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C80997A9-7C09-4ACF-B998-DE2A56170385}" xr6:coauthVersionLast="47" xr6:coauthVersionMax="47" xr10:uidLastSave="{00000000-0000-0000-0000-000000000000}"/>
  <bookViews>
    <workbookView xWindow="-120" yWindow="-120" windowWidth="20730" windowHeight="11040" tabRatio="842" firstSheet="1" activeTab="2" xr2:uid="{D8447C43-B0A9-4F19-BF28-AC895EDE4B76}"/>
  </bookViews>
  <sheets>
    <sheet name="Sheet9" sheetId="46" r:id="rId1"/>
    <sheet name="KPI" sheetId="2" r:id="rId2"/>
    <sheet name="Dashboard" sheetId="3" r:id="rId3"/>
    <sheet name="Road Type" sheetId="10" r:id="rId4"/>
    <sheet name="Monthly trend" sheetId="9" r:id="rId5"/>
    <sheet name="Sheet8" sheetId="11" r:id="rId6"/>
    <sheet name="Sheet14" sheetId="36" r:id="rId7"/>
    <sheet name="Sheet2" sheetId="48" r:id="rId8"/>
    <sheet name="DATA" sheetId="1" r:id="rId9"/>
  </sheets>
  <definedNames>
    <definedName name="_xlnm._FilterDatabase" localSheetId="8" hidden="1">DATA!$A$1:$X$1502</definedName>
    <definedName name="_xlchart.v1.0" hidden="1">Sheet8!$D$4:$D$8</definedName>
    <definedName name="_xlchart.v1.1" hidden="1">Sheet8!$E$3</definedName>
    <definedName name="_xlchart.v1.2" hidden="1">Sheet8!$E$4:$E$8</definedName>
    <definedName name="_xlchart.v1.3" hidden="1">Sheet8!$D$4:$D$8</definedName>
    <definedName name="_xlchart.v1.4" hidden="1">Sheet8!$E$3</definedName>
    <definedName name="_xlchart.v1.5" hidden="1">Sheet8!$E$4:$E$8</definedName>
    <definedName name="_xlcn.WorksheetConnection_DATAA1X15011" hidden="1">DATA!$A$1:$X$1501</definedName>
    <definedName name="NativeTimeline_Accident_Date">#N/A</definedName>
    <definedName name="Slicer_STATE">#N/A</definedName>
    <definedName name="Slicer_Urban_or_Rural_Area">#N/A</definedName>
    <definedName name="Slicer_Urban_or_Rural_Area1">#N/A</definedName>
  </definedNames>
  <calcPr calcId="181029"/>
  <pivotCaches>
    <pivotCache cacheId="0" r:id="rId10"/>
    <pivotCache cacheId="1" r:id="rId11"/>
    <pivotCache cacheId="2" r:id="rId12"/>
    <pivotCache cacheId="22" r:id="rId13"/>
  </pivotCaches>
  <extLst>
    <ext xmlns:x14="http://schemas.microsoft.com/office/spreadsheetml/2009/9/main" uri="{876F7934-8845-4945-9796-88D515C7AA90}">
      <x14:pivotCaches>
        <pivotCache cacheId="4"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A$1:$X$1501"/>
        </x15:modelTables>
        <x15:extLst>
          <ext xmlns:x16="http://schemas.microsoft.com/office/spreadsheetml/2014/11/main" uri="{9835A34E-60A6-4A7C-AAB8-D5F71C897F49}">
            <x16:modelTimeGroupings>
              <x16:modelTimeGrouping tableName="Range" columnName="Time" columnId="Time">
                <x16:calculatedTimeColumn columnName="Time (Hour)" columnId="Time (Hour)" contentType="hours" isSelected="1"/>
                <x16:calculatedTimeColumn columnName="Time (Minute)" columnId="Time (Minute)" contentType="minutes" isSelected="1"/>
              </x16:modelTimeGrouping>
            </x16:modelTimeGroupings>
          </ext>
        </x15:extLst>
      </x15:dataModel>
    </ext>
  </extLst>
</workbook>
</file>

<file path=xl/calcChain.xml><?xml version="1.0" encoding="utf-8"?>
<calcChain xmlns="http://schemas.openxmlformats.org/spreadsheetml/2006/main">
  <c r="D1498" i="1" l="1"/>
  <c r="D1497" i="1"/>
  <c r="D1496" i="1"/>
  <c r="D1495" i="1"/>
  <c r="D1494" i="1"/>
  <c r="D1493" i="1"/>
  <c r="D1492" i="1"/>
  <c r="D1491" i="1"/>
  <c r="D1490" i="1"/>
  <c r="D1489" i="1"/>
  <c r="D1488" i="1"/>
  <c r="D1487" i="1"/>
  <c r="D1486" i="1"/>
  <c r="D1485" i="1"/>
  <c r="D1484" i="1"/>
  <c r="D1472" i="1"/>
  <c r="D1471" i="1"/>
  <c r="D1470" i="1"/>
  <c r="D1469" i="1"/>
  <c r="D1468" i="1"/>
  <c r="D1467" i="1"/>
  <c r="D1466" i="1"/>
  <c r="D1465" i="1"/>
  <c r="D1464" i="1"/>
  <c r="D1463" i="1"/>
  <c r="D1462" i="1"/>
  <c r="D1461" i="1"/>
  <c r="D1460" i="1"/>
  <c r="D1459" i="1"/>
  <c r="D1458" i="1"/>
  <c r="D1446" i="1"/>
  <c r="D1445" i="1"/>
  <c r="D1444" i="1"/>
  <c r="D1443" i="1"/>
  <c r="D1442" i="1"/>
  <c r="D1441" i="1"/>
  <c r="D1440" i="1"/>
  <c r="D1439" i="1"/>
  <c r="D1438" i="1"/>
  <c r="D1437" i="1"/>
  <c r="D1436" i="1"/>
  <c r="D1435" i="1"/>
  <c r="D1434" i="1"/>
  <c r="D1433" i="1"/>
  <c r="D1432" i="1"/>
  <c r="D1420" i="1"/>
  <c r="D1419" i="1"/>
  <c r="D1418" i="1"/>
  <c r="D1417" i="1"/>
  <c r="D1416" i="1"/>
  <c r="D1415" i="1"/>
  <c r="D1414" i="1"/>
  <c r="D1413" i="1"/>
  <c r="D1412" i="1"/>
  <c r="D1411" i="1"/>
  <c r="D1410" i="1"/>
  <c r="D1409" i="1"/>
  <c r="D1408" i="1"/>
  <c r="D1407" i="1"/>
  <c r="D1406" i="1"/>
  <c r="D1394" i="1"/>
  <c r="D1393" i="1"/>
  <c r="D1392" i="1"/>
  <c r="D1391" i="1"/>
  <c r="D1390" i="1"/>
  <c r="D1389" i="1"/>
  <c r="D1388" i="1"/>
  <c r="D1387" i="1"/>
  <c r="D1386" i="1"/>
  <c r="D1385" i="1"/>
  <c r="D1384" i="1"/>
  <c r="D1383" i="1"/>
  <c r="D1382" i="1"/>
  <c r="D1381" i="1"/>
  <c r="D1380" i="1"/>
  <c r="D1368" i="1"/>
  <c r="D1367" i="1"/>
  <c r="D1366" i="1"/>
  <c r="D1365" i="1"/>
  <c r="D1364" i="1"/>
  <c r="D1363" i="1"/>
  <c r="D1362" i="1"/>
  <c r="D1361" i="1"/>
  <c r="D1360" i="1"/>
  <c r="D1359" i="1"/>
  <c r="D1358" i="1"/>
  <c r="D1357" i="1"/>
  <c r="D1356" i="1"/>
  <c r="D1355" i="1"/>
  <c r="D1354" i="1"/>
  <c r="D1342" i="1"/>
  <c r="D1341" i="1"/>
  <c r="D1340" i="1"/>
  <c r="D1339" i="1"/>
  <c r="D1338" i="1"/>
  <c r="D1337" i="1"/>
  <c r="D1336" i="1"/>
  <c r="D1335" i="1"/>
  <c r="D1334" i="1"/>
  <c r="D1333" i="1"/>
  <c r="D1332" i="1"/>
  <c r="D1331" i="1"/>
  <c r="D1330" i="1"/>
  <c r="D1329" i="1"/>
  <c r="D1328" i="1"/>
  <c r="D1316" i="1"/>
  <c r="D1315" i="1"/>
  <c r="D1314" i="1"/>
  <c r="D1313" i="1"/>
  <c r="D1312" i="1"/>
  <c r="D1311" i="1"/>
  <c r="D1310" i="1"/>
  <c r="D1309" i="1"/>
  <c r="D1308" i="1"/>
  <c r="D1307" i="1"/>
  <c r="D1306" i="1"/>
  <c r="D1305" i="1"/>
  <c r="D1304" i="1"/>
  <c r="D1303" i="1"/>
  <c r="D1302" i="1"/>
  <c r="D1290" i="1"/>
  <c r="D1289" i="1"/>
  <c r="D1288" i="1"/>
  <c r="D1287" i="1"/>
  <c r="D1286" i="1"/>
  <c r="D1285" i="1"/>
  <c r="D1284" i="1"/>
  <c r="D1283" i="1"/>
  <c r="D1282" i="1"/>
  <c r="D1281" i="1"/>
  <c r="D1280" i="1"/>
  <c r="D1279" i="1"/>
  <c r="D1278" i="1"/>
  <c r="D1277" i="1"/>
  <c r="D1276" i="1"/>
  <c r="D1264" i="1"/>
  <c r="D1263" i="1"/>
  <c r="D1262" i="1"/>
  <c r="D1261" i="1"/>
  <c r="D1260" i="1"/>
  <c r="D1259" i="1"/>
  <c r="D1258" i="1"/>
  <c r="D1257" i="1"/>
  <c r="D1256" i="1"/>
  <c r="D1255" i="1"/>
  <c r="D1254" i="1"/>
  <c r="D1253" i="1"/>
  <c r="D1252" i="1"/>
  <c r="D1251" i="1"/>
  <c r="D1250" i="1"/>
  <c r="D1238" i="1"/>
  <c r="D1237" i="1"/>
  <c r="D1236" i="1"/>
  <c r="D1235" i="1"/>
  <c r="D1234" i="1"/>
  <c r="D1233" i="1"/>
  <c r="D1232" i="1"/>
  <c r="D1231" i="1"/>
  <c r="D1230" i="1"/>
  <c r="D1229" i="1"/>
  <c r="D1228" i="1"/>
  <c r="D1227" i="1"/>
  <c r="D1226" i="1"/>
  <c r="D1225" i="1"/>
  <c r="D1224" i="1"/>
  <c r="D1212" i="1"/>
  <c r="D1211" i="1"/>
  <c r="D1210" i="1"/>
  <c r="D1209" i="1"/>
  <c r="D1208" i="1"/>
  <c r="D1207" i="1"/>
  <c r="D1206" i="1"/>
  <c r="D1205" i="1"/>
  <c r="D1204" i="1"/>
  <c r="D1203" i="1"/>
  <c r="D1202" i="1"/>
  <c r="D1201" i="1"/>
  <c r="D1200" i="1"/>
  <c r="D1199" i="1"/>
  <c r="D1198" i="1"/>
  <c r="D1186" i="1"/>
  <c r="D1185" i="1"/>
  <c r="D1184" i="1"/>
  <c r="D1183" i="1"/>
  <c r="D1182" i="1"/>
  <c r="D1181" i="1"/>
  <c r="D1180" i="1"/>
  <c r="D1179" i="1"/>
  <c r="D1178" i="1"/>
  <c r="D1177" i="1"/>
  <c r="D1176" i="1"/>
  <c r="D1175" i="1"/>
  <c r="D1174" i="1"/>
  <c r="D1173" i="1"/>
  <c r="D1172" i="1"/>
  <c r="D1160" i="1"/>
  <c r="D1159" i="1"/>
  <c r="D1158" i="1"/>
  <c r="D1157" i="1"/>
  <c r="D1156" i="1"/>
  <c r="D1155" i="1"/>
  <c r="D1154" i="1"/>
  <c r="D1153" i="1"/>
  <c r="D1152" i="1"/>
  <c r="D1151" i="1"/>
  <c r="D1150" i="1"/>
  <c r="D1149" i="1"/>
  <c r="D1148" i="1"/>
  <c r="D1147" i="1"/>
  <c r="D1146" i="1"/>
  <c r="D1134" i="1"/>
  <c r="D1133" i="1"/>
  <c r="D1132" i="1"/>
  <c r="D1131" i="1"/>
  <c r="D1130" i="1"/>
  <c r="D1129" i="1"/>
  <c r="D1128" i="1"/>
  <c r="D1127" i="1"/>
  <c r="D1126" i="1"/>
  <c r="D1125" i="1"/>
  <c r="D1124" i="1"/>
  <c r="D1123" i="1"/>
  <c r="D1122" i="1"/>
  <c r="D1121" i="1"/>
  <c r="D1120" i="1"/>
  <c r="D1108" i="1"/>
  <c r="D1107" i="1"/>
  <c r="D1106" i="1"/>
  <c r="D1105" i="1"/>
  <c r="D1104" i="1"/>
  <c r="D1103" i="1"/>
  <c r="D1102" i="1"/>
  <c r="D1101" i="1"/>
  <c r="D1100" i="1"/>
  <c r="D1099" i="1"/>
  <c r="D1098" i="1"/>
  <c r="D1097" i="1"/>
  <c r="D1096" i="1"/>
  <c r="D1095" i="1"/>
  <c r="D1094" i="1"/>
  <c r="D1082" i="1"/>
  <c r="D1081" i="1"/>
  <c r="D1080" i="1"/>
  <c r="D1079" i="1"/>
  <c r="D1078" i="1"/>
  <c r="D1077" i="1"/>
  <c r="D1076" i="1"/>
  <c r="D1075" i="1"/>
  <c r="D1074" i="1"/>
  <c r="D1073" i="1"/>
  <c r="D1072" i="1"/>
  <c r="D1071" i="1"/>
  <c r="D1070" i="1"/>
  <c r="D1069" i="1"/>
  <c r="D1068" i="1"/>
  <c r="D1056" i="1"/>
  <c r="D1055" i="1"/>
  <c r="D1054" i="1"/>
  <c r="D1053" i="1"/>
  <c r="D1052" i="1"/>
  <c r="D1051" i="1"/>
  <c r="D1050" i="1"/>
  <c r="D1049" i="1"/>
  <c r="D1048" i="1"/>
  <c r="D1047" i="1"/>
  <c r="D1046" i="1"/>
  <c r="D1045" i="1"/>
  <c r="D1044" i="1"/>
  <c r="D1043" i="1"/>
  <c r="D1042" i="1"/>
  <c r="D1030" i="1"/>
  <c r="D1029" i="1"/>
  <c r="D1028" i="1"/>
  <c r="D1027" i="1"/>
  <c r="D1026" i="1"/>
  <c r="D1025" i="1"/>
  <c r="D1024" i="1"/>
  <c r="D1023" i="1"/>
  <c r="D1022" i="1"/>
  <c r="D1021" i="1"/>
  <c r="D1020" i="1"/>
  <c r="D1019" i="1"/>
  <c r="D1018" i="1"/>
  <c r="D1017" i="1"/>
  <c r="D1016" i="1"/>
  <c r="D1004" i="1"/>
  <c r="D1003" i="1"/>
  <c r="D1002" i="1"/>
  <c r="D1001" i="1"/>
  <c r="D1000" i="1"/>
  <c r="D999" i="1"/>
  <c r="D998" i="1"/>
  <c r="D997" i="1"/>
  <c r="D996" i="1"/>
  <c r="D995" i="1"/>
  <c r="D994" i="1"/>
  <c r="D993" i="1"/>
  <c r="D992" i="1"/>
  <c r="D991" i="1"/>
  <c r="D990" i="1"/>
  <c r="D978" i="1"/>
  <c r="D977" i="1"/>
  <c r="D976" i="1"/>
  <c r="D975" i="1"/>
  <c r="D974" i="1"/>
  <c r="D973" i="1"/>
  <c r="D972" i="1"/>
  <c r="D971" i="1"/>
  <c r="D970" i="1"/>
  <c r="D969" i="1"/>
  <c r="D968" i="1"/>
  <c r="D967" i="1"/>
  <c r="D966" i="1"/>
  <c r="D965" i="1"/>
  <c r="D964" i="1"/>
  <c r="D952" i="1"/>
  <c r="D951" i="1"/>
  <c r="D950" i="1"/>
  <c r="D949" i="1"/>
  <c r="D948" i="1"/>
  <c r="D947" i="1"/>
  <c r="D946" i="1"/>
  <c r="D945" i="1"/>
  <c r="D944" i="1"/>
  <c r="D943" i="1"/>
  <c r="D942" i="1"/>
  <c r="D941" i="1"/>
  <c r="D940" i="1"/>
  <c r="D939" i="1"/>
  <c r="D938" i="1"/>
  <c r="D926" i="1"/>
  <c r="D925" i="1"/>
  <c r="D924" i="1"/>
  <c r="D923" i="1"/>
  <c r="D922" i="1"/>
  <c r="D921" i="1"/>
  <c r="D920" i="1"/>
  <c r="D919" i="1"/>
  <c r="D918" i="1"/>
  <c r="D917" i="1"/>
  <c r="D916" i="1"/>
  <c r="D915" i="1"/>
  <c r="D914" i="1"/>
  <c r="D913" i="1"/>
  <c r="D912" i="1"/>
  <c r="D900" i="1"/>
  <c r="D899" i="1"/>
  <c r="D898" i="1"/>
  <c r="D897" i="1"/>
  <c r="D896" i="1"/>
  <c r="D895" i="1"/>
  <c r="D894" i="1"/>
  <c r="D893" i="1"/>
  <c r="D892" i="1"/>
  <c r="D891" i="1"/>
  <c r="D890" i="1"/>
  <c r="D889" i="1"/>
  <c r="D888" i="1"/>
  <c r="D887" i="1"/>
  <c r="D886" i="1"/>
  <c r="D874" i="1"/>
  <c r="D873" i="1"/>
  <c r="D872" i="1"/>
  <c r="D871" i="1"/>
  <c r="D870" i="1"/>
  <c r="D869" i="1"/>
  <c r="D868" i="1"/>
  <c r="D867" i="1"/>
  <c r="D866" i="1"/>
  <c r="D865" i="1"/>
  <c r="D864" i="1"/>
  <c r="D863" i="1"/>
  <c r="D862" i="1"/>
  <c r="D861" i="1"/>
  <c r="D860" i="1"/>
  <c r="D848" i="1"/>
  <c r="D847" i="1"/>
  <c r="D846" i="1"/>
  <c r="D845" i="1"/>
  <c r="D844" i="1"/>
  <c r="D843" i="1"/>
  <c r="D842" i="1"/>
  <c r="D841" i="1"/>
  <c r="D840" i="1"/>
  <c r="D839" i="1"/>
  <c r="D838" i="1"/>
  <c r="D837" i="1"/>
  <c r="D836" i="1"/>
  <c r="D835" i="1"/>
  <c r="D834" i="1"/>
  <c r="D822" i="1"/>
  <c r="D821" i="1"/>
  <c r="D820" i="1"/>
  <c r="D819" i="1"/>
  <c r="D818" i="1"/>
  <c r="D817" i="1"/>
  <c r="D816" i="1"/>
  <c r="D815" i="1"/>
  <c r="D814" i="1"/>
  <c r="D813" i="1"/>
  <c r="D812" i="1"/>
  <c r="D811" i="1"/>
  <c r="D810" i="1"/>
  <c r="D809" i="1"/>
  <c r="D808" i="1"/>
  <c r="D796" i="1"/>
  <c r="D795" i="1"/>
  <c r="D794" i="1"/>
  <c r="D793" i="1"/>
  <c r="D792" i="1"/>
  <c r="D791" i="1"/>
  <c r="D790" i="1"/>
  <c r="D789" i="1"/>
  <c r="D788" i="1"/>
  <c r="D787" i="1"/>
  <c r="D786" i="1"/>
  <c r="D785" i="1"/>
  <c r="D784" i="1"/>
  <c r="D783" i="1"/>
  <c r="D782" i="1"/>
  <c r="D770" i="1"/>
  <c r="D769" i="1"/>
  <c r="D768" i="1"/>
  <c r="D767" i="1"/>
  <c r="D766" i="1"/>
  <c r="D765" i="1"/>
  <c r="D764" i="1"/>
  <c r="D763" i="1"/>
  <c r="D762" i="1"/>
  <c r="D761" i="1"/>
  <c r="D760" i="1"/>
  <c r="D759" i="1"/>
  <c r="D758" i="1"/>
  <c r="D757" i="1"/>
  <c r="D756" i="1"/>
  <c r="D744" i="1"/>
  <c r="D743" i="1"/>
  <c r="D742" i="1"/>
  <c r="D741" i="1"/>
  <c r="D740" i="1"/>
  <c r="D739" i="1"/>
  <c r="D738" i="1"/>
  <c r="D737" i="1"/>
  <c r="D736" i="1"/>
  <c r="D735" i="1"/>
  <c r="D734" i="1"/>
  <c r="D733" i="1"/>
  <c r="D732" i="1"/>
  <c r="D731" i="1"/>
  <c r="D730" i="1"/>
  <c r="D718" i="1"/>
  <c r="D717" i="1"/>
  <c r="D716" i="1"/>
  <c r="D715" i="1"/>
  <c r="D714" i="1"/>
  <c r="D713" i="1"/>
  <c r="D712" i="1"/>
  <c r="D711" i="1"/>
  <c r="D710" i="1"/>
  <c r="D709" i="1"/>
  <c r="D708" i="1"/>
  <c r="D707" i="1"/>
  <c r="D706" i="1"/>
  <c r="D705" i="1"/>
  <c r="D704" i="1"/>
  <c r="D692" i="1"/>
  <c r="D691" i="1"/>
  <c r="D690" i="1"/>
  <c r="D689" i="1"/>
  <c r="D688" i="1"/>
  <c r="D687" i="1"/>
  <c r="D686" i="1"/>
  <c r="D685" i="1"/>
  <c r="D684" i="1"/>
  <c r="D683" i="1"/>
  <c r="D682" i="1"/>
  <c r="D681" i="1"/>
  <c r="D680" i="1"/>
  <c r="D679" i="1"/>
  <c r="D678" i="1"/>
  <c r="D666" i="1"/>
  <c r="D665" i="1"/>
  <c r="D664" i="1"/>
  <c r="D663" i="1"/>
  <c r="D662" i="1"/>
  <c r="D661" i="1"/>
  <c r="D660" i="1"/>
  <c r="D659" i="1"/>
  <c r="D658" i="1"/>
  <c r="D657" i="1"/>
  <c r="D656" i="1"/>
  <c r="D655" i="1"/>
  <c r="D654" i="1"/>
  <c r="D653" i="1"/>
  <c r="D652" i="1"/>
  <c r="D640" i="1"/>
  <c r="D639" i="1"/>
  <c r="D638" i="1"/>
  <c r="D637" i="1"/>
  <c r="D636" i="1"/>
  <c r="D635" i="1"/>
  <c r="D634" i="1"/>
  <c r="D633" i="1"/>
  <c r="D632" i="1"/>
  <c r="D631" i="1"/>
  <c r="D630" i="1"/>
  <c r="D629" i="1"/>
  <c r="D628" i="1"/>
  <c r="D627" i="1"/>
  <c r="D626" i="1"/>
  <c r="D614" i="1"/>
  <c r="D613" i="1"/>
  <c r="D612" i="1"/>
  <c r="D611" i="1"/>
  <c r="D610" i="1"/>
  <c r="D609" i="1"/>
  <c r="D608" i="1"/>
  <c r="D607" i="1"/>
  <c r="D606" i="1"/>
  <c r="D605" i="1"/>
  <c r="D604" i="1"/>
  <c r="D603" i="1"/>
  <c r="D602" i="1"/>
  <c r="D601" i="1"/>
  <c r="D600" i="1"/>
  <c r="D588" i="1"/>
  <c r="D587" i="1"/>
  <c r="D586" i="1"/>
  <c r="D585" i="1"/>
  <c r="D584" i="1"/>
  <c r="D583" i="1"/>
  <c r="D582" i="1"/>
  <c r="D581" i="1"/>
  <c r="D580" i="1"/>
  <c r="D579" i="1"/>
  <c r="D578" i="1"/>
  <c r="D577" i="1"/>
  <c r="D576" i="1"/>
  <c r="D575" i="1"/>
  <c r="D574" i="1"/>
  <c r="D562" i="1"/>
  <c r="D561" i="1"/>
  <c r="D560" i="1"/>
  <c r="D559" i="1"/>
  <c r="D558" i="1"/>
  <c r="D557" i="1"/>
  <c r="D556" i="1"/>
  <c r="D555" i="1"/>
  <c r="D554" i="1"/>
  <c r="D553" i="1"/>
  <c r="D552" i="1"/>
  <c r="D551" i="1"/>
  <c r="D550" i="1"/>
  <c r="D549" i="1"/>
  <c r="D548" i="1"/>
  <c r="D536" i="1"/>
  <c r="D535" i="1"/>
  <c r="D534" i="1"/>
  <c r="D533" i="1"/>
  <c r="D532" i="1"/>
  <c r="D531" i="1"/>
  <c r="D530" i="1"/>
  <c r="D529" i="1"/>
  <c r="D528" i="1"/>
  <c r="D527" i="1"/>
  <c r="D526" i="1"/>
  <c r="D525" i="1"/>
  <c r="D524" i="1"/>
  <c r="D523" i="1"/>
  <c r="D522" i="1"/>
  <c r="D510" i="1"/>
  <c r="D509" i="1"/>
  <c r="D508" i="1"/>
  <c r="D507" i="1"/>
  <c r="D506" i="1"/>
  <c r="D505" i="1"/>
  <c r="D504" i="1"/>
  <c r="D503" i="1"/>
  <c r="D502" i="1"/>
  <c r="D501" i="1"/>
  <c r="D500" i="1"/>
  <c r="D499" i="1"/>
  <c r="D498" i="1"/>
  <c r="D497" i="1"/>
  <c r="D496" i="1"/>
  <c r="D484" i="1"/>
  <c r="D483" i="1"/>
  <c r="D482" i="1"/>
  <c r="D481" i="1"/>
  <c r="D480" i="1"/>
  <c r="D479" i="1"/>
  <c r="D478" i="1"/>
  <c r="D477" i="1"/>
  <c r="D476" i="1"/>
  <c r="D475" i="1"/>
  <c r="D474" i="1"/>
  <c r="D473" i="1"/>
  <c r="D472" i="1"/>
  <c r="D471" i="1"/>
  <c r="D470" i="1"/>
  <c r="D458" i="1"/>
  <c r="D457" i="1"/>
  <c r="D456" i="1"/>
  <c r="D455" i="1"/>
  <c r="D454" i="1"/>
  <c r="D453" i="1"/>
  <c r="D452" i="1"/>
  <c r="D451" i="1"/>
  <c r="D450" i="1"/>
  <c r="D449" i="1"/>
  <c r="D448" i="1"/>
  <c r="D447" i="1"/>
  <c r="D446" i="1"/>
  <c r="D445" i="1"/>
  <c r="D444" i="1"/>
  <c r="D432" i="1"/>
  <c r="D431" i="1"/>
  <c r="D430" i="1"/>
  <c r="D429" i="1"/>
  <c r="D428" i="1"/>
  <c r="D427" i="1"/>
  <c r="D426" i="1"/>
  <c r="D425" i="1"/>
  <c r="D424" i="1"/>
  <c r="D423" i="1"/>
  <c r="D422" i="1"/>
  <c r="D421" i="1"/>
  <c r="D420" i="1"/>
  <c r="D419" i="1"/>
  <c r="D418" i="1"/>
  <c r="D406" i="1"/>
  <c r="D405" i="1"/>
  <c r="D404" i="1"/>
  <c r="D403" i="1"/>
  <c r="D402" i="1"/>
  <c r="D401" i="1"/>
  <c r="D400" i="1"/>
  <c r="D399" i="1"/>
  <c r="D398" i="1"/>
  <c r="D397" i="1"/>
  <c r="D396" i="1"/>
  <c r="D395" i="1"/>
  <c r="D394" i="1"/>
  <c r="D393" i="1"/>
  <c r="D392" i="1"/>
  <c r="D380" i="1"/>
  <c r="D379" i="1"/>
  <c r="D378" i="1"/>
  <c r="D377" i="1"/>
  <c r="D376" i="1"/>
  <c r="D375" i="1"/>
  <c r="D374" i="1"/>
  <c r="D373" i="1"/>
  <c r="D372" i="1"/>
  <c r="D371" i="1"/>
  <c r="D370" i="1"/>
  <c r="D369" i="1"/>
  <c r="D368" i="1"/>
  <c r="D367" i="1"/>
  <c r="D366" i="1"/>
  <c r="D354" i="1"/>
  <c r="D353" i="1"/>
  <c r="D352" i="1"/>
  <c r="D351" i="1"/>
  <c r="D350" i="1"/>
  <c r="D349" i="1"/>
  <c r="D348" i="1"/>
  <c r="D347" i="1"/>
  <c r="D346" i="1"/>
  <c r="D345" i="1"/>
  <c r="D344" i="1"/>
  <c r="D343" i="1"/>
  <c r="D342" i="1"/>
  <c r="D341" i="1"/>
  <c r="D340" i="1"/>
  <c r="D328" i="1"/>
  <c r="D327" i="1"/>
  <c r="D326" i="1"/>
  <c r="D325" i="1"/>
  <c r="D324" i="1"/>
  <c r="D323" i="1"/>
  <c r="D322" i="1"/>
  <c r="D321" i="1"/>
  <c r="D320" i="1"/>
  <c r="D319" i="1"/>
  <c r="D318" i="1"/>
  <c r="D317" i="1"/>
  <c r="D316" i="1"/>
  <c r="D315" i="1"/>
  <c r="D314" i="1"/>
  <c r="D302" i="1"/>
  <c r="D301" i="1"/>
  <c r="D300" i="1"/>
  <c r="D299" i="1"/>
  <c r="D298" i="1"/>
  <c r="D297" i="1"/>
  <c r="D296" i="1"/>
  <c r="D295" i="1"/>
  <c r="D294" i="1"/>
  <c r="D293" i="1"/>
  <c r="D292" i="1"/>
  <c r="D291" i="1"/>
  <c r="D290" i="1"/>
  <c r="D289" i="1"/>
  <c r="D288" i="1"/>
  <c r="D276" i="1"/>
  <c r="D275" i="1"/>
  <c r="D274" i="1"/>
  <c r="D273" i="1"/>
  <c r="D272" i="1"/>
  <c r="D271" i="1"/>
  <c r="D270" i="1"/>
  <c r="D269" i="1"/>
  <c r="D268" i="1"/>
  <c r="D267" i="1"/>
  <c r="D266" i="1"/>
  <c r="D265" i="1"/>
  <c r="D264" i="1"/>
  <c r="D263" i="1"/>
  <c r="D262" i="1"/>
  <c r="D250" i="1"/>
  <c r="D249" i="1"/>
  <c r="D248" i="1"/>
  <c r="D247" i="1"/>
  <c r="D246" i="1"/>
  <c r="D245" i="1"/>
  <c r="D244" i="1"/>
  <c r="D243" i="1"/>
  <c r="D242" i="1"/>
  <c r="D241" i="1"/>
  <c r="D240" i="1"/>
  <c r="D239" i="1"/>
  <c r="D238" i="1"/>
  <c r="D237" i="1"/>
  <c r="D236" i="1"/>
  <c r="D224" i="1"/>
  <c r="D223" i="1"/>
  <c r="D222" i="1"/>
  <c r="D221" i="1"/>
  <c r="D220" i="1"/>
  <c r="D219" i="1"/>
  <c r="D218" i="1"/>
  <c r="D217" i="1"/>
  <c r="D216" i="1"/>
  <c r="D215" i="1"/>
  <c r="D214" i="1"/>
  <c r="D213" i="1"/>
  <c r="D212" i="1"/>
  <c r="D211" i="1"/>
  <c r="D210" i="1"/>
  <c r="D198" i="1"/>
  <c r="D197" i="1"/>
  <c r="D196" i="1"/>
  <c r="D195" i="1"/>
  <c r="D194" i="1"/>
  <c r="D193" i="1"/>
  <c r="D192" i="1"/>
  <c r="D191" i="1"/>
  <c r="D190" i="1"/>
  <c r="D189" i="1"/>
  <c r="D188" i="1"/>
  <c r="D187" i="1"/>
  <c r="D186" i="1"/>
  <c r="D185" i="1"/>
  <c r="D184" i="1"/>
  <c r="D172" i="1"/>
  <c r="D171" i="1"/>
  <c r="D170" i="1"/>
  <c r="D169" i="1"/>
  <c r="D168" i="1"/>
  <c r="D167" i="1"/>
  <c r="D166" i="1"/>
  <c r="D165" i="1"/>
  <c r="D164" i="1"/>
  <c r="D163" i="1"/>
  <c r="D162" i="1"/>
  <c r="D161" i="1"/>
  <c r="D160" i="1"/>
  <c r="D159" i="1"/>
  <c r="D158" i="1"/>
  <c r="D146" i="1"/>
  <c r="D145" i="1"/>
  <c r="D144" i="1"/>
  <c r="D143" i="1"/>
  <c r="D142" i="1"/>
  <c r="D141" i="1"/>
  <c r="D140" i="1"/>
  <c r="D139" i="1"/>
  <c r="D138" i="1"/>
  <c r="D137" i="1"/>
  <c r="D136" i="1"/>
  <c r="D135" i="1"/>
  <c r="D134" i="1"/>
  <c r="D133" i="1"/>
  <c r="D132" i="1"/>
  <c r="D120" i="1"/>
  <c r="D119" i="1"/>
  <c r="D118" i="1"/>
  <c r="D117" i="1"/>
  <c r="D116" i="1"/>
  <c r="D115" i="1"/>
  <c r="D114" i="1"/>
  <c r="D113" i="1"/>
  <c r="D112" i="1"/>
  <c r="D111" i="1"/>
  <c r="D110" i="1"/>
  <c r="D109" i="1"/>
  <c r="D108" i="1"/>
  <c r="D107" i="1"/>
  <c r="D106" i="1"/>
  <c r="D94" i="1"/>
  <c r="D93" i="1"/>
  <c r="D92" i="1"/>
  <c r="D91" i="1"/>
  <c r="D90" i="1"/>
  <c r="D89" i="1"/>
  <c r="D88" i="1"/>
  <c r="D87" i="1"/>
  <c r="D86" i="1"/>
  <c r="D85" i="1"/>
  <c r="D84" i="1"/>
  <c r="D83" i="1"/>
  <c r="D82" i="1"/>
  <c r="D81" i="1"/>
  <c r="D80" i="1"/>
  <c r="D68" i="1"/>
  <c r="D67" i="1"/>
  <c r="D66" i="1"/>
  <c r="D65" i="1"/>
  <c r="D64" i="1"/>
  <c r="D63" i="1"/>
  <c r="D62" i="1"/>
  <c r="D61" i="1"/>
  <c r="D60" i="1"/>
  <c r="D59" i="1"/>
  <c r="D58" i="1"/>
  <c r="D57" i="1"/>
  <c r="D56" i="1"/>
  <c r="D55" i="1"/>
  <c r="D54" i="1"/>
  <c r="D42" i="1"/>
  <c r="D41" i="1"/>
  <c r="D40" i="1"/>
  <c r="D39" i="1"/>
  <c r="D38" i="1"/>
  <c r="D37" i="1"/>
  <c r="D36" i="1"/>
  <c r="D35" i="1"/>
  <c r="D34" i="1"/>
  <c r="D33" i="1"/>
  <c r="D32" i="1"/>
  <c r="D31" i="1"/>
  <c r="D30" i="1"/>
  <c r="D29" i="1"/>
  <c r="D28" i="1"/>
  <c r="D16" i="1"/>
  <c r="D15" i="1"/>
  <c r="D14" i="1"/>
  <c r="D13" i="1"/>
  <c r="D12" i="1"/>
  <c r="D11" i="1"/>
  <c r="D10" i="1"/>
  <c r="D9" i="1"/>
  <c r="D8" i="1"/>
  <c r="D7" i="1"/>
  <c r="D6" i="1"/>
  <c r="D5" i="1"/>
  <c r="D4" i="1"/>
  <c r="D3" i="1"/>
  <c r="D2" i="1"/>
  <c r="D1501" i="1"/>
  <c r="D1500" i="1"/>
  <c r="D1499" i="1"/>
  <c r="D1483" i="1"/>
  <c r="D1482" i="1"/>
  <c r="D1481" i="1"/>
  <c r="D1480" i="1"/>
  <c r="D1479" i="1"/>
  <c r="D1478" i="1"/>
  <c r="D1477" i="1"/>
  <c r="D1476" i="1"/>
  <c r="D1475" i="1"/>
  <c r="D1474" i="1"/>
  <c r="D1473" i="1"/>
  <c r="D1457" i="1"/>
  <c r="D1456" i="1"/>
  <c r="D1455" i="1"/>
  <c r="D1454" i="1"/>
  <c r="D1453" i="1"/>
  <c r="D1452" i="1"/>
  <c r="D1451" i="1"/>
  <c r="D1450" i="1"/>
  <c r="D1449" i="1"/>
  <c r="D1448" i="1"/>
  <c r="D1447" i="1"/>
  <c r="D1431" i="1"/>
  <c r="D1430" i="1"/>
  <c r="D1429" i="1"/>
  <c r="D1428" i="1"/>
  <c r="D1427" i="1"/>
  <c r="D1426" i="1"/>
  <c r="D1425" i="1"/>
  <c r="D1424" i="1"/>
  <c r="D1423" i="1"/>
  <c r="D1422" i="1"/>
  <c r="D1421" i="1"/>
  <c r="D1405" i="1"/>
  <c r="D1404" i="1"/>
  <c r="D1403" i="1"/>
  <c r="D1402" i="1"/>
  <c r="D1401" i="1"/>
  <c r="D1400" i="1"/>
  <c r="D1399" i="1"/>
  <c r="D1398" i="1"/>
  <c r="D1397" i="1"/>
  <c r="D1396" i="1"/>
  <c r="D1395" i="1"/>
  <c r="D1379" i="1"/>
  <c r="D1378" i="1"/>
  <c r="D1377" i="1"/>
  <c r="D1376" i="1"/>
  <c r="D1375" i="1"/>
  <c r="D1374" i="1"/>
  <c r="D1373" i="1"/>
  <c r="D1372" i="1"/>
  <c r="D1371" i="1"/>
  <c r="D1370" i="1"/>
  <c r="D1369" i="1"/>
  <c r="D1353" i="1"/>
  <c r="D1352" i="1"/>
  <c r="D1351" i="1"/>
  <c r="D1350" i="1"/>
  <c r="D1349" i="1"/>
  <c r="D1348" i="1"/>
  <c r="D1347" i="1"/>
  <c r="D1346" i="1"/>
  <c r="D1345" i="1"/>
  <c r="D1344" i="1"/>
  <c r="D1343" i="1"/>
  <c r="D1327" i="1"/>
  <c r="D1326" i="1"/>
  <c r="D1325" i="1"/>
  <c r="D1324" i="1"/>
  <c r="D1323" i="1"/>
  <c r="D1322" i="1"/>
  <c r="D1321" i="1"/>
  <c r="D1320" i="1"/>
  <c r="D1319" i="1"/>
  <c r="D1318" i="1"/>
  <c r="D1317" i="1"/>
  <c r="D1301" i="1"/>
  <c r="D1300" i="1"/>
  <c r="D1299" i="1"/>
  <c r="D1298" i="1"/>
  <c r="D1297" i="1"/>
  <c r="D1296" i="1"/>
  <c r="D1295" i="1"/>
  <c r="D1294" i="1"/>
  <c r="D1293" i="1"/>
  <c r="D1292" i="1"/>
  <c r="D1291" i="1"/>
  <c r="D1275" i="1"/>
  <c r="D1274" i="1"/>
  <c r="D1273" i="1"/>
  <c r="D1272" i="1"/>
  <c r="D1271" i="1"/>
  <c r="D1270" i="1"/>
  <c r="D1269" i="1"/>
  <c r="D1268" i="1"/>
  <c r="D1267" i="1"/>
  <c r="D1266" i="1"/>
  <c r="D1265" i="1"/>
  <c r="D1249" i="1"/>
  <c r="D1248" i="1"/>
  <c r="D1247" i="1"/>
  <c r="D1246" i="1"/>
  <c r="D1245" i="1"/>
  <c r="D1244" i="1"/>
  <c r="D1243" i="1"/>
  <c r="D1242" i="1"/>
  <c r="D1241" i="1"/>
  <c r="D1240" i="1"/>
  <c r="D1239" i="1"/>
  <c r="D1223" i="1"/>
  <c r="D1222" i="1"/>
  <c r="D1221" i="1"/>
  <c r="D1220" i="1"/>
  <c r="D1219" i="1"/>
  <c r="D1218" i="1"/>
  <c r="D1217" i="1"/>
  <c r="D1216" i="1"/>
  <c r="D1215" i="1"/>
  <c r="D1214" i="1"/>
  <c r="D1213" i="1"/>
  <c r="D1197" i="1"/>
  <c r="D1196" i="1"/>
  <c r="D1195" i="1"/>
  <c r="D1194" i="1"/>
  <c r="D1193" i="1"/>
  <c r="D1192" i="1"/>
  <c r="D1191" i="1"/>
  <c r="D1190" i="1"/>
  <c r="D1189" i="1"/>
  <c r="D1188" i="1"/>
  <c r="D1187" i="1"/>
  <c r="D1171" i="1"/>
  <c r="D1170" i="1"/>
  <c r="D1169" i="1"/>
  <c r="D1168" i="1"/>
  <c r="D1167" i="1"/>
  <c r="D1166" i="1"/>
  <c r="D1165" i="1"/>
  <c r="D1164" i="1"/>
  <c r="D1163" i="1"/>
  <c r="D1162" i="1"/>
  <c r="D1161" i="1"/>
  <c r="D1145" i="1"/>
  <c r="D1144" i="1"/>
  <c r="D1143" i="1"/>
  <c r="D1142" i="1"/>
  <c r="D1141" i="1"/>
  <c r="D1140" i="1"/>
  <c r="D1139" i="1"/>
  <c r="D1138" i="1"/>
  <c r="D1137" i="1"/>
  <c r="D1136" i="1"/>
  <c r="D1135" i="1"/>
  <c r="D1119" i="1"/>
  <c r="D1118" i="1"/>
  <c r="D1117" i="1"/>
  <c r="D1116" i="1"/>
  <c r="D1115" i="1"/>
  <c r="D1114" i="1"/>
  <c r="D1113" i="1"/>
  <c r="D1112" i="1"/>
  <c r="D1111" i="1"/>
  <c r="D1110" i="1"/>
  <c r="D1109" i="1"/>
  <c r="D1093" i="1"/>
  <c r="D1092" i="1"/>
  <c r="D1091" i="1"/>
  <c r="D1090" i="1"/>
  <c r="D1089" i="1"/>
  <c r="D1088" i="1"/>
  <c r="D1087" i="1"/>
  <c r="D1086" i="1"/>
  <c r="D1085" i="1"/>
  <c r="D1084" i="1"/>
  <c r="D1083" i="1"/>
  <c r="D1067" i="1"/>
  <c r="D1066" i="1"/>
  <c r="D1065" i="1"/>
  <c r="D1064" i="1"/>
  <c r="D1063" i="1"/>
  <c r="D1062" i="1"/>
  <c r="D1061" i="1"/>
  <c r="D1060" i="1"/>
  <c r="D1059" i="1"/>
  <c r="D1058" i="1"/>
  <c r="D1057" i="1"/>
  <c r="D1041" i="1"/>
  <c r="D1040" i="1"/>
  <c r="D1039" i="1"/>
  <c r="D1038" i="1"/>
  <c r="D1037" i="1"/>
  <c r="D1036" i="1"/>
  <c r="D1035" i="1"/>
  <c r="D1034" i="1"/>
  <c r="D1033" i="1"/>
  <c r="D1032" i="1"/>
  <c r="D1031" i="1"/>
  <c r="D1015" i="1"/>
  <c r="D1014" i="1"/>
  <c r="D1013" i="1"/>
  <c r="D1012" i="1"/>
  <c r="D1011" i="1"/>
  <c r="D1010" i="1"/>
  <c r="D1009" i="1"/>
  <c r="D1008" i="1"/>
  <c r="D1007" i="1"/>
  <c r="D1006" i="1"/>
  <c r="D1005" i="1"/>
  <c r="D989" i="1"/>
  <c r="D988" i="1"/>
  <c r="D987" i="1"/>
  <c r="D986" i="1"/>
  <c r="D985" i="1"/>
  <c r="D984" i="1"/>
  <c r="D983" i="1"/>
  <c r="D982" i="1"/>
  <c r="D981" i="1"/>
  <c r="D980" i="1"/>
  <c r="D979" i="1"/>
  <c r="D963" i="1"/>
  <c r="D962" i="1"/>
  <c r="D961" i="1"/>
  <c r="D960" i="1"/>
  <c r="D959" i="1"/>
  <c r="D958" i="1"/>
  <c r="D957" i="1"/>
  <c r="D956" i="1"/>
  <c r="D955" i="1"/>
  <c r="D954" i="1"/>
  <c r="D953" i="1"/>
  <c r="D937" i="1"/>
  <c r="D936" i="1"/>
  <c r="D935" i="1"/>
  <c r="D934" i="1"/>
  <c r="D933" i="1"/>
  <c r="D932" i="1"/>
  <c r="D931" i="1"/>
  <c r="D930" i="1"/>
  <c r="D929" i="1"/>
  <c r="D928" i="1"/>
  <c r="D927" i="1"/>
  <c r="D911" i="1"/>
  <c r="D910" i="1"/>
  <c r="D909" i="1"/>
  <c r="D908" i="1"/>
  <c r="D907" i="1"/>
  <c r="D906" i="1"/>
  <c r="D905" i="1"/>
  <c r="D904" i="1"/>
  <c r="D903" i="1"/>
  <c r="D902" i="1"/>
  <c r="D901" i="1"/>
  <c r="D885" i="1"/>
  <c r="D884" i="1"/>
  <c r="D883" i="1"/>
  <c r="D882" i="1"/>
  <c r="D881" i="1"/>
  <c r="D880" i="1"/>
  <c r="D879" i="1"/>
  <c r="D878" i="1"/>
  <c r="D877" i="1"/>
  <c r="D876" i="1"/>
  <c r="D875" i="1"/>
  <c r="D859" i="1"/>
  <c r="D858" i="1"/>
  <c r="D857" i="1"/>
  <c r="D856" i="1"/>
  <c r="D855" i="1"/>
  <c r="D854" i="1"/>
  <c r="D853" i="1"/>
  <c r="D852" i="1"/>
  <c r="D851" i="1"/>
  <c r="D850" i="1"/>
  <c r="D849" i="1"/>
  <c r="D833" i="1"/>
  <c r="D832" i="1"/>
  <c r="D831" i="1"/>
  <c r="D830" i="1"/>
  <c r="D829" i="1"/>
  <c r="D828" i="1"/>
  <c r="D827" i="1"/>
  <c r="D826" i="1"/>
  <c r="D825" i="1"/>
  <c r="D824" i="1"/>
  <c r="D823" i="1"/>
  <c r="D807" i="1"/>
  <c r="D806" i="1"/>
  <c r="D805" i="1"/>
  <c r="D804" i="1"/>
  <c r="D803" i="1"/>
  <c r="D802" i="1"/>
  <c r="D801" i="1"/>
  <c r="D800" i="1"/>
  <c r="D799" i="1"/>
  <c r="D798" i="1"/>
  <c r="D797" i="1"/>
  <c r="D781" i="1"/>
  <c r="D780" i="1"/>
  <c r="D779" i="1"/>
  <c r="D778" i="1"/>
  <c r="D777" i="1"/>
  <c r="D776" i="1"/>
  <c r="D775" i="1"/>
  <c r="D774" i="1"/>
  <c r="D773" i="1"/>
  <c r="D772" i="1"/>
  <c r="D771" i="1"/>
  <c r="D755" i="1"/>
  <c r="D754" i="1"/>
  <c r="D753" i="1"/>
  <c r="D752" i="1"/>
  <c r="D751" i="1"/>
  <c r="D750" i="1"/>
  <c r="D749" i="1"/>
  <c r="D748" i="1"/>
  <c r="D747" i="1"/>
  <c r="D746" i="1"/>
  <c r="D745" i="1"/>
  <c r="D729" i="1"/>
  <c r="D728" i="1"/>
  <c r="D727" i="1"/>
  <c r="D726" i="1"/>
  <c r="D725" i="1"/>
  <c r="D724" i="1"/>
  <c r="D723" i="1"/>
  <c r="D722" i="1"/>
  <c r="D721" i="1"/>
  <c r="D720" i="1"/>
  <c r="D719" i="1"/>
  <c r="D703" i="1"/>
  <c r="D702" i="1"/>
  <c r="D701" i="1"/>
  <c r="D700" i="1"/>
  <c r="D699" i="1"/>
  <c r="D698" i="1"/>
  <c r="D697" i="1"/>
  <c r="D696" i="1"/>
  <c r="D695" i="1"/>
  <c r="D694" i="1"/>
  <c r="D693" i="1"/>
  <c r="D677" i="1"/>
  <c r="D676" i="1"/>
  <c r="D675" i="1"/>
  <c r="D674" i="1"/>
  <c r="D673" i="1"/>
  <c r="D672" i="1"/>
  <c r="D671" i="1"/>
  <c r="D670" i="1"/>
  <c r="D669" i="1"/>
  <c r="D668" i="1"/>
  <c r="D667" i="1"/>
  <c r="D651" i="1"/>
  <c r="D650" i="1"/>
  <c r="D649" i="1"/>
  <c r="D648" i="1"/>
  <c r="D647" i="1"/>
  <c r="D646" i="1"/>
  <c r="D645" i="1"/>
  <c r="D644" i="1"/>
  <c r="D643" i="1"/>
  <c r="D642" i="1"/>
  <c r="D641" i="1"/>
  <c r="D625" i="1"/>
  <c r="D624" i="1"/>
  <c r="D623" i="1"/>
  <c r="D622" i="1"/>
  <c r="D621" i="1"/>
  <c r="D620" i="1"/>
  <c r="D619" i="1"/>
  <c r="D618" i="1"/>
  <c r="D617" i="1"/>
  <c r="D616" i="1"/>
  <c r="D615" i="1"/>
  <c r="D599" i="1"/>
  <c r="D598" i="1"/>
  <c r="D597" i="1"/>
  <c r="D596" i="1"/>
  <c r="D595" i="1"/>
  <c r="D594" i="1"/>
  <c r="D593" i="1"/>
  <c r="D592" i="1"/>
  <c r="D591" i="1"/>
  <c r="D590" i="1"/>
  <c r="D589" i="1"/>
  <c r="D573" i="1"/>
  <c r="D572" i="1"/>
  <c r="D571" i="1"/>
  <c r="D570" i="1"/>
  <c r="D569" i="1"/>
  <c r="D568" i="1"/>
  <c r="D567" i="1"/>
  <c r="D566" i="1"/>
  <c r="D565" i="1"/>
  <c r="D564" i="1"/>
  <c r="D563" i="1"/>
  <c r="D547" i="1"/>
  <c r="D546" i="1"/>
  <c r="D545" i="1"/>
  <c r="D544" i="1"/>
  <c r="D543" i="1"/>
  <c r="D542" i="1"/>
  <c r="D541" i="1"/>
  <c r="D540" i="1"/>
  <c r="D539" i="1"/>
  <c r="D538" i="1"/>
  <c r="D537" i="1"/>
  <c r="D521" i="1"/>
  <c r="D520" i="1"/>
  <c r="D519" i="1"/>
  <c r="D518" i="1"/>
  <c r="D517" i="1"/>
  <c r="D516" i="1"/>
  <c r="D515" i="1"/>
  <c r="D514" i="1"/>
  <c r="D513" i="1"/>
  <c r="D512" i="1"/>
  <c r="D511" i="1"/>
  <c r="D495" i="1"/>
  <c r="D494" i="1"/>
  <c r="D493" i="1"/>
  <c r="D492" i="1"/>
  <c r="D491" i="1"/>
  <c r="D490" i="1"/>
  <c r="D489" i="1"/>
  <c r="D488" i="1"/>
  <c r="D487" i="1"/>
  <c r="D486" i="1"/>
  <c r="D485" i="1"/>
  <c r="D469" i="1"/>
  <c r="D468" i="1"/>
  <c r="D467" i="1"/>
  <c r="D466" i="1"/>
  <c r="D465" i="1"/>
  <c r="D464" i="1"/>
  <c r="D463" i="1"/>
  <c r="D462" i="1"/>
  <c r="D461" i="1"/>
  <c r="D460" i="1"/>
  <c r="D459" i="1"/>
  <c r="D443" i="1"/>
  <c r="D442" i="1"/>
  <c r="D441" i="1"/>
  <c r="D440" i="1"/>
  <c r="D439" i="1"/>
  <c r="D438" i="1"/>
  <c r="D437" i="1"/>
  <c r="D436" i="1"/>
  <c r="D435" i="1"/>
  <c r="D434" i="1"/>
  <c r="D433" i="1"/>
  <c r="D417" i="1"/>
  <c r="D416" i="1"/>
  <c r="D415" i="1"/>
  <c r="D414" i="1"/>
  <c r="D413" i="1"/>
  <c r="D412" i="1"/>
  <c r="D411" i="1"/>
  <c r="D410" i="1"/>
  <c r="D409" i="1"/>
  <c r="D408" i="1"/>
  <c r="D407" i="1"/>
  <c r="D391" i="1"/>
  <c r="D390" i="1"/>
  <c r="D389" i="1"/>
  <c r="D388" i="1"/>
  <c r="D387" i="1"/>
  <c r="D386" i="1"/>
  <c r="D385" i="1"/>
  <c r="D384" i="1"/>
  <c r="D383" i="1"/>
  <c r="D382" i="1"/>
  <c r="D381" i="1"/>
  <c r="D365" i="1"/>
  <c r="D364" i="1"/>
  <c r="D363" i="1"/>
  <c r="D362" i="1"/>
  <c r="D361" i="1"/>
  <c r="D360" i="1"/>
  <c r="D359" i="1"/>
  <c r="D358" i="1"/>
  <c r="D357" i="1"/>
  <c r="D356" i="1"/>
  <c r="D355" i="1"/>
  <c r="D339" i="1"/>
  <c r="D338" i="1"/>
  <c r="D337" i="1"/>
  <c r="D336" i="1"/>
  <c r="D335" i="1"/>
  <c r="D334" i="1"/>
  <c r="D333" i="1"/>
  <c r="D332" i="1"/>
  <c r="D331" i="1"/>
  <c r="D330" i="1"/>
  <c r="D329" i="1"/>
  <c r="D313" i="1"/>
  <c r="D312" i="1"/>
  <c r="D311" i="1"/>
  <c r="D310" i="1"/>
  <c r="D309" i="1"/>
  <c r="D308" i="1"/>
  <c r="D307" i="1"/>
  <c r="D306" i="1"/>
  <c r="D305" i="1"/>
  <c r="D304" i="1"/>
  <c r="D303" i="1"/>
  <c r="D287" i="1"/>
  <c r="D286" i="1"/>
  <c r="D285" i="1"/>
  <c r="D284" i="1"/>
  <c r="D283" i="1"/>
  <c r="D282" i="1"/>
  <c r="D281" i="1"/>
  <c r="D280" i="1"/>
  <c r="D279" i="1"/>
  <c r="D278" i="1"/>
  <c r="D277" i="1"/>
  <c r="D261" i="1"/>
  <c r="D260" i="1"/>
  <c r="D259" i="1"/>
  <c r="D258" i="1"/>
  <c r="D257" i="1"/>
  <c r="D256" i="1"/>
  <c r="D255" i="1"/>
  <c r="D254" i="1"/>
  <c r="D253" i="1"/>
  <c r="D252" i="1"/>
  <c r="D251" i="1"/>
  <c r="D235" i="1"/>
  <c r="D234" i="1"/>
  <c r="D233" i="1"/>
  <c r="D232" i="1"/>
  <c r="D231" i="1"/>
  <c r="D230" i="1"/>
  <c r="D229" i="1"/>
  <c r="D228" i="1"/>
  <c r="D227" i="1"/>
  <c r="D226" i="1"/>
  <c r="D225" i="1"/>
  <c r="D209" i="1"/>
  <c r="D208" i="1"/>
  <c r="D207" i="1"/>
  <c r="D206" i="1"/>
  <c r="D205" i="1"/>
  <c r="D204" i="1"/>
  <c r="D203" i="1"/>
  <c r="D202" i="1"/>
  <c r="D201" i="1"/>
  <c r="D200" i="1"/>
  <c r="D199" i="1"/>
  <c r="D183" i="1"/>
  <c r="D182" i="1"/>
  <c r="D181" i="1"/>
  <c r="D180" i="1"/>
  <c r="D179" i="1"/>
  <c r="D178" i="1"/>
  <c r="D177" i="1"/>
  <c r="D176" i="1"/>
  <c r="D175" i="1"/>
  <c r="D174" i="1"/>
  <c r="D173" i="1"/>
  <c r="D157" i="1"/>
  <c r="D156" i="1"/>
  <c r="D155" i="1"/>
  <c r="D154" i="1"/>
  <c r="D153" i="1"/>
  <c r="D152" i="1"/>
  <c r="D151" i="1"/>
  <c r="D150" i="1"/>
  <c r="D149" i="1"/>
  <c r="D148" i="1"/>
  <c r="D147" i="1"/>
  <c r="D131" i="1"/>
  <c r="D130" i="1"/>
  <c r="D129" i="1"/>
  <c r="D128" i="1"/>
  <c r="D127" i="1"/>
  <c r="D126" i="1"/>
  <c r="D125" i="1"/>
  <c r="D124" i="1"/>
  <c r="D123" i="1"/>
  <c r="D122" i="1"/>
  <c r="D121" i="1"/>
  <c r="D105" i="1"/>
  <c r="D104" i="1"/>
  <c r="D103" i="1"/>
  <c r="D102" i="1"/>
  <c r="D101" i="1"/>
  <c r="D100" i="1"/>
  <c r="D99" i="1"/>
  <c r="D98" i="1"/>
  <c r="D97" i="1"/>
  <c r="D96" i="1"/>
  <c r="D95" i="1"/>
  <c r="D79" i="1"/>
  <c r="D78" i="1"/>
  <c r="D77" i="1"/>
  <c r="D76" i="1"/>
  <c r="D75" i="1"/>
  <c r="D74" i="1"/>
  <c r="D73" i="1"/>
  <c r="D72" i="1"/>
  <c r="D71" i="1"/>
  <c r="D70" i="1"/>
  <c r="D69" i="1"/>
  <c r="D53" i="1"/>
  <c r="D52" i="1"/>
  <c r="D51" i="1"/>
  <c r="D50" i="1"/>
  <c r="D49" i="1"/>
  <c r="D48" i="1"/>
  <c r="D47" i="1"/>
  <c r="D46" i="1"/>
  <c r="D45" i="1"/>
  <c r="D44" i="1"/>
  <c r="D43" i="1"/>
  <c r="D27" i="1"/>
  <c r="D26" i="1"/>
  <c r="D25" i="1"/>
  <c r="D24" i="1"/>
  <c r="D23" i="1"/>
  <c r="D22" i="1"/>
  <c r="D21" i="1"/>
  <c r="D20" i="1"/>
  <c r="D19" i="1"/>
  <c r="D18" i="1"/>
  <c r="D17" i="1"/>
  <c r="D5" i="11"/>
  <c r="D6" i="11"/>
  <c r="D7" i="11"/>
  <c r="D8" i="11"/>
  <c r="D4" i="11"/>
  <c r="D11" i="9"/>
  <c r="D12" i="9"/>
  <c r="D13" i="9"/>
  <c r="D14" i="9"/>
  <c r="D15" i="9"/>
  <c r="D16" i="9"/>
  <c r="D17" i="9"/>
  <c r="D18" i="9"/>
  <c r="D19" i="9"/>
  <c r="D20" i="9"/>
  <c r="D10" i="9"/>
  <c r="G4" i="9"/>
  <c r="E19" i="9"/>
  <c r="E16" i="9"/>
  <c r="E10" i="9"/>
  <c r="E20" i="9"/>
  <c r="E11" i="9"/>
  <c r="E13" i="9"/>
  <c r="E15" i="9"/>
  <c r="E12" i="9"/>
  <c r="E14" i="9"/>
  <c r="E21" i="9"/>
  <c r="E17" i="9"/>
  <c r="I4" i="9"/>
  <c r="E18" i="9"/>
  <c r="H4" i="9"/>
  <c r="C23" i="2"/>
  <c r="E11" i="2"/>
  <c r="E5" i="11"/>
  <c r="E6" i="11"/>
  <c r="I12" i="2"/>
  <c r="E4" i="11"/>
  <c r="C19" i="2"/>
  <c r="C22" i="2"/>
  <c r="M11" i="2"/>
  <c r="E12" i="2"/>
  <c r="M12" i="2"/>
  <c r="E8" i="11"/>
  <c r="E21" i="2"/>
  <c r="I11" i="2"/>
  <c r="C20" i="2"/>
  <c r="B4" i="2"/>
  <c r="E22" i="2"/>
  <c r="E7" i="11"/>
  <c r="C21" i="2"/>
  <c r="C18" i="2"/>
  <c r="F11" i="2" l="1"/>
  <c r="F21" i="2"/>
  <c r="N12" i="2"/>
  <c r="J12" i="2"/>
  <c r="F22" i="2"/>
  <c r="F12" i="2"/>
  <c r="J11" i="2"/>
  <c r="N1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194D78-C43F-475F-866D-65ED1934A9D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FFB613D-202F-4837-8984-671682553A16}" name="WorksheetConnection_DATA!$A$1:$X$1501" type="102" refreshedVersion="7" minRefreshableVersion="5">
    <extLst>
      <ext xmlns:x15="http://schemas.microsoft.com/office/spreadsheetml/2010/11/main" uri="{DE250136-89BD-433C-8126-D09CA5730AF9}">
        <x15:connection id="Range" autoDelete="1">
          <x15:rangePr sourceName="_xlcn.WorksheetConnection_DATAA1X15011"/>
        </x15:connection>
      </ext>
    </extLst>
  </connection>
</connections>
</file>

<file path=xl/sharedStrings.xml><?xml version="1.0" encoding="utf-8"?>
<sst xmlns="http://schemas.openxmlformats.org/spreadsheetml/2006/main" count="24131" uniqueCount="1647">
  <si>
    <t>Accident_Index</t>
  </si>
  <si>
    <t>Accident Date</t>
  </si>
  <si>
    <t>Month</t>
  </si>
  <si>
    <t>Year</t>
  </si>
  <si>
    <t>Day_of_Week</t>
  </si>
  <si>
    <t>Junction_Control</t>
  </si>
  <si>
    <t>Junction_Detail</t>
  </si>
  <si>
    <t>Accident_Severity</t>
  </si>
  <si>
    <t>Latitude</t>
  </si>
  <si>
    <t>Light_Conditions</t>
  </si>
  <si>
    <t>Local_Authority_(District)</t>
  </si>
  <si>
    <t>Carriageway_Hazards</t>
  </si>
  <si>
    <t>Longitude</t>
  </si>
  <si>
    <t>Number_of_Casualties</t>
  </si>
  <si>
    <t>Number_of_Vehicles</t>
  </si>
  <si>
    <t>Police_Force</t>
  </si>
  <si>
    <t>Road_Surface_Conditions</t>
  </si>
  <si>
    <t>Road_Type</t>
  </si>
  <si>
    <t>Speed_limit</t>
  </si>
  <si>
    <t>Time</t>
  </si>
  <si>
    <t>Urban_or_Rural_Area</t>
  </si>
  <si>
    <t>Weather_Conditions</t>
  </si>
  <si>
    <t>Vehicle_Type</t>
  </si>
  <si>
    <t>200901BS70001</t>
  </si>
  <si>
    <t>Jan</t>
  </si>
  <si>
    <t>2021</t>
  </si>
  <si>
    <t>Thursday</t>
  </si>
  <si>
    <t>Give way or uncontrolled</t>
  </si>
  <si>
    <t>T or staggered junction</t>
  </si>
  <si>
    <t>Serious</t>
  </si>
  <si>
    <t>Daylight</t>
  </si>
  <si>
    <t>Kensington and Chelsea</t>
  </si>
  <si>
    <t>None</t>
  </si>
  <si>
    <t>Metropolitan Police</t>
  </si>
  <si>
    <t>Dry</t>
  </si>
  <si>
    <t>One way street</t>
  </si>
  <si>
    <t>Urban</t>
  </si>
  <si>
    <t>Fine no high winds</t>
  </si>
  <si>
    <t>Car</t>
  </si>
  <si>
    <t>200901BS70002</t>
  </si>
  <si>
    <t>Monday</t>
  </si>
  <si>
    <t>Crossroads</t>
  </si>
  <si>
    <t>Wet or damp</t>
  </si>
  <si>
    <t>Single carriageway</t>
  </si>
  <si>
    <t>Taxi/Private hire car</t>
  </si>
  <si>
    <t>200901BS70003</t>
  </si>
  <si>
    <t>Sunday</t>
  </si>
  <si>
    <t>Slight</t>
  </si>
  <si>
    <t>200901BS70004</t>
  </si>
  <si>
    <t>Auto traffic signal</t>
  </si>
  <si>
    <t>Frost or ice</t>
  </si>
  <si>
    <t>Other</t>
  </si>
  <si>
    <t>Motorcycle over 500cc</t>
  </si>
  <si>
    <t>200901BS70005</t>
  </si>
  <si>
    <t>Tuesday</t>
  </si>
  <si>
    <t>Darkness - lights lit</t>
  </si>
  <si>
    <t>200901BS70006</t>
  </si>
  <si>
    <t>200901BS70007</t>
  </si>
  <si>
    <t>200901BS70008</t>
  </si>
  <si>
    <t>Friday</t>
  </si>
  <si>
    <t>Dual carriageway</t>
  </si>
  <si>
    <t>200901BS70009</t>
  </si>
  <si>
    <t>Wednesday</t>
  </si>
  <si>
    <t>Van / Goods 3.5 tonnes mgw or under</t>
  </si>
  <si>
    <t>200901BS70010</t>
  </si>
  <si>
    <t>Saturday</t>
  </si>
  <si>
    <t>200901BS70011</t>
  </si>
  <si>
    <t>200901BS70012</t>
  </si>
  <si>
    <t>200901BS70015</t>
  </si>
  <si>
    <t>Data missing or out of range</t>
  </si>
  <si>
    <t>Not at junction or within 20 metres</t>
  </si>
  <si>
    <t>Raining no high winds</t>
  </si>
  <si>
    <t>200901BS70016</t>
  </si>
  <si>
    <t>200901BS70017</t>
  </si>
  <si>
    <t>200901BS70019</t>
  </si>
  <si>
    <t>200901BS70020</t>
  </si>
  <si>
    <t>200901BS70021</t>
  </si>
  <si>
    <t>200901BS70023</t>
  </si>
  <si>
    <t>200901BS70024</t>
  </si>
  <si>
    <t>200901BS70025</t>
  </si>
  <si>
    <t>200901BS70026</t>
  </si>
  <si>
    <t>200901BS70027</t>
  </si>
  <si>
    <t>200901BS70028</t>
  </si>
  <si>
    <t>Feb</t>
  </si>
  <si>
    <t>Snow</t>
  </si>
  <si>
    <t>200901BS70030</t>
  </si>
  <si>
    <t>200901BS70031</t>
  </si>
  <si>
    <t>200901BS70032</t>
  </si>
  <si>
    <t>200901BS70033</t>
  </si>
  <si>
    <t>200901BS70035</t>
  </si>
  <si>
    <t>200901BS70036</t>
  </si>
  <si>
    <t>200901BS70037</t>
  </si>
  <si>
    <t>200901BS70039</t>
  </si>
  <si>
    <t>200901BS70040</t>
  </si>
  <si>
    <t>200901BS70041</t>
  </si>
  <si>
    <t>200901BS70042</t>
  </si>
  <si>
    <t>200901BS70043</t>
  </si>
  <si>
    <t>200901BS70044</t>
  </si>
  <si>
    <t>200901BS70045</t>
  </si>
  <si>
    <t>200901BS70047</t>
  </si>
  <si>
    <t>200901BS70049</t>
  </si>
  <si>
    <t>200901BS70050</t>
  </si>
  <si>
    <t>200901BS70051</t>
  </si>
  <si>
    <t>200901BS70052</t>
  </si>
  <si>
    <t>200901BS70053</t>
  </si>
  <si>
    <t>200901BS70054</t>
  </si>
  <si>
    <t>Roundabout</t>
  </si>
  <si>
    <t>Hammersmith and Fulham</t>
  </si>
  <si>
    <t>Goods over 3.5t. and under 7.5t</t>
  </si>
  <si>
    <t>200901BS70055</t>
  </si>
  <si>
    <t>200901BS70056</t>
  </si>
  <si>
    <t>Motorcycle 125cc and under</t>
  </si>
  <si>
    <t>200901BS70057</t>
  </si>
  <si>
    <t>200901BS70058</t>
  </si>
  <si>
    <t>200901BS70060</t>
  </si>
  <si>
    <t>200901BS70061</t>
  </si>
  <si>
    <t>200901BS70062</t>
  </si>
  <si>
    <t>200901BS70063</t>
  </si>
  <si>
    <t>200901BS70064</t>
  </si>
  <si>
    <t>200901BS70065</t>
  </si>
  <si>
    <t>200901BS70066</t>
  </si>
  <si>
    <t>200901BS70067</t>
  </si>
  <si>
    <t>200901BS70069</t>
  </si>
  <si>
    <t>Snowing no high winds</t>
  </si>
  <si>
    <t>200901BS70070</t>
  </si>
  <si>
    <t>200901BS70071</t>
  </si>
  <si>
    <t>200901BS70072</t>
  </si>
  <si>
    <t>200901BS70073</t>
  </si>
  <si>
    <t>200901BS70075</t>
  </si>
  <si>
    <t>200901BS70077</t>
  </si>
  <si>
    <t>200901BS70078</t>
  </si>
  <si>
    <t>200901BS70080</t>
  </si>
  <si>
    <t>200901BS70086</t>
  </si>
  <si>
    <t>200901BS70088</t>
  </si>
  <si>
    <t>200901BS70089</t>
  </si>
  <si>
    <t>Mar</t>
  </si>
  <si>
    <t>200901BS70090</t>
  </si>
  <si>
    <t>200901BS70091</t>
  </si>
  <si>
    <t>200901BS70092</t>
  </si>
  <si>
    <t>200901BS70093</t>
  </si>
  <si>
    <t>Mini-roundabout</t>
  </si>
  <si>
    <t>Motorcycle 50cc and under</t>
  </si>
  <si>
    <t>200901BS70094</t>
  </si>
  <si>
    <t>200901BS70095</t>
  </si>
  <si>
    <t>200901BS70096</t>
  </si>
  <si>
    <t>200901BS70097</t>
  </si>
  <si>
    <t>200901BS70099</t>
  </si>
  <si>
    <t>200901BS70100</t>
  </si>
  <si>
    <t>200901BS70101</t>
  </si>
  <si>
    <t>200901BS70102</t>
  </si>
  <si>
    <t>200901BS70107</t>
  </si>
  <si>
    <t>200901BS70108</t>
  </si>
  <si>
    <t>200901BS70109</t>
  </si>
  <si>
    <t>200901BS70110</t>
  </si>
  <si>
    <t>200901BS70111</t>
  </si>
  <si>
    <t>200901BS70112</t>
  </si>
  <si>
    <t>200901BS70113</t>
  </si>
  <si>
    <t>Bus or coach (17 or more pass seats)</t>
  </si>
  <si>
    <t>200901BS70115</t>
  </si>
  <si>
    <t>Goods 7.5 tonnes mgw and over</t>
  </si>
  <si>
    <t>200901BS70116</t>
  </si>
  <si>
    <t>200901BS70117</t>
  </si>
  <si>
    <t>200901BS70118</t>
  </si>
  <si>
    <t>200901BS70119</t>
  </si>
  <si>
    <t>200901BS70120</t>
  </si>
  <si>
    <t>200901BS70121</t>
  </si>
  <si>
    <t>200901BS70122</t>
  </si>
  <si>
    <t>200901BS70123</t>
  </si>
  <si>
    <t>200901BS70124</t>
  </si>
  <si>
    <t>200901BS70126</t>
  </si>
  <si>
    <t>200901BS70128</t>
  </si>
  <si>
    <t>200901BS70129</t>
  </si>
  <si>
    <t>200901BS70130</t>
  </si>
  <si>
    <t>200901BS70131</t>
  </si>
  <si>
    <t>200901BS70133</t>
  </si>
  <si>
    <t>200901BS70134</t>
  </si>
  <si>
    <t>200901BS70135</t>
  </si>
  <si>
    <t>200901BS70136</t>
  </si>
  <si>
    <t>200901BS70137</t>
  </si>
  <si>
    <t>200901BS70138</t>
  </si>
  <si>
    <t>200901BS70139</t>
  </si>
  <si>
    <t>200901BS70140</t>
  </si>
  <si>
    <t>200901BS70141</t>
  </si>
  <si>
    <t>200901BS70142</t>
  </si>
  <si>
    <t>200901BS70143</t>
  </si>
  <si>
    <t>200901BS70144</t>
  </si>
  <si>
    <t>200901BS70145</t>
  </si>
  <si>
    <t>200901BS70146</t>
  </si>
  <si>
    <t>200901BS70147</t>
  </si>
  <si>
    <t>200901BS70148</t>
  </si>
  <si>
    <t>200901BS70149</t>
  </si>
  <si>
    <t>200901BS70150</t>
  </si>
  <si>
    <t>200901BS70151</t>
  </si>
  <si>
    <t>More than 4 arms (not roundabout)</t>
  </si>
  <si>
    <t>200901BS70152</t>
  </si>
  <si>
    <t>200901BS70153</t>
  </si>
  <si>
    <t>200901BS70154</t>
  </si>
  <si>
    <t>Westminster</t>
  </si>
  <si>
    <t>200901BS70155</t>
  </si>
  <si>
    <t>Apr</t>
  </si>
  <si>
    <t>200901BS70156</t>
  </si>
  <si>
    <t>200901BS70157</t>
  </si>
  <si>
    <t>200901BS70159</t>
  </si>
  <si>
    <t>200901BS70160</t>
  </si>
  <si>
    <t>200901BS70161</t>
  </si>
  <si>
    <t>200901BS70163</t>
  </si>
  <si>
    <t>200901BS70164</t>
  </si>
  <si>
    <t>200901BS70165</t>
  </si>
  <si>
    <t>200901BS70166</t>
  </si>
  <si>
    <t>200901BS70167</t>
  </si>
  <si>
    <t>200901BS70168</t>
  </si>
  <si>
    <t>200901BS70169</t>
  </si>
  <si>
    <t>200901BS70171</t>
  </si>
  <si>
    <t>200901BS70172</t>
  </si>
  <si>
    <t>200901BS70173</t>
  </si>
  <si>
    <t>200901BS70174</t>
  </si>
  <si>
    <t>200901BS70175</t>
  </si>
  <si>
    <t>200901BS70177</t>
  </si>
  <si>
    <t>200901BS70178</t>
  </si>
  <si>
    <t>200901BS70179</t>
  </si>
  <si>
    <t>200901BS70180</t>
  </si>
  <si>
    <t>200901BS70181</t>
  </si>
  <si>
    <t>200901BS70184</t>
  </si>
  <si>
    <t>200901BS70185</t>
  </si>
  <si>
    <t>200901BS70186</t>
  </si>
  <si>
    <t>200901BS70187</t>
  </si>
  <si>
    <t>200901BS70189</t>
  </si>
  <si>
    <t>200901BS70190</t>
  </si>
  <si>
    <t>Other vehicle</t>
  </si>
  <si>
    <t>200901BS70191</t>
  </si>
  <si>
    <t>200901BS70192</t>
  </si>
  <si>
    <t>200901BS70193</t>
  </si>
  <si>
    <t>200901BS70194</t>
  </si>
  <si>
    <t>200901BS70195</t>
  </si>
  <si>
    <t>200901BS70196</t>
  </si>
  <si>
    <t>200901BS70197</t>
  </si>
  <si>
    <t>200901BS70198</t>
  </si>
  <si>
    <t>200901BS70199</t>
  </si>
  <si>
    <t>200901BS70200</t>
  </si>
  <si>
    <t>200901BS70201</t>
  </si>
  <si>
    <t>200901BS70202</t>
  </si>
  <si>
    <t>200901BS70203</t>
  </si>
  <si>
    <t>200901BS70204</t>
  </si>
  <si>
    <t>200901BS70205</t>
  </si>
  <si>
    <t>200901BS70206</t>
  </si>
  <si>
    <t>200901BS70207</t>
  </si>
  <si>
    <t>200901BS70208</t>
  </si>
  <si>
    <t>200901BS70209</t>
  </si>
  <si>
    <t>200901BS70210</t>
  </si>
  <si>
    <t>200901BS70211</t>
  </si>
  <si>
    <t>200901BS70212</t>
  </si>
  <si>
    <t>May</t>
  </si>
  <si>
    <t>200901BS70213</t>
  </si>
  <si>
    <t>200901BS70214</t>
  </si>
  <si>
    <t>200901BS70216</t>
  </si>
  <si>
    <t>200901BS70217</t>
  </si>
  <si>
    <t>200901BS70218</t>
  </si>
  <si>
    <t>200901BS70219</t>
  </si>
  <si>
    <t>200901BS70220</t>
  </si>
  <si>
    <t>200901BS70221</t>
  </si>
  <si>
    <t>200901BS70222</t>
  </si>
  <si>
    <t>200901BS70223</t>
  </si>
  <si>
    <t>200901BS70224</t>
  </si>
  <si>
    <t>200901BS70225</t>
  </si>
  <si>
    <t>200901BS70226</t>
  </si>
  <si>
    <t>200901BS70227</t>
  </si>
  <si>
    <t>200901BS70228</t>
  </si>
  <si>
    <t>200901BS70230</t>
  </si>
  <si>
    <t>200901BS70231</t>
  </si>
  <si>
    <t>200901BS70232</t>
  </si>
  <si>
    <t>200901BS70233</t>
  </si>
  <si>
    <t>200901BS70234</t>
  </si>
  <si>
    <t>Pedestrian in carriageway - not injured</t>
  </si>
  <si>
    <t>200901BS70236</t>
  </si>
  <si>
    <t>200901BS70237</t>
  </si>
  <si>
    <t>200901BS70238</t>
  </si>
  <si>
    <t>200901BS70239</t>
  </si>
  <si>
    <t>Private drive or entrance</t>
  </si>
  <si>
    <t>200901BS70240</t>
  </si>
  <si>
    <t>200901BS70241</t>
  </si>
  <si>
    <t>200901BS70242</t>
  </si>
  <si>
    <t>200901BS70243</t>
  </si>
  <si>
    <t>200901BS70245</t>
  </si>
  <si>
    <t>200901BS70246</t>
  </si>
  <si>
    <t>200901BS70247</t>
  </si>
  <si>
    <t>200901BS70248</t>
  </si>
  <si>
    <t>200901BS70249</t>
  </si>
  <si>
    <t>200901BS70250</t>
  </si>
  <si>
    <t>Hounslow</t>
  </si>
  <si>
    <t>200901BS70251</t>
  </si>
  <si>
    <t>200901BS70252</t>
  </si>
  <si>
    <t>200901BS70253</t>
  </si>
  <si>
    <t>200901BS70254</t>
  </si>
  <si>
    <t>200901BS70255</t>
  </si>
  <si>
    <t>200901BS70257</t>
  </si>
  <si>
    <t>Jun</t>
  </si>
  <si>
    <t>200901BS70258</t>
  </si>
  <si>
    <t>200901BS70259</t>
  </si>
  <si>
    <t>200901BS70260</t>
  </si>
  <si>
    <t>200901BS70261</t>
  </si>
  <si>
    <t>200901BS70262</t>
  </si>
  <si>
    <t>200901BS70263</t>
  </si>
  <si>
    <t>200901BS70265</t>
  </si>
  <si>
    <t>200901BS70267</t>
  </si>
  <si>
    <t>200901BS70268</t>
  </si>
  <si>
    <t>200901BS70269</t>
  </si>
  <si>
    <t>200901BS70270</t>
  </si>
  <si>
    <t>200901BS70271</t>
  </si>
  <si>
    <t>200901BS70272</t>
  </si>
  <si>
    <t>200901BS70273</t>
  </si>
  <si>
    <t>200901BS70274</t>
  </si>
  <si>
    <t>200901BS70276</t>
  </si>
  <si>
    <t>200901BS70277</t>
  </si>
  <si>
    <t>200901BS70278</t>
  </si>
  <si>
    <t>200901BS70279</t>
  </si>
  <si>
    <t>200901BS70280</t>
  </si>
  <si>
    <t>200901BS70281</t>
  </si>
  <si>
    <t>200901BS70284</t>
  </si>
  <si>
    <t>200901BS70285</t>
  </si>
  <si>
    <t>200901BS70286</t>
  </si>
  <si>
    <t>200901BS70288</t>
  </si>
  <si>
    <t>200901BS70289</t>
  </si>
  <si>
    <t>200901BS70290</t>
  </si>
  <si>
    <t>200901BS70291</t>
  </si>
  <si>
    <t>200901BS70292</t>
  </si>
  <si>
    <t>200901BS70293</t>
  </si>
  <si>
    <t>200901BS70294</t>
  </si>
  <si>
    <t>200901BS70295</t>
  </si>
  <si>
    <t>200901BS70296</t>
  </si>
  <si>
    <t>200901BS70297</t>
  </si>
  <si>
    <t>200901BS70298</t>
  </si>
  <si>
    <t>200901BS70300</t>
  </si>
  <si>
    <t>200901BS70301</t>
  </si>
  <si>
    <t>200901BS70302</t>
  </si>
  <si>
    <t>200901BS70303</t>
  </si>
  <si>
    <t>200901BS70304</t>
  </si>
  <si>
    <t>200901BS70305</t>
  </si>
  <si>
    <t>200901BS70306</t>
  </si>
  <si>
    <t>200901BS70307</t>
  </si>
  <si>
    <t>200901BS70308</t>
  </si>
  <si>
    <t>200901BS70309</t>
  </si>
  <si>
    <t>200901BS70310</t>
  </si>
  <si>
    <t>200901BS70311</t>
  </si>
  <si>
    <t>200901BS70312</t>
  </si>
  <si>
    <t>200901BS70313</t>
  </si>
  <si>
    <t>200901BS70314</t>
  </si>
  <si>
    <t>Motorcycle over 125cc and up to 500cc</t>
  </si>
  <si>
    <t>200901BS70315</t>
  </si>
  <si>
    <t>200901BS70316</t>
  </si>
  <si>
    <t>200901BS70317</t>
  </si>
  <si>
    <t>200901BS70318</t>
  </si>
  <si>
    <t>200901BS70319</t>
  </si>
  <si>
    <t>200901BS70320</t>
  </si>
  <si>
    <t>200901BS70321</t>
  </si>
  <si>
    <t>200901BS70324</t>
  </si>
  <si>
    <t>Aug</t>
  </si>
  <si>
    <t>200901BS70325</t>
  </si>
  <si>
    <t>200901BS70326</t>
  </si>
  <si>
    <t>200901BS70327</t>
  </si>
  <si>
    <t>200901BS70328</t>
  </si>
  <si>
    <t>200901BS70329</t>
  </si>
  <si>
    <t>200901BS70330</t>
  </si>
  <si>
    <t>200901BS70331</t>
  </si>
  <si>
    <t>200901BS70332</t>
  </si>
  <si>
    <t>200901BS70333</t>
  </si>
  <si>
    <t>200901BS70334</t>
  </si>
  <si>
    <t>200901BS70335</t>
  </si>
  <si>
    <t>200901BS70336</t>
  </si>
  <si>
    <t>200901BS70337</t>
  </si>
  <si>
    <t>200901BS70338</t>
  </si>
  <si>
    <t>200901BS70339</t>
  </si>
  <si>
    <t>200901BS70340</t>
  </si>
  <si>
    <t>200901BS70341</t>
  </si>
  <si>
    <t>200901BS70342</t>
  </si>
  <si>
    <t>200901BS70343</t>
  </si>
  <si>
    <t>Jul</t>
  </si>
  <si>
    <t>200901BS70344</t>
  </si>
  <si>
    <t>200901BS70345</t>
  </si>
  <si>
    <t>200901BS70346</t>
  </si>
  <si>
    <t>200901BS70347</t>
  </si>
  <si>
    <t>200901BS70348</t>
  </si>
  <si>
    <t>200901BS70349</t>
  </si>
  <si>
    <t>200901BS70350</t>
  </si>
  <si>
    <t>200901BS70351</t>
  </si>
  <si>
    <t>200901BS70352</t>
  </si>
  <si>
    <t>200901BS70353</t>
  </si>
  <si>
    <t>200901BS70354</t>
  </si>
  <si>
    <t>200901BS70355</t>
  </si>
  <si>
    <t>200901BS70356</t>
  </si>
  <si>
    <t>200901BS70357</t>
  </si>
  <si>
    <t>200901BS70358</t>
  </si>
  <si>
    <t>200901BS70359</t>
  </si>
  <si>
    <t>200901BS70360</t>
  </si>
  <si>
    <t>200901BS70361</t>
  </si>
  <si>
    <t>200901BS70362</t>
  </si>
  <si>
    <t>200901BS70364</t>
  </si>
  <si>
    <t>200901BS70365</t>
  </si>
  <si>
    <t>200901BS70366</t>
  </si>
  <si>
    <t>200901BS70367</t>
  </si>
  <si>
    <t>200901BS70368</t>
  </si>
  <si>
    <t>200901BS70369</t>
  </si>
  <si>
    <t>200901BS70371</t>
  </si>
  <si>
    <t>200901BS70372</t>
  </si>
  <si>
    <t>200901BS70373</t>
  </si>
  <si>
    <t>200901BS70374</t>
  </si>
  <si>
    <t>200901BS70375</t>
  </si>
  <si>
    <t>200901BS70376</t>
  </si>
  <si>
    <t>200901BS70377</t>
  </si>
  <si>
    <t>200901BS70378</t>
  </si>
  <si>
    <t>200901BS70379</t>
  </si>
  <si>
    <t>200901BS70380</t>
  </si>
  <si>
    <t>200901BS70381</t>
  </si>
  <si>
    <t>200901BS70382</t>
  </si>
  <si>
    <t>200901BS70383</t>
  </si>
  <si>
    <t>200901BS70385</t>
  </si>
  <si>
    <t>200901BS70387</t>
  </si>
  <si>
    <t>200901BS70388</t>
  </si>
  <si>
    <t>200901BS70389</t>
  </si>
  <si>
    <t>200901BS70390</t>
  </si>
  <si>
    <t>200901BS70392</t>
  </si>
  <si>
    <t>200901BS70394</t>
  </si>
  <si>
    <t>200901BS70395</t>
  </si>
  <si>
    <t>200901BS70396</t>
  </si>
  <si>
    <t>200901BS70397</t>
  </si>
  <si>
    <t>200901BS70398</t>
  </si>
  <si>
    <t>200901BS70401</t>
  </si>
  <si>
    <t>200901BS70402</t>
  </si>
  <si>
    <t>200901BS70403</t>
  </si>
  <si>
    <t>200901BS70404</t>
  </si>
  <si>
    <t>200901BS70406</t>
  </si>
  <si>
    <t>200901BS70407</t>
  </si>
  <si>
    <t>200901BS70408</t>
  </si>
  <si>
    <t>200901BS70409</t>
  </si>
  <si>
    <t>200901BS70410</t>
  </si>
  <si>
    <t>200901BS70412</t>
  </si>
  <si>
    <t>200901BS70413</t>
  </si>
  <si>
    <t>200901BS70414</t>
  </si>
  <si>
    <t>200901BS70415</t>
  </si>
  <si>
    <t>200901BS70416</t>
  </si>
  <si>
    <t>200901BS70417</t>
  </si>
  <si>
    <t>200901BS70418</t>
  </si>
  <si>
    <t>200901BS70420</t>
  </si>
  <si>
    <t>200901BS70422</t>
  </si>
  <si>
    <t>200901BS70423</t>
  </si>
  <si>
    <t>200901BS70424</t>
  </si>
  <si>
    <t>200901BS70425</t>
  </si>
  <si>
    <t>200901BS70426</t>
  </si>
  <si>
    <t>200901BS70427</t>
  </si>
  <si>
    <t>200901BS70428</t>
  </si>
  <si>
    <t>200901BS70429</t>
  </si>
  <si>
    <t>200901BS70431</t>
  </si>
  <si>
    <t>200901BS70432</t>
  </si>
  <si>
    <t>200901BS70433</t>
  </si>
  <si>
    <t>200901BS70434</t>
  </si>
  <si>
    <t>200901BS70436</t>
  </si>
  <si>
    <t>200901BS70438</t>
  </si>
  <si>
    <t>200901BS70439</t>
  </si>
  <si>
    <t>200901BS70440</t>
  </si>
  <si>
    <t>200901BS70441</t>
  </si>
  <si>
    <t>200901BS70442</t>
  </si>
  <si>
    <t>200901BS70443</t>
  </si>
  <si>
    <t>200901BS70444</t>
  </si>
  <si>
    <t>200901BS70445</t>
  </si>
  <si>
    <t>200901BS70446</t>
  </si>
  <si>
    <t>200901BS70447</t>
  </si>
  <si>
    <t>200901BS70448</t>
  </si>
  <si>
    <t>200901BS70450</t>
  </si>
  <si>
    <t>200901BS70451</t>
  </si>
  <si>
    <t>200901BS70452</t>
  </si>
  <si>
    <t>200901BS70454</t>
  </si>
  <si>
    <t>200901BS70455</t>
  </si>
  <si>
    <t>200901BS70457</t>
  </si>
  <si>
    <t>200901BS70458</t>
  </si>
  <si>
    <t>200901BS70459</t>
  </si>
  <si>
    <t>200901BS70460</t>
  </si>
  <si>
    <t>200901BS70461</t>
  </si>
  <si>
    <t>200901BS70462</t>
  </si>
  <si>
    <t>200901BS70464</t>
  </si>
  <si>
    <t>200901BS70465</t>
  </si>
  <si>
    <t>200901BS70466</t>
  </si>
  <si>
    <t>200901BS70467</t>
  </si>
  <si>
    <t>200901BS70468</t>
  </si>
  <si>
    <t>200901BS70469</t>
  </si>
  <si>
    <t>Authorised person</t>
  </si>
  <si>
    <t>200901BS70470</t>
  </si>
  <si>
    <t>200901BS70471</t>
  </si>
  <si>
    <t>200901BS70474</t>
  </si>
  <si>
    <t>200901BS70475</t>
  </si>
  <si>
    <t>200901BS70477</t>
  </si>
  <si>
    <t>200901BS70478</t>
  </si>
  <si>
    <t>200901BS70479</t>
  </si>
  <si>
    <t>200901BS70480</t>
  </si>
  <si>
    <t>200901BS70481</t>
  </si>
  <si>
    <t>200901BS70482</t>
  </si>
  <si>
    <t>200901BS70483</t>
  </si>
  <si>
    <t>200901BS70484</t>
  </si>
  <si>
    <t>200901BS70485</t>
  </si>
  <si>
    <t>200901BS70486</t>
  </si>
  <si>
    <t>200901BS70488</t>
  </si>
  <si>
    <t>Sep</t>
  </si>
  <si>
    <t>Other object on road</t>
  </si>
  <si>
    <t>200901BS70489</t>
  </si>
  <si>
    <t>200901BS70490</t>
  </si>
  <si>
    <t>200901BS70491</t>
  </si>
  <si>
    <t>200901BS70492</t>
  </si>
  <si>
    <t>200901BS70493</t>
  </si>
  <si>
    <t>200901BS70495</t>
  </si>
  <si>
    <t>200901BS70496</t>
  </si>
  <si>
    <t>200901BS70498</t>
  </si>
  <si>
    <t>200901BS70499</t>
  </si>
  <si>
    <t>200901BS70500</t>
  </si>
  <si>
    <t>200901BS70501</t>
  </si>
  <si>
    <t>200901BS70503</t>
  </si>
  <si>
    <t>200901BS70504</t>
  </si>
  <si>
    <t>200901BS70505</t>
  </si>
  <si>
    <t>200901BS70506</t>
  </si>
  <si>
    <t>200901BS70507</t>
  </si>
  <si>
    <t>200901BS70508</t>
  </si>
  <si>
    <t>200901BS70509</t>
  </si>
  <si>
    <t>200901BS70511</t>
  </si>
  <si>
    <t>200901BS70512</t>
  </si>
  <si>
    <t>200901BS70513</t>
  </si>
  <si>
    <t>200901BS70514</t>
  </si>
  <si>
    <t>200901BS70515</t>
  </si>
  <si>
    <t>200901BS70517</t>
  </si>
  <si>
    <t>200901BS70518</t>
  </si>
  <si>
    <t>200901BS70519</t>
  </si>
  <si>
    <t>200901BS70520</t>
  </si>
  <si>
    <t>200901BS70521</t>
  </si>
  <si>
    <t>200901BS70522</t>
  </si>
  <si>
    <t>200901BS70524</t>
  </si>
  <si>
    <t>200901BS70525</t>
  </si>
  <si>
    <t>200901BS70526</t>
  </si>
  <si>
    <t>200901BS70529</t>
  </si>
  <si>
    <t>200901BS70532</t>
  </si>
  <si>
    <t>200901BS70533</t>
  </si>
  <si>
    <t>200901BS70534</t>
  </si>
  <si>
    <t>200901BS70535</t>
  </si>
  <si>
    <t>200901BS70536</t>
  </si>
  <si>
    <t>200901BS70537</t>
  </si>
  <si>
    <t>200901BS70538</t>
  </si>
  <si>
    <t>200901BS70539</t>
  </si>
  <si>
    <t>200901BS70540</t>
  </si>
  <si>
    <t>200901BS70541</t>
  </si>
  <si>
    <t>200901BS70542</t>
  </si>
  <si>
    <t>200901BS70543</t>
  </si>
  <si>
    <t>200901BS70544</t>
  </si>
  <si>
    <t>200901BS70545</t>
  </si>
  <si>
    <t>200901BS70547</t>
  </si>
  <si>
    <t>200901BS70548</t>
  </si>
  <si>
    <t>200901BS70550</t>
  </si>
  <si>
    <t>200901BS70551</t>
  </si>
  <si>
    <t>Oct</t>
  </si>
  <si>
    <t>200901BS70552</t>
  </si>
  <si>
    <t>200901BS70553</t>
  </si>
  <si>
    <t>200901BS70554</t>
  </si>
  <si>
    <t>200901BS70555</t>
  </si>
  <si>
    <t>200901BS70556</t>
  </si>
  <si>
    <t>200901BS70557</t>
  </si>
  <si>
    <t>Fine + high winds</t>
  </si>
  <si>
    <t>200901BS70558</t>
  </si>
  <si>
    <t>200901BS70559</t>
  </si>
  <si>
    <t>200901BS70560</t>
  </si>
  <si>
    <t>200901BS70561</t>
  </si>
  <si>
    <t>200901BS70562</t>
  </si>
  <si>
    <t>200901BS70563</t>
  </si>
  <si>
    <t>200901BS70564</t>
  </si>
  <si>
    <t>200901BS70565</t>
  </si>
  <si>
    <t>200901BS70566</t>
  </si>
  <si>
    <t>200901BS70567</t>
  </si>
  <si>
    <t>200901BS70568</t>
  </si>
  <si>
    <t>200901BS70569</t>
  </si>
  <si>
    <t>200901BS70570</t>
  </si>
  <si>
    <t>200901BS70571</t>
  </si>
  <si>
    <t>200901BS70572</t>
  </si>
  <si>
    <t>200901BS70573</t>
  </si>
  <si>
    <t>200901BS70574</t>
  </si>
  <si>
    <t>200901BS70576</t>
  </si>
  <si>
    <t>200901BS70577</t>
  </si>
  <si>
    <t>200901BS70578</t>
  </si>
  <si>
    <t>200901BS70579</t>
  </si>
  <si>
    <t>200901BS70580</t>
  </si>
  <si>
    <t>200901BS70581</t>
  </si>
  <si>
    <t>200901BS70583</t>
  </si>
  <si>
    <t>200901BS70584</t>
  </si>
  <si>
    <t>200901BS70585</t>
  </si>
  <si>
    <t>200901BS70586</t>
  </si>
  <si>
    <t>200901BS70588</t>
  </si>
  <si>
    <t>200901BS70589</t>
  </si>
  <si>
    <t>200901BS70590</t>
  </si>
  <si>
    <t>200901BS70593</t>
  </si>
  <si>
    <t>200901BS70594</t>
  </si>
  <si>
    <t>200901BS70595</t>
  </si>
  <si>
    <t>200901BS70596</t>
  </si>
  <si>
    <t>200901BS70597</t>
  </si>
  <si>
    <t>200901BS70598</t>
  </si>
  <si>
    <t>200901BS70599</t>
  </si>
  <si>
    <t>200901BS70600</t>
  </si>
  <si>
    <t>200901BS70601</t>
  </si>
  <si>
    <t>200901BS70602</t>
  </si>
  <si>
    <t>200901BS70603</t>
  </si>
  <si>
    <t>200901BS70604</t>
  </si>
  <si>
    <t>200901BS70605</t>
  </si>
  <si>
    <t>200901BS70606</t>
  </si>
  <si>
    <t>200901BS70607</t>
  </si>
  <si>
    <t>200901BS70608</t>
  </si>
  <si>
    <t>200901BS70609</t>
  </si>
  <si>
    <t>200901BS70610</t>
  </si>
  <si>
    <t>200901BS70611</t>
  </si>
  <si>
    <t>200901BS70613</t>
  </si>
  <si>
    <t>200901BS70614</t>
  </si>
  <si>
    <t>200901BS70615</t>
  </si>
  <si>
    <t>200901BS70616</t>
  </si>
  <si>
    <t>200901BS70617</t>
  </si>
  <si>
    <t>200901BS70618</t>
  </si>
  <si>
    <t>Nov</t>
  </si>
  <si>
    <t>200901BS70619</t>
  </si>
  <si>
    <t>200901BS70620</t>
  </si>
  <si>
    <t>200901BS70621</t>
  </si>
  <si>
    <t>200901BS70622</t>
  </si>
  <si>
    <t>200901BS70623</t>
  </si>
  <si>
    <t>200901BS70624</t>
  </si>
  <si>
    <t>200901BS70625</t>
  </si>
  <si>
    <t>200901BS70626</t>
  </si>
  <si>
    <t>200901BS70627</t>
  </si>
  <si>
    <t>200901BS70628</t>
  </si>
  <si>
    <t>200901BS70629</t>
  </si>
  <si>
    <t>200901BS70630</t>
  </si>
  <si>
    <t>200901BS70631</t>
  </si>
  <si>
    <t>200901BS70633</t>
  </si>
  <si>
    <t>200901BS70634</t>
  </si>
  <si>
    <t>200901BS70635</t>
  </si>
  <si>
    <t>200901BS70636</t>
  </si>
  <si>
    <t>200901BS70637</t>
  </si>
  <si>
    <t>200901BS70638</t>
  </si>
  <si>
    <t>200901BS70639</t>
  </si>
  <si>
    <t>200901BS70640</t>
  </si>
  <si>
    <t>200901BS70641</t>
  </si>
  <si>
    <t>200901BS70642</t>
  </si>
  <si>
    <t>200901BS70643</t>
  </si>
  <si>
    <t>200901BS70644</t>
  </si>
  <si>
    <t>200901BS70645</t>
  </si>
  <si>
    <t>200901BS70646</t>
  </si>
  <si>
    <t>200901BS70647</t>
  </si>
  <si>
    <t>200901BS70648</t>
  </si>
  <si>
    <t>200901BS70649</t>
  </si>
  <si>
    <t>200901BS70650</t>
  </si>
  <si>
    <t>200901BS70651</t>
  </si>
  <si>
    <t>200901BS70653</t>
  </si>
  <si>
    <t>Raining + high winds</t>
  </si>
  <si>
    <t>200901BS70654</t>
  </si>
  <si>
    <t>200901BS70655</t>
  </si>
  <si>
    <t>200901BS70657</t>
  </si>
  <si>
    <t>200901BS70658</t>
  </si>
  <si>
    <t>200901BS70659</t>
  </si>
  <si>
    <t>200901BS70660</t>
  </si>
  <si>
    <t>200901BS70661</t>
  </si>
  <si>
    <t>200901BS70663</t>
  </si>
  <si>
    <t>200901BS70665</t>
  </si>
  <si>
    <t>200901BS70666</t>
  </si>
  <si>
    <t>200901BS70667</t>
  </si>
  <si>
    <t>200901BS70668</t>
  </si>
  <si>
    <t>200901BS70669</t>
  </si>
  <si>
    <t>200901BS70670</t>
  </si>
  <si>
    <t>Agricultural vehicle</t>
  </si>
  <si>
    <t>200901BS70671</t>
  </si>
  <si>
    <t>200901BS70672</t>
  </si>
  <si>
    <t>200901BS70673</t>
  </si>
  <si>
    <t>200901BS70674</t>
  </si>
  <si>
    <t>200901BS70675</t>
  </si>
  <si>
    <t>200901BS70676</t>
  </si>
  <si>
    <t>200901BS70677</t>
  </si>
  <si>
    <t>200901BS70678</t>
  </si>
  <si>
    <t>200901BS70681</t>
  </si>
  <si>
    <t>200901BS70682</t>
  </si>
  <si>
    <t>Dec</t>
  </si>
  <si>
    <t>200901BS70683</t>
  </si>
  <si>
    <t>200901BS70684</t>
  </si>
  <si>
    <t>200901BS70687</t>
  </si>
  <si>
    <t>200901BS70688</t>
  </si>
  <si>
    <t>200901BS70689</t>
  </si>
  <si>
    <t>200901BS70690</t>
  </si>
  <si>
    <t>200901BS70691</t>
  </si>
  <si>
    <t>200901BS70692</t>
  </si>
  <si>
    <t>200901BS70693</t>
  </si>
  <si>
    <t>200901BS70694</t>
  </si>
  <si>
    <t>200901BS70695</t>
  </si>
  <si>
    <t>200901BS70697</t>
  </si>
  <si>
    <t>200901BS70698</t>
  </si>
  <si>
    <t>200901BS70700</t>
  </si>
  <si>
    <t>200901BS70701</t>
  </si>
  <si>
    <t>200901BS70702</t>
  </si>
  <si>
    <t>200901BS70703</t>
  </si>
  <si>
    <t>200901BS70704</t>
  </si>
  <si>
    <t>fatal</t>
  </si>
  <si>
    <t>200901BS70705</t>
  </si>
  <si>
    <t>200901BS70706</t>
  </si>
  <si>
    <t>Slip road</t>
  </si>
  <si>
    <t>200901BS70707</t>
  </si>
  <si>
    <t>200901BS70708</t>
  </si>
  <si>
    <t>200901BS70709</t>
  </si>
  <si>
    <t>200901BS70710</t>
  </si>
  <si>
    <t>200901BS70711</t>
  </si>
  <si>
    <t>200901BS70712</t>
  </si>
  <si>
    <t>200901BS70713</t>
  </si>
  <si>
    <t>200901BS70714</t>
  </si>
  <si>
    <t>200901BS70716</t>
  </si>
  <si>
    <t>200901BS70717</t>
  </si>
  <si>
    <t>200901BS70718</t>
  </si>
  <si>
    <t>200901BS70719</t>
  </si>
  <si>
    <t>Fatal</t>
  </si>
  <si>
    <t>200901BS70720</t>
  </si>
  <si>
    <t>200901BS70721</t>
  </si>
  <si>
    <t>200901BS70722</t>
  </si>
  <si>
    <t>200901BS70723</t>
  </si>
  <si>
    <t>200901BS70724</t>
  </si>
  <si>
    <t>200901BS70725</t>
  </si>
  <si>
    <t>200901BS70726</t>
  </si>
  <si>
    <t>200901BS70727</t>
  </si>
  <si>
    <t>200901BS70728</t>
  </si>
  <si>
    <t>200901BS70729</t>
  </si>
  <si>
    <t>200901BS70730</t>
  </si>
  <si>
    <t>200901BS70733</t>
  </si>
  <si>
    <t>200901BS70734</t>
  </si>
  <si>
    <t>200901BS70735</t>
  </si>
  <si>
    <t>200901BS70736</t>
  </si>
  <si>
    <t>200901BS70738</t>
  </si>
  <si>
    <t>200901BS70739</t>
  </si>
  <si>
    <t>200901BS70740</t>
  </si>
  <si>
    <t>200901BS70741</t>
  </si>
  <si>
    <t>200901BS70742</t>
  </si>
  <si>
    <t>200901BS70746</t>
  </si>
  <si>
    <t>200901BS70749</t>
  </si>
  <si>
    <t>200901BS70752</t>
  </si>
  <si>
    <t>200901BS76783</t>
  </si>
  <si>
    <t>200901BS76853</t>
  </si>
  <si>
    <t>200901BS77012</t>
  </si>
  <si>
    <t>200901BS77057</t>
  </si>
  <si>
    <t>200901BS79002</t>
  </si>
  <si>
    <t>200901BS79005</t>
  </si>
  <si>
    <t>200901BS79035</t>
  </si>
  <si>
    <t>200901BS79081</t>
  </si>
  <si>
    <t>200901CP00001</t>
  </si>
  <si>
    <t>City of London</t>
  </si>
  <si>
    <t>200901CP00002</t>
  </si>
  <si>
    <t>200901CP00003</t>
  </si>
  <si>
    <t>200901CP00004</t>
  </si>
  <si>
    <t>200901CP00005</t>
  </si>
  <si>
    <t>200901CP00006</t>
  </si>
  <si>
    <t>200901CP00007</t>
  </si>
  <si>
    <t>200901CP00008</t>
  </si>
  <si>
    <t>200901CP00009</t>
  </si>
  <si>
    <t>200901CP00010</t>
  </si>
  <si>
    <t>Darkness - lighting unknown</t>
  </si>
  <si>
    <t>200901CP00011</t>
  </si>
  <si>
    <t>200901CP00012</t>
  </si>
  <si>
    <t>200901CP00013</t>
  </si>
  <si>
    <t>200901CP00014</t>
  </si>
  <si>
    <t>200901CP00015</t>
  </si>
  <si>
    <t>200901CP00016</t>
  </si>
  <si>
    <t>200901CP00017</t>
  </si>
  <si>
    <t>200901CP00018</t>
  </si>
  <si>
    <t>200901CP00019</t>
  </si>
  <si>
    <t>200901CP00020</t>
  </si>
  <si>
    <t>200901CP00021</t>
  </si>
  <si>
    <t>200901CP00022</t>
  </si>
  <si>
    <t>200901CP00023</t>
  </si>
  <si>
    <t>200901CP00024</t>
  </si>
  <si>
    <t>200901CP00025</t>
  </si>
  <si>
    <t>200901CP00026</t>
  </si>
  <si>
    <t>200901CP00027</t>
  </si>
  <si>
    <t>200901CP00028</t>
  </si>
  <si>
    <t>200901CP00029</t>
  </si>
  <si>
    <t>200901CP00030</t>
  </si>
  <si>
    <t>200901CP00031</t>
  </si>
  <si>
    <t>200901CP00032</t>
  </si>
  <si>
    <t>200901CP00033</t>
  </si>
  <si>
    <t>200901CP00034</t>
  </si>
  <si>
    <t>200901CP00035</t>
  </si>
  <si>
    <t>200901CP00036</t>
  </si>
  <si>
    <t>200901CP00037</t>
  </si>
  <si>
    <t>200901CP00038</t>
  </si>
  <si>
    <t>200901CP00039</t>
  </si>
  <si>
    <t>200901CP00040</t>
  </si>
  <si>
    <t>200901CP00041</t>
  </si>
  <si>
    <t>200901CP00042</t>
  </si>
  <si>
    <t>200901CP00043</t>
  </si>
  <si>
    <t>200901CP00044</t>
  </si>
  <si>
    <t>200901CP00045</t>
  </si>
  <si>
    <t>200901CP00046</t>
  </si>
  <si>
    <t>200901CP00047</t>
  </si>
  <si>
    <t>200901CP00048</t>
  </si>
  <si>
    <t>200901CP00049</t>
  </si>
  <si>
    <t>200901CP00050</t>
  </si>
  <si>
    <t>200901CP00052</t>
  </si>
  <si>
    <t>200901CP00053</t>
  </si>
  <si>
    <t>200901CP00054</t>
  </si>
  <si>
    <t>200901CP00055</t>
  </si>
  <si>
    <t>200901CP00056</t>
  </si>
  <si>
    <t>200901CP00057</t>
  </si>
  <si>
    <t>200901CP00058</t>
  </si>
  <si>
    <t>200901CP00059</t>
  </si>
  <si>
    <t>200901CP00060</t>
  </si>
  <si>
    <t>200901CP00061</t>
  </si>
  <si>
    <t>200901CP00063</t>
  </si>
  <si>
    <t>Tower Hamlets</t>
  </si>
  <si>
    <t>200901CP00065</t>
  </si>
  <si>
    <t>200901CP00066</t>
  </si>
  <si>
    <t>200901CP00067</t>
  </si>
  <si>
    <t>200901CP00068</t>
  </si>
  <si>
    <t>200901CP00069</t>
  </si>
  <si>
    <t>200901CP00070</t>
  </si>
  <si>
    <t>200901CP00071</t>
  </si>
  <si>
    <t>200901CP00072</t>
  </si>
  <si>
    <t>200901CP00073</t>
  </si>
  <si>
    <t>200901CP00074</t>
  </si>
  <si>
    <t>200901CP00075</t>
  </si>
  <si>
    <t>200901CP00076</t>
  </si>
  <si>
    <t>200901CP00077</t>
  </si>
  <si>
    <t>200901CP00082</t>
  </si>
  <si>
    <t>200901CP00083</t>
  </si>
  <si>
    <t>200901CP00084</t>
  </si>
  <si>
    <t>200901CP00085</t>
  </si>
  <si>
    <t>200901CP00086</t>
  </si>
  <si>
    <t>200901CP00087</t>
  </si>
  <si>
    <t>200901CP00088</t>
  </si>
  <si>
    <t>200901CP00089</t>
  </si>
  <si>
    <t>200901CP00091</t>
  </si>
  <si>
    <t>200901CP00092</t>
  </si>
  <si>
    <t>200901CP00093</t>
  </si>
  <si>
    <t>200901CP00095</t>
  </si>
  <si>
    <t>200901CP00096</t>
  </si>
  <si>
    <t>200901CP00097</t>
  </si>
  <si>
    <t>200901CP00098</t>
  </si>
  <si>
    <t>200901CP00099</t>
  </si>
  <si>
    <t>200901CP00100</t>
  </si>
  <si>
    <t>200901CP00101</t>
  </si>
  <si>
    <t>200901CP00102</t>
  </si>
  <si>
    <t>200901CP00103</t>
  </si>
  <si>
    <t>200901CP00104</t>
  </si>
  <si>
    <t>200901CP00105</t>
  </si>
  <si>
    <t>200901CP00106</t>
  </si>
  <si>
    <t>200901CP00107</t>
  </si>
  <si>
    <t>200901CP00108</t>
  </si>
  <si>
    <t>200901CP00109</t>
  </si>
  <si>
    <t>200901CP00110</t>
  </si>
  <si>
    <t>200901CP00111</t>
  </si>
  <si>
    <t>200901CP00112</t>
  </si>
  <si>
    <t>200901CP00114</t>
  </si>
  <si>
    <t>200901CP00117</t>
  </si>
  <si>
    <t>200901CP00118</t>
  </si>
  <si>
    <t>200901CP00119</t>
  </si>
  <si>
    <t>Hackney</t>
  </si>
  <si>
    <t>200901CP00120</t>
  </si>
  <si>
    <t>200901CP00121</t>
  </si>
  <si>
    <t>200901CP00123</t>
  </si>
  <si>
    <t>200901CP00124</t>
  </si>
  <si>
    <t>200901CP00126</t>
  </si>
  <si>
    <t>200901CP00127</t>
  </si>
  <si>
    <t>200901CP00128</t>
  </si>
  <si>
    <t>200901CP00129</t>
  </si>
  <si>
    <t>Camden</t>
  </si>
  <si>
    <t>200901CP00131</t>
  </si>
  <si>
    <t>200901CP00132</t>
  </si>
  <si>
    <t>200901CP00133</t>
  </si>
  <si>
    <t>200901CP00134</t>
  </si>
  <si>
    <t>200901CP00135</t>
  </si>
  <si>
    <t>200901CP00136</t>
  </si>
  <si>
    <t>200901CP00137</t>
  </si>
  <si>
    <t>200901CP00138</t>
  </si>
  <si>
    <t>200901CP00139</t>
  </si>
  <si>
    <t>200901CP00140</t>
  </si>
  <si>
    <t>200901CP00141</t>
  </si>
  <si>
    <t>200901CP00142</t>
  </si>
  <si>
    <t>200901CP00143</t>
  </si>
  <si>
    <t>200901CP00144</t>
  </si>
  <si>
    <t>200901CP00145</t>
  </si>
  <si>
    <t>200901CP00146</t>
  </si>
  <si>
    <t>200901CP00147</t>
  </si>
  <si>
    <t>200901CP00148</t>
  </si>
  <si>
    <t>200901CP00149</t>
  </si>
  <si>
    <t>200901CP00150</t>
  </si>
  <si>
    <t>200901CP00151</t>
  </si>
  <si>
    <t>200901CP00152</t>
  </si>
  <si>
    <t>200901CP00153</t>
  </si>
  <si>
    <t>200901CP00154</t>
  </si>
  <si>
    <t>200901CP00155</t>
  </si>
  <si>
    <t>200901CP00156</t>
  </si>
  <si>
    <t>200901CP00159</t>
  </si>
  <si>
    <t>200901CP00160</t>
  </si>
  <si>
    <t>200901CP00162</t>
  </si>
  <si>
    <t>200901CP00163</t>
  </si>
  <si>
    <t>200901CP00164</t>
  </si>
  <si>
    <t>200901CP00166</t>
  </si>
  <si>
    <t>200901CP00169</t>
  </si>
  <si>
    <t>200901CP00171</t>
  </si>
  <si>
    <t>200901CP00173</t>
  </si>
  <si>
    <t>200901CP00174</t>
  </si>
  <si>
    <t>200901CP00176</t>
  </si>
  <si>
    <t>200901CP00177</t>
  </si>
  <si>
    <t>200901CP00178</t>
  </si>
  <si>
    <t>200901CP00179</t>
  </si>
  <si>
    <t>200901CP00180</t>
  </si>
  <si>
    <t>200901CP00181</t>
  </si>
  <si>
    <t>200901CP00182</t>
  </si>
  <si>
    <t>200901CP00183</t>
  </si>
  <si>
    <t>200901CP00184</t>
  </si>
  <si>
    <t>200901CP00185</t>
  </si>
  <si>
    <t>200901CP00186</t>
  </si>
  <si>
    <t>200901CP00188</t>
  </si>
  <si>
    <t>200901CP00189</t>
  </si>
  <si>
    <t>200901CP00191</t>
  </si>
  <si>
    <t>200901CP00192</t>
  </si>
  <si>
    <t>200901CP00194</t>
  </si>
  <si>
    <t>200901CP00195</t>
  </si>
  <si>
    <t>200901CP00196</t>
  </si>
  <si>
    <t>200901CP00197</t>
  </si>
  <si>
    <t>200901CP00198</t>
  </si>
  <si>
    <t>200901CP00199</t>
  </si>
  <si>
    <t>200901CP00200</t>
  </si>
  <si>
    <t>200901CP00201</t>
  </si>
  <si>
    <t>200901CP00202</t>
  </si>
  <si>
    <t>200901CP00203</t>
  </si>
  <si>
    <t>200901CP00204</t>
  </si>
  <si>
    <t>Southwark</t>
  </si>
  <si>
    <t>200901CP00205</t>
  </si>
  <si>
    <t>200901CP00206</t>
  </si>
  <si>
    <t>200901CP00207</t>
  </si>
  <si>
    <t>200901CP00208</t>
  </si>
  <si>
    <t>200901CP00209</t>
  </si>
  <si>
    <t>200901CP00210</t>
  </si>
  <si>
    <t>200901CP00211</t>
  </si>
  <si>
    <t>200901CP00212</t>
  </si>
  <si>
    <t>200901CP00213</t>
  </si>
  <si>
    <t>200901CP00214</t>
  </si>
  <si>
    <t>200901CP00215</t>
  </si>
  <si>
    <t>200901CP00216</t>
  </si>
  <si>
    <t>200901CP00217</t>
  </si>
  <si>
    <t>200901CP00218</t>
  </si>
  <si>
    <t>200901CP00219</t>
  </si>
  <si>
    <t>200901CP00220</t>
  </si>
  <si>
    <t>200901CP00221</t>
  </si>
  <si>
    <t>200901CP00224</t>
  </si>
  <si>
    <t>200901CP00226</t>
  </si>
  <si>
    <t>200901CP00227</t>
  </si>
  <si>
    <t>200901CP00233</t>
  </si>
  <si>
    <t>200901CP00235</t>
  </si>
  <si>
    <t>200901CP00238</t>
  </si>
  <si>
    <t>200901CP00239</t>
  </si>
  <si>
    <t>200901CP00240</t>
  </si>
  <si>
    <t>200901CP00241</t>
  </si>
  <si>
    <t>200901CP00242</t>
  </si>
  <si>
    <t>200901CP00243</t>
  </si>
  <si>
    <t>200901CP00244</t>
  </si>
  <si>
    <t>200901CP00245</t>
  </si>
  <si>
    <t>200901CP00246</t>
  </si>
  <si>
    <t>200901CP00247</t>
  </si>
  <si>
    <t>200901CP00248</t>
  </si>
  <si>
    <t>200901CP00250</t>
  </si>
  <si>
    <t>200901CP00251</t>
  </si>
  <si>
    <t>200901CP00252</t>
  </si>
  <si>
    <t>200901CP00253</t>
  </si>
  <si>
    <t>200901CP00254</t>
  </si>
  <si>
    <t>200901CP00256</t>
  </si>
  <si>
    <t>200901CP00257</t>
  </si>
  <si>
    <t>200901CP00258</t>
  </si>
  <si>
    <t>200901CP00260</t>
  </si>
  <si>
    <t>200901CP00261</t>
  </si>
  <si>
    <t>200901CP00263</t>
  </si>
  <si>
    <t>200901CP00264</t>
  </si>
  <si>
    <t>200901CP00265</t>
  </si>
  <si>
    <t>200901CP00268</t>
  </si>
  <si>
    <t>200901CP00274</t>
  </si>
  <si>
    <t>200901CP00275</t>
  </si>
  <si>
    <t>200901CP00277</t>
  </si>
  <si>
    <t>200901CP00278</t>
  </si>
  <si>
    <t>200901CP00279</t>
  </si>
  <si>
    <t>200901CP00281</t>
  </si>
  <si>
    <t>200901CP00282</t>
  </si>
  <si>
    <t>200901CP00283</t>
  </si>
  <si>
    <t>200901CP00284</t>
  </si>
  <si>
    <t>200901CP00285</t>
  </si>
  <si>
    <t>200901CP00286</t>
  </si>
  <si>
    <t>200901CP00287</t>
  </si>
  <si>
    <t>200901CP00288</t>
  </si>
  <si>
    <t>200901CP00289</t>
  </si>
  <si>
    <t>200901CP00290</t>
  </si>
  <si>
    <t>200901CP00291</t>
  </si>
  <si>
    <t>200901CP00292</t>
  </si>
  <si>
    <t>200901CP00293</t>
  </si>
  <si>
    <t>200901CP00294</t>
  </si>
  <si>
    <t>200901CP00295</t>
  </si>
  <si>
    <t>200901CP00296</t>
  </si>
  <si>
    <t>200901CP00297</t>
  </si>
  <si>
    <t>200901CP00304</t>
  </si>
  <si>
    <t>200901CP00305</t>
  </si>
  <si>
    <t>200901CP00309</t>
  </si>
  <si>
    <t>200901CP00311</t>
  </si>
  <si>
    <t>200901CP00312</t>
  </si>
  <si>
    <t>200901CP00313</t>
  </si>
  <si>
    <t>200901CP00314</t>
  </si>
  <si>
    <t>200901CP00315</t>
  </si>
  <si>
    <t>200901CP00316</t>
  </si>
  <si>
    <t>200901CP00317</t>
  </si>
  <si>
    <t>200901CP00318</t>
  </si>
  <si>
    <t>200901CP00319</t>
  </si>
  <si>
    <t>200901CP00320</t>
  </si>
  <si>
    <t>200901CP00322</t>
  </si>
  <si>
    <t>200901CP00323</t>
  </si>
  <si>
    <t>200901CP00324</t>
  </si>
  <si>
    <t>200901CP00325</t>
  </si>
  <si>
    <t>200901CP00326</t>
  </si>
  <si>
    <t>200901CP00327</t>
  </si>
  <si>
    <t>200901CP00328</t>
  </si>
  <si>
    <t>200901CP00329</t>
  </si>
  <si>
    <t>200901CP00330</t>
  </si>
  <si>
    <t>200901CP00331</t>
  </si>
  <si>
    <t>200901CP00333</t>
  </si>
  <si>
    <t>200901CP00334</t>
  </si>
  <si>
    <t>200901CP00335</t>
  </si>
  <si>
    <t>200901CP00337</t>
  </si>
  <si>
    <t>200901CP00338</t>
  </si>
  <si>
    <t>200901CP00340</t>
  </si>
  <si>
    <t>200901CP00341</t>
  </si>
  <si>
    <t>200901CP00342</t>
  </si>
  <si>
    <t>200901CP00343</t>
  </si>
  <si>
    <t>200901CP00344</t>
  </si>
  <si>
    <t>200901CP00345</t>
  </si>
  <si>
    <t>200901CP00347</t>
  </si>
  <si>
    <t>200901CP00348</t>
  </si>
  <si>
    <t>200901CP00349</t>
  </si>
  <si>
    <t>200901CP00351</t>
  </si>
  <si>
    <t>200901CP00353</t>
  </si>
  <si>
    <t>200901CP00354</t>
  </si>
  <si>
    <t>200901CP00355</t>
  </si>
  <si>
    <t>200901CW10002</t>
  </si>
  <si>
    <t>200901CW10003</t>
  </si>
  <si>
    <t>200901CW10005</t>
  </si>
  <si>
    <t>200901CW10006</t>
  </si>
  <si>
    <t>200901CW10007</t>
  </si>
  <si>
    <t>200901CW10008</t>
  </si>
  <si>
    <t>200901CW10009</t>
  </si>
  <si>
    <t>200901CW10012</t>
  </si>
  <si>
    <t>200901CW10013</t>
  </si>
  <si>
    <t>200901CW10016</t>
  </si>
  <si>
    <t>200901CW10017</t>
  </si>
  <si>
    <t>200901CW10019</t>
  </si>
  <si>
    <t>200901CW10021</t>
  </si>
  <si>
    <t>200901CW10023</t>
  </si>
  <si>
    <t>200901CW10025</t>
  </si>
  <si>
    <t>200901CW10026</t>
  </si>
  <si>
    <t>200901CW10029</t>
  </si>
  <si>
    <t>200901CW10030</t>
  </si>
  <si>
    <t>200901CW10032</t>
  </si>
  <si>
    <t>Brent</t>
  </si>
  <si>
    <t>200901CW10034</t>
  </si>
  <si>
    <t>200901CW10035</t>
  </si>
  <si>
    <t>200901CW10036</t>
  </si>
  <si>
    <t>200901CW10038</t>
  </si>
  <si>
    <t>200901CW10039</t>
  </si>
  <si>
    <t>200901CW10040</t>
  </si>
  <si>
    <t>200901CW10041</t>
  </si>
  <si>
    <t>200901CW10042</t>
  </si>
  <si>
    <t>200901CW10043</t>
  </si>
  <si>
    <t>200901CW10045</t>
  </si>
  <si>
    <t>200901CW10046</t>
  </si>
  <si>
    <t>Haringey</t>
  </si>
  <si>
    <t>200901CW10047</t>
  </si>
  <si>
    <t>200901CW10048</t>
  </si>
  <si>
    <t>200901CW10049</t>
  </si>
  <si>
    <t>200901CW10054</t>
  </si>
  <si>
    <t>200901CW10056</t>
  </si>
  <si>
    <t>200901CW10057</t>
  </si>
  <si>
    <t>200901CW10058</t>
  </si>
  <si>
    <t>200901CW10063</t>
  </si>
  <si>
    <t>200901CW10065</t>
  </si>
  <si>
    <t>200901CW10066</t>
  </si>
  <si>
    <t>200901CW10067</t>
  </si>
  <si>
    <t>200901CW10068</t>
  </si>
  <si>
    <t>200901CW10069</t>
  </si>
  <si>
    <t>200901CW10070</t>
  </si>
  <si>
    <t>200901CW10076</t>
  </si>
  <si>
    <t>200901CW10077</t>
  </si>
  <si>
    <t>200901CW10078</t>
  </si>
  <si>
    <t>200901CW10079</t>
  </si>
  <si>
    <t>200901CW10081</t>
  </si>
  <si>
    <t>200901CW10082</t>
  </si>
  <si>
    <t>200901CW10083</t>
  </si>
  <si>
    <t>200901CW10084</t>
  </si>
  <si>
    <t>200901CW10085</t>
  </si>
  <si>
    <t>200901CW10086</t>
  </si>
  <si>
    <t>200901CW10088</t>
  </si>
  <si>
    <t>200901CW10089</t>
  </si>
  <si>
    <t>200901CW10090</t>
  </si>
  <si>
    <t>200901CW10093</t>
  </si>
  <si>
    <t>200901CW10094</t>
  </si>
  <si>
    <t>200901CW10095</t>
  </si>
  <si>
    <t>200901CW10097</t>
  </si>
  <si>
    <t>200901CW10098</t>
  </si>
  <si>
    <t>200901CW10100</t>
  </si>
  <si>
    <t>200901CW10101</t>
  </si>
  <si>
    <t>200901CW10102</t>
  </si>
  <si>
    <t>201001CW10247</t>
  </si>
  <si>
    <t>2022</t>
  </si>
  <si>
    <t>201001CW10248</t>
  </si>
  <si>
    <t>201001CW10249</t>
  </si>
  <si>
    <t>201001CW10250</t>
  </si>
  <si>
    <t>201001CW10251</t>
  </si>
  <si>
    <t>201001CW10252</t>
  </si>
  <si>
    <t>201001CW10254</t>
  </si>
  <si>
    <t>201001CW10255</t>
  </si>
  <si>
    <t>201001CW10257</t>
  </si>
  <si>
    <t>201001CW10258</t>
  </si>
  <si>
    <t>201001CW10259</t>
  </si>
  <si>
    <t>201001CW10261</t>
  </si>
  <si>
    <t>201001CW10262</t>
  </si>
  <si>
    <t>201001CW10263</t>
  </si>
  <si>
    <t>201001CW10265</t>
  </si>
  <si>
    <t>201001CW10269</t>
  </si>
  <si>
    <t>201001CW10270</t>
  </si>
  <si>
    <t>201001CW10271</t>
  </si>
  <si>
    <t>201001CW10273</t>
  </si>
  <si>
    <t>201001CW10274</t>
  </si>
  <si>
    <t>201001CW10275</t>
  </si>
  <si>
    <t>201001CW10276</t>
  </si>
  <si>
    <t>201001CW10277</t>
  </si>
  <si>
    <t>201001CW10279</t>
  </si>
  <si>
    <t>201001CW10280</t>
  </si>
  <si>
    <t>201001CW10281</t>
  </si>
  <si>
    <t>201001CW10282</t>
  </si>
  <si>
    <t>201001CW10283</t>
  </si>
  <si>
    <t>201001CW10284</t>
  </si>
  <si>
    <t>201001CW10285</t>
  </si>
  <si>
    <t>201001CW10287</t>
  </si>
  <si>
    <t>Islington</t>
  </si>
  <si>
    <t>201001CW10289</t>
  </si>
  <si>
    <t>201001CW10290</t>
  </si>
  <si>
    <t>201001CW10291</t>
  </si>
  <si>
    <t>201001CW10292</t>
  </si>
  <si>
    <t>201001CW10293</t>
  </si>
  <si>
    <t>201001CW10294</t>
  </si>
  <si>
    <t>201001CW10295</t>
  </si>
  <si>
    <t>201001CW10296</t>
  </si>
  <si>
    <t>201001CW10298</t>
  </si>
  <si>
    <t>201001CW10299</t>
  </si>
  <si>
    <t>201001CW10300</t>
  </si>
  <si>
    <t>201001CW10302</t>
  </si>
  <si>
    <t>201001CW10304</t>
  </si>
  <si>
    <t>201001CW10305</t>
  </si>
  <si>
    <t>201001CW10306</t>
  </si>
  <si>
    <t>201001CW10307</t>
  </si>
  <si>
    <t>201001CW10308</t>
  </si>
  <si>
    <t>201001CW10309</t>
  </si>
  <si>
    <t>201001CW10310</t>
  </si>
  <si>
    <t>201001CW10311</t>
  </si>
  <si>
    <t>201001CW10312</t>
  </si>
  <si>
    <t>201001CW10313</t>
  </si>
  <si>
    <t>201001CW10314</t>
  </si>
  <si>
    <t>201001CW10315</t>
  </si>
  <si>
    <t>201001CW10316</t>
  </si>
  <si>
    <t>201001CW10318</t>
  </si>
  <si>
    <t>201001CW10319</t>
  </si>
  <si>
    <t>201001CW10320</t>
  </si>
  <si>
    <t>201001CW10321</t>
  </si>
  <si>
    <t>201001CW10322</t>
  </si>
  <si>
    <t>201001CW10323</t>
  </si>
  <si>
    <t>201001CW10324</t>
  </si>
  <si>
    <t>201001CW10326</t>
  </si>
  <si>
    <t>201001CW10327</t>
  </si>
  <si>
    <t>201001CW10328</t>
  </si>
  <si>
    <t>201001CW10330</t>
  </si>
  <si>
    <t>201001CW10331</t>
  </si>
  <si>
    <t>201001CW10334</t>
  </si>
  <si>
    <t>201001CW10335</t>
  </si>
  <si>
    <t>201001CW10337</t>
  </si>
  <si>
    <t>201001CW10339</t>
  </si>
  <si>
    <t>201001CW10341</t>
  </si>
  <si>
    <t>201001CW10343</t>
  </si>
  <si>
    <t>201001CW10345</t>
  </si>
  <si>
    <t>201001CW10346</t>
  </si>
  <si>
    <t>201001CW10347</t>
  </si>
  <si>
    <t>201001CW10348</t>
  </si>
  <si>
    <t>201001CW10349</t>
  </si>
  <si>
    <t>201001CW10350</t>
  </si>
  <si>
    <t>Darkness - lights unlit</t>
  </si>
  <si>
    <t>201001CW10351</t>
  </si>
  <si>
    <t>201001CW10352</t>
  </si>
  <si>
    <t>201001CW10353</t>
  </si>
  <si>
    <t>201001CW10354</t>
  </si>
  <si>
    <t>201001CW10356</t>
  </si>
  <si>
    <t>201001CW10357</t>
  </si>
  <si>
    <t>201001CW10358</t>
  </si>
  <si>
    <t>201001CW10359</t>
  </si>
  <si>
    <t>201001CW10360</t>
  </si>
  <si>
    <t>201001CW10361</t>
  </si>
  <si>
    <t>201001CW10362</t>
  </si>
  <si>
    <t>201001CW10363</t>
  </si>
  <si>
    <t>201001CW10364</t>
  </si>
  <si>
    <t>201001CW10365</t>
  </si>
  <si>
    <t>201001CW10367</t>
  </si>
  <si>
    <t>201001CW10368</t>
  </si>
  <si>
    <t>201001CW10370</t>
  </si>
  <si>
    <t>201001CW10371</t>
  </si>
  <si>
    <t>201001CW10372</t>
  </si>
  <si>
    <t>201001CW10373</t>
  </si>
  <si>
    <t>201001CW10375</t>
  </si>
  <si>
    <t>201001CW10376</t>
  </si>
  <si>
    <t>201001CW10377</t>
  </si>
  <si>
    <t>201001CW10378</t>
  </si>
  <si>
    <t>201001CW10379</t>
  </si>
  <si>
    <t>201001CW10380</t>
  </si>
  <si>
    <t>201001CW10381</t>
  </si>
  <si>
    <t>201001CW10382</t>
  </si>
  <si>
    <t>201001CW10383</t>
  </si>
  <si>
    <t>201001CW10384</t>
  </si>
  <si>
    <t>201001CW10386</t>
  </si>
  <si>
    <t>201001CW10387</t>
  </si>
  <si>
    <t>201001CW10389</t>
  </si>
  <si>
    <t>201001CW10391</t>
  </si>
  <si>
    <t>201001CW10392</t>
  </si>
  <si>
    <t>201001CW10393</t>
  </si>
  <si>
    <t>201001CW10394</t>
  </si>
  <si>
    <t>201001CW10395</t>
  </si>
  <si>
    <t>201001CW10396</t>
  </si>
  <si>
    <t>201001CW10399</t>
  </si>
  <si>
    <t>201001CW10400</t>
  </si>
  <si>
    <t>201001CW10401</t>
  </si>
  <si>
    <t>201001CW10402</t>
  </si>
  <si>
    <t>201001CW10405</t>
  </si>
  <si>
    <t>201001CW10406</t>
  </si>
  <si>
    <t>201001CW10407</t>
  </si>
  <si>
    <t>201001CW10408</t>
  </si>
  <si>
    <t>201001CW10409</t>
  </si>
  <si>
    <t>201001CW10410</t>
  </si>
  <si>
    <t>201001CW10411</t>
  </si>
  <si>
    <t>201001CW10412</t>
  </si>
  <si>
    <t>201001CW10413</t>
  </si>
  <si>
    <t>201001CW10414</t>
  </si>
  <si>
    <t>201001CW10416</t>
  </si>
  <si>
    <t>201001CW10417</t>
  </si>
  <si>
    <t>201001CW10418</t>
  </si>
  <si>
    <t>201001CW10420</t>
  </si>
  <si>
    <t>201001CW10421</t>
  </si>
  <si>
    <t>201001CW10422</t>
  </si>
  <si>
    <t>201001CW10424</t>
  </si>
  <si>
    <t>201001CW10425</t>
  </si>
  <si>
    <t>201001CW10426</t>
  </si>
  <si>
    <t>201001CW10427</t>
  </si>
  <si>
    <t>201001CW10428</t>
  </si>
  <si>
    <t>201001CW10429</t>
  </si>
  <si>
    <t>201001CW10433</t>
  </si>
  <si>
    <t>201001CW10434</t>
  </si>
  <si>
    <t>201001CW10435</t>
  </si>
  <si>
    <t>201001CW10436</t>
  </si>
  <si>
    <t>201001CW10437</t>
  </si>
  <si>
    <t>201001CW10438</t>
  </si>
  <si>
    <t>201001CW10439</t>
  </si>
  <si>
    <t>201001CW10440</t>
  </si>
  <si>
    <t>201001CW10441</t>
  </si>
  <si>
    <t>201001CW10442</t>
  </si>
  <si>
    <t>201001CW10444</t>
  </si>
  <si>
    <t>201001CW10445</t>
  </si>
  <si>
    <t>201001CW10446</t>
  </si>
  <si>
    <t>201001CW10447</t>
  </si>
  <si>
    <t>201001CW10448</t>
  </si>
  <si>
    <t>201001CW10449</t>
  </si>
  <si>
    <t>201001CW10450</t>
  </si>
  <si>
    <t>201001CW10451</t>
  </si>
  <si>
    <t>201001CW10452</t>
  </si>
  <si>
    <t>201001CW10453</t>
  </si>
  <si>
    <t>201001CW10461</t>
  </si>
  <si>
    <t>201001CW10462</t>
  </si>
  <si>
    <t>201001CW10463</t>
  </si>
  <si>
    <t>201001CW10464</t>
  </si>
  <si>
    <t>201001CW10465</t>
  </si>
  <si>
    <t>201001CW10466</t>
  </si>
  <si>
    <t>201001CW10467</t>
  </si>
  <si>
    <t>201001CW10468</t>
  </si>
  <si>
    <t>201001CW10469</t>
  </si>
  <si>
    <t>201001CW10470</t>
  </si>
  <si>
    <t>201001CW10471</t>
  </si>
  <si>
    <t>201001CW10472</t>
  </si>
  <si>
    <t>201001CW10474</t>
  </si>
  <si>
    <t>201001CW10475</t>
  </si>
  <si>
    <t>201001CW10476</t>
  </si>
  <si>
    <t>201001CW10477</t>
  </si>
  <si>
    <t>201001CW10478</t>
  </si>
  <si>
    <t>201001CW10479</t>
  </si>
  <si>
    <t>201001CW10480</t>
  </si>
  <si>
    <t>201001CW10482</t>
  </si>
  <si>
    <t>201001CW10483</t>
  </si>
  <si>
    <t>201001CW10485</t>
  </si>
  <si>
    <t>201001CW10486</t>
  </si>
  <si>
    <t>201001CW10487</t>
  </si>
  <si>
    <t>201001CW10489</t>
  </si>
  <si>
    <t>201001CW10493</t>
  </si>
  <si>
    <t>201001CW10494</t>
  </si>
  <si>
    <t>201001CW10495</t>
  </si>
  <si>
    <t>201001CW10496</t>
  </si>
  <si>
    <t>201001CW10497</t>
  </si>
  <si>
    <t>201001CW10498</t>
  </si>
  <si>
    <t>201001CW10499</t>
  </si>
  <si>
    <t>201001CW10500</t>
  </si>
  <si>
    <t>201001CW10501</t>
  </si>
  <si>
    <t>201001CW10502</t>
  </si>
  <si>
    <t>201001CW10503</t>
  </si>
  <si>
    <t>201001CW10504</t>
  </si>
  <si>
    <t>201001CW10505</t>
  </si>
  <si>
    <t>201001CW10506</t>
  </si>
  <si>
    <t>201001CW10507</t>
  </si>
  <si>
    <t>201001CW10508</t>
  </si>
  <si>
    <t>201001CW10511</t>
  </si>
  <si>
    <t>201001CW10512</t>
  </si>
  <si>
    <t>201001CW10513</t>
  </si>
  <si>
    <t>201001CW10514</t>
  </si>
  <si>
    <t>201001CW10516</t>
  </si>
  <si>
    <t>201001CW10517</t>
  </si>
  <si>
    <t>201001CW10518</t>
  </si>
  <si>
    <t>201001CW10519</t>
  </si>
  <si>
    <t>201001CW10520</t>
  </si>
  <si>
    <t>201001CW10521</t>
  </si>
  <si>
    <t>201001CW10522</t>
  </si>
  <si>
    <t>201001CW10524</t>
  </si>
  <si>
    <t>201001CW10525</t>
  </si>
  <si>
    <t>201001CW10526</t>
  </si>
  <si>
    <t>201001CW10527</t>
  </si>
  <si>
    <t>201001CW10529</t>
  </si>
  <si>
    <t>201001CW10530</t>
  </si>
  <si>
    <t>201001CW10531</t>
  </si>
  <si>
    <t>201001CW10532</t>
  </si>
  <si>
    <t>201001CW10533</t>
  </si>
  <si>
    <t>201001CW10534</t>
  </si>
  <si>
    <t>201001CW10535</t>
  </si>
  <si>
    <t>201001CW10536</t>
  </si>
  <si>
    <t>201001CW10537</t>
  </si>
  <si>
    <t>201001CW10538</t>
  </si>
  <si>
    <t>201001CW10539</t>
  </si>
  <si>
    <t>201001CW10541</t>
  </si>
  <si>
    <t>201001CW10542</t>
  </si>
  <si>
    <t>201001CW10543</t>
  </si>
  <si>
    <t>201001CW10545</t>
  </si>
  <si>
    <t>201001CW10546</t>
  </si>
  <si>
    <t>201001CW10547</t>
  </si>
  <si>
    <t>201001CW10548</t>
  </si>
  <si>
    <t>201001CW10550</t>
  </si>
  <si>
    <t>201001CW10551</t>
  </si>
  <si>
    <t>201001CW10552</t>
  </si>
  <si>
    <t>201001CW10553</t>
  </si>
  <si>
    <t>201001CW10554</t>
  </si>
  <si>
    <t>201001CW10555</t>
  </si>
  <si>
    <t>201001CW10556</t>
  </si>
  <si>
    <t>201001CW10557</t>
  </si>
  <si>
    <t>201001CW10558</t>
  </si>
  <si>
    <t>201001CW10559</t>
  </si>
  <si>
    <t>201001CW10560</t>
  </si>
  <si>
    <t>201001CW10561</t>
  </si>
  <si>
    <t>201001CW10562</t>
  </si>
  <si>
    <t>201001CW10563</t>
  </si>
  <si>
    <t>201001CW10564</t>
  </si>
  <si>
    <t>201001CW10565</t>
  </si>
  <si>
    <t>201001CW10566</t>
  </si>
  <si>
    <t>201001CW10567</t>
  </si>
  <si>
    <t>201001CW10568</t>
  </si>
  <si>
    <t>201001CW10570</t>
  </si>
  <si>
    <t>201001CW10572</t>
  </si>
  <si>
    <t>201001CW10575</t>
  </si>
  <si>
    <t>201001CW10577</t>
  </si>
  <si>
    <t>201001CW10578</t>
  </si>
  <si>
    <t>201001CW10579</t>
  </si>
  <si>
    <t>201001CW10580</t>
  </si>
  <si>
    <t>201001CW10583</t>
  </si>
  <si>
    <t>201001CW10584</t>
  </si>
  <si>
    <t>201001CW10585</t>
  </si>
  <si>
    <t>201001CW10586</t>
  </si>
  <si>
    <t>201001CW10587</t>
  </si>
  <si>
    <t>201001CW10589</t>
  </si>
  <si>
    <t>201001CW10590</t>
  </si>
  <si>
    <t>201001CW10591</t>
  </si>
  <si>
    <t>201001CW10592</t>
  </si>
  <si>
    <t>201001CW10593</t>
  </si>
  <si>
    <t>201001CW10594</t>
  </si>
  <si>
    <t>201001CW10596</t>
  </si>
  <si>
    <t>201001CW10597</t>
  </si>
  <si>
    <t>201001CW10598</t>
  </si>
  <si>
    <t>201001CW10599</t>
  </si>
  <si>
    <t>201001CW10601</t>
  </si>
  <si>
    <t>201001CW10602</t>
  </si>
  <si>
    <t>201001CW10603</t>
  </si>
  <si>
    <t>201001CW10604</t>
  </si>
  <si>
    <t>201001CW10608</t>
  </si>
  <si>
    <t>201001CW10609</t>
  </si>
  <si>
    <t>201001CW10610</t>
  </si>
  <si>
    <t>201001CW10612</t>
  </si>
  <si>
    <t>201001CW10614</t>
  </si>
  <si>
    <t>201001CW10615</t>
  </si>
  <si>
    <t>201001CW10617</t>
  </si>
  <si>
    <t>201001CW10618</t>
  </si>
  <si>
    <t>201001CW10619</t>
  </si>
  <si>
    <t>201001CW10621</t>
  </si>
  <si>
    <t>201001CW10623</t>
  </si>
  <si>
    <t>201001CW10624</t>
  </si>
  <si>
    <t>201001CW10625</t>
  </si>
  <si>
    <t>201001CW10626</t>
  </si>
  <si>
    <t>201001CW10627</t>
  </si>
  <si>
    <t>201001CW10628</t>
  </si>
  <si>
    <t>201001CW10629</t>
  </si>
  <si>
    <t>201001CW10630</t>
  </si>
  <si>
    <t>201001CW10631</t>
  </si>
  <si>
    <t>201001CW10632</t>
  </si>
  <si>
    <t>201001CW10633</t>
  </si>
  <si>
    <t>201001CW10634</t>
  </si>
  <si>
    <t>201001CW10635</t>
  </si>
  <si>
    <t>201001CW10638</t>
  </si>
  <si>
    <t>201001CW10639</t>
  </si>
  <si>
    <t>201001CW10640</t>
  </si>
  <si>
    <t>201001CW10641</t>
  </si>
  <si>
    <t>201001CW10642</t>
  </si>
  <si>
    <t>201001CW10643</t>
  </si>
  <si>
    <t>201001CW10644</t>
  </si>
  <si>
    <t>201001CW10645</t>
  </si>
  <si>
    <t>201001CW10647</t>
  </si>
  <si>
    <t>201001CW10649</t>
  </si>
  <si>
    <t>201001CW10650</t>
  </si>
  <si>
    <t>201001CW10651</t>
  </si>
  <si>
    <t>201001CW10652</t>
  </si>
  <si>
    <t>201001CW10653</t>
  </si>
  <si>
    <t>201001CW10656</t>
  </si>
  <si>
    <t>201001CW10658</t>
  </si>
  <si>
    <t>201001CW10660</t>
  </si>
  <si>
    <t>201001CW10662</t>
  </si>
  <si>
    <t>201001CW10664</t>
  </si>
  <si>
    <t>201001CW10665</t>
  </si>
  <si>
    <t>201001CW10666</t>
  </si>
  <si>
    <t>201001CW10667</t>
  </si>
  <si>
    <t>201001CW10668</t>
  </si>
  <si>
    <t>201001CW10669</t>
  </si>
  <si>
    <t>201001CW10670</t>
  </si>
  <si>
    <t>201001CW10671</t>
  </si>
  <si>
    <t>201001CW10673</t>
  </si>
  <si>
    <t>201001CW10675</t>
  </si>
  <si>
    <t>201001CW10676</t>
  </si>
  <si>
    <t>201001CW10677</t>
  </si>
  <si>
    <t>201001CW10678</t>
  </si>
  <si>
    <t>201001CW10679</t>
  </si>
  <si>
    <t>201001CW10680</t>
  </si>
  <si>
    <t>201001CW10681</t>
  </si>
  <si>
    <t>201001CW10682</t>
  </si>
  <si>
    <t>201001CW10683</t>
  </si>
  <si>
    <t>201001CW10684</t>
  </si>
  <si>
    <t>201001CW10685</t>
  </si>
  <si>
    <t>201001CW10687</t>
  </si>
  <si>
    <t>201001CW10688</t>
  </si>
  <si>
    <t>201001CW10689</t>
  </si>
  <si>
    <t>201001CW10690</t>
  </si>
  <si>
    <t>201001CW10692</t>
  </si>
  <si>
    <t>201001CW10694</t>
  </si>
  <si>
    <t>201001CW10695</t>
  </si>
  <si>
    <t>201001CW10696</t>
  </si>
  <si>
    <t>201001CW10697</t>
  </si>
  <si>
    <t>201001CW10699</t>
  </si>
  <si>
    <t>201001CW10701</t>
  </si>
  <si>
    <t>201001CW10704</t>
  </si>
  <si>
    <t>201001CW10705</t>
  </si>
  <si>
    <t>201001CW10708</t>
  </si>
  <si>
    <t>201001CW10709</t>
  </si>
  <si>
    <t>201001CW10710</t>
  </si>
  <si>
    <t>201001CW10711</t>
  </si>
  <si>
    <t>201001CW10713</t>
  </si>
  <si>
    <t>201001CW10714</t>
  </si>
  <si>
    <t>201001CW10715</t>
  </si>
  <si>
    <t>201001CW10717</t>
  </si>
  <si>
    <t>201001CW10718</t>
  </si>
  <si>
    <t>201001CW10719</t>
  </si>
  <si>
    <t>201001CW10720</t>
  </si>
  <si>
    <t>201001CW10722</t>
  </si>
  <si>
    <t>201001CW10723</t>
  </si>
  <si>
    <t>201001CW10724</t>
  </si>
  <si>
    <t>201001CW10725</t>
  </si>
  <si>
    <t>201001CW10726</t>
  </si>
  <si>
    <t>201001CW10727</t>
  </si>
  <si>
    <t>201001CW10728</t>
  </si>
  <si>
    <t>201001CW10729</t>
  </si>
  <si>
    <t>201001CW10730</t>
  </si>
  <si>
    <t>201001CW10732</t>
  </si>
  <si>
    <t>201001CW10734</t>
  </si>
  <si>
    <t>201001CW10735</t>
  </si>
  <si>
    <t>201001CW10736</t>
  </si>
  <si>
    <t>201001CW10737</t>
  </si>
  <si>
    <t>201001CW10739</t>
  </si>
  <si>
    <t>201001CW10741</t>
  </si>
  <si>
    <t>201001CW10742</t>
  </si>
  <si>
    <t>201001CW10743</t>
  </si>
  <si>
    <t>201001CW10744</t>
  </si>
  <si>
    <t>201001CW10747</t>
  </si>
  <si>
    <t>201001CW10749</t>
  </si>
  <si>
    <t>201001CW10751</t>
  </si>
  <si>
    <t>201001CW10752</t>
  </si>
  <si>
    <t>Snowing + high winds</t>
  </si>
  <si>
    <t>201001CW10753</t>
  </si>
  <si>
    <t>201001CW10754</t>
  </si>
  <si>
    <t>201001CW10755</t>
  </si>
  <si>
    <t>201001CW10756</t>
  </si>
  <si>
    <t>201001CW10757</t>
  </si>
  <si>
    <t>201001CW10758</t>
  </si>
  <si>
    <t>201001CW10759</t>
  </si>
  <si>
    <t>201001CW10762</t>
  </si>
  <si>
    <t>201001CW10763</t>
  </si>
  <si>
    <t>201001CW10765</t>
  </si>
  <si>
    <t>201001CW10766</t>
  </si>
  <si>
    <t>201001CW10767</t>
  </si>
  <si>
    <t>201001CW10770</t>
  </si>
  <si>
    <t>201001CW10771</t>
  </si>
  <si>
    <t>201001CW10772</t>
  </si>
  <si>
    <t>201001CW10773</t>
  </si>
  <si>
    <t>201001CW10774</t>
  </si>
  <si>
    <t>201001CW10775</t>
  </si>
  <si>
    <t>201001CW10776</t>
  </si>
  <si>
    <t>201001CW10777</t>
  </si>
  <si>
    <t>201001CW10778</t>
  </si>
  <si>
    <t>201001CW10779</t>
  </si>
  <si>
    <t>201001CW10781</t>
  </si>
  <si>
    <t>201001CW10782</t>
  </si>
  <si>
    <t>201001CW10783</t>
  </si>
  <si>
    <t>201001CW10784</t>
  </si>
  <si>
    <t>201001CW10788</t>
  </si>
  <si>
    <t>Other junction</t>
  </si>
  <si>
    <t>201001CW10789</t>
  </si>
  <si>
    <t>201001CW10790</t>
  </si>
  <si>
    <t>201001CW10791</t>
  </si>
  <si>
    <t>201001CW10792</t>
  </si>
  <si>
    <t>201001CW10793</t>
  </si>
  <si>
    <t>201001CW10794</t>
  </si>
  <si>
    <t>201001CW10797</t>
  </si>
  <si>
    <t>201001CW10798</t>
  </si>
  <si>
    <t>201001CW10800</t>
  </si>
  <si>
    <t>201001CW10801</t>
  </si>
  <si>
    <t>201001CW10802</t>
  </si>
  <si>
    <t>201001CW10804</t>
  </si>
  <si>
    <t>201001CW10805</t>
  </si>
  <si>
    <t>201001CW10806</t>
  </si>
  <si>
    <t>201001CW10807</t>
  </si>
  <si>
    <t>201001CW10808</t>
  </si>
  <si>
    <t>201001CW10809</t>
  </si>
  <si>
    <t>201001CW10810</t>
  </si>
  <si>
    <t>201001CW10811</t>
  </si>
  <si>
    <t>201001CW10812</t>
  </si>
  <si>
    <t>201001CW10813</t>
  </si>
  <si>
    <t>201001CW10814</t>
  </si>
  <si>
    <t>201001CW10815</t>
  </si>
  <si>
    <t>201001CW10816</t>
  </si>
  <si>
    <t>201001CW10817</t>
  </si>
  <si>
    <t>201001CW10819</t>
  </si>
  <si>
    <t>201001CW10821</t>
  </si>
  <si>
    <t>201001CW10822</t>
  </si>
  <si>
    <t>201001CW10823</t>
  </si>
  <si>
    <t>201001CW10824</t>
  </si>
  <si>
    <t>201001CW10825</t>
  </si>
  <si>
    <t>201001CW10827</t>
  </si>
  <si>
    <t>201001CW10828</t>
  </si>
  <si>
    <t>201001CW10829</t>
  </si>
  <si>
    <t>201001CW10831</t>
  </si>
  <si>
    <t>201001CW10832</t>
  </si>
  <si>
    <t>201001CW10833</t>
  </si>
  <si>
    <t>201001CW10834</t>
  </si>
  <si>
    <t>201001CW10836</t>
  </si>
  <si>
    <t>201001CW10838</t>
  </si>
  <si>
    <t>201001CW10839</t>
  </si>
  <si>
    <t>201001CW10840</t>
  </si>
  <si>
    <t>201001CW10841</t>
  </si>
  <si>
    <t>201001CW10842</t>
  </si>
  <si>
    <t>201001CW10843</t>
  </si>
  <si>
    <t>201001CW10844</t>
  </si>
  <si>
    <t>201001CW10845</t>
  </si>
  <si>
    <t>201001CW10846</t>
  </si>
  <si>
    <t>201001CW10847</t>
  </si>
  <si>
    <t>201001CW10848</t>
  </si>
  <si>
    <t>201001CW10849</t>
  </si>
  <si>
    <t>201001CW10850</t>
  </si>
  <si>
    <t>201001CW10855</t>
  </si>
  <si>
    <t>201001CW10856</t>
  </si>
  <si>
    <t>201001CW10857</t>
  </si>
  <si>
    <t>201001CW10858</t>
  </si>
  <si>
    <t>201001CW10859</t>
  </si>
  <si>
    <t>201001CW10860</t>
  </si>
  <si>
    <t>201001CW10864</t>
  </si>
  <si>
    <t>201001CW10865</t>
  </si>
  <si>
    <t>201001CW10866</t>
  </si>
  <si>
    <t>201001CW10867</t>
  </si>
  <si>
    <t>201001CW10868</t>
  </si>
  <si>
    <t>201001CW10869</t>
  </si>
  <si>
    <t>201001CW10870</t>
  </si>
  <si>
    <t>201001CW10871</t>
  </si>
  <si>
    <t>201001CW10872</t>
  </si>
  <si>
    <t>201001CW10873</t>
  </si>
  <si>
    <t>201001CW10874</t>
  </si>
  <si>
    <t>Stop sign</t>
  </si>
  <si>
    <t>201001CW10875</t>
  </si>
  <si>
    <t>201001CW10876</t>
  </si>
  <si>
    <t>201001CW10879</t>
  </si>
  <si>
    <t>201001CW10880</t>
  </si>
  <si>
    <t>201001CW10881</t>
  </si>
  <si>
    <t>201001CW10882</t>
  </si>
  <si>
    <t>201001CW10883</t>
  </si>
  <si>
    <t>201001CW10886</t>
  </si>
  <si>
    <t>201001CW10887</t>
  </si>
  <si>
    <t>201001CW10888</t>
  </si>
  <si>
    <t>201001CW10889</t>
  </si>
  <si>
    <t>201001CW10890</t>
  </si>
  <si>
    <t>201001CW10891</t>
  </si>
  <si>
    <t>Sum of Number_of_Casualties</t>
  </si>
  <si>
    <t>Row Labels</t>
  </si>
  <si>
    <t>Grand Total</t>
  </si>
  <si>
    <t>Fatal saverity</t>
  </si>
  <si>
    <t>Serious saverity</t>
  </si>
  <si>
    <t>Slight saverity</t>
  </si>
  <si>
    <t>STATE</t>
  </si>
  <si>
    <t>Bihar</t>
  </si>
  <si>
    <t>Up</t>
  </si>
  <si>
    <t>Mp</t>
  </si>
  <si>
    <t>Delhi</t>
  </si>
  <si>
    <t>Punjab</t>
  </si>
  <si>
    <t>Hariyana</t>
  </si>
  <si>
    <t>Kolkata</t>
  </si>
  <si>
    <t>Rajasthan</t>
  </si>
  <si>
    <t>Mumbai</t>
  </si>
  <si>
    <t>Gujrat</t>
  </si>
  <si>
    <t>Kerla</t>
  </si>
  <si>
    <t>Oddisha</t>
  </si>
  <si>
    <t>Benglore</t>
  </si>
  <si>
    <t>Chhennai</t>
  </si>
  <si>
    <t>Assam</t>
  </si>
  <si>
    <t>Manipur</t>
  </si>
  <si>
    <t>Cars</t>
  </si>
  <si>
    <t>Bus</t>
  </si>
  <si>
    <t>Vans</t>
  </si>
  <si>
    <t>Bike</t>
  </si>
  <si>
    <t>Others</t>
  </si>
  <si>
    <t>Car Casualities</t>
  </si>
  <si>
    <t xml:space="preserve">  </t>
  </si>
  <si>
    <t>(All)</t>
  </si>
  <si>
    <t>2021 Casualities</t>
  </si>
  <si>
    <t>2022 Casualities</t>
  </si>
  <si>
    <t>Number Of Casualities</t>
  </si>
  <si>
    <t>Road surface</t>
  </si>
  <si>
    <t>No.of casualities</t>
  </si>
  <si>
    <t>Rural</t>
  </si>
  <si>
    <t>Dark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</si>
</sst>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0.0,&quot;k&quot;"/>
    <numFmt numFmtId="166" formatCode="0.0,&quot;K&quot;"/>
  </numFmts>
  <fonts count="6" x14ac:knownFonts="1">
    <font>
      <sz val="11"/>
      <color theme="1"/>
      <name val="Calibri"/>
      <family val="2"/>
      <scheme val="minor"/>
    </font>
    <font>
      <sz val="11"/>
      <color theme="1"/>
      <name val="Calibri"/>
      <family val="2"/>
      <scheme val="minor"/>
    </font>
    <font>
      <sz val="12"/>
      <color theme="1"/>
      <name val="Calibri"/>
      <family val="2"/>
      <scheme val="minor"/>
    </font>
    <font>
      <b/>
      <sz val="12"/>
      <name val="Calibri"/>
      <family val="2"/>
      <scheme val="minor"/>
    </font>
    <font>
      <sz val="8"/>
      <name val="Calibri"/>
      <family val="2"/>
      <scheme val="minor"/>
    </font>
    <font>
      <sz val="12"/>
      <name val="Calibri"/>
      <family val="2"/>
      <scheme val="minor"/>
    </font>
  </fonts>
  <fills count="8">
    <fill>
      <patternFill patternType="none"/>
    </fill>
    <fill>
      <patternFill patternType="gray125"/>
    </fill>
    <fill>
      <patternFill patternType="solid">
        <fgColor theme="0"/>
        <bgColor theme="4"/>
      </patternFill>
    </fill>
    <fill>
      <patternFill patternType="solid">
        <fgColor theme="0"/>
        <bgColor theme="4" tint="0.79998168889431442"/>
      </patternFill>
    </fill>
    <fill>
      <patternFill patternType="solid">
        <fgColor theme="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cellStyleXfs>
  <cellXfs count="21">
    <xf numFmtId="0" fontId="0" fillId="0" borderId="0" xfId="0"/>
    <xf numFmtId="0" fontId="3" fillId="2" borderId="1" xfId="2" applyFont="1" applyFill="1" applyBorder="1"/>
    <xf numFmtId="0" fontId="2" fillId="3" borderId="1" xfId="2" applyFill="1" applyBorder="1"/>
    <xf numFmtId="14" fontId="2" fillId="3" borderId="1" xfId="2" applyNumberFormat="1" applyFill="1" applyBorder="1"/>
    <xf numFmtId="20" fontId="2" fillId="3" borderId="1" xfId="2" applyNumberFormat="1" applyFill="1" applyBorder="1"/>
    <xf numFmtId="0" fontId="2" fillId="4" borderId="1" xfId="2" applyFill="1" applyBorder="1"/>
    <xf numFmtId="14" fontId="2" fillId="4" borderId="1" xfId="2" applyNumberFormat="1" applyFill="1" applyBorder="1"/>
    <xf numFmtId="20" fontId="2" fillId="4" borderId="1" xfId="2" applyNumberFormat="1" applyFill="1" applyBorder="1"/>
    <xf numFmtId="0" fontId="0" fillId="0" borderId="0" xfId="0" applyNumberFormat="1"/>
    <xf numFmtId="0" fontId="0" fillId="0" borderId="0" xfId="0" pivotButton="1"/>
    <xf numFmtId="0" fontId="0" fillId="0" borderId="0" xfId="0" applyAlignment="1">
      <alignment horizontal="left"/>
    </xf>
    <xf numFmtId="0" fontId="0" fillId="5" borderId="0" xfId="0" applyFill="1"/>
    <xf numFmtId="164" fontId="0" fillId="0" borderId="0" xfId="1" applyNumberFormat="1" applyFont="1"/>
    <xf numFmtId="0" fontId="0" fillId="6" borderId="0" xfId="0" applyFill="1"/>
    <xf numFmtId="0" fontId="5" fillId="2" borderId="1" xfId="2" applyFont="1" applyFill="1" applyBorder="1"/>
    <xf numFmtId="0" fontId="0" fillId="7" borderId="0" xfId="0" applyFill="1"/>
    <xf numFmtId="165" fontId="0" fillId="0" borderId="0" xfId="0" applyNumberFormat="1"/>
    <xf numFmtId="166" fontId="0" fillId="0" borderId="0" xfId="0" pivotButton="1" applyNumberFormat="1"/>
    <xf numFmtId="166" fontId="0" fillId="0" borderId="0" xfId="0" applyNumberFormat="1"/>
    <xf numFmtId="166" fontId="0" fillId="0" borderId="0" xfId="0" applyNumberFormat="1" applyAlignment="1">
      <alignment horizontal="left"/>
    </xf>
    <xf numFmtId="165" fontId="0" fillId="0" borderId="0" xfId="0" applyNumberFormat="1" applyAlignment="1">
      <alignment horizontal="left"/>
    </xf>
  </cellXfs>
  <cellStyles count="4">
    <cellStyle name="Normal" xfId="0" builtinId="0"/>
    <cellStyle name="Normal 2" xfId="2" xr:uid="{782BA13C-7F0C-42CC-A90B-4765416374FC}"/>
    <cellStyle name="Percent" xfId="1" builtinId="5"/>
    <cellStyle name="Percent 2" xfId="3" xr:uid="{8B9A4E33-0B75-4F38-8B14-7B3734A81593}"/>
  </cellStyles>
  <dxfs count="78">
    <dxf>
      <numFmt numFmtId="165" formatCode="0.0,&quot;k&quot;"/>
    </dxf>
    <dxf>
      <numFmt numFmtId="165" formatCode="0.0,&quot;k&quot;"/>
    </dxf>
    <dxf>
      <numFmt numFmtId="165" formatCode="0.0,&quot;k&quot;"/>
    </dxf>
    <dxf>
      <numFmt numFmtId="165"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5"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5" formatCode="0.0,&quot;k&quot;"/>
    </dxf>
    <dxf>
      <numFmt numFmtId="165" formatCode="0.0,&quot;k&quot;"/>
    </dxf>
    <dxf>
      <numFmt numFmtId="165" formatCode="0.0,&quot;k&quot;"/>
    </dxf>
    <dxf>
      <numFmt numFmtId="165"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5" formatCode="0.0,&quot;k&quot;"/>
    </dxf>
    <dxf>
      <numFmt numFmtId="165"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6" formatCode="0.0,&quot;K&quot;"/>
    </dxf>
    <dxf>
      <numFmt numFmtId="165" formatCode="0.0,&quot;k&quot;"/>
    </dxf>
    <dxf>
      <font>
        <b/>
        <sz val="11"/>
        <color theme="1"/>
      </font>
    </dxf>
    <dxf>
      <fill>
        <patternFill patternType="solid">
          <fgColor theme="0"/>
          <bgColor theme="5" tint="0.59996337778862885"/>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b/>
        <i val="0"/>
      </font>
      <fill>
        <patternFill patternType="solid">
          <fgColor theme="0"/>
          <bgColor theme="1" tint="0.499984740745262"/>
        </patternFill>
      </fill>
      <border>
        <left style="thin">
          <color theme="1" tint="-0.499984740745262"/>
        </left>
        <right style="thin">
          <color theme="1" tint="-0.499984740745262"/>
        </right>
        <top style="thin">
          <color theme="1" tint="-0.499984740745262"/>
        </top>
        <bottom style="thin">
          <color theme="1" tint="-0.499984740745262"/>
        </bottom>
      </border>
    </dxf>
    <dxf>
      <font>
        <b/>
        <i val="0"/>
      </font>
      <fill>
        <patternFill>
          <bgColor theme="6" tint="0.59996337778862885"/>
        </patternFill>
      </fill>
    </dxf>
    <dxf>
      <font>
        <b/>
        <i val="0"/>
      </font>
      <fill>
        <patternFill>
          <bgColor theme="9" tint="0.59996337778862885"/>
        </patternFill>
      </fill>
    </dxf>
  </dxfs>
  <tableStyles count="6" defaultTableStyle="TableStyleMedium2" defaultPivotStyle="PivotStyleLight16">
    <tableStyle name="Slicer Style 1" pivot="0" table="0" count="1" xr9:uid="{5C7E14B5-85C5-453D-BF06-396DD473F0BC}">
      <tableStyleElement type="wholeTable" dxfId="77"/>
    </tableStyle>
    <tableStyle name="Slicer Style 2" pivot="0" table="0" count="0" xr9:uid="{B75B2D63-432B-4D90-9D05-AE415674627E}"/>
    <tableStyle name="Slicer Style 3" pivot="0" table="0" count="1" xr9:uid="{FAE94F40-EF4D-48F1-B288-BE482B1C4E15}">
      <tableStyleElement type="wholeTable" dxfId="76"/>
    </tableStyle>
    <tableStyle name="Slicer Style 4" pivot="0" table="0" count="1" xr9:uid="{CFD7A474-6F68-4599-BE6B-802B30A5FB91}"/>
    <tableStyle name="Timeline Style 1" pivot="0" table="0" count="8" xr9:uid="{59B38561-6C07-48B2-B859-D1A2695472B3}">
      <tableStyleElement type="wholeTable" dxfId="75"/>
      <tableStyleElement type="headerRow" dxfId="74"/>
    </tableStyle>
    <tableStyle name="Timeline Style 2" pivot="0" table="0" count="8" xr9:uid="{C6333D03-EE0A-4195-B534-5F75CED5C9D9}">
      <tableStyleElement type="wholeTable" dxfId="73"/>
      <tableStyleElement type="headerRow" dxfId="72"/>
    </tableStyle>
  </tableStyles>
  <colors>
    <mruColors>
      <color rgb="FF8497B0"/>
      <color rgb="FF808000"/>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F8-40BF-9864-D446636724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F8-40BF-9864-D4466367245C}"/>
              </c:ext>
            </c:extLst>
          </c:dPt>
          <c:val>
            <c:numRef>
              <c:f>KPI!$F$11:$F$12</c:f>
              <c:numCache>
                <c:formatCode>0.0%</c:formatCode>
                <c:ptCount val="2"/>
                <c:pt idx="0">
                  <c:v>6.2992125984251968E-2</c:v>
                </c:pt>
                <c:pt idx="1">
                  <c:v>0.93700787401574803</c:v>
                </c:pt>
              </c:numCache>
            </c:numRef>
          </c:val>
          <c:extLst>
            <c:ext xmlns:c16="http://schemas.microsoft.com/office/drawing/2014/chart" uri="{C3380CC4-5D6E-409C-BE32-E72D297353CC}">
              <c16:uniqueId val="{00000000-58A5-40FE-BE27-3F569D2D907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F5-4812-9204-905234D2B8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F5-4812-9204-905234D2B833}"/>
              </c:ext>
            </c:extLst>
          </c:dPt>
          <c:val>
            <c:numRef>
              <c:f>KPI!$J$11:$J$12</c:f>
              <c:numCache>
                <c:formatCode>0.0%</c:formatCode>
                <c:ptCount val="2"/>
                <c:pt idx="0">
                  <c:v>0.13910761154855644</c:v>
                </c:pt>
                <c:pt idx="1">
                  <c:v>0.86089238845144356</c:v>
                </c:pt>
              </c:numCache>
            </c:numRef>
          </c:val>
          <c:extLst>
            <c:ext xmlns:c16="http://schemas.microsoft.com/office/drawing/2014/chart" uri="{C3380CC4-5D6E-409C-BE32-E72D297353CC}">
              <c16:uniqueId val="{00000000-9AE6-458B-B9A7-684455EE797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78-4C1C-907D-78C668ACAC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378-4C1C-907D-78C668ACAC53}"/>
              </c:ext>
            </c:extLst>
          </c:dPt>
          <c:val>
            <c:numRef>
              <c:f>KPI!$N$11:$N$12</c:f>
              <c:numCache>
                <c:formatCode>0.0%</c:formatCode>
                <c:ptCount val="2"/>
                <c:pt idx="0">
                  <c:v>0.79790026246719159</c:v>
                </c:pt>
                <c:pt idx="1">
                  <c:v>0.20209973753280841</c:v>
                </c:pt>
              </c:numCache>
            </c:numRef>
          </c:val>
          <c:extLst>
            <c:ext xmlns:c16="http://schemas.microsoft.com/office/drawing/2014/chart" uri="{C3380CC4-5D6E-409C-BE32-E72D297353CC}">
              <c16:uniqueId val="{00000000-0DC8-4E25-8D30-AC74EF5BBD5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A1-4B7F-9E6D-A4BC15305B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A1-4B7F-9E6D-A4BC15305BEA}"/>
              </c:ext>
            </c:extLst>
          </c:dPt>
          <c:val>
            <c:numRef>
              <c:f>KPI!$F$21:$F$22</c:f>
              <c:numCache>
                <c:formatCode>0.0%</c:formatCode>
                <c:ptCount val="2"/>
                <c:pt idx="0">
                  <c:v>0.78827646544181973</c:v>
                </c:pt>
                <c:pt idx="1">
                  <c:v>0.21172353455818022</c:v>
                </c:pt>
              </c:numCache>
            </c:numRef>
          </c:val>
          <c:extLst>
            <c:ext xmlns:c16="http://schemas.microsoft.com/office/drawing/2014/chart" uri="{C3380CC4-5D6E-409C-BE32-E72D297353CC}">
              <c16:uniqueId val="{00000000-FB34-4852-B7FF-2E7C9DFC2D4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996665363857869"/>
          <c:y val="0.1388888888888889"/>
          <c:w val="0.66006669272284269"/>
          <c:h val="0.69444444444444442"/>
        </c:manualLayout>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6732-45BF-9947-61F4F5FEB445}"/>
              </c:ext>
            </c:extLst>
          </c:dPt>
          <c:dPt>
            <c:idx val="1"/>
            <c:bubble3D val="0"/>
            <c:spPr>
              <a:solidFill>
                <a:schemeClr val="accent2"/>
              </a:solidFill>
              <a:ln w="19050">
                <a:noFill/>
              </a:ln>
              <a:effectLst/>
            </c:spPr>
            <c:extLst>
              <c:ext xmlns:c16="http://schemas.microsoft.com/office/drawing/2014/chart" uri="{C3380CC4-5D6E-409C-BE32-E72D297353CC}">
                <c16:uniqueId val="{00000003-6732-45BF-9947-61F4F5FEB445}"/>
              </c:ext>
            </c:extLst>
          </c:dPt>
          <c:val>
            <c:numRef>
              <c:f>KPI!$F$11:$F$12</c:f>
              <c:numCache>
                <c:formatCode>0.0%</c:formatCode>
                <c:ptCount val="2"/>
                <c:pt idx="0">
                  <c:v>6.2992125984251968E-2</c:v>
                </c:pt>
                <c:pt idx="1">
                  <c:v>0.93700787401574803</c:v>
                </c:pt>
              </c:numCache>
            </c:numRef>
          </c:val>
          <c:extLst>
            <c:ext xmlns:c16="http://schemas.microsoft.com/office/drawing/2014/chart" uri="{C3380CC4-5D6E-409C-BE32-E72D297353CC}">
              <c16:uniqueId val="{00000004-6732-45BF-9947-61F4F5FEB44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84-4814-85B0-A4ECDED581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84-4814-85B0-A4ECDED581B9}"/>
              </c:ext>
            </c:extLst>
          </c:dPt>
          <c:val>
            <c:numRef>
              <c:f>KPI!$J$11:$J$12</c:f>
              <c:numCache>
                <c:formatCode>0.0%</c:formatCode>
                <c:ptCount val="2"/>
                <c:pt idx="0">
                  <c:v>0.13910761154855644</c:v>
                </c:pt>
                <c:pt idx="1">
                  <c:v>0.86089238845144356</c:v>
                </c:pt>
              </c:numCache>
            </c:numRef>
          </c:val>
          <c:extLst>
            <c:ext xmlns:c16="http://schemas.microsoft.com/office/drawing/2014/chart" uri="{C3380CC4-5D6E-409C-BE32-E72D297353CC}">
              <c16:uniqueId val="{00000004-5F84-4814-85B0-A4ECDED581B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60-49DB-B4D2-1AB0A0D780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60-49DB-B4D2-1AB0A0D78066}"/>
              </c:ext>
            </c:extLst>
          </c:dPt>
          <c:val>
            <c:numRef>
              <c:f>KPI!$N$11:$N$12</c:f>
              <c:numCache>
                <c:formatCode>0.0%</c:formatCode>
                <c:ptCount val="2"/>
                <c:pt idx="0">
                  <c:v>0.79790026246719159</c:v>
                </c:pt>
                <c:pt idx="1">
                  <c:v>0.20209973753280841</c:v>
                </c:pt>
              </c:numCache>
            </c:numRef>
          </c:val>
          <c:extLst>
            <c:ext xmlns:c16="http://schemas.microsoft.com/office/drawing/2014/chart" uri="{C3380CC4-5D6E-409C-BE32-E72D297353CC}">
              <c16:uniqueId val="{00000004-5A60-49DB-B4D2-1AB0A0D7806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EE-41C7-A40F-036DDD35D7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EE-41C7-A40F-036DDD35D741}"/>
              </c:ext>
            </c:extLst>
          </c:dPt>
          <c:val>
            <c:numRef>
              <c:f>KPI!$F$21:$F$22</c:f>
              <c:numCache>
                <c:formatCode>0.0%</c:formatCode>
                <c:ptCount val="2"/>
                <c:pt idx="0">
                  <c:v>0.78827646544181973</c:v>
                </c:pt>
                <c:pt idx="1">
                  <c:v>0.21172353455818022</c:v>
                </c:pt>
              </c:numCache>
            </c:numRef>
          </c:val>
          <c:extLst>
            <c:ext xmlns:c16="http://schemas.microsoft.com/office/drawing/2014/chart" uri="{C3380CC4-5D6E-409C-BE32-E72D297353CC}">
              <c16:uniqueId val="{00000004-13EE-41C7-A40F-036DDD35D74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'Monthly trend'!$E$9</c:f>
              <c:strCache>
                <c:ptCount val="1"/>
                <c:pt idx="0">
                  <c:v>Number Of Casualities</c:v>
                </c:pt>
              </c:strCache>
            </c:strRef>
          </c:tx>
          <c:spPr>
            <a:ln w="34925" cap="rnd">
              <a:solidFill>
                <a:srgbClr val="FFFF00"/>
              </a:solidFill>
              <a:round/>
            </a:ln>
            <a:effectLst>
              <a:outerShdw blurRad="57150" dist="19050" dir="5400000" algn="ctr" rotWithShape="0">
                <a:srgbClr val="000000">
                  <a:alpha val="63000"/>
                </a:srgbClr>
              </a:outerShdw>
            </a:effectLst>
          </c:spPr>
          <c:marker>
            <c:symbol val="none"/>
          </c:marker>
          <c:cat>
            <c:strRef>
              <c:f>'Monthly trend'!$D$10:$D$21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trend'!$E$10:$E$21</c:f>
              <c:numCache>
                <c:formatCode>General</c:formatCode>
                <c:ptCount val="12"/>
                <c:pt idx="0">
                  <c:v>180</c:v>
                </c:pt>
                <c:pt idx="1">
                  <c:v>167</c:v>
                </c:pt>
                <c:pt idx="2">
                  <c:v>293</c:v>
                </c:pt>
                <c:pt idx="3">
                  <c:v>246</c:v>
                </c:pt>
                <c:pt idx="4">
                  <c:v>164</c:v>
                </c:pt>
                <c:pt idx="5">
                  <c:v>129</c:v>
                </c:pt>
                <c:pt idx="6">
                  <c:v>106</c:v>
                </c:pt>
                <c:pt idx="7">
                  <c:v>72</c:v>
                </c:pt>
                <c:pt idx="8">
                  <c:v>94</c:v>
                </c:pt>
                <c:pt idx="9">
                  <c:v>100</c:v>
                </c:pt>
                <c:pt idx="10">
                  <c:v>59</c:v>
                </c:pt>
                <c:pt idx="11">
                  <c:v>93</c:v>
                </c:pt>
              </c:numCache>
            </c:numRef>
          </c:val>
          <c:smooth val="0"/>
          <c:extLst>
            <c:ext xmlns:c16="http://schemas.microsoft.com/office/drawing/2014/chart" uri="{C3380CC4-5D6E-409C-BE32-E72D297353CC}">
              <c16:uniqueId val="{00000000-3808-42E0-A100-ACD4D16E7991}"/>
            </c:ext>
          </c:extLst>
        </c:ser>
        <c:dLbls>
          <c:showLegendKey val="0"/>
          <c:showVal val="0"/>
          <c:showCatName val="0"/>
          <c:showSerName val="0"/>
          <c:showPercent val="0"/>
          <c:showBubbleSize val="0"/>
        </c:dLbls>
        <c:smooth val="0"/>
        <c:axId val="473970223"/>
        <c:axId val="473961071"/>
      </c:lineChart>
      <c:catAx>
        <c:axId val="473970223"/>
        <c:scaling>
          <c:orientation val="minMax"/>
        </c:scaling>
        <c:delete val="0"/>
        <c:axPos val="b"/>
        <c:numFmt formatCode="General" sourceLinked="1"/>
        <c:majorTickMark val="none"/>
        <c:minorTickMark val="none"/>
        <c:tickLblPos val="nextTo"/>
        <c:spPr>
          <a:solidFill>
            <a:schemeClr val="bg2">
              <a:lumMod val="50000"/>
            </a:schemeClr>
          </a:solid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73961071"/>
        <c:crosses val="autoZero"/>
        <c:auto val="1"/>
        <c:lblAlgn val="ctr"/>
        <c:lblOffset val="100"/>
        <c:noMultiLvlLbl val="0"/>
      </c:catAx>
      <c:valAx>
        <c:axId val="473961071"/>
        <c:scaling>
          <c:orientation val="minMax"/>
        </c:scaling>
        <c:delete val="0"/>
        <c:axPos val="l"/>
        <c:majorGridlines>
          <c:spPr>
            <a:ln w="19050" cap="flat" cmpd="sng" algn="ctr">
              <a:solidFill>
                <a:schemeClr val="accent4">
                  <a:lumMod val="60000"/>
                  <a:lumOff val="40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7397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(sonu).xlsx]Road Type!PivotTable8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5">
                  <a:lumMod val="75000"/>
                </a:schemeClr>
              </a:gs>
              <a:gs pos="88000">
                <a:schemeClr val="accent5">
                  <a:lumMod val="40000"/>
                  <a:lumOff val="60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'Road Type'!$B$3</c:f>
              <c:strCache>
                <c:ptCount val="1"/>
                <c:pt idx="0">
                  <c:v>Total</c:v>
                </c:pt>
              </c:strCache>
            </c:strRef>
          </c:tx>
          <c:spPr>
            <a:gradFill>
              <a:gsLst>
                <a:gs pos="0">
                  <a:schemeClr val="accent5">
                    <a:lumMod val="75000"/>
                  </a:schemeClr>
                </a:gs>
                <a:gs pos="88000">
                  <a:schemeClr val="accent5">
                    <a:lumMod val="40000"/>
                    <a:lumOff val="60000"/>
                  </a:schemeClr>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'Road Type'!$A$4:$A$8</c:f>
              <c:strCache>
                <c:ptCount val="4"/>
                <c:pt idx="0">
                  <c:v>Roundabout</c:v>
                </c:pt>
                <c:pt idx="1">
                  <c:v>One way street</c:v>
                </c:pt>
                <c:pt idx="2">
                  <c:v>Dual carriageway</c:v>
                </c:pt>
                <c:pt idx="3">
                  <c:v>Single carriageway</c:v>
                </c:pt>
              </c:strCache>
            </c:strRef>
          </c:cat>
          <c:val>
            <c:numRef>
              <c:f>'Road Type'!$B$4:$B$8</c:f>
              <c:numCache>
                <c:formatCode>0.0,"k"</c:formatCode>
                <c:ptCount val="4"/>
                <c:pt idx="0">
                  <c:v>41</c:v>
                </c:pt>
                <c:pt idx="1">
                  <c:v>53</c:v>
                </c:pt>
                <c:pt idx="2">
                  <c:v>153</c:v>
                </c:pt>
                <c:pt idx="3">
                  <c:v>896</c:v>
                </c:pt>
              </c:numCache>
            </c:numRef>
          </c:val>
          <c:extLst>
            <c:ext xmlns:c16="http://schemas.microsoft.com/office/drawing/2014/chart" uri="{C3380CC4-5D6E-409C-BE32-E72D297353CC}">
              <c16:uniqueId val="{00000000-A38F-42B3-BEE5-5E4EF06713CE}"/>
            </c:ext>
          </c:extLst>
        </c:ser>
        <c:dLbls>
          <c:dLblPos val="outEnd"/>
          <c:showLegendKey val="0"/>
          <c:showVal val="1"/>
          <c:showCatName val="0"/>
          <c:showSerName val="0"/>
          <c:showPercent val="0"/>
          <c:showBubbleSize val="0"/>
        </c:dLbls>
        <c:gapWidth val="70"/>
        <c:axId val="318875103"/>
        <c:axId val="318883839"/>
      </c:barChart>
      <c:catAx>
        <c:axId val="31887510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bg1">
                    <a:lumMod val="75000"/>
                  </a:schemeClr>
                </a:solidFill>
                <a:latin typeface="+mn-lt"/>
                <a:ea typeface="+mn-ea"/>
                <a:cs typeface="+mn-cs"/>
              </a:defRPr>
            </a:pPr>
            <a:endParaRPr lang="en-US"/>
          </a:p>
        </c:txPr>
        <c:crossAx val="318883839"/>
        <c:crosses val="autoZero"/>
        <c:auto val="1"/>
        <c:lblAlgn val="ctr"/>
        <c:lblOffset val="100"/>
        <c:noMultiLvlLbl val="0"/>
      </c:catAx>
      <c:valAx>
        <c:axId val="318883839"/>
        <c:scaling>
          <c:orientation val="minMax"/>
        </c:scaling>
        <c:delete val="1"/>
        <c:axPos val="b"/>
        <c:numFmt formatCode="0.0,&quot;k&quot;" sourceLinked="1"/>
        <c:majorTickMark val="none"/>
        <c:minorTickMark val="none"/>
        <c:tickLblPos val="nextTo"/>
        <c:crossAx val="31887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(sonu).xlsx]Sheet14!PivotTable18</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gradFill>
            <a:gsLst>
              <a:gs pos="31000">
                <a:schemeClr val="accent2">
                  <a:lumMod val="60000"/>
                  <a:lumOff val="40000"/>
                </a:schemeClr>
              </a:gs>
              <a:gs pos="100000">
                <a:srgbClr val="92D050"/>
              </a:gs>
            </a:gsLst>
            <a:lin ang="5400000" scaled="1"/>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5">
                  <a:lumMod val="40000"/>
                  <a:lumOff val="60000"/>
                </a:schemeClr>
              </a:gs>
              <a:gs pos="100000">
                <a:srgbClr val="92D050"/>
              </a:gs>
            </a:gsLst>
            <a:lin ang="5400000" scaled="1"/>
          </a:gradFill>
          <a:ln w="19050">
            <a:noFill/>
          </a:ln>
          <a:effectLst/>
        </c:spPr>
        <c:dLbl>
          <c:idx val="0"/>
          <c:layout>
            <c:manualLayout>
              <c:x val="0.10220673635307782"/>
              <c:y val="5.015672330470941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31000">
                <a:schemeClr val="accent2">
                  <a:lumMod val="60000"/>
                  <a:lumOff val="40000"/>
                </a:schemeClr>
              </a:gs>
              <a:gs pos="100000">
                <a:srgbClr val="92D050"/>
              </a:gs>
            </a:gsLst>
            <a:lin ang="5400000" scaled="1"/>
          </a:gradFill>
          <a:ln w="19050">
            <a:noFill/>
          </a:ln>
          <a:effectLst/>
        </c:spPr>
        <c:dLbl>
          <c:idx val="0"/>
          <c:layout>
            <c:manualLayout>
              <c:x val="-8.3623693379790962E-2"/>
              <c:y val="-5.85161771888275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Sheet14!$G$3</c:f>
              <c:strCache>
                <c:ptCount val="1"/>
                <c:pt idx="0">
                  <c:v>Total</c:v>
                </c:pt>
              </c:strCache>
            </c:strRef>
          </c:tx>
          <c:spPr>
            <a:gradFill>
              <a:gsLst>
                <a:gs pos="31000">
                  <a:schemeClr val="accent2">
                    <a:lumMod val="60000"/>
                    <a:lumOff val="40000"/>
                  </a:schemeClr>
                </a:gs>
                <a:gs pos="100000">
                  <a:srgbClr val="92D050"/>
                </a:gs>
              </a:gsLst>
              <a:lin ang="5400000" scaled="1"/>
            </a:gradFill>
            <a:ln>
              <a:noFill/>
            </a:ln>
          </c:spPr>
          <c:dPt>
            <c:idx val="0"/>
            <c:bubble3D val="0"/>
            <c:spPr>
              <a:gradFill>
                <a:gsLst>
                  <a:gs pos="100000">
                    <a:schemeClr val="accent5">
                      <a:lumMod val="40000"/>
                      <a:lumOff val="60000"/>
                    </a:schemeClr>
                  </a:gs>
                  <a:gs pos="100000">
                    <a:srgbClr val="92D050"/>
                  </a:gs>
                </a:gsLst>
                <a:lin ang="5400000" scaled="1"/>
              </a:gradFill>
              <a:ln w="19050">
                <a:noFill/>
              </a:ln>
              <a:effectLst/>
            </c:spPr>
            <c:extLst>
              <c:ext xmlns:c16="http://schemas.microsoft.com/office/drawing/2014/chart" uri="{C3380CC4-5D6E-409C-BE32-E72D297353CC}">
                <c16:uniqueId val="{00000001-CFEA-4C5B-AAB7-ACA21E25EBD7}"/>
              </c:ext>
            </c:extLst>
          </c:dPt>
          <c:dPt>
            <c:idx val="1"/>
            <c:bubble3D val="0"/>
            <c:spPr>
              <a:gradFill>
                <a:gsLst>
                  <a:gs pos="31000">
                    <a:schemeClr val="accent2">
                      <a:lumMod val="60000"/>
                      <a:lumOff val="40000"/>
                    </a:schemeClr>
                  </a:gs>
                  <a:gs pos="100000">
                    <a:srgbClr val="92D050"/>
                  </a:gs>
                </a:gsLst>
                <a:lin ang="5400000" scaled="1"/>
              </a:gradFill>
              <a:ln w="19050">
                <a:noFill/>
              </a:ln>
              <a:effectLst/>
            </c:spPr>
            <c:extLst>
              <c:ext xmlns:c16="http://schemas.microsoft.com/office/drawing/2014/chart" uri="{C3380CC4-5D6E-409C-BE32-E72D297353CC}">
                <c16:uniqueId val="{00000003-CFEA-4C5B-AAB7-ACA21E25EBD7}"/>
              </c:ext>
            </c:extLst>
          </c:dPt>
          <c:dLbls>
            <c:dLbl>
              <c:idx val="0"/>
              <c:layout>
                <c:manualLayout>
                  <c:x val="0.10220673635307782"/>
                  <c:y val="5.015672330470941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EA-4C5B-AAB7-ACA21E25EBD7}"/>
                </c:ext>
              </c:extLst>
            </c:dLbl>
            <c:dLbl>
              <c:idx val="1"/>
              <c:layout>
                <c:manualLayout>
                  <c:x val="-8.3623693379790962E-2"/>
                  <c:y val="-5.85161771888275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EA-4C5B-AAB7-ACA21E25EBD7}"/>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Sheet14!$F$4:$F$6</c:f>
              <c:strCache>
                <c:ptCount val="2"/>
                <c:pt idx="0">
                  <c:v>Daylight</c:v>
                </c:pt>
                <c:pt idx="1">
                  <c:v>Dark</c:v>
                </c:pt>
              </c:strCache>
            </c:strRef>
          </c:cat>
          <c:val>
            <c:numRef>
              <c:f>Sheet14!$G$4:$G$6</c:f>
              <c:numCache>
                <c:formatCode>0.0,"k"</c:formatCode>
                <c:ptCount val="2"/>
                <c:pt idx="0">
                  <c:v>1217</c:v>
                </c:pt>
                <c:pt idx="1">
                  <c:v>486</c:v>
                </c:pt>
              </c:numCache>
            </c:numRef>
          </c:val>
          <c:extLst>
            <c:ext xmlns:c16="http://schemas.microsoft.com/office/drawing/2014/chart" uri="{C3380CC4-5D6E-409C-BE32-E72D297353CC}">
              <c16:uniqueId val="{00000004-CFEA-4C5B-AAB7-ACA21E25EBD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7016415630972948"/>
          <c:y val="0.33869874239585895"/>
          <c:w val="0.26014943254044465"/>
          <c:h val="0.3226025152082820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(sonu).xlsx]Sheet14!PivotTable10</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gradFill>
            <a:gsLst>
              <a:gs pos="20000">
                <a:schemeClr val="accent1">
                  <a:lumMod val="75000"/>
                </a:schemeClr>
              </a:gs>
              <a:gs pos="100000">
                <a:schemeClr val="accent4">
                  <a:lumMod val="60000"/>
                  <a:lumOff val="40000"/>
                </a:schemeClr>
              </a:gs>
            </a:gsLst>
            <a:lin ang="5400000" scaled="1"/>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20000">
                <a:schemeClr val="accent1">
                  <a:lumMod val="75000"/>
                </a:schemeClr>
              </a:gs>
              <a:gs pos="100000">
                <a:schemeClr val="accent4">
                  <a:lumMod val="60000"/>
                  <a:lumOff val="40000"/>
                </a:schemeClr>
              </a:gs>
            </a:gsLst>
            <a:lin ang="5400000" scaled="1"/>
          </a:gradFill>
          <a:ln w="19050">
            <a:noFill/>
          </a:ln>
          <a:effectLst/>
        </c:spPr>
        <c:dLbl>
          <c:idx val="0"/>
          <c:layout>
            <c:manualLayout>
              <c:x val="0.10256410256410256"/>
              <c:y val="-3.222556883203885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1">
                  <a:lumMod val="60000"/>
                  <a:lumOff val="40000"/>
                </a:schemeClr>
              </a:gs>
              <a:gs pos="100000">
                <a:schemeClr val="accent4">
                  <a:lumMod val="60000"/>
                  <a:lumOff val="40000"/>
                </a:schemeClr>
              </a:gs>
            </a:gsLst>
            <a:lin ang="5400000" scaled="1"/>
          </a:gradFill>
          <a:ln w="19050">
            <a:noFill/>
          </a:ln>
          <a:effectLst/>
        </c:spPr>
        <c:dLbl>
          <c:idx val="0"/>
          <c:layout>
            <c:manualLayout>
              <c:x val="-0.10722610722610725"/>
              <c:y val="-7.3849408792083427E-1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Sheet14!$B$3</c:f>
              <c:strCache>
                <c:ptCount val="1"/>
                <c:pt idx="0">
                  <c:v>Total</c:v>
                </c:pt>
              </c:strCache>
            </c:strRef>
          </c:tx>
          <c:spPr>
            <a:gradFill>
              <a:gsLst>
                <a:gs pos="20000">
                  <a:schemeClr val="accent1">
                    <a:lumMod val="75000"/>
                  </a:schemeClr>
                </a:gs>
                <a:gs pos="100000">
                  <a:schemeClr val="accent4">
                    <a:lumMod val="60000"/>
                    <a:lumOff val="40000"/>
                  </a:schemeClr>
                </a:gs>
              </a:gsLst>
              <a:lin ang="5400000" scaled="1"/>
            </a:gradFill>
            <a:ln>
              <a:noFill/>
            </a:ln>
          </c:spPr>
          <c:dPt>
            <c:idx val="0"/>
            <c:bubble3D val="0"/>
            <c:spPr>
              <a:gradFill>
                <a:gsLst>
                  <a:gs pos="20000">
                    <a:schemeClr val="accent1">
                      <a:lumMod val="75000"/>
                    </a:schemeClr>
                  </a:gs>
                  <a:gs pos="100000">
                    <a:schemeClr val="accent4">
                      <a:lumMod val="60000"/>
                      <a:lumOff val="40000"/>
                    </a:schemeClr>
                  </a:gs>
                </a:gsLst>
                <a:lin ang="5400000" scaled="1"/>
              </a:gradFill>
              <a:ln w="19050">
                <a:noFill/>
              </a:ln>
              <a:effectLst/>
            </c:spPr>
            <c:extLst>
              <c:ext xmlns:c16="http://schemas.microsoft.com/office/drawing/2014/chart" uri="{C3380CC4-5D6E-409C-BE32-E72D297353CC}">
                <c16:uniqueId val="{00000001-F45E-487D-81D8-3669B6AAD93A}"/>
              </c:ext>
            </c:extLst>
          </c:dPt>
          <c:dPt>
            <c:idx val="1"/>
            <c:bubble3D val="0"/>
            <c:spPr>
              <a:gradFill>
                <a:gsLst>
                  <a:gs pos="100000">
                    <a:schemeClr val="accent1">
                      <a:lumMod val="60000"/>
                      <a:lumOff val="40000"/>
                    </a:schemeClr>
                  </a:gs>
                  <a:gs pos="100000">
                    <a:schemeClr val="accent4">
                      <a:lumMod val="60000"/>
                      <a:lumOff val="40000"/>
                    </a:schemeClr>
                  </a:gs>
                </a:gsLst>
                <a:lin ang="5400000" scaled="1"/>
              </a:gradFill>
              <a:ln w="19050">
                <a:noFill/>
              </a:ln>
              <a:effectLst/>
            </c:spPr>
            <c:extLst>
              <c:ext xmlns:c16="http://schemas.microsoft.com/office/drawing/2014/chart" uri="{C3380CC4-5D6E-409C-BE32-E72D297353CC}">
                <c16:uniqueId val="{00000003-F45E-487D-81D8-3669B6AAD93A}"/>
              </c:ext>
            </c:extLst>
          </c:dPt>
          <c:dLbls>
            <c:dLbl>
              <c:idx val="0"/>
              <c:layout>
                <c:manualLayout>
                  <c:x val="0.10256410256410256"/>
                  <c:y val="-3.22255688320388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45E-487D-81D8-3669B6AAD93A}"/>
                </c:ext>
              </c:extLst>
            </c:dLbl>
            <c:dLbl>
              <c:idx val="1"/>
              <c:layout>
                <c:manualLayout>
                  <c:x val="-0.10722610722610725"/>
                  <c:y val="-7.384940879208342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45E-487D-81D8-3669B6AAD93A}"/>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Sheet14!$A$4:$A$6</c:f>
              <c:strCache>
                <c:ptCount val="2"/>
                <c:pt idx="0">
                  <c:v>Rural</c:v>
                </c:pt>
                <c:pt idx="1">
                  <c:v>Urban</c:v>
                </c:pt>
              </c:strCache>
            </c:strRef>
          </c:cat>
          <c:val>
            <c:numRef>
              <c:f>Sheet14!$B$4:$B$6</c:f>
              <c:numCache>
                <c:formatCode>0.0,"K"</c:formatCode>
                <c:ptCount val="2"/>
                <c:pt idx="0">
                  <c:v>720</c:v>
                </c:pt>
                <c:pt idx="1">
                  <c:v>962</c:v>
                </c:pt>
              </c:numCache>
            </c:numRef>
          </c:val>
          <c:extLst>
            <c:ext xmlns:c16="http://schemas.microsoft.com/office/drawing/2014/chart" uri="{C3380CC4-5D6E-409C-BE32-E72D297353CC}">
              <c16:uniqueId val="{00000004-F45E-487D-81D8-3669B6AAD93A}"/>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(sonu).xlsx]Sheet2!PivotTable2</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c:f>
              <c:strCache>
                <c:ptCount val="1"/>
                <c:pt idx="0">
                  <c:v>Total</c:v>
                </c:pt>
              </c:strCache>
            </c:strRef>
          </c:tx>
          <c:spPr>
            <a:solidFill>
              <a:schemeClr val="accent1"/>
            </a:solidFill>
            <a:ln>
              <a:noFill/>
            </a:ln>
            <a:effectLst/>
          </c:spPr>
          <c:invertIfNegative val="0"/>
          <c:cat>
            <c:strRef>
              <c:f>Sheet2!$A$4:$A$20</c:f>
              <c:strCache>
                <c:ptCount val="16"/>
                <c:pt idx="0">
                  <c:v>Assam</c:v>
                </c:pt>
                <c:pt idx="1">
                  <c:v>Benglore</c:v>
                </c:pt>
                <c:pt idx="2">
                  <c:v>Bihar</c:v>
                </c:pt>
                <c:pt idx="3">
                  <c:v>Chhennai</c:v>
                </c:pt>
                <c:pt idx="4">
                  <c:v>Delhi</c:v>
                </c:pt>
                <c:pt idx="5">
                  <c:v>Gujrat</c:v>
                </c:pt>
                <c:pt idx="6">
                  <c:v>Hariyana</c:v>
                </c:pt>
                <c:pt idx="7">
                  <c:v>Kerla</c:v>
                </c:pt>
                <c:pt idx="8">
                  <c:v>Kolkata</c:v>
                </c:pt>
                <c:pt idx="9">
                  <c:v>Manipur</c:v>
                </c:pt>
                <c:pt idx="10">
                  <c:v>Mp</c:v>
                </c:pt>
                <c:pt idx="11">
                  <c:v>Mumbai</c:v>
                </c:pt>
                <c:pt idx="12">
                  <c:v>Oddisha</c:v>
                </c:pt>
                <c:pt idx="13">
                  <c:v>Punjab</c:v>
                </c:pt>
                <c:pt idx="14">
                  <c:v>Rajasthan</c:v>
                </c:pt>
                <c:pt idx="15">
                  <c:v>Up</c:v>
                </c:pt>
              </c:strCache>
            </c:strRef>
          </c:cat>
          <c:val>
            <c:numRef>
              <c:f>Sheet2!$B$4:$B$20</c:f>
              <c:numCache>
                <c:formatCode>General</c:formatCode>
                <c:ptCount val="16"/>
                <c:pt idx="0">
                  <c:v>102</c:v>
                </c:pt>
                <c:pt idx="1">
                  <c:v>102</c:v>
                </c:pt>
                <c:pt idx="2">
                  <c:v>104</c:v>
                </c:pt>
                <c:pt idx="3">
                  <c:v>105</c:v>
                </c:pt>
                <c:pt idx="4">
                  <c:v>106</c:v>
                </c:pt>
                <c:pt idx="5">
                  <c:v>115</c:v>
                </c:pt>
                <c:pt idx="6">
                  <c:v>106</c:v>
                </c:pt>
                <c:pt idx="7">
                  <c:v>104</c:v>
                </c:pt>
                <c:pt idx="8">
                  <c:v>108</c:v>
                </c:pt>
                <c:pt idx="9">
                  <c:v>105</c:v>
                </c:pt>
                <c:pt idx="10">
                  <c:v>107</c:v>
                </c:pt>
                <c:pt idx="11">
                  <c:v>110</c:v>
                </c:pt>
                <c:pt idx="12">
                  <c:v>103</c:v>
                </c:pt>
                <c:pt idx="13">
                  <c:v>104</c:v>
                </c:pt>
                <c:pt idx="14">
                  <c:v>106</c:v>
                </c:pt>
                <c:pt idx="15">
                  <c:v>116</c:v>
                </c:pt>
              </c:numCache>
            </c:numRef>
          </c:val>
          <c:extLst>
            <c:ext xmlns:c16="http://schemas.microsoft.com/office/drawing/2014/chart" uri="{C3380CC4-5D6E-409C-BE32-E72D297353CC}">
              <c16:uniqueId val="{00000000-9621-482F-9A00-43E7FB908ECA}"/>
            </c:ext>
          </c:extLst>
        </c:ser>
        <c:dLbls>
          <c:showLegendKey val="0"/>
          <c:showVal val="0"/>
          <c:showCatName val="0"/>
          <c:showSerName val="0"/>
          <c:showPercent val="0"/>
          <c:showBubbleSize val="0"/>
        </c:dLbls>
        <c:gapWidth val="150"/>
        <c:overlap val="100"/>
        <c:axId val="1275950592"/>
        <c:axId val="1275951424"/>
      </c:barChart>
      <c:catAx>
        <c:axId val="127595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5951424"/>
        <c:crosses val="autoZero"/>
        <c:auto val="1"/>
        <c:lblAlgn val="ctr"/>
        <c:lblOffset val="100"/>
        <c:noMultiLvlLbl val="0"/>
      </c:catAx>
      <c:valAx>
        <c:axId val="1275951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95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(sonu).xlsx]Road Type!PivotTable8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'Road Type'!$B$3</c:f>
              <c:strCache>
                <c:ptCount val="1"/>
                <c:pt idx="0">
                  <c:v>Total</c:v>
                </c:pt>
              </c:strCache>
            </c:strRef>
          </c:tx>
          <c:spPr>
            <a:solidFill>
              <a:schemeClr val="accent1"/>
            </a:solidFill>
            <a:ln>
              <a:noFill/>
            </a:ln>
            <a:effectLst/>
          </c:spPr>
          <c:invertIfNegative val="0"/>
          <c:cat>
            <c:strRef>
              <c:f>'Road Type'!$A$4:$A$8</c:f>
              <c:strCache>
                <c:ptCount val="4"/>
                <c:pt idx="0">
                  <c:v>Roundabout</c:v>
                </c:pt>
                <c:pt idx="1">
                  <c:v>One way street</c:v>
                </c:pt>
                <c:pt idx="2">
                  <c:v>Dual carriageway</c:v>
                </c:pt>
                <c:pt idx="3">
                  <c:v>Single carriageway</c:v>
                </c:pt>
              </c:strCache>
            </c:strRef>
          </c:cat>
          <c:val>
            <c:numRef>
              <c:f>'Road Type'!$B$4:$B$8</c:f>
              <c:numCache>
                <c:formatCode>0.0,"k"</c:formatCode>
                <c:ptCount val="4"/>
                <c:pt idx="0">
                  <c:v>41</c:v>
                </c:pt>
                <c:pt idx="1">
                  <c:v>53</c:v>
                </c:pt>
                <c:pt idx="2">
                  <c:v>153</c:v>
                </c:pt>
                <c:pt idx="3">
                  <c:v>896</c:v>
                </c:pt>
              </c:numCache>
            </c:numRef>
          </c:val>
          <c:extLst>
            <c:ext xmlns:c16="http://schemas.microsoft.com/office/drawing/2014/chart" uri="{C3380CC4-5D6E-409C-BE32-E72D297353CC}">
              <c16:uniqueId val="{00000000-4C37-4625-B15A-A4BC15163175}"/>
            </c:ext>
          </c:extLst>
        </c:ser>
        <c:dLbls>
          <c:showLegendKey val="0"/>
          <c:showVal val="0"/>
          <c:showCatName val="0"/>
          <c:showSerName val="0"/>
          <c:showPercent val="0"/>
          <c:showBubbleSize val="0"/>
        </c:dLbls>
        <c:gapWidth val="182"/>
        <c:axId val="318875103"/>
        <c:axId val="318883839"/>
      </c:barChart>
      <c:catAx>
        <c:axId val="318875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883839"/>
        <c:crosses val="autoZero"/>
        <c:auto val="1"/>
        <c:lblAlgn val="ctr"/>
        <c:lblOffset val="100"/>
        <c:noMultiLvlLbl val="0"/>
      </c:catAx>
      <c:valAx>
        <c:axId val="318883839"/>
        <c:scaling>
          <c:orientation val="minMax"/>
        </c:scaling>
        <c:delete val="1"/>
        <c:axPos val="b"/>
        <c:numFmt formatCode="0.0,&quot;k&quot;" sourceLinked="1"/>
        <c:majorTickMark val="none"/>
        <c:minorTickMark val="none"/>
        <c:tickLblPos val="nextTo"/>
        <c:crossAx val="31887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'Monthly trend'!$E$9</c:f>
              <c:strCache>
                <c:ptCount val="1"/>
                <c:pt idx="0">
                  <c:v>Number Of Casualities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'Monthly trend'!$D$10:$D$21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trend'!$E$10:$E$21</c:f>
              <c:numCache>
                <c:formatCode>General</c:formatCode>
                <c:ptCount val="12"/>
                <c:pt idx="0">
                  <c:v>180</c:v>
                </c:pt>
                <c:pt idx="1">
                  <c:v>167</c:v>
                </c:pt>
                <c:pt idx="2">
                  <c:v>293</c:v>
                </c:pt>
                <c:pt idx="3">
                  <c:v>246</c:v>
                </c:pt>
                <c:pt idx="4">
                  <c:v>164</c:v>
                </c:pt>
                <c:pt idx="5">
                  <c:v>129</c:v>
                </c:pt>
                <c:pt idx="6">
                  <c:v>106</c:v>
                </c:pt>
                <c:pt idx="7">
                  <c:v>72</c:v>
                </c:pt>
                <c:pt idx="8">
                  <c:v>94</c:v>
                </c:pt>
                <c:pt idx="9">
                  <c:v>100</c:v>
                </c:pt>
                <c:pt idx="10">
                  <c:v>59</c:v>
                </c:pt>
                <c:pt idx="11">
                  <c:v>93</c:v>
                </c:pt>
              </c:numCache>
            </c:numRef>
          </c:val>
          <c:smooth val="0"/>
          <c:extLst>
            <c:ext xmlns:c16="http://schemas.microsoft.com/office/drawing/2014/chart" uri="{C3380CC4-5D6E-409C-BE32-E72D297353CC}">
              <c16:uniqueId val="{00000000-0129-46BE-8890-DE0D9AD1886B}"/>
            </c:ext>
          </c:extLst>
        </c:ser>
        <c:dLbls>
          <c:showLegendKey val="0"/>
          <c:showVal val="0"/>
          <c:showCatName val="0"/>
          <c:showSerName val="0"/>
          <c:showPercent val="0"/>
          <c:showBubbleSize val="0"/>
        </c:dLbls>
        <c:marker val="1"/>
        <c:smooth val="0"/>
        <c:axId val="473970223"/>
        <c:axId val="473961071"/>
      </c:lineChart>
      <c:catAx>
        <c:axId val="47397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961071"/>
        <c:crosses val="autoZero"/>
        <c:auto val="1"/>
        <c:lblAlgn val="ctr"/>
        <c:lblOffset val="100"/>
        <c:noMultiLvlLbl val="0"/>
      </c:catAx>
      <c:valAx>
        <c:axId val="473961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97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(sonu).xlsx]Sheet14!PivotTable10</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2F-4AE2-A2EA-B3441BA645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2F-4AE2-A2EA-B3441BA6457A}"/>
              </c:ext>
            </c:extLst>
          </c:dPt>
          <c:cat>
            <c:strRef>
              <c:f>Sheet14!$A$4:$A$6</c:f>
              <c:strCache>
                <c:ptCount val="2"/>
                <c:pt idx="0">
                  <c:v>Rural</c:v>
                </c:pt>
                <c:pt idx="1">
                  <c:v>Urban</c:v>
                </c:pt>
              </c:strCache>
            </c:strRef>
          </c:cat>
          <c:val>
            <c:numRef>
              <c:f>Sheet14!$B$4:$B$6</c:f>
              <c:numCache>
                <c:formatCode>0.0,"K"</c:formatCode>
                <c:ptCount val="2"/>
                <c:pt idx="0">
                  <c:v>720</c:v>
                </c:pt>
                <c:pt idx="1">
                  <c:v>962</c:v>
                </c:pt>
              </c:numCache>
            </c:numRef>
          </c:val>
          <c:extLst>
            <c:ext xmlns:c16="http://schemas.microsoft.com/office/drawing/2014/chart" uri="{C3380CC4-5D6E-409C-BE32-E72D297353CC}">
              <c16:uniqueId val="{00000000-8CA3-424A-B172-0DDB6CB5417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(sonu).xlsx]Sheet14!PivotTable18</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Sheet14!$G$3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0F-48E9-9936-F50C823386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0F-48E9-9936-F50C823386FF}"/>
              </c:ext>
            </c:extLst>
          </c:dPt>
          <c:cat>
            <c:strRef>
              <c:f>Sheet14!$F$4:$F$6</c:f>
              <c:strCache>
                <c:ptCount val="2"/>
                <c:pt idx="0">
                  <c:v>Daylight</c:v>
                </c:pt>
                <c:pt idx="1">
                  <c:v>Dark</c:v>
                </c:pt>
              </c:strCache>
            </c:strRef>
          </c:cat>
          <c:val>
            <c:numRef>
              <c:f>Sheet14!$G$4:$G$6</c:f>
              <c:numCache>
                <c:formatCode>0.0,"k"</c:formatCode>
                <c:ptCount val="2"/>
                <c:pt idx="0">
                  <c:v>1217</c:v>
                </c:pt>
                <c:pt idx="1">
                  <c:v>486</c:v>
                </c:pt>
              </c:numCache>
            </c:numRef>
          </c:val>
          <c:extLst>
            <c:ext xmlns:c16="http://schemas.microsoft.com/office/drawing/2014/chart" uri="{C3380CC4-5D6E-409C-BE32-E72D297353CC}">
              <c16:uniqueId val="{00000000-E795-4C8A-8B84-B90B52F4A28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(sonu).xlsx]Sheet2!PivotTable2</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c:f>
              <c:strCache>
                <c:ptCount val="1"/>
                <c:pt idx="0">
                  <c:v>Total</c:v>
                </c:pt>
              </c:strCache>
            </c:strRef>
          </c:tx>
          <c:spPr>
            <a:solidFill>
              <a:schemeClr val="accent1"/>
            </a:solidFill>
            <a:ln>
              <a:noFill/>
            </a:ln>
            <a:effectLst/>
          </c:spPr>
          <c:invertIfNegative val="0"/>
          <c:cat>
            <c:strRef>
              <c:f>Sheet2!$A$4:$A$20</c:f>
              <c:strCache>
                <c:ptCount val="16"/>
                <c:pt idx="0">
                  <c:v>Assam</c:v>
                </c:pt>
                <c:pt idx="1">
                  <c:v>Benglore</c:v>
                </c:pt>
                <c:pt idx="2">
                  <c:v>Bihar</c:v>
                </c:pt>
                <c:pt idx="3">
                  <c:v>Chhennai</c:v>
                </c:pt>
                <c:pt idx="4">
                  <c:v>Delhi</c:v>
                </c:pt>
                <c:pt idx="5">
                  <c:v>Gujrat</c:v>
                </c:pt>
                <c:pt idx="6">
                  <c:v>Hariyana</c:v>
                </c:pt>
                <c:pt idx="7">
                  <c:v>Kerla</c:v>
                </c:pt>
                <c:pt idx="8">
                  <c:v>Kolkata</c:v>
                </c:pt>
                <c:pt idx="9">
                  <c:v>Manipur</c:v>
                </c:pt>
                <c:pt idx="10">
                  <c:v>Mp</c:v>
                </c:pt>
                <c:pt idx="11">
                  <c:v>Mumbai</c:v>
                </c:pt>
                <c:pt idx="12">
                  <c:v>Oddisha</c:v>
                </c:pt>
                <c:pt idx="13">
                  <c:v>Punjab</c:v>
                </c:pt>
                <c:pt idx="14">
                  <c:v>Rajasthan</c:v>
                </c:pt>
                <c:pt idx="15">
                  <c:v>Up</c:v>
                </c:pt>
              </c:strCache>
            </c:strRef>
          </c:cat>
          <c:val>
            <c:numRef>
              <c:f>Sheet2!$B$4:$B$20</c:f>
              <c:numCache>
                <c:formatCode>General</c:formatCode>
                <c:ptCount val="16"/>
                <c:pt idx="0">
                  <c:v>102</c:v>
                </c:pt>
                <c:pt idx="1">
                  <c:v>102</c:v>
                </c:pt>
                <c:pt idx="2">
                  <c:v>104</c:v>
                </c:pt>
                <c:pt idx="3">
                  <c:v>105</c:v>
                </c:pt>
                <c:pt idx="4">
                  <c:v>106</c:v>
                </c:pt>
                <c:pt idx="5">
                  <c:v>115</c:v>
                </c:pt>
                <c:pt idx="6">
                  <c:v>106</c:v>
                </c:pt>
                <c:pt idx="7">
                  <c:v>104</c:v>
                </c:pt>
                <c:pt idx="8">
                  <c:v>108</c:v>
                </c:pt>
                <c:pt idx="9">
                  <c:v>105</c:v>
                </c:pt>
                <c:pt idx="10">
                  <c:v>107</c:v>
                </c:pt>
                <c:pt idx="11">
                  <c:v>110</c:v>
                </c:pt>
                <c:pt idx="12">
                  <c:v>103</c:v>
                </c:pt>
                <c:pt idx="13">
                  <c:v>104</c:v>
                </c:pt>
                <c:pt idx="14">
                  <c:v>106</c:v>
                </c:pt>
                <c:pt idx="15">
                  <c:v>116</c:v>
                </c:pt>
              </c:numCache>
            </c:numRef>
          </c:val>
          <c:extLst>
            <c:ext xmlns:c16="http://schemas.microsoft.com/office/drawing/2014/chart" uri="{C3380CC4-5D6E-409C-BE32-E72D297353CC}">
              <c16:uniqueId val="{00000000-1C0C-48B1-973E-35C7FB7480F8}"/>
            </c:ext>
          </c:extLst>
        </c:ser>
        <c:dLbls>
          <c:showLegendKey val="0"/>
          <c:showVal val="0"/>
          <c:showCatName val="0"/>
          <c:showSerName val="0"/>
          <c:showPercent val="0"/>
          <c:showBubbleSize val="0"/>
        </c:dLbls>
        <c:gapWidth val="150"/>
        <c:overlap val="100"/>
        <c:axId val="1275950592"/>
        <c:axId val="1275951424"/>
      </c:barChart>
      <c:catAx>
        <c:axId val="127595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951424"/>
        <c:crosses val="autoZero"/>
        <c:auto val="1"/>
        <c:lblAlgn val="ctr"/>
        <c:lblOffset val="100"/>
        <c:noMultiLvlLbl val="0"/>
      </c:catAx>
      <c:valAx>
        <c:axId val="1275951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95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8559932E-4D5B-4CD0-AA4F-32845AC3822E}">
          <cx:tx>
            <cx:txData>
              <cx:f>_xlchart.v1.1</cx:f>
              <cx:v>No.of casualities</cx:v>
            </cx:txData>
          </cx:tx>
          <cx:spPr>
            <a:solidFill>
              <a:schemeClr val="accent1">
                <a:lumMod val="75000"/>
              </a:schemeClr>
            </a:solidFill>
          </cx:spPr>
          <cx:dataPt idx="0">
            <cx:spPr>
              <a:solidFill>
                <a:srgbClr val="5B9BD5">
                  <a:lumMod val="40000"/>
                  <a:lumOff val="60000"/>
                </a:srgbClr>
              </a:solidFill>
            </cx:spPr>
          </cx:dataPt>
          <cx:dataPt idx="1">
            <cx:spPr>
              <a:solidFill>
                <a:srgbClr val="FFC000">
                  <a:lumMod val="60000"/>
                  <a:lumOff val="40000"/>
                </a:srgbClr>
              </a:solidFill>
            </cx:spPr>
          </cx:dataPt>
          <cx:dataPt idx="2">
            <cx:spPr>
              <a:solidFill>
                <a:srgbClr val="ED7D31">
                  <a:lumMod val="60000"/>
                  <a:lumOff val="40000"/>
                </a:srgbClr>
              </a:solidFill>
            </cx:spPr>
          </cx:dataPt>
          <cx:dataLabels pos="inEnd">
            <cx:visibility seriesName="0" categoryName="1" value="1"/>
            <cx:separator>, </cx:separator>
            <cx:dataLabel idx="2"/>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8559932E-4D5B-4CD0-AA4F-32845AC3822E}">
          <cx:tx>
            <cx:txData>
              <cx:f>_xlchart.v1.4</cx:f>
              <cx:v>No.of casualities</cx:v>
            </cx:txData>
          </cx:tx>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9.png"/><Relationship Id="rId18" Type="http://schemas.openxmlformats.org/officeDocument/2006/relationships/chart" Target="../charts/chart11.xml"/><Relationship Id="rId26" Type="http://schemas.openxmlformats.org/officeDocument/2006/relationships/image" Target="../media/image17.png"/><Relationship Id="rId3" Type="http://schemas.openxmlformats.org/officeDocument/2006/relationships/chart" Target="../charts/chart7.xml"/><Relationship Id="rId21" Type="http://schemas.openxmlformats.org/officeDocument/2006/relationships/image" Target="../media/image12.svg"/><Relationship Id="rId7" Type="http://schemas.openxmlformats.org/officeDocument/2006/relationships/image" Target="../media/image3.png"/><Relationship Id="rId12" Type="http://schemas.openxmlformats.org/officeDocument/2006/relationships/image" Target="../media/image8.svg"/><Relationship Id="rId17" Type="http://schemas.microsoft.com/office/2014/relationships/chartEx" Target="../charts/chartEx1.xml"/><Relationship Id="rId25" Type="http://schemas.openxmlformats.org/officeDocument/2006/relationships/image" Target="../media/image16.svg"/><Relationship Id="rId2" Type="http://schemas.openxmlformats.org/officeDocument/2006/relationships/chart" Target="../charts/chart6.xml"/><Relationship Id="rId16" Type="http://schemas.openxmlformats.org/officeDocument/2006/relationships/chart" Target="../charts/chart10.xml"/><Relationship Id="rId20" Type="http://schemas.openxmlformats.org/officeDocument/2006/relationships/image" Target="../media/image11.png"/><Relationship Id="rId29" Type="http://schemas.openxmlformats.org/officeDocument/2006/relationships/image" Target="../media/image19.png"/><Relationship Id="rId1" Type="http://schemas.openxmlformats.org/officeDocument/2006/relationships/chart" Target="../charts/chart5.xml"/><Relationship Id="rId6" Type="http://schemas.openxmlformats.org/officeDocument/2006/relationships/image" Target="../media/image2.svg"/><Relationship Id="rId11" Type="http://schemas.openxmlformats.org/officeDocument/2006/relationships/image" Target="../media/image7.png"/><Relationship Id="rId24" Type="http://schemas.openxmlformats.org/officeDocument/2006/relationships/image" Target="../media/image15.png"/><Relationship Id="rId5" Type="http://schemas.openxmlformats.org/officeDocument/2006/relationships/image" Target="../media/image1.png"/><Relationship Id="rId15" Type="http://schemas.openxmlformats.org/officeDocument/2006/relationships/chart" Target="../charts/chart9.xml"/><Relationship Id="rId23" Type="http://schemas.openxmlformats.org/officeDocument/2006/relationships/image" Target="../media/image14.svg"/><Relationship Id="rId28" Type="http://schemas.openxmlformats.org/officeDocument/2006/relationships/chart" Target="../charts/chart13.xml"/><Relationship Id="rId10" Type="http://schemas.openxmlformats.org/officeDocument/2006/relationships/image" Target="../media/image6.svg"/><Relationship Id="rId19" Type="http://schemas.openxmlformats.org/officeDocument/2006/relationships/chart" Target="../charts/chart12.xml"/><Relationship Id="rId4" Type="http://schemas.openxmlformats.org/officeDocument/2006/relationships/chart" Target="../charts/chart8.xml"/><Relationship Id="rId9" Type="http://schemas.openxmlformats.org/officeDocument/2006/relationships/image" Target="../media/image5.png"/><Relationship Id="rId14" Type="http://schemas.openxmlformats.org/officeDocument/2006/relationships/image" Target="../media/image10.svg"/><Relationship Id="rId22" Type="http://schemas.openxmlformats.org/officeDocument/2006/relationships/image" Target="../media/image13.png"/><Relationship Id="rId27" Type="http://schemas.openxmlformats.org/officeDocument/2006/relationships/image" Target="../media/image18.svg"/><Relationship Id="rId30" Type="http://schemas.microsoft.com/office/2007/relationships/hdphoto" Target="../media/hdphoto1.wdp"/></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4</xdr:col>
      <xdr:colOff>133352</xdr:colOff>
      <xdr:row>12</xdr:row>
      <xdr:rowOff>171450</xdr:rowOff>
    </xdr:from>
    <xdr:to>
      <xdr:col>5</xdr:col>
      <xdr:colOff>485776</xdr:colOff>
      <xdr:row>17</xdr:row>
      <xdr:rowOff>133350</xdr:rowOff>
    </xdr:to>
    <xdr:graphicFrame macro="">
      <xdr:nvGraphicFramePr>
        <xdr:cNvPr id="2" name="Chart 1">
          <a:extLst>
            <a:ext uri="{FF2B5EF4-FFF2-40B4-BE49-F238E27FC236}">
              <a16:creationId xmlns:a16="http://schemas.microsoft.com/office/drawing/2014/main" id="{CF3043F2-56BB-4ABD-AC86-88DDE29E1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133350</xdr:colOff>
      <xdr:row>13</xdr:row>
      <xdr:rowOff>4762</xdr:rowOff>
    </xdr:from>
    <xdr:to>
      <xdr:col>9</xdr:col>
      <xdr:colOff>561975</xdr:colOff>
      <xdr:row>17</xdr:row>
      <xdr:rowOff>76199</xdr:rowOff>
    </xdr:to>
    <xdr:graphicFrame macro="">
      <xdr:nvGraphicFramePr>
        <xdr:cNvPr id="4" name="Chart 3">
          <a:extLst>
            <a:ext uri="{FF2B5EF4-FFF2-40B4-BE49-F238E27FC236}">
              <a16:creationId xmlns:a16="http://schemas.microsoft.com/office/drawing/2014/main" id="{9C480390-97B2-4EDC-B469-A63E33FDDE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161926</xdr:colOff>
      <xdr:row>13</xdr:row>
      <xdr:rowOff>4763</xdr:rowOff>
    </xdr:from>
    <xdr:to>
      <xdr:col>13</xdr:col>
      <xdr:colOff>514350</xdr:colOff>
      <xdr:row>17</xdr:row>
      <xdr:rowOff>133351</xdr:rowOff>
    </xdr:to>
    <xdr:graphicFrame macro="">
      <xdr:nvGraphicFramePr>
        <xdr:cNvPr id="7" name="Chart 6">
          <a:extLst>
            <a:ext uri="{FF2B5EF4-FFF2-40B4-BE49-F238E27FC236}">
              <a16:creationId xmlns:a16="http://schemas.microsoft.com/office/drawing/2014/main" id="{D631503E-6FEC-4680-89FE-F4476109D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495300</xdr:colOff>
      <xdr:row>22</xdr:row>
      <xdr:rowOff>176213</xdr:rowOff>
    </xdr:from>
    <xdr:to>
      <xdr:col>6</xdr:col>
      <xdr:colOff>190500</xdr:colOff>
      <xdr:row>26</xdr:row>
      <xdr:rowOff>171451</xdr:rowOff>
    </xdr:to>
    <xdr:graphicFrame macro="">
      <xdr:nvGraphicFramePr>
        <xdr:cNvPr id="5" name="Chart 4">
          <a:extLst>
            <a:ext uri="{FF2B5EF4-FFF2-40B4-BE49-F238E27FC236}">
              <a16:creationId xmlns:a16="http://schemas.microsoft.com/office/drawing/2014/main" id="{8F6B6781-8710-4BB3-A5DA-58BF407685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990600</xdr:colOff>
      <xdr:row>1</xdr:row>
      <xdr:rowOff>0</xdr:rowOff>
    </xdr:from>
    <xdr:to>
      <xdr:col>8</xdr:col>
      <xdr:colOff>466725</xdr:colOff>
      <xdr:row>8</xdr:row>
      <xdr:rowOff>38100</xdr:rowOff>
    </xdr:to>
    <mc:AlternateContent xmlns:mc="http://schemas.openxmlformats.org/markup-compatibility/2006" xmlns:tsle="http://schemas.microsoft.com/office/drawing/2012/timeslicer">
      <mc:Choice Requires="tsle">
        <xdr:graphicFrame macro="">
          <xdr:nvGraphicFramePr>
            <xdr:cNvPr id="8" name="Accident Date">
              <a:extLst>
                <a:ext uri="{FF2B5EF4-FFF2-40B4-BE49-F238E27FC236}">
                  <a16:creationId xmlns:a16="http://schemas.microsoft.com/office/drawing/2014/main" id="{A7C58BA8-BC7F-466C-AB42-AFB357AB045D}"/>
                </a:ext>
              </a:extLst>
            </xdr:cNvPr>
            <xdr:cNvGraphicFramePr/>
          </xdr:nvGraphicFramePr>
          <xdr:xfrm>
            <a:off x="0" y="0"/>
            <a:ext cx="0" cy="0"/>
          </xdr:xfrm>
          <a:graphic>
            <a:graphicData uri="http://schemas.microsoft.com/office/drawing/2012/timeslicer">
              <tsle:timeslicer name="Accident Date"/>
            </a:graphicData>
          </a:graphic>
        </xdr:graphicFrame>
      </mc:Choice>
      <mc:Fallback xmlns="">
        <xdr:sp macro="" textlink="">
          <xdr:nvSpPr>
            <xdr:cNvPr id="0" name=""/>
            <xdr:cNvSpPr>
              <a:spLocks noTextEdit="1"/>
            </xdr:cNvSpPr>
          </xdr:nvSpPr>
          <xdr:spPr>
            <a:xfrm>
              <a:off x="4714875" y="19050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9</xdr:col>
      <xdr:colOff>57150</xdr:colOff>
      <xdr:row>1</xdr:row>
      <xdr:rowOff>171450</xdr:rowOff>
    </xdr:from>
    <xdr:to>
      <xdr:col>12</xdr:col>
      <xdr:colOff>314325</xdr:colOff>
      <xdr:row>7</xdr:row>
      <xdr:rowOff>85725</xdr:rowOff>
    </xdr:to>
    <mc:AlternateContent xmlns:mc="http://schemas.openxmlformats.org/markup-compatibility/2006" xmlns:a14="http://schemas.microsoft.com/office/drawing/2010/main">
      <mc:Choice Requires="a14">
        <xdr:graphicFrame macro="">
          <xdr:nvGraphicFramePr>
            <xdr:cNvPr id="10" name="Urban_or_Rural_Area">
              <a:extLst>
                <a:ext uri="{FF2B5EF4-FFF2-40B4-BE49-F238E27FC236}">
                  <a16:creationId xmlns:a16="http://schemas.microsoft.com/office/drawing/2014/main" id="{B066647C-00E3-4093-97CF-BE06B2A3CC1D}"/>
                </a:ext>
              </a:extLst>
            </xdr:cNvPr>
            <xdr:cNvGraphicFramePr/>
          </xdr:nvGraphicFramePr>
          <xdr:xfrm>
            <a:off x="0" y="0"/>
            <a:ext cx="0" cy="0"/>
          </xdr:xfrm>
          <a:graphic>
            <a:graphicData uri="http://schemas.microsoft.com/office/drawing/2010/slicer">
              <sle:slicer xmlns:sle="http://schemas.microsoft.com/office/drawing/2010/slicer" name="Urban_or_Rural_Area"/>
            </a:graphicData>
          </a:graphic>
        </xdr:graphicFrame>
      </mc:Choice>
      <mc:Fallback xmlns="">
        <xdr:sp macro="" textlink="">
          <xdr:nvSpPr>
            <xdr:cNvPr id="0" name=""/>
            <xdr:cNvSpPr>
              <a:spLocks noTextEdit="1"/>
            </xdr:cNvSpPr>
          </xdr:nvSpPr>
          <xdr:spPr>
            <a:xfrm>
              <a:off x="8248650" y="361950"/>
              <a:ext cx="2343150" cy="1057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504825</xdr:colOff>
      <xdr:row>2</xdr:row>
      <xdr:rowOff>28576</xdr:rowOff>
    </xdr:from>
    <xdr:to>
      <xdr:col>15</xdr:col>
      <xdr:colOff>504825</xdr:colOff>
      <xdr:row>6</xdr:row>
      <xdr:rowOff>104776</xdr:rowOff>
    </xdr:to>
    <mc:AlternateContent xmlns:mc="http://schemas.openxmlformats.org/markup-compatibility/2006" xmlns:a14="http://schemas.microsoft.com/office/drawing/2010/main">
      <mc:Choice Requires="a14">
        <xdr:graphicFrame macro="">
          <xdr:nvGraphicFramePr>
            <xdr:cNvPr id="11" name="Urban_or_Rural_Area 2">
              <a:extLst>
                <a:ext uri="{FF2B5EF4-FFF2-40B4-BE49-F238E27FC236}">
                  <a16:creationId xmlns:a16="http://schemas.microsoft.com/office/drawing/2014/main" id="{A37C92D3-BBE5-4C5D-B710-3807D0B838DA}"/>
                </a:ext>
              </a:extLst>
            </xdr:cNvPr>
            <xdr:cNvGraphicFramePr/>
          </xdr:nvGraphicFramePr>
          <xdr:xfrm>
            <a:off x="0" y="0"/>
            <a:ext cx="0" cy="0"/>
          </xdr:xfrm>
          <a:graphic>
            <a:graphicData uri="http://schemas.microsoft.com/office/drawing/2010/slicer">
              <sle:slicer xmlns:sle="http://schemas.microsoft.com/office/drawing/2010/slicer" name="Urban_or_Rural_Area 2"/>
            </a:graphicData>
          </a:graphic>
        </xdr:graphicFrame>
      </mc:Choice>
      <mc:Fallback xmlns="">
        <xdr:sp macro="" textlink="">
          <xdr:nvSpPr>
            <xdr:cNvPr id="0" name=""/>
            <xdr:cNvSpPr>
              <a:spLocks noTextEdit="1"/>
            </xdr:cNvSpPr>
          </xdr:nvSpPr>
          <xdr:spPr>
            <a:xfrm>
              <a:off x="10782300" y="409576"/>
              <a:ext cx="1828800" cy="838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142875</xdr:colOff>
      <xdr:row>1</xdr:row>
      <xdr:rowOff>114300</xdr:rowOff>
    </xdr:from>
    <xdr:to>
      <xdr:col>1</xdr:col>
      <xdr:colOff>409575</xdr:colOff>
      <xdr:row>34</xdr:row>
      <xdr:rowOff>95250</xdr:rowOff>
    </xdr:to>
    <xdr:sp macro="" textlink="">
      <xdr:nvSpPr>
        <xdr:cNvPr id="2" name="Rectangle: Rounded Corners 1">
          <a:extLst>
            <a:ext uri="{FF2B5EF4-FFF2-40B4-BE49-F238E27FC236}">
              <a16:creationId xmlns:a16="http://schemas.microsoft.com/office/drawing/2014/main" id="{72ED7E07-0DE4-4464-83DA-858980412947}"/>
            </a:ext>
          </a:extLst>
        </xdr:cNvPr>
        <xdr:cNvSpPr/>
      </xdr:nvSpPr>
      <xdr:spPr>
        <a:xfrm>
          <a:off x="142875" y="304800"/>
          <a:ext cx="876300" cy="6267450"/>
        </a:xfrm>
        <a:prstGeom prst="roundRect">
          <a:avLst>
            <a:gd name="adj" fmla="val 2381"/>
          </a:avLst>
        </a:prstGeom>
        <a:solidFill>
          <a:schemeClr val="bg2">
            <a:lumMod val="5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466724</xdr:colOff>
      <xdr:row>1</xdr:row>
      <xdr:rowOff>114300</xdr:rowOff>
    </xdr:from>
    <xdr:to>
      <xdr:col>22</xdr:col>
      <xdr:colOff>265124</xdr:colOff>
      <xdr:row>4</xdr:row>
      <xdr:rowOff>172800</xdr:rowOff>
    </xdr:to>
    <xdr:sp macro="" textlink="">
      <xdr:nvSpPr>
        <xdr:cNvPr id="3" name="Rectangle: Rounded Corners 2">
          <a:extLst>
            <a:ext uri="{FF2B5EF4-FFF2-40B4-BE49-F238E27FC236}">
              <a16:creationId xmlns:a16="http://schemas.microsoft.com/office/drawing/2014/main" id="{1AE69F2B-BC9A-42A0-B559-387B80B9A2D9}"/>
            </a:ext>
          </a:extLst>
        </xdr:cNvPr>
        <xdr:cNvSpPr/>
      </xdr:nvSpPr>
      <xdr:spPr>
        <a:xfrm>
          <a:off x="1076324" y="304800"/>
          <a:ext cx="12600000" cy="630000"/>
        </a:xfrm>
        <a:prstGeom prst="roundRect">
          <a:avLst>
            <a:gd name="adj" fmla="val 1548"/>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u="none"/>
        </a:p>
      </xdr:txBody>
    </xdr:sp>
    <xdr:clientData/>
  </xdr:twoCellAnchor>
  <xdr:twoCellAnchor>
    <xdr:from>
      <xdr:col>1</xdr:col>
      <xdr:colOff>485774</xdr:colOff>
      <xdr:row>5</xdr:row>
      <xdr:rowOff>80962</xdr:rowOff>
    </xdr:from>
    <xdr:to>
      <xdr:col>6</xdr:col>
      <xdr:colOff>425774</xdr:colOff>
      <xdr:row>11</xdr:row>
      <xdr:rowOff>17962</xdr:rowOff>
    </xdr:to>
    <xdr:sp macro="" textlink="">
      <xdr:nvSpPr>
        <xdr:cNvPr id="4" name="Rectangle: Rounded Corners 3">
          <a:extLst>
            <a:ext uri="{FF2B5EF4-FFF2-40B4-BE49-F238E27FC236}">
              <a16:creationId xmlns:a16="http://schemas.microsoft.com/office/drawing/2014/main" id="{65B8A069-459C-4DEE-BEF5-538FEAD12555}"/>
            </a:ext>
          </a:extLst>
        </xdr:cNvPr>
        <xdr:cNvSpPr/>
      </xdr:nvSpPr>
      <xdr:spPr>
        <a:xfrm>
          <a:off x="1095374" y="1033462"/>
          <a:ext cx="2988000" cy="1080000"/>
        </a:xfrm>
        <a:prstGeom prst="roundRect">
          <a:avLst>
            <a:gd name="adj" fmla="val 1548"/>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Fatal</a:t>
          </a:r>
          <a:r>
            <a:rPr lang="en-IN" sz="1400" b="1" baseline="0"/>
            <a:t> Casualities</a:t>
          </a:r>
          <a:endParaRPr lang="en-IN" sz="1400" b="1"/>
        </a:p>
      </xdr:txBody>
    </xdr:sp>
    <xdr:clientData/>
  </xdr:twoCellAnchor>
  <xdr:twoCellAnchor>
    <xdr:from>
      <xdr:col>6</xdr:col>
      <xdr:colOff>495299</xdr:colOff>
      <xdr:row>5</xdr:row>
      <xdr:rowOff>90487</xdr:rowOff>
    </xdr:from>
    <xdr:to>
      <xdr:col>11</xdr:col>
      <xdr:colOff>435299</xdr:colOff>
      <xdr:row>11</xdr:row>
      <xdr:rowOff>27487</xdr:rowOff>
    </xdr:to>
    <xdr:sp macro="" textlink="">
      <xdr:nvSpPr>
        <xdr:cNvPr id="5" name="Rectangle: Rounded Corners 4">
          <a:extLst>
            <a:ext uri="{FF2B5EF4-FFF2-40B4-BE49-F238E27FC236}">
              <a16:creationId xmlns:a16="http://schemas.microsoft.com/office/drawing/2014/main" id="{3DF2F2C5-64ED-48A0-86DB-9C84563D394E}"/>
            </a:ext>
          </a:extLst>
        </xdr:cNvPr>
        <xdr:cNvSpPr/>
      </xdr:nvSpPr>
      <xdr:spPr>
        <a:xfrm>
          <a:off x="4152899" y="1042987"/>
          <a:ext cx="2988000" cy="1080000"/>
        </a:xfrm>
        <a:prstGeom prst="roundRect">
          <a:avLst>
            <a:gd name="adj" fmla="val 1548"/>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            Serious</a:t>
          </a:r>
          <a:r>
            <a:rPr lang="en-IN" sz="1400" b="1" baseline="0">
              <a:solidFill>
                <a:schemeClr val="bg1"/>
              </a:solidFill>
            </a:rPr>
            <a:t> Casualities</a:t>
          </a:r>
          <a:endParaRPr lang="en-IN" sz="1400" b="1">
            <a:solidFill>
              <a:schemeClr val="bg1"/>
            </a:solidFill>
          </a:endParaRPr>
        </a:p>
      </xdr:txBody>
    </xdr:sp>
    <xdr:clientData/>
  </xdr:twoCellAnchor>
  <xdr:twoCellAnchor>
    <xdr:from>
      <xdr:col>11</xdr:col>
      <xdr:colOff>504824</xdr:colOff>
      <xdr:row>5</xdr:row>
      <xdr:rowOff>90487</xdr:rowOff>
    </xdr:from>
    <xdr:to>
      <xdr:col>16</xdr:col>
      <xdr:colOff>444824</xdr:colOff>
      <xdr:row>11</xdr:row>
      <xdr:rowOff>27487</xdr:rowOff>
    </xdr:to>
    <xdr:sp macro="" textlink="">
      <xdr:nvSpPr>
        <xdr:cNvPr id="6" name="Rectangle: Rounded Corners 5">
          <a:extLst>
            <a:ext uri="{FF2B5EF4-FFF2-40B4-BE49-F238E27FC236}">
              <a16:creationId xmlns:a16="http://schemas.microsoft.com/office/drawing/2014/main" id="{A31B2ACE-4776-46DB-904A-1EE9AA2EF69F}"/>
            </a:ext>
          </a:extLst>
        </xdr:cNvPr>
        <xdr:cNvSpPr/>
      </xdr:nvSpPr>
      <xdr:spPr>
        <a:xfrm>
          <a:off x="7210424" y="1042987"/>
          <a:ext cx="2988000" cy="1080000"/>
        </a:xfrm>
        <a:prstGeom prst="roundRect">
          <a:avLst>
            <a:gd name="adj" fmla="val 1548"/>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Slight</a:t>
          </a:r>
          <a:r>
            <a:rPr lang="en-IN" sz="1400" b="1" baseline="0"/>
            <a:t> </a:t>
          </a:r>
          <a:r>
            <a:rPr lang="en-IN" sz="1400" b="1"/>
            <a:t>Casualities</a:t>
          </a:r>
        </a:p>
      </xdr:txBody>
    </xdr:sp>
    <xdr:clientData/>
  </xdr:twoCellAnchor>
  <xdr:twoCellAnchor>
    <xdr:from>
      <xdr:col>16</xdr:col>
      <xdr:colOff>514349</xdr:colOff>
      <xdr:row>5</xdr:row>
      <xdr:rowOff>90487</xdr:rowOff>
    </xdr:from>
    <xdr:to>
      <xdr:col>21</xdr:col>
      <xdr:colOff>454349</xdr:colOff>
      <xdr:row>11</xdr:row>
      <xdr:rowOff>27487</xdr:rowOff>
    </xdr:to>
    <xdr:sp macro="" textlink="">
      <xdr:nvSpPr>
        <xdr:cNvPr id="7" name="Rectangle: Rounded Corners 6">
          <a:extLst>
            <a:ext uri="{FF2B5EF4-FFF2-40B4-BE49-F238E27FC236}">
              <a16:creationId xmlns:a16="http://schemas.microsoft.com/office/drawing/2014/main" id="{1C993E7A-9CB2-44AC-9BFB-B486559FBEA2}"/>
            </a:ext>
          </a:extLst>
        </xdr:cNvPr>
        <xdr:cNvSpPr/>
      </xdr:nvSpPr>
      <xdr:spPr>
        <a:xfrm>
          <a:off x="10267949" y="1042987"/>
          <a:ext cx="2988000" cy="1080000"/>
        </a:xfrm>
        <a:prstGeom prst="roundRect">
          <a:avLst>
            <a:gd name="adj" fmla="val 1548"/>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           Casualities by</a:t>
          </a:r>
          <a:r>
            <a:rPr lang="en-IN" sz="1400" b="1" baseline="0">
              <a:solidFill>
                <a:schemeClr val="bg1"/>
              </a:solidFill>
            </a:rPr>
            <a:t> Car</a:t>
          </a:r>
          <a:endParaRPr lang="en-IN" sz="1400" b="1">
            <a:solidFill>
              <a:schemeClr val="bg1"/>
            </a:solidFill>
          </a:endParaRPr>
        </a:p>
      </xdr:txBody>
    </xdr:sp>
    <xdr:clientData/>
  </xdr:twoCellAnchor>
  <xdr:twoCellAnchor>
    <xdr:from>
      <xdr:col>1</xdr:col>
      <xdr:colOff>504825</xdr:colOff>
      <xdr:row>2</xdr:row>
      <xdr:rowOff>38100</xdr:rowOff>
    </xdr:from>
    <xdr:to>
      <xdr:col>12</xdr:col>
      <xdr:colOff>504825</xdr:colOff>
      <xdr:row>4</xdr:row>
      <xdr:rowOff>9525</xdr:rowOff>
    </xdr:to>
    <xdr:sp macro="" textlink="">
      <xdr:nvSpPr>
        <xdr:cNvPr id="8" name="TextBox 7">
          <a:extLst>
            <a:ext uri="{FF2B5EF4-FFF2-40B4-BE49-F238E27FC236}">
              <a16:creationId xmlns:a16="http://schemas.microsoft.com/office/drawing/2014/main" id="{13F59974-45CC-4095-A38C-4A0D5C44E469}"/>
            </a:ext>
          </a:extLst>
        </xdr:cNvPr>
        <xdr:cNvSpPr txBox="1"/>
      </xdr:nvSpPr>
      <xdr:spPr>
        <a:xfrm>
          <a:off x="1114425" y="419100"/>
          <a:ext cx="6705600" cy="352425"/>
        </a:xfrm>
        <a:prstGeom prst="rect">
          <a:avLst/>
        </a:prstGeom>
        <a:solidFill>
          <a:schemeClr val="bg2">
            <a:lumMod val="50000"/>
          </a:schemeClr>
        </a:solidFill>
        <a:ln w="9525" cmpd="sng">
          <a:solidFill>
            <a:schemeClr val="bg2">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400" b="1">
              <a:solidFill>
                <a:schemeClr val="bg1"/>
              </a:solidFill>
            </a:rPr>
            <a:t>ROAD ACCIDENT </a:t>
          </a:r>
          <a:r>
            <a:rPr lang="en-IN" sz="2400" b="1">
              <a:ln>
                <a:noFill/>
              </a:ln>
              <a:solidFill>
                <a:schemeClr val="bg1"/>
              </a:solidFill>
            </a:rPr>
            <a:t>REPORTING</a:t>
          </a:r>
          <a:r>
            <a:rPr lang="en-IN" sz="2400" b="1" baseline="0">
              <a:ln>
                <a:noFill/>
              </a:ln>
              <a:solidFill>
                <a:schemeClr val="bg1"/>
              </a:solidFill>
            </a:rPr>
            <a:t> AND ANALYSIS</a:t>
          </a:r>
          <a:endParaRPr lang="en-IN" sz="2400" b="1">
            <a:ln>
              <a:noFill/>
            </a:ln>
            <a:solidFill>
              <a:schemeClr val="bg1"/>
            </a:solidFill>
          </a:endParaRPr>
        </a:p>
      </xdr:txBody>
    </xdr:sp>
    <xdr:clientData/>
  </xdr:twoCellAnchor>
  <xdr:twoCellAnchor>
    <xdr:from>
      <xdr:col>16</xdr:col>
      <xdr:colOff>295275</xdr:colOff>
      <xdr:row>2</xdr:row>
      <xdr:rowOff>104775</xdr:rowOff>
    </xdr:from>
    <xdr:to>
      <xdr:col>19</xdr:col>
      <xdr:colOff>571500</xdr:colOff>
      <xdr:row>3</xdr:row>
      <xdr:rowOff>152400</xdr:rowOff>
    </xdr:to>
    <xdr:sp macro="" textlink="">
      <xdr:nvSpPr>
        <xdr:cNvPr id="10" name="TextBox 9">
          <a:extLst>
            <a:ext uri="{FF2B5EF4-FFF2-40B4-BE49-F238E27FC236}">
              <a16:creationId xmlns:a16="http://schemas.microsoft.com/office/drawing/2014/main" id="{31239698-4341-4433-BF8C-6FB919E65A57}"/>
            </a:ext>
          </a:extLst>
        </xdr:cNvPr>
        <xdr:cNvSpPr txBox="1"/>
      </xdr:nvSpPr>
      <xdr:spPr>
        <a:xfrm>
          <a:off x="10048875" y="485775"/>
          <a:ext cx="2105025" cy="238125"/>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b="1">
              <a:solidFill>
                <a:schemeClr val="bg1"/>
              </a:solidFill>
            </a:rPr>
            <a:t>Total Casualities</a:t>
          </a:r>
        </a:p>
      </xdr:txBody>
    </xdr:sp>
    <xdr:clientData/>
  </xdr:twoCellAnchor>
  <xdr:twoCellAnchor>
    <xdr:from>
      <xdr:col>18</xdr:col>
      <xdr:colOff>581025</xdr:colOff>
      <xdr:row>2</xdr:row>
      <xdr:rowOff>0</xdr:rowOff>
    </xdr:from>
    <xdr:to>
      <xdr:col>20</xdr:col>
      <xdr:colOff>381000</xdr:colOff>
      <xdr:row>4</xdr:row>
      <xdr:rowOff>28575</xdr:rowOff>
    </xdr:to>
    <xdr:sp macro="" textlink="KPI!B4">
      <xdr:nvSpPr>
        <xdr:cNvPr id="12" name="TextBox 11">
          <a:extLst>
            <a:ext uri="{FF2B5EF4-FFF2-40B4-BE49-F238E27FC236}">
              <a16:creationId xmlns:a16="http://schemas.microsoft.com/office/drawing/2014/main" id="{99EF09B5-8817-421E-BBA9-F6BCC2D7D77C}"/>
            </a:ext>
          </a:extLst>
        </xdr:cNvPr>
        <xdr:cNvSpPr txBox="1"/>
      </xdr:nvSpPr>
      <xdr:spPr>
        <a:xfrm>
          <a:off x="11553825" y="381000"/>
          <a:ext cx="1019175" cy="409575"/>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3823785-91E7-4BCB-A9AF-3D8BCDD28AD6}" type="TxLink">
            <a:rPr lang="en-US" sz="2000" b="1" i="0" u="none" strike="noStrike">
              <a:solidFill>
                <a:schemeClr val="accent4">
                  <a:lumMod val="40000"/>
                  <a:lumOff val="60000"/>
                </a:schemeClr>
              </a:solidFill>
              <a:latin typeface="Calibri"/>
              <a:ea typeface="Calibri"/>
              <a:cs typeface="Calibri"/>
            </a:rPr>
            <a:pPr/>
            <a:t>1143</a:t>
          </a:fld>
          <a:endParaRPr lang="en-US" sz="2000" b="1">
            <a:solidFill>
              <a:schemeClr val="accent4">
                <a:lumMod val="40000"/>
                <a:lumOff val="60000"/>
              </a:schemeClr>
            </a:solidFill>
          </a:endParaRPr>
        </a:p>
      </xdr:txBody>
    </xdr:sp>
    <xdr:clientData/>
  </xdr:twoCellAnchor>
  <xdr:twoCellAnchor>
    <xdr:from>
      <xdr:col>3</xdr:col>
      <xdr:colOff>114299</xdr:colOff>
      <xdr:row>7</xdr:row>
      <xdr:rowOff>119062</xdr:rowOff>
    </xdr:from>
    <xdr:to>
      <xdr:col>4</xdr:col>
      <xdr:colOff>523874</xdr:colOff>
      <xdr:row>9</xdr:row>
      <xdr:rowOff>147637</xdr:rowOff>
    </xdr:to>
    <xdr:sp macro="" textlink="KPI!E11">
      <xdr:nvSpPr>
        <xdr:cNvPr id="13" name="TextBox 12">
          <a:extLst>
            <a:ext uri="{FF2B5EF4-FFF2-40B4-BE49-F238E27FC236}">
              <a16:creationId xmlns:a16="http://schemas.microsoft.com/office/drawing/2014/main" id="{9BE0DFD8-66A2-434F-85F6-B95A7F401654}"/>
            </a:ext>
          </a:extLst>
        </xdr:cNvPr>
        <xdr:cNvSpPr txBox="1"/>
      </xdr:nvSpPr>
      <xdr:spPr>
        <a:xfrm>
          <a:off x="1943099" y="1452562"/>
          <a:ext cx="1019175" cy="409575"/>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0136016-C9D3-49B0-A314-B63F8CBEA4B0}" type="TxLink">
            <a:rPr lang="en-US" sz="2000" b="1" i="0" u="none" strike="noStrike">
              <a:solidFill>
                <a:schemeClr val="bg1"/>
              </a:solidFill>
              <a:latin typeface="Calibri"/>
              <a:ea typeface="Calibri"/>
              <a:cs typeface="Calibri"/>
            </a:rPr>
            <a:pPr/>
            <a:t>72</a:t>
          </a:fld>
          <a:endParaRPr lang="en-US" sz="2000" b="1">
            <a:solidFill>
              <a:schemeClr val="bg1"/>
            </a:solidFill>
          </a:endParaRPr>
        </a:p>
      </xdr:txBody>
    </xdr:sp>
    <xdr:clientData/>
  </xdr:twoCellAnchor>
  <xdr:twoCellAnchor>
    <xdr:from>
      <xdr:col>8</xdr:col>
      <xdr:colOff>66674</xdr:colOff>
      <xdr:row>7</xdr:row>
      <xdr:rowOff>128587</xdr:rowOff>
    </xdr:from>
    <xdr:to>
      <xdr:col>9</xdr:col>
      <xdr:colOff>476249</xdr:colOff>
      <xdr:row>9</xdr:row>
      <xdr:rowOff>157162</xdr:rowOff>
    </xdr:to>
    <xdr:sp macro="" textlink="KPI!E11">
      <xdr:nvSpPr>
        <xdr:cNvPr id="15" name="TextBox 14">
          <a:extLst>
            <a:ext uri="{FF2B5EF4-FFF2-40B4-BE49-F238E27FC236}">
              <a16:creationId xmlns:a16="http://schemas.microsoft.com/office/drawing/2014/main" id="{BCF74F11-42F5-430A-A187-F4B1D59C1083}"/>
            </a:ext>
          </a:extLst>
        </xdr:cNvPr>
        <xdr:cNvSpPr txBox="1"/>
      </xdr:nvSpPr>
      <xdr:spPr>
        <a:xfrm>
          <a:off x="4943474" y="1462087"/>
          <a:ext cx="1019175" cy="409575"/>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0136016-C9D3-49B0-A314-B63F8CBEA4B0}" type="TxLink">
            <a:rPr lang="en-US" sz="2000" b="1" i="0" u="none" strike="noStrike">
              <a:solidFill>
                <a:schemeClr val="bg1"/>
              </a:solidFill>
              <a:latin typeface="Calibri"/>
              <a:ea typeface="Calibri"/>
              <a:cs typeface="Calibri"/>
            </a:rPr>
            <a:pPr/>
            <a:t>72</a:t>
          </a:fld>
          <a:endParaRPr lang="en-US" sz="2000" b="1">
            <a:solidFill>
              <a:schemeClr val="bg1"/>
            </a:solidFill>
          </a:endParaRPr>
        </a:p>
      </xdr:txBody>
    </xdr:sp>
    <xdr:clientData/>
  </xdr:twoCellAnchor>
  <xdr:twoCellAnchor>
    <xdr:from>
      <xdr:col>13</xdr:col>
      <xdr:colOff>219074</xdr:colOff>
      <xdr:row>7</xdr:row>
      <xdr:rowOff>80962</xdr:rowOff>
    </xdr:from>
    <xdr:to>
      <xdr:col>15</xdr:col>
      <xdr:colOff>19049</xdr:colOff>
      <xdr:row>9</xdr:row>
      <xdr:rowOff>109537</xdr:rowOff>
    </xdr:to>
    <xdr:sp macro="" textlink="KPI!E11">
      <xdr:nvSpPr>
        <xdr:cNvPr id="17" name="TextBox 16">
          <a:extLst>
            <a:ext uri="{FF2B5EF4-FFF2-40B4-BE49-F238E27FC236}">
              <a16:creationId xmlns:a16="http://schemas.microsoft.com/office/drawing/2014/main" id="{DD8ED133-DA8D-4453-8904-A3C6769E7023}"/>
            </a:ext>
          </a:extLst>
        </xdr:cNvPr>
        <xdr:cNvSpPr txBox="1"/>
      </xdr:nvSpPr>
      <xdr:spPr>
        <a:xfrm>
          <a:off x="8143874" y="1414462"/>
          <a:ext cx="1019175" cy="409575"/>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0136016-C9D3-49B0-A314-B63F8CBEA4B0}" type="TxLink">
            <a:rPr lang="en-US" sz="2000" b="1" i="0" u="none" strike="noStrike">
              <a:solidFill>
                <a:schemeClr val="bg1"/>
              </a:solidFill>
              <a:latin typeface="Calibri"/>
              <a:ea typeface="Calibri"/>
              <a:cs typeface="Calibri"/>
            </a:rPr>
            <a:pPr/>
            <a:t>72</a:t>
          </a:fld>
          <a:endParaRPr lang="en-US" sz="2000" b="1">
            <a:solidFill>
              <a:schemeClr val="bg1"/>
            </a:solidFill>
          </a:endParaRPr>
        </a:p>
      </xdr:txBody>
    </xdr:sp>
    <xdr:clientData/>
  </xdr:twoCellAnchor>
  <xdr:twoCellAnchor>
    <xdr:from>
      <xdr:col>8</xdr:col>
      <xdr:colOff>28574</xdr:colOff>
      <xdr:row>7</xdr:row>
      <xdr:rowOff>119062</xdr:rowOff>
    </xdr:from>
    <xdr:to>
      <xdr:col>9</xdr:col>
      <xdr:colOff>438149</xdr:colOff>
      <xdr:row>9</xdr:row>
      <xdr:rowOff>147637</xdr:rowOff>
    </xdr:to>
    <xdr:sp macro="" textlink="KPI!I11">
      <xdr:nvSpPr>
        <xdr:cNvPr id="19" name="TextBox 18">
          <a:extLst>
            <a:ext uri="{FF2B5EF4-FFF2-40B4-BE49-F238E27FC236}">
              <a16:creationId xmlns:a16="http://schemas.microsoft.com/office/drawing/2014/main" id="{3BE20E51-57F8-4737-A89E-8C7F9D0CD694}"/>
            </a:ext>
          </a:extLst>
        </xdr:cNvPr>
        <xdr:cNvSpPr txBox="1"/>
      </xdr:nvSpPr>
      <xdr:spPr>
        <a:xfrm>
          <a:off x="4905374" y="1452562"/>
          <a:ext cx="1019175" cy="409575"/>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B3184E4B-4D48-49A2-9C4A-C8EBEF1B9CE4}" type="TxLink">
            <a:rPr lang="en-US" sz="2000" b="1" i="0" u="none" strike="noStrike">
              <a:solidFill>
                <a:schemeClr val="bg1"/>
              </a:solidFill>
              <a:latin typeface="Calibri"/>
              <a:ea typeface="Calibri"/>
              <a:cs typeface="Calibri"/>
            </a:rPr>
            <a:pPr marL="0" indent="0"/>
            <a:t>159</a:t>
          </a:fld>
          <a:endParaRPr lang="en-US" sz="2000" b="1" i="0" u="none" strike="noStrike">
            <a:solidFill>
              <a:schemeClr val="bg1"/>
            </a:solidFill>
            <a:latin typeface="Calibri"/>
            <a:ea typeface="Calibri"/>
            <a:cs typeface="Calibri"/>
          </a:endParaRPr>
        </a:p>
      </xdr:txBody>
    </xdr:sp>
    <xdr:clientData/>
  </xdr:twoCellAnchor>
  <xdr:twoCellAnchor>
    <xdr:from>
      <xdr:col>13</xdr:col>
      <xdr:colOff>47624</xdr:colOff>
      <xdr:row>7</xdr:row>
      <xdr:rowOff>90487</xdr:rowOff>
    </xdr:from>
    <xdr:to>
      <xdr:col>14</xdr:col>
      <xdr:colOff>457199</xdr:colOff>
      <xdr:row>9</xdr:row>
      <xdr:rowOff>119062</xdr:rowOff>
    </xdr:to>
    <xdr:sp macro="" textlink="KPI!M11">
      <xdr:nvSpPr>
        <xdr:cNvPr id="21" name="TextBox 20">
          <a:extLst>
            <a:ext uri="{FF2B5EF4-FFF2-40B4-BE49-F238E27FC236}">
              <a16:creationId xmlns:a16="http://schemas.microsoft.com/office/drawing/2014/main" id="{0A736F52-AEAC-4F0A-9996-E1914809488A}"/>
            </a:ext>
          </a:extLst>
        </xdr:cNvPr>
        <xdr:cNvSpPr txBox="1"/>
      </xdr:nvSpPr>
      <xdr:spPr>
        <a:xfrm>
          <a:off x="7972424" y="1423987"/>
          <a:ext cx="1019175" cy="409575"/>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D516672-CE3A-4D5F-9E6A-006FD6E2EE68}" type="TxLink">
            <a:rPr lang="en-US" sz="2000" b="1" i="0" u="none" strike="noStrike">
              <a:solidFill>
                <a:schemeClr val="bg1"/>
              </a:solidFill>
              <a:latin typeface="Calibri"/>
              <a:ea typeface="Calibri"/>
              <a:cs typeface="Calibri"/>
            </a:rPr>
            <a:pPr/>
            <a:t>912</a:t>
          </a:fld>
          <a:endParaRPr lang="en-US" sz="2000" b="1">
            <a:solidFill>
              <a:schemeClr val="bg1"/>
            </a:solidFill>
          </a:endParaRPr>
        </a:p>
      </xdr:txBody>
    </xdr:sp>
    <xdr:clientData/>
  </xdr:twoCellAnchor>
  <xdr:twoCellAnchor>
    <xdr:from>
      <xdr:col>4</xdr:col>
      <xdr:colOff>504825</xdr:colOff>
      <xdr:row>6</xdr:row>
      <xdr:rowOff>47625</xdr:rowOff>
    </xdr:from>
    <xdr:to>
      <xdr:col>6</xdr:col>
      <xdr:colOff>180975</xdr:colOff>
      <xdr:row>10</xdr:row>
      <xdr:rowOff>171450</xdr:rowOff>
    </xdr:to>
    <xdr:graphicFrame macro="">
      <xdr:nvGraphicFramePr>
        <xdr:cNvPr id="25" name="Chart 24">
          <a:extLst>
            <a:ext uri="{FF2B5EF4-FFF2-40B4-BE49-F238E27FC236}">
              <a16:creationId xmlns:a16="http://schemas.microsoft.com/office/drawing/2014/main" id="{1CA6A110-F96C-40FB-8ADE-5964D4107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381000</xdr:colOff>
      <xdr:row>6</xdr:row>
      <xdr:rowOff>76199</xdr:rowOff>
    </xdr:from>
    <xdr:to>
      <xdr:col>11</xdr:col>
      <xdr:colOff>371475</xdr:colOff>
      <xdr:row>10</xdr:row>
      <xdr:rowOff>180974</xdr:rowOff>
    </xdr:to>
    <xdr:graphicFrame macro="">
      <xdr:nvGraphicFramePr>
        <xdr:cNvPr id="26" name="Chart 25">
          <a:extLst>
            <a:ext uri="{FF2B5EF4-FFF2-40B4-BE49-F238E27FC236}">
              <a16:creationId xmlns:a16="http://schemas.microsoft.com/office/drawing/2014/main" id="{23905BF4-6E3B-4104-80CC-7029FE010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333375</xdr:colOff>
      <xdr:row>6</xdr:row>
      <xdr:rowOff>38100</xdr:rowOff>
    </xdr:from>
    <xdr:to>
      <xdr:col>16</xdr:col>
      <xdr:colOff>190499</xdr:colOff>
      <xdr:row>10</xdr:row>
      <xdr:rowOff>142875</xdr:rowOff>
    </xdr:to>
    <xdr:graphicFrame macro="">
      <xdr:nvGraphicFramePr>
        <xdr:cNvPr id="27" name="Chart 26">
          <a:extLst>
            <a:ext uri="{FF2B5EF4-FFF2-40B4-BE49-F238E27FC236}">
              <a16:creationId xmlns:a16="http://schemas.microsoft.com/office/drawing/2014/main" id="{019A1DB9-6EE5-4E42-A262-628A7C3DE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85725</xdr:colOff>
      <xdr:row>7</xdr:row>
      <xdr:rowOff>152401</xdr:rowOff>
    </xdr:from>
    <xdr:to>
      <xdr:col>6</xdr:col>
      <xdr:colOff>57150</xdr:colOff>
      <xdr:row>9</xdr:row>
      <xdr:rowOff>47625</xdr:rowOff>
    </xdr:to>
    <xdr:sp macro="" textlink="KPI!F11">
      <xdr:nvSpPr>
        <xdr:cNvPr id="28" name="TextBox 27">
          <a:extLst>
            <a:ext uri="{FF2B5EF4-FFF2-40B4-BE49-F238E27FC236}">
              <a16:creationId xmlns:a16="http://schemas.microsoft.com/office/drawing/2014/main" id="{804EAE90-D182-45BF-822F-B662EE1CBB12}"/>
            </a:ext>
          </a:extLst>
        </xdr:cNvPr>
        <xdr:cNvSpPr txBox="1"/>
      </xdr:nvSpPr>
      <xdr:spPr>
        <a:xfrm>
          <a:off x="3133725" y="1485901"/>
          <a:ext cx="581025"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9B7D3B6-C119-4002-A2DD-97558BCB32BB}" type="TxLink">
            <a:rPr lang="en-US" sz="1200" b="1" i="0" u="none" strike="noStrike">
              <a:solidFill>
                <a:schemeClr val="bg1"/>
              </a:solidFill>
              <a:latin typeface="Calibri"/>
              <a:ea typeface="Calibri"/>
              <a:cs typeface="Calibri"/>
            </a:rPr>
            <a:pPr/>
            <a:t>6.3%</a:t>
          </a:fld>
          <a:endParaRPr lang="en-US" sz="1200" b="1">
            <a:solidFill>
              <a:schemeClr val="bg1"/>
            </a:solidFill>
          </a:endParaRPr>
        </a:p>
      </xdr:txBody>
    </xdr:sp>
    <xdr:clientData/>
  </xdr:twoCellAnchor>
  <xdr:twoCellAnchor>
    <xdr:from>
      <xdr:col>10</xdr:col>
      <xdr:colOff>76199</xdr:colOff>
      <xdr:row>8</xdr:row>
      <xdr:rowOff>9525</xdr:rowOff>
    </xdr:from>
    <xdr:to>
      <xdr:col>11</xdr:col>
      <xdr:colOff>104774</xdr:colOff>
      <xdr:row>9</xdr:row>
      <xdr:rowOff>66675</xdr:rowOff>
    </xdr:to>
    <xdr:sp macro="" textlink="KPI!J11">
      <xdr:nvSpPr>
        <xdr:cNvPr id="29" name="TextBox 28">
          <a:extLst>
            <a:ext uri="{FF2B5EF4-FFF2-40B4-BE49-F238E27FC236}">
              <a16:creationId xmlns:a16="http://schemas.microsoft.com/office/drawing/2014/main" id="{56C1BE29-DEA8-420E-97FA-E9841B291EE8}"/>
            </a:ext>
          </a:extLst>
        </xdr:cNvPr>
        <xdr:cNvSpPr txBox="1"/>
      </xdr:nvSpPr>
      <xdr:spPr>
        <a:xfrm>
          <a:off x="6172199" y="1533525"/>
          <a:ext cx="638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0553F14-0D80-4430-9963-766D929FADEC}" type="TxLink">
            <a:rPr lang="en-US" sz="1200" b="1" i="0" u="none" strike="noStrike">
              <a:solidFill>
                <a:schemeClr val="bg1"/>
              </a:solidFill>
              <a:latin typeface="Calibri"/>
              <a:ea typeface="Calibri"/>
              <a:cs typeface="Calibri"/>
            </a:rPr>
            <a:pPr marL="0" indent="0"/>
            <a:t>13.9%</a:t>
          </a:fld>
          <a:endParaRPr lang="en-US" sz="1200" b="1" i="0" u="none" strike="noStrike">
            <a:solidFill>
              <a:schemeClr val="bg1"/>
            </a:solidFill>
            <a:latin typeface="Calibri"/>
            <a:ea typeface="Calibri"/>
            <a:cs typeface="Calibri"/>
          </a:endParaRPr>
        </a:p>
      </xdr:txBody>
    </xdr:sp>
    <xdr:clientData/>
  </xdr:twoCellAnchor>
  <xdr:twoCellAnchor>
    <xdr:from>
      <xdr:col>14</xdr:col>
      <xdr:colOff>600075</xdr:colOff>
      <xdr:row>7</xdr:row>
      <xdr:rowOff>95250</xdr:rowOff>
    </xdr:from>
    <xdr:to>
      <xdr:col>16</xdr:col>
      <xdr:colOff>104774</xdr:colOff>
      <xdr:row>9</xdr:row>
      <xdr:rowOff>57150</xdr:rowOff>
    </xdr:to>
    <xdr:sp macro="" textlink="KPI!N11">
      <xdr:nvSpPr>
        <xdr:cNvPr id="30" name="TextBox 29">
          <a:extLst>
            <a:ext uri="{FF2B5EF4-FFF2-40B4-BE49-F238E27FC236}">
              <a16:creationId xmlns:a16="http://schemas.microsoft.com/office/drawing/2014/main" id="{3ED52108-C4DF-4D51-B7EC-7A7106AEFE06}"/>
            </a:ext>
          </a:extLst>
        </xdr:cNvPr>
        <xdr:cNvSpPr txBox="1"/>
      </xdr:nvSpPr>
      <xdr:spPr>
        <a:xfrm>
          <a:off x="9134475" y="1428750"/>
          <a:ext cx="72389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EC4BD03-BA5C-4183-B38C-27364E39ABF8}" type="TxLink">
            <a:rPr lang="en-US" sz="1200" b="1" i="0" u="none" strike="noStrike">
              <a:solidFill>
                <a:schemeClr val="bg1"/>
              </a:solidFill>
              <a:latin typeface="Calibri"/>
              <a:ea typeface="Calibri"/>
              <a:cs typeface="Calibri"/>
            </a:rPr>
            <a:pPr/>
            <a:t>79.8%</a:t>
          </a:fld>
          <a:endParaRPr lang="en-US" sz="1200" b="1">
            <a:solidFill>
              <a:schemeClr val="bg1"/>
            </a:solidFill>
          </a:endParaRPr>
        </a:p>
      </xdr:txBody>
    </xdr:sp>
    <xdr:clientData/>
  </xdr:twoCellAnchor>
  <xdr:twoCellAnchor>
    <xdr:from>
      <xdr:col>17</xdr:col>
      <xdr:colOff>590550</xdr:colOff>
      <xdr:row>7</xdr:row>
      <xdr:rowOff>76200</xdr:rowOff>
    </xdr:from>
    <xdr:to>
      <xdr:col>19</xdr:col>
      <xdr:colOff>390525</xdr:colOff>
      <xdr:row>9</xdr:row>
      <xdr:rowOff>104775</xdr:rowOff>
    </xdr:to>
    <xdr:sp macro="" textlink="KPI!$E$21">
      <xdr:nvSpPr>
        <xdr:cNvPr id="23" name="TextBox 22">
          <a:extLst>
            <a:ext uri="{FF2B5EF4-FFF2-40B4-BE49-F238E27FC236}">
              <a16:creationId xmlns:a16="http://schemas.microsoft.com/office/drawing/2014/main" id="{6E0EC3E7-07E0-4F8E-95C8-D86D06C32911}"/>
            </a:ext>
          </a:extLst>
        </xdr:cNvPr>
        <xdr:cNvSpPr txBox="1"/>
      </xdr:nvSpPr>
      <xdr:spPr>
        <a:xfrm>
          <a:off x="10953750" y="1409700"/>
          <a:ext cx="1019175" cy="409575"/>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D9C4BE0-F878-48B8-8597-FF996C30CE26}" type="TxLink">
            <a:rPr lang="en-US" sz="2000" b="1" i="0" u="none" strike="noStrike">
              <a:solidFill>
                <a:schemeClr val="bg1"/>
              </a:solidFill>
              <a:latin typeface="Calibri"/>
              <a:ea typeface="Calibri"/>
              <a:cs typeface="Calibri"/>
            </a:rPr>
            <a:pPr/>
            <a:t>901</a:t>
          </a:fld>
          <a:endParaRPr lang="en-US" sz="2000" b="1">
            <a:solidFill>
              <a:schemeClr val="bg1"/>
            </a:solidFill>
          </a:endParaRPr>
        </a:p>
      </xdr:txBody>
    </xdr:sp>
    <xdr:clientData/>
  </xdr:twoCellAnchor>
  <xdr:twoCellAnchor>
    <xdr:from>
      <xdr:col>19</xdr:col>
      <xdr:colOff>381000</xdr:colOff>
      <xdr:row>6</xdr:row>
      <xdr:rowOff>76199</xdr:rowOff>
    </xdr:from>
    <xdr:to>
      <xdr:col>21</xdr:col>
      <xdr:colOff>152400</xdr:colOff>
      <xdr:row>10</xdr:row>
      <xdr:rowOff>180974</xdr:rowOff>
    </xdr:to>
    <xdr:graphicFrame macro="">
      <xdr:nvGraphicFramePr>
        <xdr:cNvPr id="24" name="Chart 23">
          <a:extLst>
            <a:ext uri="{FF2B5EF4-FFF2-40B4-BE49-F238E27FC236}">
              <a16:creationId xmlns:a16="http://schemas.microsoft.com/office/drawing/2014/main" id="{1EF6F7E6-9339-4764-BE1F-256C82B6B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9526</xdr:colOff>
      <xdr:row>7</xdr:row>
      <xdr:rowOff>142876</xdr:rowOff>
    </xdr:from>
    <xdr:to>
      <xdr:col>21</xdr:col>
      <xdr:colOff>28576</xdr:colOff>
      <xdr:row>9</xdr:row>
      <xdr:rowOff>142876</xdr:rowOff>
    </xdr:to>
    <xdr:sp macro="" textlink="KPI!F21">
      <xdr:nvSpPr>
        <xdr:cNvPr id="31" name="TextBox 30">
          <a:extLst>
            <a:ext uri="{FF2B5EF4-FFF2-40B4-BE49-F238E27FC236}">
              <a16:creationId xmlns:a16="http://schemas.microsoft.com/office/drawing/2014/main" id="{561477EF-5EB4-499D-AA21-D9BF3FD81E6F}"/>
            </a:ext>
          </a:extLst>
        </xdr:cNvPr>
        <xdr:cNvSpPr txBox="1"/>
      </xdr:nvSpPr>
      <xdr:spPr>
        <a:xfrm>
          <a:off x="12201526" y="1476376"/>
          <a:ext cx="6286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0C0DB62-AA59-4874-905F-FC9264FBD928}" type="TxLink">
            <a:rPr lang="en-US" sz="1050" b="1" i="0" u="none" strike="noStrike">
              <a:solidFill>
                <a:schemeClr val="bg1"/>
              </a:solidFill>
              <a:latin typeface="Calibri"/>
              <a:ea typeface="Calibri"/>
              <a:cs typeface="Calibri"/>
            </a:rPr>
            <a:pPr/>
            <a:t>78.8%</a:t>
          </a:fld>
          <a:endParaRPr lang="en-US" sz="1050" b="1">
            <a:solidFill>
              <a:schemeClr val="bg1"/>
            </a:solidFill>
          </a:endParaRPr>
        </a:p>
      </xdr:txBody>
    </xdr:sp>
    <xdr:clientData/>
  </xdr:twoCellAnchor>
  <xdr:twoCellAnchor>
    <xdr:from>
      <xdr:col>1</xdr:col>
      <xdr:colOff>447675</xdr:colOff>
      <xdr:row>11</xdr:row>
      <xdr:rowOff>57150</xdr:rowOff>
    </xdr:from>
    <xdr:to>
      <xdr:col>4</xdr:col>
      <xdr:colOff>418875</xdr:colOff>
      <xdr:row>34</xdr:row>
      <xdr:rowOff>95250</xdr:rowOff>
    </xdr:to>
    <xdr:sp macro="" textlink="">
      <xdr:nvSpPr>
        <xdr:cNvPr id="9" name="Rectangle: Rounded Corners 8">
          <a:extLst>
            <a:ext uri="{FF2B5EF4-FFF2-40B4-BE49-F238E27FC236}">
              <a16:creationId xmlns:a16="http://schemas.microsoft.com/office/drawing/2014/main" id="{AE0A4F73-79D3-474A-BD93-8FE183FB3583}"/>
            </a:ext>
          </a:extLst>
        </xdr:cNvPr>
        <xdr:cNvSpPr/>
      </xdr:nvSpPr>
      <xdr:spPr>
        <a:xfrm>
          <a:off x="1057275" y="2152650"/>
          <a:ext cx="1800000" cy="4419600"/>
        </a:xfrm>
        <a:prstGeom prst="roundRect">
          <a:avLst>
            <a:gd name="adj" fmla="val 4710"/>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Total Casualities by Vehicle</a:t>
          </a:r>
          <a:r>
            <a:rPr lang="en-IN" sz="1400" b="1" baseline="0">
              <a:solidFill>
                <a:schemeClr val="bg1"/>
              </a:solidFill>
            </a:rPr>
            <a:t> Type</a:t>
          </a:r>
          <a:endParaRPr lang="en-IN" sz="1400" b="1">
            <a:solidFill>
              <a:schemeClr val="bg1"/>
            </a:solidFill>
          </a:endParaRPr>
        </a:p>
      </xdr:txBody>
    </xdr:sp>
    <xdr:clientData/>
  </xdr:twoCellAnchor>
  <xdr:twoCellAnchor editAs="oneCell">
    <xdr:from>
      <xdr:col>1</xdr:col>
      <xdr:colOff>600075</xdr:colOff>
      <xdr:row>13</xdr:row>
      <xdr:rowOff>133350</xdr:rowOff>
    </xdr:from>
    <xdr:to>
      <xdr:col>2</xdr:col>
      <xdr:colOff>530475</xdr:colOff>
      <xdr:row>16</xdr:row>
      <xdr:rowOff>101850</xdr:rowOff>
    </xdr:to>
    <xdr:pic>
      <xdr:nvPicPr>
        <xdr:cNvPr id="35" name="Graphic 34" descr="Car with solid fill">
          <a:extLst>
            <a:ext uri="{FF2B5EF4-FFF2-40B4-BE49-F238E27FC236}">
              <a16:creationId xmlns:a16="http://schemas.microsoft.com/office/drawing/2014/main" id="{2E2AC45B-5AF9-4057-8819-93CEC2BA6AD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09675" y="2609850"/>
          <a:ext cx="540000" cy="540000"/>
        </a:xfrm>
        <a:prstGeom prst="rect">
          <a:avLst/>
        </a:prstGeom>
      </xdr:spPr>
    </xdr:pic>
    <xdr:clientData/>
  </xdr:twoCellAnchor>
  <xdr:twoCellAnchor editAs="oneCell">
    <xdr:from>
      <xdr:col>1</xdr:col>
      <xdr:colOff>590550</xdr:colOff>
      <xdr:row>20</xdr:row>
      <xdr:rowOff>180975</xdr:rowOff>
    </xdr:from>
    <xdr:to>
      <xdr:col>2</xdr:col>
      <xdr:colOff>520950</xdr:colOff>
      <xdr:row>23</xdr:row>
      <xdr:rowOff>149475</xdr:rowOff>
    </xdr:to>
    <xdr:pic>
      <xdr:nvPicPr>
        <xdr:cNvPr id="37" name="Graphic 36" descr="Bus with solid fill">
          <a:extLst>
            <a:ext uri="{FF2B5EF4-FFF2-40B4-BE49-F238E27FC236}">
              <a16:creationId xmlns:a16="http://schemas.microsoft.com/office/drawing/2014/main" id="{0C2DB44A-6482-49FE-8167-7C018E56E36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00150" y="3990975"/>
          <a:ext cx="540000" cy="540000"/>
        </a:xfrm>
        <a:prstGeom prst="rect">
          <a:avLst/>
        </a:prstGeom>
      </xdr:spPr>
    </xdr:pic>
    <xdr:clientData/>
  </xdr:twoCellAnchor>
  <xdr:twoCellAnchor editAs="oneCell">
    <xdr:from>
      <xdr:col>1</xdr:col>
      <xdr:colOff>600075</xdr:colOff>
      <xdr:row>17</xdr:row>
      <xdr:rowOff>28575</xdr:rowOff>
    </xdr:from>
    <xdr:to>
      <xdr:col>2</xdr:col>
      <xdr:colOff>530475</xdr:colOff>
      <xdr:row>19</xdr:row>
      <xdr:rowOff>187575</xdr:rowOff>
    </xdr:to>
    <xdr:pic>
      <xdr:nvPicPr>
        <xdr:cNvPr id="39" name="Graphic 38" descr="Truck with solid fill">
          <a:extLst>
            <a:ext uri="{FF2B5EF4-FFF2-40B4-BE49-F238E27FC236}">
              <a16:creationId xmlns:a16="http://schemas.microsoft.com/office/drawing/2014/main" id="{88DC119B-0E95-4C46-8A45-BDCB20D5FA5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209675" y="3267075"/>
          <a:ext cx="540000" cy="540000"/>
        </a:xfrm>
        <a:prstGeom prst="rect">
          <a:avLst/>
        </a:prstGeom>
      </xdr:spPr>
    </xdr:pic>
    <xdr:clientData/>
  </xdr:twoCellAnchor>
  <xdr:twoCellAnchor editAs="oneCell">
    <xdr:from>
      <xdr:col>1</xdr:col>
      <xdr:colOff>571500</xdr:colOff>
      <xdr:row>24</xdr:row>
      <xdr:rowOff>104775</xdr:rowOff>
    </xdr:from>
    <xdr:to>
      <xdr:col>2</xdr:col>
      <xdr:colOff>501900</xdr:colOff>
      <xdr:row>27</xdr:row>
      <xdr:rowOff>73275</xdr:rowOff>
    </xdr:to>
    <xdr:pic>
      <xdr:nvPicPr>
        <xdr:cNvPr id="41" name="Graphic 40" descr="A bicycle">
          <a:extLst>
            <a:ext uri="{FF2B5EF4-FFF2-40B4-BE49-F238E27FC236}">
              <a16:creationId xmlns:a16="http://schemas.microsoft.com/office/drawing/2014/main" id="{58AF28ED-7E23-4565-B085-7FBB3F40F80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81100" y="4676775"/>
          <a:ext cx="540000" cy="540000"/>
        </a:xfrm>
        <a:prstGeom prst="rect">
          <a:avLst/>
        </a:prstGeom>
      </xdr:spPr>
    </xdr:pic>
    <xdr:clientData/>
  </xdr:twoCellAnchor>
  <xdr:twoCellAnchor editAs="oneCell">
    <xdr:from>
      <xdr:col>1</xdr:col>
      <xdr:colOff>552450</xdr:colOff>
      <xdr:row>28</xdr:row>
      <xdr:rowOff>123825</xdr:rowOff>
    </xdr:from>
    <xdr:to>
      <xdr:col>2</xdr:col>
      <xdr:colOff>482850</xdr:colOff>
      <xdr:row>31</xdr:row>
      <xdr:rowOff>92325</xdr:rowOff>
    </xdr:to>
    <xdr:pic>
      <xdr:nvPicPr>
        <xdr:cNvPr id="43" name="Graphic 42" descr="No sign with solid fill">
          <a:extLst>
            <a:ext uri="{FF2B5EF4-FFF2-40B4-BE49-F238E27FC236}">
              <a16:creationId xmlns:a16="http://schemas.microsoft.com/office/drawing/2014/main" id="{C2CDA4F3-700A-4D6A-B0B6-1921326D5E7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162050" y="5457825"/>
          <a:ext cx="540000" cy="540000"/>
        </a:xfrm>
        <a:prstGeom prst="rect">
          <a:avLst/>
        </a:prstGeom>
      </xdr:spPr>
    </xdr:pic>
    <xdr:clientData/>
  </xdr:twoCellAnchor>
  <xdr:twoCellAnchor>
    <xdr:from>
      <xdr:col>2</xdr:col>
      <xdr:colOff>600075</xdr:colOff>
      <xdr:row>14</xdr:row>
      <xdr:rowOff>19050</xdr:rowOff>
    </xdr:from>
    <xdr:to>
      <xdr:col>4</xdr:col>
      <xdr:colOff>400050</xdr:colOff>
      <xdr:row>16</xdr:row>
      <xdr:rowOff>47625</xdr:rowOff>
    </xdr:to>
    <xdr:sp macro="" textlink="KPI!C19">
      <xdr:nvSpPr>
        <xdr:cNvPr id="32" name="TextBox 31">
          <a:extLst>
            <a:ext uri="{FF2B5EF4-FFF2-40B4-BE49-F238E27FC236}">
              <a16:creationId xmlns:a16="http://schemas.microsoft.com/office/drawing/2014/main" id="{A0A9F849-B42F-44B5-BAFF-54D0BD1219D2}"/>
            </a:ext>
          </a:extLst>
        </xdr:cNvPr>
        <xdr:cNvSpPr txBox="1"/>
      </xdr:nvSpPr>
      <xdr:spPr>
        <a:xfrm>
          <a:off x="1819275" y="2686050"/>
          <a:ext cx="1019175" cy="409575"/>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411CB79-D10D-432B-A359-192A83F53784}" type="TxLink">
            <a:rPr lang="en-US" sz="2000" b="1" i="0" u="none" strike="noStrike">
              <a:solidFill>
                <a:schemeClr val="tx2">
                  <a:lumMod val="40000"/>
                  <a:lumOff val="60000"/>
                </a:schemeClr>
              </a:solidFill>
              <a:latin typeface="Calibri"/>
              <a:ea typeface="Calibri"/>
              <a:cs typeface="Calibri"/>
            </a:rPr>
            <a:pPr/>
            <a:t>901</a:t>
          </a:fld>
          <a:endParaRPr lang="en-US" sz="2000" b="1">
            <a:solidFill>
              <a:schemeClr val="tx2">
                <a:lumMod val="40000"/>
                <a:lumOff val="60000"/>
              </a:schemeClr>
            </a:solidFill>
          </a:endParaRPr>
        </a:p>
      </xdr:txBody>
    </xdr:sp>
    <xdr:clientData/>
  </xdr:twoCellAnchor>
  <xdr:twoCellAnchor>
    <xdr:from>
      <xdr:col>3</xdr:col>
      <xdr:colOff>19050</xdr:colOff>
      <xdr:row>17</xdr:row>
      <xdr:rowOff>114300</xdr:rowOff>
    </xdr:from>
    <xdr:to>
      <xdr:col>4</xdr:col>
      <xdr:colOff>428625</xdr:colOff>
      <xdr:row>19</xdr:row>
      <xdr:rowOff>142875</xdr:rowOff>
    </xdr:to>
    <xdr:sp macro="" textlink="KPI!C21">
      <xdr:nvSpPr>
        <xdr:cNvPr id="33" name="TextBox 32">
          <a:extLst>
            <a:ext uri="{FF2B5EF4-FFF2-40B4-BE49-F238E27FC236}">
              <a16:creationId xmlns:a16="http://schemas.microsoft.com/office/drawing/2014/main" id="{BDD9FEE2-96DE-43F8-87B2-420A1B13D5FC}"/>
            </a:ext>
          </a:extLst>
        </xdr:cNvPr>
        <xdr:cNvSpPr txBox="1"/>
      </xdr:nvSpPr>
      <xdr:spPr>
        <a:xfrm>
          <a:off x="1847850" y="3352800"/>
          <a:ext cx="1019175" cy="409575"/>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92A2F33-AE5E-4767-A09D-12C94A699A8F}" type="TxLink">
            <a:rPr lang="en-US" sz="2000" b="1" i="0" u="none" strike="noStrike">
              <a:solidFill>
                <a:schemeClr val="accent5">
                  <a:lumMod val="20000"/>
                  <a:lumOff val="80000"/>
                </a:schemeClr>
              </a:solidFill>
              <a:latin typeface="Calibri"/>
              <a:ea typeface="Calibri"/>
              <a:cs typeface="Calibri"/>
            </a:rPr>
            <a:pPr/>
            <a:t>103</a:t>
          </a:fld>
          <a:endParaRPr lang="en-US" sz="2000" b="1">
            <a:solidFill>
              <a:schemeClr val="accent5">
                <a:lumMod val="20000"/>
                <a:lumOff val="80000"/>
              </a:schemeClr>
            </a:solidFill>
          </a:endParaRPr>
        </a:p>
      </xdr:txBody>
    </xdr:sp>
    <xdr:clientData/>
  </xdr:twoCellAnchor>
  <xdr:twoCellAnchor>
    <xdr:from>
      <xdr:col>2</xdr:col>
      <xdr:colOff>542925</xdr:colOff>
      <xdr:row>24</xdr:row>
      <xdr:rowOff>171450</xdr:rowOff>
    </xdr:from>
    <xdr:to>
      <xdr:col>4</xdr:col>
      <xdr:colOff>342900</xdr:colOff>
      <xdr:row>27</xdr:row>
      <xdr:rowOff>9525</xdr:rowOff>
    </xdr:to>
    <xdr:sp macro="" textlink="KPI!C22">
      <xdr:nvSpPr>
        <xdr:cNvPr id="34" name="TextBox 33">
          <a:extLst>
            <a:ext uri="{FF2B5EF4-FFF2-40B4-BE49-F238E27FC236}">
              <a16:creationId xmlns:a16="http://schemas.microsoft.com/office/drawing/2014/main" id="{DDB0BBA6-BD8C-4797-93E1-C1819655BE96}"/>
            </a:ext>
          </a:extLst>
        </xdr:cNvPr>
        <xdr:cNvSpPr txBox="1"/>
      </xdr:nvSpPr>
      <xdr:spPr>
        <a:xfrm>
          <a:off x="1762125" y="4743450"/>
          <a:ext cx="1019175" cy="409575"/>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30E8089-5446-4ED0-B51A-381811125389}" type="TxLink">
            <a:rPr lang="en-US" sz="2000" b="1" i="0" u="none" strike="noStrike">
              <a:solidFill>
                <a:schemeClr val="accent1">
                  <a:lumMod val="20000"/>
                  <a:lumOff val="80000"/>
                </a:schemeClr>
              </a:solidFill>
              <a:latin typeface="Calibri"/>
              <a:ea typeface="Calibri"/>
              <a:cs typeface="Calibri"/>
            </a:rPr>
            <a:pPr/>
            <a:t>111</a:t>
          </a:fld>
          <a:endParaRPr lang="en-US" sz="2000" b="1">
            <a:solidFill>
              <a:schemeClr val="accent1">
                <a:lumMod val="20000"/>
                <a:lumOff val="80000"/>
              </a:schemeClr>
            </a:solidFill>
          </a:endParaRPr>
        </a:p>
      </xdr:txBody>
    </xdr:sp>
    <xdr:clientData/>
  </xdr:twoCellAnchor>
  <xdr:twoCellAnchor>
    <xdr:from>
      <xdr:col>2</xdr:col>
      <xdr:colOff>600075</xdr:colOff>
      <xdr:row>21</xdr:row>
      <xdr:rowOff>57150</xdr:rowOff>
    </xdr:from>
    <xdr:to>
      <xdr:col>4</xdr:col>
      <xdr:colOff>400050</xdr:colOff>
      <xdr:row>23</xdr:row>
      <xdr:rowOff>85725</xdr:rowOff>
    </xdr:to>
    <xdr:sp macro="" textlink="KPI!C20">
      <xdr:nvSpPr>
        <xdr:cNvPr id="36" name="TextBox 35">
          <a:extLst>
            <a:ext uri="{FF2B5EF4-FFF2-40B4-BE49-F238E27FC236}">
              <a16:creationId xmlns:a16="http://schemas.microsoft.com/office/drawing/2014/main" id="{D0D6D2BB-2CE9-41BD-90E7-3987B9432E83}"/>
            </a:ext>
          </a:extLst>
        </xdr:cNvPr>
        <xdr:cNvSpPr txBox="1"/>
      </xdr:nvSpPr>
      <xdr:spPr>
        <a:xfrm>
          <a:off x="1819275" y="4057650"/>
          <a:ext cx="1019175" cy="409575"/>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4A92F0B-24A9-4F0A-9628-C4D4B36A5740}" type="TxLink">
            <a:rPr lang="en-US" sz="2000" b="1" i="0" u="none" strike="noStrike">
              <a:solidFill>
                <a:schemeClr val="accent4">
                  <a:lumMod val="20000"/>
                  <a:lumOff val="80000"/>
                </a:schemeClr>
              </a:solidFill>
              <a:latin typeface="Calibri"/>
              <a:ea typeface="Calibri"/>
              <a:cs typeface="Calibri"/>
            </a:rPr>
            <a:pPr/>
            <a:t>18</a:t>
          </a:fld>
          <a:endParaRPr lang="en-US" sz="2000" b="1">
            <a:solidFill>
              <a:schemeClr val="accent4">
                <a:lumMod val="20000"/>
                <a:lumOff val="80000"/>
              </a:schemeClr>
            </a:solidFill>
          </a:endParaRPr>
        </a:p>
      </xdr:txBody>
    </xdr:sp>
    <xdr:clientData/>
  </xdr:twoCellAnchor>
  <xdr:twoCellAnchor>
    <xdr:from>
      <xdr:col>3</xdr:col>
      <xdr:colOff>9525</xdr:colOff>
      <xdr:row>29</xdr:row>
      <xdr:rowOff>0</xdr:rowOff>
    </xdr:from>
    <xdr:to>
      <xdr:col>4</xdr:col>
      <xdr:colOff>419100</xdr:colOff>
      <xdr:row>31</xdr:row>
      <xdr:rowOff>28575</xdr:rowOff>
    </xdr:to>
    <xdr:sp macro="" textlink="KPI!C23">
      <xdr:nvSpPr>
        <xdr:cNvPr id="38" name="TextBox 37">
          <a:extLst>
            <a:ext uri="{FF2B5EF4-FFF2-40B4-BE49-F238E27FC236}">
              <a16:creationId xmlns:a16="http://schemas.microsoft.com/office/drawing/2014/main" id="{5E4F7FF8-1A45-4AD1-9508-57DD51531CA3}"/>
            </a:ext>
          </a:extLst>
        </xdr:cNvPr>
        <xdr:cNvSpPr txBox="1"/>
      </xdr:nvSpPr>
      <xdr:spPr>
        <a:xfrm>
          <a:off x="1838325" y="5524500"/>
          <a:ext cx="1019175" cy="409575"/>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071C586-3E29-4B79-98DD-A890EB015B43}" type="TxLink">
            <a:rPr lang="en-US" sz="2400" b="1" i="0" u="none" strike="noStrike">
              <a:solidFill>
                <a:schemeClr val="bg2">
                  <a:lumMod val="90000"/>
                </a:schemeClr>
              </a:solidFill>
              <a:latin typeface="Calibri"/>
              <a:ea typeface="Calibri"/>
              <a:cs typeface="Calibri"/>
            </a:rPr>
            <a:pPr/>
            <a:t>6</a:t>
          </a:fld>
          <a:endParaRPr lang="en-US" sz="2400" b="1">
            <a:solidFill>
              <a:schemeClr val="bg2">
                <a:lumMod val="90000"/>
              </a:schemeClr>
            </a:solidFill>
          </a:endParaRPr>
        </a:p>
      </xdr:txBody>
    </xdr:sp>
    <xdr:clientData/>
  </xdr:twoCellAnchor>
  <xdr:twoCellAnchor>
    <xdr:from>
      <xdr:col>4</xdr:col>
      <xdr:colOff>438150</xdr:colOff>
      <xdr:row>11</xdr:row>
      <xdr:rowOff>85724</xdr:rowOff>
    </xdr:from>
    <xdr:to>
      <xdr:col>9</xdr:col>
      <xdr:colOff>123825</xdr:colOff>
      <xdr:row>23</xdr:row>
      <xdr:rowOff>175724</xdr:rowOff>
    </xdr:to>
    <xdr:sp macro="" textlink="">
      <xdr:nvSpPr>
        <xdr:cNvPr id="11" name="Rectangle: Rounded Corners 10">
          <a:extLst>
            <a:ext uri="{FF2B5EF4-FFF2-40B4-BE49-F238E27FC236}">
              <a16:creationId xmlns:a16="http://schemas.microsoft.com/office/drawing/2014/main" id="{3262BCFB-09C6-4200-BC62-383AB193B225}"/>
            </a:ext>
          </a:extLst>
        </xdr:cNvPr>
        <xdr:cNvSpPr/>
      </xdr:nvSpPr>
      <xdr:spPr>
        <a:xfrm>
          <a:off x="2876550" y="2181224"/>
          <a:ext cx="2733675" cy="2376000"/>
        </a:xfrm>
        <a:prstGeom prst="roundRect">
          <a:avLst>
            <a:gd name="adj" fmla="val 1927"/>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CY Casualities vs PY Casualities      Monthly Trend</a:t>
          </a:r>
        </a:p>
      </xdr:txBody>
    </xdr:sp>
    <xdr:clientData/>
  </xdr:twoCellAnchor>
  <xdr:twoCellAnchor>
    <xdr:from>
      <xdr:col>4</xdr:col>
      <xdr:colOff>552451</xdr:colOff>
      <xdr:row>13</xdr:row>
      <xdr:rowOff>152400</xdr:rowOff>
    </xdr:from>
    <xdr:to>
      <xdr:col>9</xdr:col>
      <xdr:colOff>95251</xdr:colOff>
      <xdr:row>23</xdr:row>
      <xdr:rowOff>95249</xdr:rowOff>
    </xdr:to>
    <xdr:graphicFrame macro="">
      <xdr:nvGraphicFramePr>
        <xdr:cNvPr id="42" name="Chart 41">
          <a:extLst>
            <a:ext uri="{FF2B5EF4-FFF2-40B4-BE49-F238E27FC236}">
              <a16:creationId xmlns:a16="http://schemas.microsoft.com/office/drawing/2014/main" id="{AD2D8182-DC4F-43A7-89D6-A4D3F310C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285750</xdr:colOff>
      <xdr:row>11</xdr:row>
      <xdr:rowOff>95250</xdr:rowOff>
    </xdr:from>
    <xdr:to>
      <xdr:col>19</xdr:col>
      <xdr:colOff>22500</xdr:colOff>
      <xdr:row>23</xdr:row>
      <xdr:rowOff>185250</xdr:rowOff>
    </xdr:to>
    <xdr:sp macro="" textlink="">
      <xdr:nvSpPr>
        <xdr:cNvPr id="16" name="Rectangle: Rounded Corners 15">
          <a:extLst>
            <a:ext uri="{FF2B5EF4-FFF2-40B4-BE49-F238E27FC236}">
              <a16:creationId xmlns:a16="http://schemas.microsoft.com/office/drawing/2014/main" id="{2DA4892E-F18C-4257-A1B3-02F1A025E5FA}"/>
            </a:ext>
          </a:extLst>
        </xdr:cNvPr>
        <xdr:cNvSpPr/>
      </xdr:nvSpPr>
      <xdr:spPr>
        <a:xfrm>
          <a:off x="8820150" y="2190750"/>
          <a:ext cx="2784750" cy="2376000"/>
        </a:xfrm>
        <a:prstGeom prst="roundRect">
          <a:avLst>
            <a:gd name="adj" fmla="val 1974"/>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          Casualities by</a:t>
          </a:r>
          <a:r>
            <a:rPr lang="en-IN" sz="1400" b="1" baseline="0">
              <a:solidFill>
                <a:schemeClr val="bg1"/>
              </a:solidFill>
            </a:rPr>
            <a:t> Road Type</a:t>
          </a:r>
          <a:endParaRPr lang="en-IN" sz="1400" b="1">
            <a:solidFill>
              <a:schemeClr val="bg1"/>
            </a:solidFill>
          </a:endParaRPr>
        </a:p>
      </xdr:txBody>
    </xdr:sp>
    <xdr:clientData/>
  </xdr:twoCellAnchor>
  <xdr:twoCellAnchor>
    <xdr:from>
      <xdr:col>14</xdr:col>
      <xdr:colOff>209550</xdr:colOff>
      <xdr:row>12</xdr:row>
      <xdr:rowOff>152400</xdr:rowOff>
    </xdr:from>
    <xdr:to>
      <xdr:col>18</xdr:col>
      <xdr:colOff>571499</xdr:colOff>
      <xdr:row>24</xdr:row>
      <xdr:rowOff>9526</xdr:rowOff>
    </xdr:to>
    <xdr:graphicFrame macro="">
      <xdr:nvGraphicFramePr>
        <xdr:cNvPr id="44" name="Chart 43">
          <a:extLst>
            <a:ext uri="{FF2B5EF4-FFF2-40B4-BE49-F238E27FC236}">
              <a16:creationId xmlns:a16="http://schemas.microsoft.com/office/drawing/2014/main" id="{9522DF01-CC4D-44FC-AC3B-9A7537B7F9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47624</xdr:colOff>
      <xdr:row>11</xdr:row>
      <xdr:rowOff>76198</xdr:rowOff>
    </xdr:from>
    <xdr:to>
      <xdr:col>23</xdr:col>
      <xdr:colOff>95250</xdr:colOff>
      <xdr:row>23</xdr:row>
      <xdr:rowOff>171449</xdr:rowOff>
    </xdr:to>
    <xdr:sp macro="" textlink="">
      <xdr:nvSpPr>
        <xdr:cNvPr id="18" name="Rectangle: Rounded Corners 17">
          <a:extLst>
            <a:ext uri="{FF2B5EF4-FFF2-40B4-BE49-F238E27FC236}">
              <a16:creationId xmlns:a16="http://schemas.microsoft.com/office/drawing/2014/main" id="{54C0A331-EA70-4302-8AB4-B8E6F0052B33}"/>
            </a:ext>
          </a:extLst>
        </xdr:cNvPr>
        <xdr:cNvSpPr/>
      </xdr:nvSpPr>
      <xdr:spPr>
        <a:xfrm>
          <a:off x="11630024" y="2171698"/>
          <a:ext cx="2486026" cy="2381251"/>
        </a:xfrm>
        <a:prstGeom prst="roundRect">
          <a:avLst>
            <a:gd name="adj" fmla="val 3037"/>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    Casualities by Road surface</a:t>
          </a:r>
        </a:p>
      </xdr:txBody>
    </xdr:sp>
    <xdr:clientData/>
  </xdr:twoCellAnchor>
  <xdr:twoCellAnchor>
    <xdr:from>
      <xdr:col>19</xdr:col>
      <xdr:colOff>19051</xdr:colOff>
      <xdr:row>13</xdr:row>
      <xdr:rowOff>114299</xdr:rowOff>
    </xdr:from>
    <xdr:to>
      <xdr:col>23</xdr:col>
      <xdr:colOff>104775</xdr:colOff>
      <xdr:row>24</xdr:row>
      <xdr:rowOff>9524</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9836B065-BE95-4DD7-A768-243B750063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1601451" y="2590799"/>
              <a:ext cx="2524124" cy="19907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457199</xdr:colOff>
      <xdr:row>24</xdr:row>
      <xdr:rowOff>47624</xdr:rowOff>
    </xdr:from>
    <xdr:to>
      <xdr:col>9</xdr:col>
      <xdr:colOff>289199</xdr:colOff>
      <xdr:row>34</xdr:row>
      <xdr:rowOff>38100</xdr:rowOff>
    </xdr:to>
    <xdr:sp macro="" textlink="">
      <xdr:nvSpPr>
        <xdr:cNvPr id="14" name="Rectangle: Rounded Corners 13">
          <a:extLst>
            <a:ext uri="{FF2B5EF4-FFF2-40B4-BE49-F238E27FC236}">
              <a16:creationId xmlns:a16="http://schemas.microsoft.com/office/drawing/2014/main" id="{D20F97B5-B3A2-41C8-90A6-3785B2C1E6FE}"/>
            </a:ext>
          </a:extLst>
        </xdr:cNvPr>
        <xdr:cNvSpPr/>
      </xdr:nvSpPr>
      <xdr:spPr>
        <a:xfrm>
          <a:off x="2895599" y="4619624"/>
          <a:ext cx="2880000" cy="1895476"/>
        </a:xfrm>
        <a:prstGeom prst="roundRect">
          <a:avLst>
            <a:gd name="adj" fmla="val 3194"/>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   Casualities</a:t>
          </a:r>
          <a:r>
            <a:rPr lang="en-IN" sz="1400" b="1" baseline="0">
              <a:solidFill>
                <a:schemeClr val="bg1"/>
              </a:solidFill>
            </a:rPr>
            <a:t> by Location/Area</a:t>
          </a:r>
          <a:endParaRPr lang="en-IN" sz="1400" b="1">
            <a:solidFill>
              <a:schemeClr val="bg1"/>
            </a:solidFill>
          </a:endParaRPr>
        </a:p>
      </xdr:txBody>
    </xdr:sp>
    <xdr:clientData/>
  </xdr:twoCellAnchor>
  <xdr:twoCellAnchor>
    <xdr:from>
      <xdr:col>9</xdr:col>
      <xdr:colOff>323850</xdr:colOff>
      <xdr:row>24</xdr:row>
      <xdr:rowOff>47625</xdr:rowOff>
    </xdr:from>
    <xdr:to>
      <xdr:col>14</xdr:col>
      <xdr:colOff>155850</xdr:colOff>
      <xdr:row>34</xdr:row>
      <xdr:rowOff>0</xdr:rowOff>
    </xdr:to>
    <xdr:sp macro="" textlink="">
      <xdr:nvSpPr>
        <xdr:cNvPr id="46" name="Rectangle: Rounded Corners 45">
          <a:extLst>
            <a:ext uri="{FF2B5EF4-FFF2-40B4-BE49-F238E27FC236}">
              <a16:creationId xmlns:a16="http://schemas.microsoft.com/office/drawing/2014/main" id="{E51B2BAB-40DF-4AD5-8D50-1E46D1238A3B}"/>
            </a:ext>
          </a:extLst>
        </xdr:cNvPr>
        <xdr:cNvSpPr/>
      </xdr:nvSpPr>
      <xdr:spPr>
        <a:xfrm>
          <a:off x="5810250" y="4619625"/>
          <a:ext cx="2880000" cy="1857375"/>
        </a:xfrm>
        <a:prstGeom prst="roundRect">
          <a:avLst>
            <a:gd name="adj" fmla="val 3132"/>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    Casualities</a:t>
          </a:r>
          <a:r>
            <a:rPr lang="en-IN" sz="1400" b="1" baseline="0">
              <a:solidFill>
                <a:schemeClr val="bg1"/>
              </a:solidFill>
            </a:rPr>
            <a:t> by Light Condition</a:t>
          </a:r>
          <a:endParaRPr lang="en-IN" sz="1400" b="1">
            <a:solidFill>
              <a:schemeClr val="bg1"/>
            </a:solidFill>
          </a:endParaRPr>
        </a:p>
      </xdr:txBody>
    </xdr:sp>
    <xdr:clientData/>
  </xdr:twoCellAnchor>
  <xdr:twoCellAnchor>
    <xdr:from>
      <xdr:col>14</xdr:col>
      <xdr:colOff>190499</xdr:colOff>
      <xdr:row>24</xdr:row>
      <xdr:rowOff>28575</xdr:rowOff>
    </xdr:from>
    <xdr:to>
      <xdr:col>20</xdr:col>
      <xdr:colOff>390525</xdr:colOff>
      <xdr:row>33</xdr:row>
      <xdr:rowOff>161925</xdr:rowOff>
    </xdr:to>
    <xdr:sp macro="" textlink="">
      <xdr:nvSpPr>
        <xdr:cNvPr id="47" name="Rectangle: Rounded Corners 46">
          <a:extLst>
            <a:ext uri="{FF2B5EF4-FFF2-40B4-BE49-F238E27FC236}">
              <a16:creationId xmlns:a16="http://schemas.microsoft.com/office/drawing/2014/main" id="{5F95BEB3-02C1-470A-ABAB-7B0938584793}"/>
            </a:ext>
          </a:extLst>
        </xdr:cNvPr>
        <xdr:cNvSpPr/>
      </xdr:nvSpPr>
      <xdr:spPr>
        <a:xfrm>
          <a:off x="8724899" y="4600575"/>
          <a:ext cx="3857626" cy="1847850"/>
        </a:xfrm>
        <a:prstGeom prst="roundRect">
          <a:avLst>
            <a:gd name="adj" fmla="val 2085"/>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                              Filter Panel</a:t>
          </a:r>
        </a:p>
      </xdr:txBody>
    </xdr:sp>
    <xdr:clientData/>
  </xdr:twoCellAnchor>
  <xdr:twoCellAnchor>
    <xdr:from>
      <xdr:col>9</xdr:col>
      <xdr:colOff>466725</xdr:colOff>
      <xdr:row>26</xdr:row>
      <xdr:rowOff>28575</xdr:rowOff>
    </xdr:from>
    <xdr:to>
      <xdr:col>14</xdr:col>
      <xdr:colOff>152400</xdr:colOff>
      <xdr:row>34</xdr:row>
      <xdr:rowOff>23813</xdr:rowOff>
    </xdr:to>
    <xdr:graphicFrame macro="">
      <xdr:nvGraphicFramePr>
        <xdr:cNvPr id="49" name="Chart 48">
          <a:extLst>
            <a:ext uri="{FF2B5EF4-FFF2-40B4-BE49-F238E27FC236}">
              <a16:creationId xmlns:a16="http://schemas.microsoft.com/office/drawing/2014/main" id="{69AD6AB5-8F4B-47E5-8C3F-45A0931A1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523874</xdr:colOff>
      <xdr:row>25</xdr:row>
      <xdr:rowOff>161924</xdr:rowOff>
    </xdr:from>
    <xdr:to>
      <xdr:col>9</xdr:col>
      <xdr:colOff>200024</xdr:colOff>
      <xdr:row>34</xdr:row>
      <xdr:rowOff>23812</xdr:rowOff>
    </xdr:to>
    <xdr:graphicFrame macro="">
      <xdr:nvGraphicFramePr>
        <xdr:cNvPr id="50" name="Chart 49">
          <a:extLst>
            <a:ext uri="{FF2B5EF4-FFF2-40B4-BE49-F238E27FC236}">
              <a16:creationId xmlns:a16="http://schemas.microsoft.com/office/drawing/2014/main" id="{531A5BCC-CCEF-468B-A86D-8C8251681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14</xdr:col>
      <xdr:colOff>228599</xdr:colOff>
      <xdr:row>26</xdr:row>
      <xdr:rowOff>133350</xdr:rowOff>
    </xdr:from>
    <xdr:to>
      <xdr:col>17</xdr:col>
      <xdr:colOff>314325</xdr:colOff>
      <xdr:row>33</xdr:row>
      <xdr:rowOff>171450</xdr:rowOff>
    </xdr:to>
    <mc:AlternateContent xmlns:mc="http://schemas.openxmlformats.org/markup-compatibility/2006" xmlns:tsle="http://schemas.microsoft.com/office/drawing/2012/timeslicer">
      <mc:Choice Requires="tsle">
        <xdr:graphicFrame macro="">
          <xdr:nvGraphicFramePr>
            <xdr:cNvPr id="51" name="Accident Date 1">
              <a:extLst>
                <a:ext uri="{FF2B5EF4-FFF2-40B4-BE49-F238E27FC236}">
                  <a16:creationId xmlns:a16="http://schemas.microsoft.com/office/drawing/2014/main" id="{9E3F3E03-ADCC-4E5D-8BC9-9A2501ACF30F}"/>
                </a:ext>
              </a:extLst>
            </xdr:cNvPr>
            <xdr:cNvGraphicFramePr/>
          </xdr:nvGraphicFramePr>
          <xdr:xfrm>
            <a:off x="0" y="0"/>
            <a:ext cx="0" cy="0"/>
          </xdr:xfrm>
          <a:graphic>
            <a:graphicData uri="http://schemas.microsoft.com/office/drawing/2012/timeslicer">
              <tsle:timeslicer name="Accident Date 1"/>
            </a:graphicData>
          </a:graphic>
        </xdr:graphicFrame>
      </mc:Choice>
      <mc:Fallback xmlns="">
        <xdr:sp macro="" textlink="">
          <xdr:nvSpPr>
            <xdr:cNvPr id="0" name=""/>
            <xdr:cNvSpPr>
              <a:spLocks noTextEdit="1"/>
            </xdr:cNvSpPr>
          </xdr:nvSpPr>
          <xdr:spPr>
            <a:xfrm>
              <a:off x="8762999" y="5086350"/>
              <a:ext cx="1914526"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17</xdr:col>
      <xdr:colOff>361949</xdr:colOff>
      <xdr:row>26</xdr:row>
      <xdr:rowOff>142875</xdr:rowOff>
    </xdr:from>
    <xdr:to>
      <xdr:col>20</xdr:col>
      <xdr:colOff>380998</xdr:colOff>
      <xdr:row>32</xdr:row>
      <xdr:rowOff>57150</xdr:rowOff>
    </xdr:to>
    <mc:AlternateContent xmlns:mc="http://schemas.openxmlformats.org/markup-compatibility/2006" xmlns:a14="http://schemas.microsoft.com/office/drawing/2010/main">
      <mc:Choice Requires="a14">
        <xdr:graphicFrame macro="">
          <xdr:nvGraphicFramePr>
            <xdr:cNvPr id="53" name="Urban_or_Rural_Area 1">
              <a:extLst>
                <a:ext uri="{FF2B5EF4-FFF2-40B4-BE49-F238E27FC236}">
                  <a16:creationId xmlns:a16="http://schemas.microsoft.com/office/drawing/2014/main" id="{041BF577-8648-417C-A7A2-B814A56E57C7}"/>
                </a:ext>
              </a:extLst>
            </xdr:cNvPr>
            <xdr:cNvGraphicFramePr/>
          </xdr:nvGraphicFramePr>
          <xdr:xfrm>
            <a:off x="0" y="0"/>
            <a:ext cx="0" cy="0"/>
          </xdr:xfrm>
          <a:graphic>
            <a:graphicData uri="http://schemas.microsoft.com/office/drawing/2010/slicer">
              <sle:slicer xmlns:sle="http://schemas.microsoft.com/office/drawing/2010/slicer" name="Urban_or_Rural_Area 1"/>
            </a:graphicData>
          </a:graphic>
        </xdr:graphicFrame>
      </mc:Choice>
      <mc:Fallback xmlns="">
        <xdr:sp macro="" textlink="">
          <xdr:nvSpPr>
            <xdr:cNvPr id="0" name=""/>
            <xdr:cNvSpPr>
              <a:spLocks noTextEdit="1"/>
            </xdr:cNvSpPr>
          </xdr:nvSpPr>
          <xdr:spPr>
            <a:xfrm>
              <a:off x="10725149" y="5095875"/>
              <a:ext cx="1847849" cy="1057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9</xdr:row>
      <xdr:rowOff>171450</xdr:rowOff>
    </xdr:from>
    <xdr:to>
      <xdr:col>1</xdr:col>
      <xdr:colOff>419100</xdr:colOff>
      <xdr:row>14</xdr:row>
      <xdr:rowOff>133350</xdr:rowOff>
    </xdr:to>
    <xdr:pic>
      <xdr:nvPicPr>
        <xdr:cNvPr id="40" name="Graphic 39" descr="Database with solid fill">
          <a:extLst>
            <a:ext uri="{FF2B5EF4-FFF2-40B4-BE49-F238E27FC236}">
              <a16:creationId xmlns:a16="http://schemas.microsoft.com/office/drawing/2014/main" id="{03F6965E-D81D-4954-87C4-191820837E2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4300" y="1885950"/>
          <a:ext cx="914400" cy="914400"/>
        </a:xfrm>
        <a:prstGeom prst="rect">
          <a:avLst/>
        </a:prstGeom>
      </xdr:spPr>
    </xdr:pic>
    <xdr:clientData/>
  </xdr:twoCellAnchor>
  <xdr:twoCellAnchor editAs="oneCell">
    <xdr:from>
      <xdr:col>0</xdr:col>
      <xdr:colOff>152400</xdr:colOff>
      <xdr:row>15</xdr:row>
      <xdr:rowOff>180975</xdr:rowOff>
    </xdr:from>
    <xdr:to>
      <xdr:col>1</xdr:col>
      <xdr:colOff>352425</xdr:colOff>
      <xdr:row>20</xdr:row>
      <xdr:rowOff>38100</xdr:rowOff>
    </xdr:to>
    <xdr:pic>
      <xdr:nvPicPr>
        <xdr:cNvPr id="56" name="Graphic 55" descr="Envelope with solid fill">
          <a:extLst>
            <a:ext uri="{FF2B5EF4-FFF2-40B4-BE49-F238E27FC236}">
              <a16:creationId xmlns:a16="http://schemas.microsoft.com/office/drawing/2014/main" id="{5D4217FB-C188-4523-A060-904957DDEA55}"/>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52400" y="3038475"/>
          <a:ext cx="809625" cy="809625"/>
        </a:xfrm>
        <a:prstGeom prst="rect">
          <a:avLst/>
        </a:prstGeom>
      </xdr:spPr>
    </xdr:pic>
    <xdr:clientData/>
  </xdr:twoCellAnchor>
  <xdr:twoCellAnchor editAs="oneCell">
    <xdr:from>
      <xdr:col>0</xdr:col>
      <xdr:colOff>142875</xdr:colOff>
      <xdr:row>22</xdr:row>
      <xdr:rowOff>9525</xdr:rowOff>
    </xdr:from>
    <xdr:to>
      <xdr:col>1</xdr:col>
      <xdr:colOff>371475</xdr:colOff>
      <xdr:row>26</xdr:row>
      <xdr:rowOff>85725</xdr:rowOff>
    </xdr:to>
    <xdr:pic>
      <xdr:nvPicPr>
        <xdr:cNvPr id="58" name="Graphic 57" descr="Internet with solid fill">
          <a:extLst>
            <a:ext uri="{FF2B5EF4-FFF2-40B4-BE49-F238E27FC236}">
              <a16:creationId xmlns:a16="http://schemas.microsoft.com/office/drawing/2014/main" id="{2239D84E-7C4C-49F8-A023-3A01CDCC74B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42875" y="4200525"/>
          <a:ext cx="838200" cy="838200"/>
        </a:xfrm>
        <a:prstGeom prst="rect">
          <a:avLst/>
        </a:prstGeom>
      </xdr:spPr>
    </xdr:pic>
    <xdr:clientData/>
  </xdr:twoCellAnchor>
  <xdr:twoCellAnchor editAs="oneCell">
    <xdr:from>
      <xdr:col>0</xdr:col>
      <xdr:colOff>133350</xdr:colOff>
      <xdr:row>28</xdr:row>
      <xdr:rowOff>171450</xdr:rowOff>
    </xdr:from>
    <xdr:to>
      <xdr:col>1</xdr:col>
      <xdr:colOff>361950</xdr:colOff>
      <xdr:row>33</xdr:row>
      <xdr:rowOff>57150</xdr:rowOff>
    </xdr:to>
    <xdr:pic>
      <xdr:nvPicPr>
        <xdr:cNvPr id="60" name="Graphic 59" descr="Presentation with pie chart with solid fill">
          <a:extLst>
            <a:ext uri="{FF2B5EF4-FFF2-40B4-BE49-F238E27FC236}">
              <a16:creationId xmlns:a16="http://schemas.microsoft.com/office/drawing/2014/main" id="{C65752AE-1C38-46B6-913F-3FAF93808B7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33350" y="5505450"/>
          <a:ext cx="838200" cy="838200"/>
        </a:xfrm>
        <a:prstGeom prst="rect">
          <a:avLst/>
        </a:prstGeom>
      </xdr:spPr>
    </xdr:pic>
    <xdr:clientData/>
  </xdr:twoCellAnchor>
  <xdr:twoCellAnchor>
    <xdr:from>
      <xdr:col>9</xdr:col>
      <xdr:colOff>142876</xdr:colOff>
      <xdr:row>11</xdr:row>
      <xdr:rowOff>85725</xdr:rowOff>
    </xdr:from>
    <xdr:to>
      <xdr:col>14</xdr:col>
      <xdr:colOff>276226</xdr:colOff>
      <xdr:row>23</xdr:row>
      <xdr:rowOff>171450</xdr:rowOff>
    </xdr:to>
    <xdr:sp macro="" textlink="">
      <xdr:nvSpPr>
        <xdr:cNvPr id="20" name="Rectangle: Rounded Corners 19">
          <a:extLst>
            <a:ext uri="{FF2B5EF4-FFF2-40B4-BE49-F238E27FC236}">
              <a16:creationId xmlns:a16="http://schemas.microsoft.com/office/drawing/2014/main" id="{B4DA0E3C-D489-4411-953E-F65B22A21334}"/>
            </a:ext>
          </a:extLst>
        </xdr:cNvPr>
        <xdr:cNvSpPr/>
      </xdr:nvSpPr>
      <xdr:spPr>
        <a:xfrm>
          <a:off x="5629276" y="2181225"/>
          <a:ext cx="3181350" cy="2371725"/>
        </a:xfrm>
        <a:prstGeom prst="roundRect">
          <a:avLst>
            <a:gd name="adj" fmla="val 3959"/>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                Casualities</a:t>
          </a:r>
          <a:r>
            <a:rPr lang="en-IN" sz="1400" b="1" baseline="0">
              <a:solidFill>
                <a:schemeClr val="bg1"/>
              </a:solidFill>
            </a:rPr>
            <a:t> by State</a:t>
          </a:r>
          <a:endParaRPr lang="en-IN" sz="1400" b="1">
            <a:solidFill>
              <a:schemeClr val="bg1"/>
            </a:solidFill>
          </a:endParaRPr>
        </a:p>
      </xdr:txBody>
    </xdr:sp>
    <xdr:clientData/>
  </xdr:twoCellAnchor>
  <xdr:twoCellAnchor>
    <xdr:from>
      <xdr:col>9</xdr:col>
      <xdr:colOff>171450</xdr:colOff>
      <xdr:row>13</xdr:row>
      <xdr:rowOff>85725</xdr:rowOff>
    </xdr:from>
    <xdr:to>
      <xdr:col>14</xdr:col>
      <xdr:colOff>257176</xdr:colOff>
      <xdr:row>23</xdr:row>
      <xdr:rowOff>133349</xdr:rowOff>
    </xdr:to>
    <xdr:graphicFrame macro="">
      <xdr:nvGraphicFramePr>
        <xdr:cNvPr id="54" name="Chart 53">
          <a:extLst>
            <a:ext uri="{FF2B5EF4-FFF2-40B4-BE49-F238E27FC236}">
              <a16:creationId xmlns:a16="http://schemas.microsoft.com/office/drawing/2014/main" id="{BFB47646-7939-440F-8CF0-88C7E02F5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20</xdr:col>
      <xdr:colOff>409575</xdr:colOff>
      <xdr:row>24</xdr:row>
      <xdr:rowOff>0</xdr:rowOff>
    </xdr:from>
    <xdr:to>
      <xdr:col>23</xdr:col>
      <xdr:colOff>95250</xdr:colOff>
      <xdr:row>33</xdr:row>
      <xdr:rowOff>171450</xdr:rowOff>
    </xdr:to>
    <xdr:sp macro="" textlink="">
      <xdr:nvSpPr>
        <xdr:cNvPr id="22" name="Rectangle: Rounded Corners 21">
          <a:extLst>
            <a:ext uri="{FF2B5EF4-FFF2-40B4-BE49-F238E27FC236}">
              <a16:creationId xmlns:a16="http://schemas.microsoft.com/office/drawing/2014/main" id="{59FD76D6-3659-4907-B01C-C894A6D1EA80}"/>
            </a:ext>
          </a:extLst>
        </xdr:cNvPr>
        <xdr:cNvSpPr/>
      </xdr:nvSpPr>
      <xdr:spPr>
        <a:xfrm>
          <a:off x="12601575" y="4572000"/>
          <a:ext cx="1514475" cy="1885950"/>
        </a:xfrm>
        <a:prstGeom prst="roundRect">
          <a:avLst>
            <a:gd name="adj" fmla="val 4717"/>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20</xdr:col>
      <xdr:colOff>419101</xdr:colOff>
      <xdr:row>24</xdr:row>
      <xdr:rowOff>38100</xdr:rowOff>
    </xdr:from>
    <xdr:to>
      <xdr:col>23</xdr:col>
      <xdr:colOff>104775</xdr:colOff>
      <xdr:row>33</xdr:row>
      <xdr:rowOff>142875</xdr:rowOff>
    </xdr:to>
    <mc:AlternateContent xmlns:mc="http://schemas.openxmlformats.org/markup-compatibility/2006" xmlns:a14="http://schemas.microsoft.com/office/drawing/2010/main">
      <mc:Choice Requires="a14">
        <xdr:graphicFrame macro="">
          <xdr:nvGraphicFramePr>
            <xdr:cNvPr id="57" name="STATE 1">
              <a:extLst>
                <a:ext uri="{FF2B5EF4-FFF2-40B4-BE49-F238E27FC236}">
                  <a16:creationId xmlns:a16="http://schemas.microsoft.com/office/drawing/2014/main" id="{4443B57E-8E57-433C-B8A5-6ABCB93A1BDD}"/>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2611101" y="4610100"/>
              <a:ext cx="1514474" cy="1819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247649</xdr:colOff>
      <xdr:row>4</xdr:row>
      <xdr:rowOff>24171</xdr:rowOff>
    </xdr:from>
    <xdr:to>
      <xdr:col>1</xdr:col>
      <xdr:colOff>333373</xdr:colOff>
      <xdr:row>7</xdr:row>
      <xdr:rowOff>45636</xdr:rowOff>
    </xdr:to>
    <xdr:pic>
      <xdr:nvPicPr>
        <xdr:cNvPr id="52" name="Picture 51">
          <a:extLst>
            <a:ext uri="{FF2B5EF4-FFF2-40B4-BE49-F238E27FC236}">
              <a16:creationId xmlns:a16="http://schemas.microsoft.com/office/drawing/2014/main" id="{F05E197E-9316-44CD-81DF-283E57BC229D}"/>
            </a:ext>
          </a:extLst>
        </xdr:cNvPr>
        <xdr:cNvPicPr>
          <a:picLocks noChangeAspect="1"/>
        </xdr:cNvPicPr>
      </xdr:nvPicPr>
      <xdr:blipFill>
        <a:blip xmlns:r="http://schemas.openxmlformats.org/officeDocument/2006/relationships" r:embed="rId29" cstate="print">
          <a:extLst>
            <a:ext uri="{BEBA8EAE-BF5A-486C-A8C5-ECC9F3942E4B}">
              <a14:imgProps xmlns:a14="http://schemas.microsoft.com/office/drawing/2010/main">
                <a14:imgLayer r:embed="rId30">
                  <a14:imgEffect>
                    <a14:colorTemperature colorTemp="3464"/>
                  </a14:imgEffect>
                  <a14:imgEffect>
                    <a14:saturation sat="33000"/>
                  </a14:imgEffect>
                </a14:imgLayer>
              </a14:imgProps>
            </a:ext>
            <a:ext uri="{28A0092B-C50C-407E-A947-70E740481C1C}">
              <a14:useLocalDpi xmlns:a14="http://schemas.microsoft.com/office/drawing/2010/main" val="0"/>
            </a:ext>
          </a:extLst>
        </a:blip>
        <a:stretch>
          <a:fillRect/>
        </a:stretch>
      </xdr:blipFill>
      <xdr:spPr>
        <a:xfrm rot="10800000" flipV="1">
          <a:off x="247649" y="786171"/>
          <a:ext cx="695324" cy="592965"/>
        </a:xfrm>
        <a:prstGeom prst="rect">
          <a:avLst/>
        </a:prstGeom>
        <a:gradFill>
          <a:gsLst>
            <a:gs pos="31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2</xdr:row>
      <xdr:rowOff>14287</xdr:rowOff>
    </xdr:from>
    <xdr:to>
      <xdr:col>9</xdr:col>
      <xdr:colOff>352425</xdr:colOff>
      <xdr:row>16</xdr:row>
      <xdr:rowOff>90487</xdr:rowOff>
    </xdr:to>
    <xdr:graphicFrame macro="">
      <xdr:nvGraphicFramePr>
        <xdr:cNvPr id="2" name="Chart 1">
          <a:extLst>
            <a:ext uri="{FF2B5EF4-FFF2-40B4-BE49-F238E27FC236}">
              <a16:creationId xmlns:a16="http://schemas.microsoft.com/office/drawing/2014/main" id="{6A5B4587-4FE3-49FA-A735-2F74F9890A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47625</xdr:colOff>
      <xdr:row>9</xdr:row>
      <xdr:rowOff>14287</xdr:rowOff>
    </xdr:from>
    <xdr:to>
      <xdr:col>10</xdr:col>
      <xdr:colOff>123825</xdr:colOff>
      <xdr:row>18</xdr:row>
      <xdr:rowOff>19050</xdr:rowOff>
    </xdr:to>
    <xdr:graphicFrame macro="">
      <xdr:nvGraphicFramePr>
        <xdr:cNvPr id="3" name="Chart 2">
          <a:extLst>
            <a:ext uri="{FF2B5EF4-FFF2-40B4-BE49-F238E27FC236}">
              <a16:creationId xmlns:a16="http://schemas.microsoft.com/office/drawing/2014/main" id="{B31481F6-BDAB-43B2-8A50-34E14493D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28575</xdr:colOff>
      <xdr:row>1</xdr:row>
      <xdr:rowOff>109537</xdr:rowOff>
    </xdr:from>
    <xdr:to>
      <xdr:col>10</xdr:col>
      <xdr:colOff>76200</xdr:colOff>
      <xdr:row>12</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6322304-DACA-4E4A-96B7-51E251F28F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43600" y="300037"/>
              <a:ext cx="3095625" cy="21097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38101</xdr:colOff>
      <xdr:row>6</xdr:row>
      <xdr:rowOff>185738</xdr:rowOff>
    </xdr:from>
    <xdr:to>
      <xdr:col>2</xdr:col>
      <xdr:colOff>1</xdr:colOff>
      <xdr:row>15</xdr:row>
      <xdr:rowOff>47626</xdr:rowOff>
    </xdr:to>
    <xdr:graphicFrame macro="">
      <xdr:nvGraphicFramePr>
        <xdr:cNvPr id="3" name="Chart 2">
          <a:extLst>
            <a:ext uri="{FF2B5EF4-FFF2-40B4-BE49-F238E27FC236}">
              <a16:creationId xmlns:a16="http://schemas.microsoft.com/office/drawing/2014/main" id="{7E04F854-730D-4E25-B439-2877CCF53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552450</xdr:colOff>
      <xdr:row>6</xdr:row>
      <xdr:rowOff>185737</xdr:rowOff>
    </xdr:from>
    <xdr:to>
      <xdr:col>6</xdr:col>
      <xdr:colOff>1838325</xdr:colOff>
      <xdr:row>14</xdr:row>
      <xdr:rowOff>180975</xdr:rowOff>
    </xdr:to>
    <xdr:graphicFrame macro="">
      <xdr:nvGraphicFramePr>
        <xdr:cNvPr id="2" name="Chart 1">
          <a:extLst>
            <a:ext uri="{FF2B5EF4-FFF2-40B4-BE49-F238E27FC236}">
              <a16:creationId xmlns:a16="http://schemas.microsoft.com/office/drawing/2014/main" id="{1E6DD73D-CC43-489B-BC1C-9198F1770B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57150</xdr:colOff>
      <xdr:row>3</xdr:row>
      <xdr:rowOff>71437</xdr:rowOff>
    </xdr:from>
    <xdr:to>
      <xdr:col>10</xdr:col>
      <xdr:colOff>285750</xdr:colOff>
      <xdr:row>17</xdr:row>
      <xdr:rowOff>147637</xdr:rowOff>
    </xdr:to>
    <xdr:graphicFrame macro="">
      <xdr:nvGraphicFramePr>
        <xdr:cNvPr id="2" name="Chart 1">
          <a:extLst>
            <a:ext uri="{FF2B5EF4-FFF2-40B4-BE49-F238E27FC236}">
              <a16:creationId xmlns:a16="http://schemas.microsoft.com/office/drawing/2014/main" id="{D3E0DFC3-4DA0-4DD6-9C14-A31EE85AD1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333375</xdr:colOff>
      <xdr:row>3</xdr:row>
      <xdr:rowOff>142875</xdr:rowOff>
    </xdr:from>
    <xdr:to>
      <xdr:col>13</xdr:col>
      <xdr:colOff>533400</xdr:colOff>
      <xdr:row>17</xdr:row>
      <xdr:rowOff>0</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B40CAB47-6281-421B-B000-09490276EEA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439025" y="714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87.747531712965" createdVersion="7" refreshedVersion="7" minRefreshableVersion="3" recordCount="1500" xr:uid="{AA4096C2-AB9A-4E85-94D2-0FF1F0C3649A}">
  <cacheSource type="worksheet">
    <worksheetSource ref="A1:X1501" sheet="DATA"/>
  </cacheSource>
  <cacheFields count="23">
    <cacheField name="Accident_Index" numFmtId="0">
      <sharedItems/>
    </cacheField>
    <cacheField name="Accident Date" numFmtId="14">
      <sharedItems containsSemiMixedTypes="0" containsNonDate="0" containsDate="1" containsString="0" minDate="2021-01-01T00:00:00" maxDate="2022-05-27T00:00:00" count="428">
        <d v="2021-01-01T00:00:00"/>
        <d v="2021-01-05T00:00:00"/>
        <d v="2021-01-04T00:00:00"/>
        <d v="2021-01-06T00:00:00"/>
        <d v="2021-01-08T00:00:00"/>
        <d v="2021-01-02T00:00:00"/>
        <d v="2021-01-07T00:00:00"/>
        <d v="2021-01-10T00:00:00"/>
        <d v="2021-01-16T00:00:00"/>
        <d v="2021-01-12T00:00:00"/>
        <d v="2021-01-09T00:00:00"/>
        <d v="2021-01-17T00:00:00"/>
        <d v="2021-01-25T00:00:00"/>
        <d v="2021-01-26T00:00:00"/>
        <d v="2021-01-19T00:00:00"/>
        <d v="2021-01-27T00:00:00"/>
        <d v="2021-01-21T00:00:00"/>
        <d v="2021-01-22T00:00:00"/>
        <d v="2021-01-31T00:00:00"/>
        <d v="2021-02-03T00:00:00"/>
        <d v="2021-01-29T00:00:00"/>
        <d v="2021-01-28T00:00:00"/>
        <d v="2021-01-20T00:00:00"/>
        <d v="2021-01-15T00:00:00"/>
        <d v="2021-02-09T00:00:00"/>
        <d v="2021-01-23T00:00:00"/>
        <d v="2021-02-10T00:00:00"/>
        <d v="2021-01-30T00:00:00"/>
        <d v="2021-02-12T00:00:00"/>
        <d v="2021-02-16T00:00:00"/>
        <d v="2021-02-14T00:00:00"/>
        <d v="2021-02-18T00:00:00"/>
        <d v="2021-02-21T00:00:00"/>
        <d v="2021-02-15T00:00:00"/>
        <d v="2021-02-20T00:00:00"/>
        <d v="2021-02-27T00:00:00"/>
        <d v="2021-01-18T00:00:00"/>
        <d v="2021-02-07T00:00:00"/>
        <d v="2021-02-23T00:00:00"/>
        <d v="2021-02-22T00:00:00"/>
        <d v="2021-02-26T00:00:00"/>
        <d v="2021-03-04T00:00:00"/>
        <d v="2021-03-03T00:00:00"/>
        <d v="2021-03-06T00:00:00"/>
        <d v="2021-02-17T00:00:00"/>
        <d v="2021-03-09T00:00:00"/>
        <d v="2021-03-10T00:00:00"/>
        <d v="2021-03-02T00:00:00"/>
        <d v="2021-02-25T00:00:00"/>
        <d v="2021-03-14T00:00:00"/>
        <d v="2021-02-28T00:00:00"/>
        <d v="2021-02-11T00:00:00"/>
        <d v="2021-03-01T00:00:00"/>
        <d v="2021-03-13T00:00:00"/>
        <d v="2021-03-17T00:00:00"/>
        <d v="2021-02-24T00:00:00"/>
        <d v="2021-03-20T00:00:00"/>
        <d v="2021-02-05T00:00:00"/>
        <d v="2021-03-21T00:00:00"/>
        <d v="2021-03-24T00:00:00"/>
        <d v="2021-03-23T00:00:00"/>
        <d v="2021-03-25T00:00:00"/>
        <d v="2021-03-27T00:00:00"/>
        <d v="2021-03-28T00:00:00"/>
        <d v="2021-03-18T00:00:00"/>
        <d v="2021-03-30T00:00:00"/>
        <d v="2021-04-01T00:00:00"/>
        <d v="2021-03-31T00:00:00"/>
        <d v="2021-04-03T00:00:00"/>
        <d v="2021-04-06T00:00:00"/>
        <d v="2021-03-26T00:00:00"/>
        <d v="2021-03-22T00:00:00"/>
        <d v="2021-03-29T00:00:00"/>
        <d v="2021-03-19T00:00:00"/>
        <d v="2021-04-08T00:00:00"/>
        <d v="2021-04-09T00:00:00"/>
        <d v="2021-04-12T00:00:00"/>
        <d v="2021-04-10T00:00:00"/>
        <d v="2021-04-15T00:00:00"/>
        <d v="2021-04-14T00:00:00"/>
        <d v="2021-04-17T00:00:00"/>
        <d v="2021-04-20T00:00:00"/>
        <d v="2021-04-22T00:00:00"/>
        <d v="2021-04-16T00:00:00"/>
        <d v="2021-04-25T00:00:00"/>
        <d v="2021-04-26T00:00:00"/>
        <d v="2021-04-23T00:00:00"/>
        <d v="2021-04-24T00:00:00"/>
        <d v="2021-04-27T00:00:00"/>
        <d v="2021-04-29T00:00:00"/>
        <d v="2021-04-30T00:00:00"/>
        <d v="2021-05-03T00:00:00"/>
        <d v="2021-05-01T00:00:00"/>
        <d v="2021-05-08T00:00:00"/>
        <d v="2021-05-10T00:00:00"/>
        <d v="2021-05-06T00:00:00"/>
        <d v="2021-05-07T00:00:00"/>
        <d v="2021-05-13T00:00:00"/>
        <d v="2021-05-02T00:00:00"/>
        <d v="2021-05-15T00:00:00"/>
        <d v="2021-05-18T00:00:00"/>
        <d v="2021-05-05T00:00:00"/>
        <d v="2021-05-04T00:00:00"/>
        <d v="2021-05-19T00:00:00"/>
        <d v="2021-05-21T00:00:00"/>
        <d v="2021-05-23T00:00:00"/>
        <d v="2021-05-16T00:00:00"/>
        <d v="2021-05-26T00:00:00"/>
        <d v="2021-05-17T00:00:00"/>
        <d v="2021-05-20T00:00:00"/>
        <d v="2021-05-28T00:00:00"/>
        <d v="2021-06-30T00:00:00"/>
        <d v="2021-05-22T00:00:00"/>
        <d v="2021-05-29T00:00:00"/>
        <d v="2021-06-03T00:00:00"/>
        <d v="2021-05-31T00:00:00"/>
        <d v="2021-06-02T00:00:00"/>
        <d v="2021-06-01T00:00:00"/>
        <d v="2021-06-06T00:00:00"/>
        <d v="2021-06-05T00:00:00"/>
        <d v="2021-06-08T00:00:00"/>
        <d v="2021-06-09T00:00:00"/>
        <d v="2021-05-30T00:00:00"/>
        <d v="2021-06-11T00:00:00"/>
        <d v="2021-06-12T00:00:00"/>
        <d v="2021-06-10T00:00:00"/>
        <d v="2021-06-16T00:00:00"/>
        <d v="2021-06-15T00:00:00"/>
        <d v="2021-06-14T00:00:00"/>
        <d v="2021-06-17T00:00:00"/>
        <d v="2021-06-19T00:00:00"/>
        <d v="2021-06-18T00:00:00"/>
        <d v="2021-06-20T00:00:00"/>
        <d v="2021-08-14T00:00:00"/>
        <d v="2021-06-23T00:00:00"/>
        <d v="2021-06-26T00:00:00"/>
        <d v="2021-06-28T00:00:00"/>
        <d v="2021-06-25T00:00:00"/>
        <d v="2021-06-27T00:00:00"/>
        <d v="2021-06-21T00:00:00"/>
        <d v="2021-06-29T00:00:00"/>
        <d v="2021-06-24T00:00:00"/>
        <d v="2021-07-02T00:00:00"/>
        <d v="2021-07-03T00:00:00"/>
        <d v="2021-07-05T00:00:00"/>
        <d v="2021-07-04T00:00:00"/>
        <d v="2021-07-01T00:00:00"/>
        <d v="2021-07-07T00:00:00"/>
        <d v="2021-07-10T00:00:00"/>
        <d v="2021-07-08T00:00:00"/>
        <d v="2021-07-06T00:00:00"/>
        <d v="2021-07-11T00:00:00"/>
        <d v="2021-07-09T00:00:00"/>
        <d v="2021-07-14T00:00:00"/>
        <d v="2021-07-13T00:00:00"/>
        <d v="2021-07-16T00:00:00"/>
        <d v="2021-07-15T00:00:00"/>
        <d v="2021-07-20T00:00:00"/>
        <d v="2021-07-18T00:00:00"/>
        <d v="2021-07-19T00:00:00"/>
        <d v="2021-07-23T00:00:00"/>
        <d v="2021-07-22T00:00:00"/>
        <d v="2021-07-21T00:00:00"/>
        <d v="2021-07-26T00:00:00"/>
        <d v="2021-07-25T00:00:00"/>
        <d v="2021-07-28T00:00:00"/>
        <d v="2021-07-29T00:00:00"/>
        <d v="2021-08-02T00:00:00"/>
        <d v="2021-07-27T00:00:00"/>
        <d v="2021-08-01T00:00:00"/>
        <d v="2021-08-04T00:00:00"/>
        <d v="2021-08-05T00:00:00"/>
        <d v="2021-08-07T00:00:00"/>
        <d v="2021-08-06T00:00:00"/>
        <d v="2021-08-09T00:00:00"/>
        <d v="2021-08-08T00:00:00"/>
        <d v="2021-07-31T00:00:00"/>
        <d v="2021-08-10T00:00:00"/>
        <d v="2021-08-12T00:00:00"/>
        <d v="2021-08-13T00:00:00"/>
        <d v="2021-08-16T00:00:00"/>
        <d v="2021-08-18T00:00:00"/>
        <d v="2021-08-17T00:00:00"/>
        <d v="2021-08-21T00:00:00"/>
        <d v="2021-08-20T00:00:00"/>
        <d v="2021-08-15T00:00:00"/>
        <d v="2021-08-24T00:00:00"/>
        <d v="2021-08-23T00:00:00"/>
        <d v="2021-08-27T00:00:00"/>
        <d v="2021-08-31T00:00:00"/>
        <d v="2021-08-28T00:00:00"/>
        <d v="2021-09-04T00:00:00"/>
        <d v="2021-09-02T00:00:00"/>
        <d v="2021-09-03T00:00:00"/>
        <d v="2021-09-06T00:00:00"/>
        <d v="2021-09-08T00:00:00"/>
        <d v="2021-09-09T00:00:00"/>
        <d v="2021-09-14T00:00:00"/>
        <d v="2021-09-12T00:00:00"/>
        <d v="2021-09-01T00:00:00"/>
        <d v="2021-09-17T00:00:00"/>
        <d v="2021-09-19T00:00:00"/>
        <d v="2021-09-10T00:00:00"/>
        <d v="2021-09-22T00:00:00"/>
        <d v="2021-09-21T00:00:00"/>
        <d v="2021-09-15T00:00:00"/>
        <d v="2021-09-16T00:00:00"/>
        <d v="2021-09-25T00:00:00"/>
        <d v="2021-09-27T00:00:00"/>
        <d v="2021-09-23T00:00:00"/>
        <d v="2021-09-28T00:00:00"/>
        <d v="2021-09-26T00:00:00"/>
        <d v="2021-09-30T00:00:00"/>
        <d v="2021-10-02T00:00:00"/>
        <d v="2021-10-01T00:00:00"/>
        <d v="2021-10-03T00:00:00"/>
        <d v="2021-10-06T00:00:00"/>
        <d v="2021-09-29T00:00:00"/>
        <d v="2021-10-12T00:00:00"/>
        <d v="2021-10-09T00:00:00"/>
        <d v="2021-10-10T00:00:00"/>
        <d v="2021-10-04T00:00:00"/>
        <d v="2021-10-08T00:00:00"/>
        <d v="2021-10-13T00:00:00"/>
        <d v="2021-10-15T00:00:00"/>
        <d v="2021-10-18T00:00:00"/>
        <d v="2021-10-17T00:00:00"/>
        <d v="2021-10-19T00:00:00"/>
        <d v="2021-10-20T00:00:00"/>
        <d v="2021-10-22T00:00:00"/>
        <d v="2021-10-23T00:00:00"/>
        <d v="2021-10-24T00:00:00"/>
        <d v="2021-10-16T00:00:00"/>
        <d v="2021-10-21T00:00:00"/>
        <d v="2021-10-26T00:00:00"/>
        <d v="2021-10-28T00:00:00"/>
        <d v="2021-10-30T00:00:00"/>
        <d v="2021-11-01T00:00:00"/>
        <d v="2021-10-29T00:00:00"/>
        <d v="2021-11-03T00:00:00"/>
        <d v="2021-11-04T00:00:00"/>
        <d v="2021-11-02T00:00:00"/>
        <d v="2021-11-07T00:00:00"/>
        <d v="2021-10-31T00:00:00"/>
        <d v="2021-11-05T00:00:00"/>
        <d v="2021-11-06T00:00:00"/>
        <d v="2021-11-10T00:00:00"/>
        <d v="2021-11-11T00:00:00"/>
        <d v="2021-11-12T00:00:00"/>
        <d v="2021-11-13T00:00:00"/>
        <d v="2021-11-15T00:00:00"/>
        <d v="2021-11-17T00:00:00"/>
        <d v="2021-11-16T00:00:00"/>
        <d v="2021-11-23T00:00:00"/>
        <d v="2021-11-19T00:00:00"/>
        <d v="2021-11-25T00:00:00"/>
        <d v="2021-11-28T00:00:00"/>
        <d v="2021-11-30T00:00:00"/>
        <d v="2021-12-01T00:00:00"/>
        <d v="2021-12-03T00:00:00"/>
        <d v="2021-11-26T00:00:00"/>
        <d v="2021-12-04T00:00:00"/>
        <d v="2021-12-02T00:00:00"/>
        <d v="2021-12-07T00:00:00"/>
        <d v="2021-11-29T00:00:00"/>
        <d v="2021-12-08T00:00:00"/>
        <d v="2021-12-05T00:00:00"/>
        <d v="2021-12-11T00:00:00"/>
        <d v="2021-12-13T00:00:00"/>
        <d v="2021-12-09T00:00:00"/>
        <d v="2021-12-10T00:00:00"/>
        <d v="2021-12-12T00:00:00"/>
        <d v="2021-12-14T00:00:00"/>
        <d v="2021-12-17T00:00:00"/>
        <d v="2021-12-16T00:00:00"/>
        <d v="2021-12-18T00:00:00"/>
        <d v="2021-12-19T00:00:00"/>
        <d v="2021-12-15T00:00:00"/>
        <d v="2021-12-06T00:00:00"/>
        <d v="2021-12-21T00:00:00"/>
        <d v="2021-12-22T00:00:00"/>
        <d v="2021-12-20T00:00:00"/>
        <d v="2021-12-24T00:00:00"/>
        <d v="2021-12-28T00:00:00"/>
        <d v="2021-12-31T00:00:00"/>
        <d v="2021-12-30T00:00:00"/>
        <d v="2021-01-14T00:00:00"/>
        <d v="2021-02-06T00:00:00"/>
        <d v="2021-02-13T00:00:00"/>
        <d v="2021-03-12T00:00:00"/>
        <d v="2021-03-16T00:00:00"/>
        <d v="2021-03-05T00:00:00"/>
        <d v="2021-04-02T00:00:00"/>
        <d v="2021-04-28T00:00:00"/>
        <d v="2021-04-04T00:00:00"/>
        <d v="2021-04-07T00:00:00"/>
        <d v="2021-04-21T00:00:00"/>
        <d v="2021-03-11T00:00:00"/>
        <d v="2021-05-12T00:00:00"/>
        <d v="2021-05-14T00:00:00"/>
        <d v="2021-06-04T00:00:00"/>
        <d v="2021-06-22T00:00:00"/>
        <d v="2021-07-17T00:00:00"/>
        <d v="2021-07-24T00:00:00"/>
        <d v="2021-07-30T00:00:00"/>
        <d v="2021-07-12T00:00:00"/>
        <d v="2021-08-11T00:00:00"/>
        <d v="2021-08-25T00:00:00"/>
        <d v="2021-08-30T00:00:00"/>
        <d v="2021-09-24T00:00:00"/>
        <d v="2021-09-05T00:00:00"/>
        <d v="2021-10-07T00:00:00"/>
        <d v="2021-10-05T00:00:00"/>
        <d v="2021-12-26T00:00:00"/>
        <d v="2021-12-23T00:00:00"/>
        <d v="2021-11-27T00:00:00"/>
        <d v="2021-11-24T00:00:00"/>
        <d v="2021-11-18T00:00:00"/>
        <d v="2021-11-20T00:00:00"/>
        <d v="2021-01-24T00:00:00"/>
        <d v="2021-02-01T00:00:00"/>
        <d v="2021-02-02T00:00:00"/>
        <d v="2021-02-04T00:00:00"/>
        <d v="2022-02-13T00:00:00"/>
        <d v="2022-02-17T00:00:00"/>
        <d v="2022-01-29T00:00:00"/>
        <d v="2022-02-12T00:00:00"/>
        <d v="2022-02-19T00:00:00"/>
        <d v="2022-02-20T00:00:00"/>
        <d v="2022-02-21T00:00:00"/>
        <d v="2022-02-16T00:00:00"/>
        <d v="2022-02-22T00:00:00"/>
        <d v="2022-02-23T00:00:00"/>
        <d v="2022-02-18T00:00:00"/>
        <d v="2022-02-24T00:00:00"/>
        <d v="2022-02-01T00:00:00"/>
        <d v="2022-02-25T00:00:00"/>
        <d v="2022-02-26T00:00:00"/>
        <d v="2022-01-09T00:00:00"/>
        <d v="2022-02-27T00:00:00"/>
        <d v="2022-02-28T00:00:00"/>
        <d v="2022-03-01T00:00:00"/>
        <d v="2022-03-02T00:00:00"/>
        <d v="2022-03-03T00:00:00"/>
        <d v="2022-03-04T00:00:00"/>
        <d v="2022-03-07T00:00:00"/>
        <d v="2022-03-06T00:00:00"/>
        <d v="2022-03-05T00:00:00"/>
        <d v="2022-03-08T00:00:00"/>
        <d v="2022-02-10T00:00:00"/>
        <d v="2022-02-11T00:00:00"/>
        <d v="2022-03-09T00:00:00"/>
        <d v="2022-03-10T00:00:00"/>
        <d v="2022-03-11T00:00:00"/>
        <d v="2022-03-12T00:00:00"/>
        <d v="2022-03-13T00:00:00"/>
        <d v="2022-03-14T00:00:00"/>
        <d v="2022-03-15T00:00:00"/>
        <d v="2022-03-16T00:00:00"/>
        <d v="2022-01-02T00:00:00"/>
        <d v="2022-01-01T00:00:00"/>
        <d v="2022-01-03T00:00:00"/>
        <d v="2022-01-04T00:00:00"/>
        <d v="2022-01-05T00:00:00"/>
        <d v="2022-01-08T00:00:00"/>
        <d v="2022-01-06T00:00:00"/>
        <d v="2022-03-17T00:00:00"/>
        <d v="2022-03-18T00:00:00"/>
        <d v="2022-03-21T00:00:00"/>
        <d v="2022-03-19T00:00:00"/>
        <d v="2022-03-20T00:00:00"/>
        <d v="2022-03-22T00:00:00"/>
        <d v="2022-03-23T00:00:00"/>
        <d v="2022-03-24T00:00:00"/>
        <d v="2022-03-25T00:00:00"/>
        <d v="2022-03-26T00:00:00"/>
        <d v="2022-03-27T00:00:00"/>
        <d v="2022-03-28T00:00:00"/>
        <d v="2022-03-29T00:00:00"/>
        <d v="2022-03-30T00:00:00"/>
        <d v="2022-03-31T00:00:00"/>
        <d v="2022-01-21T00:00:00"/>
        <d v="2022-04-03T00:00:00"/>
        <d v="2022-04-01T00:00:00"/>
        <d v="2022-04-04T00:00:00"/>
        <d v="2022-04-06T00:00:00"/>
        <d v="2022-04-07T00:00:00"/>
        <d v="2022-04-09T00:00:00"/>
        <d v="2022-04-10T00:00:00"/>
        <d v="2022-04-11T00:00:00"/>
        <d v="2022-04-08T00:00:00"/>
        <d v="2022-04-12T00:00:00"/>
        <d v="2022-05-26T00:00:00"/>
        <d v="2022-04-13T00:00:00"/>
        <d v="2022-04-15T00:00:00"/>
        <d v="2022-04-14T00:00:00"/>
        <d v="2022-04-16T00:00:00"/>
        <d v="2022-04-17T00:00:00"/>
        <d v="2022-04-18T00:00:00"/>
        <d v="2022-04-19T00:00:00"/>
        <d v="2022-04-20T00:00:00"/>
        <d v="2022-02-08T00:00:00"/>
        <d v="2022-04-21T00:00:00"/>
        <d v="2022-04-22T00:00:00"/>
        <d v="2022-04-23T00:00:00"/>
        <d v="2022-04-24T00:00:00"/>
        <d v="2022-04-25T00:00:00"/>
        <d v="2022-04-26T00:00:00"/>
        <d v="2022-04-27T00:00:00"/>
        <d v="2022-04-28T00:00:00"/>
        <d v="2022-01-10T00:00:00"/>
        <d v="2022-01-07T00:00:00"/>
        <d v="2022-04-30T00:00:00"/>
        <d v="2022-04-29T00:00:00"/>
        <d v="2022-05-02T00:00:00"/>
        <d v="2022-05-03T00:00:00"/>
        <d v="2022-05-01T00:00:00"/>
        <d v="2022-05-04T00:00:00"/>
        <d v="2022-05-05T00:00:00"/>
        <d v="2022-05-06T00:00:00"/>
        <d v="2022-05-07T00:00:00"/>
        <d v="2022-05-08T00:00:00"/>
        <d v="2022-05-09T00:00:00"/>
        <d v="2022-05-10T00:00:00"/>
        <d v="2022-05-11T00:00:00"/>
        <d v="2022-05-12T00:00:00"/>
        <d v="2022-05-13T00:00:00"/>
        <d v="2022-05-14T00:00:00"/>
      </sharedItems>
    </cacheField>
    <cacheField name="Month" numFmtId="14">
      <sharedItems count="12">
        <s v="Jan"/>
        <s v="Feb"/>
        <s v="Mar"/>
        <s v="Apr"/>
        <s v="May"/>
        <s v="Jun"/>
        <s v="Aug"/>
        <s v="Jul"/>
        <s v="Sep"/>
        <s v="Oct"/>
        <s v="Nov"/>
        <s v="Dec"/>
      </sharedItems>
    </cacheField>
    <cacheField name="Year" numFmtId="14">
      <sharedItems count="1500">
        <s v="2021"/>
        <s v="2022"/>
        <s v="2023"/>
        <s v="2024"/>
        <s v="2025"/>
        <s v="2026"/>
        <s v="2027"/>
        <s v="2028"/>
        <s v="2029"/>
        <s v="2030"/>
        <s v="2031"/>
        <s v="2032"/>
        <s v="2033"/>
        <s v="2034"/>
        <s v="2035"/>
        <s v="2036"/>
        <s v="2037"/>
        <s v="2038"/>
        <s v="2039"/>
        <s v="2040"/>
        <s v="2041"/>
        <s v="2042"/>
        <s v="2043"/>
        <s v="2044"/>
        <s v="2045"/>
        <s v="2046"/>
        <s v="2047"/>
        <s v="2048"/>
        <s v="2049"/>
        <s v="2050"/>
        <s v="2051"/>
        <s v="2052"/>
        <s v="2053"/>
        <s v="2054"/>
        <s v="2055"/>
        <s v="2056"/>
        <s v="2057"/>
        <s v="2058"/>
        <s v="2059"/>
        <s v="2060"/>
        <s v="2061"/>
        <s v="2062"/>
        <s v="2063"/>
        <s v="2064"/>
        <s v="2065"/>
        <s v="2066"/>
        <s v="2067"/>
        <s v="2068"/>
        <s v="2069"/>
        <s v="2070"/>
        <s v="2071"/>
        <s v="2072"/>
        <s v="2073"/>
        <s v="2074"/>
        <s v="2075"/>
        <s v="2076"/>
        <s v="2077"/>
        <s v="2078"/>
        <s v="2079"/>
        <s v="2080"/>
        <s v="2081"/>
        <s v="2082"/>
        <s v="2083"/>
        <s v="2084"/>
        <s v="2085"/>
        <s v="2086"/>
        <s v="2087"/>
        <s v="2088"/>
        <s v="2089"/>
        <s v="2090"/>
        <s v="2091"/>
        <s v="2092"/>
        <s v="2093"/>
        <s v="2094"/>
        <s v="2095"/>
        <s v="2096"/>
        <s v="2097"/>
        <s v="2098"/>
        <s v="2099"/>
        <s v="2100"/>
        <s v="2101"/>
        <s v="2102"/>
        <s v="2103"/>
        <s v="2104"/>
        <s v="2105"/>
        <s v="2106"/>
        <s v="2107"/>
        <s v="2108"/>
        <s v="2109"/>
        <s v="2110"/>
        <s v="2111"/>
        <s v="2112"/>
        <s v="2113"/>
        <s v="2114"/>
        <s v="2115"/>
        <s v="2116"/>
        <s v="2117"/>
        <s v="2118"/>
        <s v="2119"/>
        <s v="2120"/>
        <s v="2121"/>
        <s v="2122"/>
        <s v="2123"/>
        <s v="2124"/>
        <s v="2125"/>
        <s v="2126"/>
        <s v="2127"/>
        <s v="2128"/>
        <s v="2129"/>
        <s v="2130"/>
        <s v="2131"/>
        <s v="2132"/>
        <s v="2133"/>
        <s v="2134"/>
        <s v="2135"/>
        <s v="2136"/>
        <s v="2137"/>
        <s v="2138"/>
        <s v="2139"/>
        <s v="2140"/>
        <s v="2141"/>
        <s v="2142"/>
        <s v="2143"/>
        <s v="2144"/>
        <s v="2145"/>
        <s v="2146"/>
        <s v="2147"/>
        <s v="2148"/>
        <s v="2149"/>
        <s v="2150"/>
        <s v="2151"/>
        <s v="2152"/>
        <s v="2153"/>
        <s v="2154"/>
        <s v="2155"/>
        <s v="2156"/>
        <s v="2157"/>
        <s v="2158"/>
        <s v="2159"/>
        <s v="2160"/>
        <s v="2161"/>
        <s v="2162"/>
        <s v="2163"/>
        <s v="2164"/>
        <s v="2165"/>
        <s v="2166"/>
        <s v="2167"/>
        <s v="2168"/>
        <s v="2169"/>
        <s v="2170"/>
        <s v="2171"/>
        <s v="2172"/>
        <s v="2173"/>
        <s v="2174"/>
        <s v="2175"/>
        <s v="2176"/>
        <s v="2177"/>
        <s v="2178"/>
        <s v="2179"/>
        <s v="2180"/>
        <s v="2181"/>
        <s v="2182"/>
        <s v="2183"/>
        <s v="2184"/>
        <s v="2185"/>
        <s v="2186"/>
        <s v="2187"/>
        <s v="2188"/>
        <s v="2189"/>
        <s v="2190"/>
        <s v="2191"/>
        <s v="2192"/>
        <s v="2193"/>
        <s v="2194"/>
        <s v="2195"/>
        <s v="2196"/>
        <s v="2197"/>
        <s v="2198"/>
        <s v="2199"/>
        <s v="2200"/>
        <s v="2201"/>
        <s v="2202"/>
        <s v="2203"/>
        <s v="2204"/>
        <s v="2205"/>
        <s v="2206"/>
        <s v="2207"/>
        <s v="2208"/>
        <s v="2209"/>
        <s v="2210"/>
        <s v="2211"/>
        <s v="2212"/>
        <s v="2213"/>
        <s v="2214"/>
        <s v="2215"/>
        <s v="2216"/>
        <s v="2217"/>
        <s v="2218"/>
        <s v="2219"/>
        <s v="2220"/>
        <s v="2221"/>
        <s v="2222"/>
        <s v="2223"/>
        <s v="2224"/>
        <s v="2225"/>
        <s v="2226"/>
        <s v="2227"/>
        <s v="2228"/>
        <s v="2229"/>
        <s v="2230"/>
        <s v="2231"/>
        <s v="2232"/>
        <s v="2233"/>
        <s v="2234"/>
        <s v="2235"/>
        <s v="2236"/>
        <s v="2237"/>
        <s v="2238"/>
        <s v="2239"/>
        <s v="2240"/>
        <s v="2241"/>
        <s v="2242"/>
        <s v="2243"/>
        <s v="2244"/>
        <s v="2245"/>
        <s v="2246"/>
        <s v="2247"/>
        <s v="2248"/>
        <s v="2249"/>
        <s v="2250"/>
        <s v="2251"/>
        <s v="2252"/>
        <s v="2253"/>
        <s v="2254"/>
        <s v="2255"/>
        <s v="2256"/>
        <s v="2257"/>
        <s v="2258"/>
        <s v="2259"/>
        <s v="2260"/>
        <s v="2261"/>
        <s v="2262"/>
        <s v="2263"/>
        <s v="2264"/>
        <s v="2265"/>
        <s v="2266"/>
        <s v="2267"/>
        <s v="2268"/>
        <s v="2269"/>
        <s v="2270"/>
        <s v="2271"/>
        <s v="2272"/>
        <s v="2273"/>
        <s v="2274"/>
        <s v="2275"/>
        <s v="2276"/>
        <s v="2277"/>
        <s v="2278"/>
        <s v="2279"/>
        <s v="2280"/>
        <s v="2281"/>
        <s v="2282"/>
        <s v="2283"/>
        <s v="2284"/>
        <s v="2285"/>
        <s v="2286"/>
        <s v="2287"/>
        <s v="2288"/>
        <s v="2289"/>
        <s v="2290"/>
        <s v="2291"/>
        <s v="2292"/>
        <s v="2293"/>
        <s v="2294"/>
        <s v="2295"/>
        <s v="2296"/>
        <s v="2297"/>
        <s v="2298"/>
        <s v="2299"/>
        <s v="2300"/>
        <s v="2301"/>
        <s v="2302"/>
        <s v="2303"/>
        <s v="2304"/>
        <s v="2305"/>
        <s v="2306"/>
        <s v="2307"/>
        <s v="2308"/>
        <s v="2309"/>
        <s v="2310"/>
        <s v="2311"/>
        <s v="2312"/>
        <s v="2313"/>
        <s v="2314"/>
        <s v="2315"/>
        <s v="2316"/>
        <s v="2317"/>
        <s v="2318"/>
        <s v="2319"/>
        <s v="2320"/>
        <s v="2321"/>
        <s v="2322"/>
        <s v="2323"/>
        <s v="2324"/>
        <s v="2325"/>
        <s v="2326"/>
        <s v="2327"/>
        <s v="2328"/>
        <s v="2329"/>
        <s v="2330"/>
        <s v="2331"/>
        <s v="2332"/>
        <s v="2333"/>
        <s v="2334"/>
        <s v="2335"/>
        <s v="2336"/>
        <s v="2337"/>
        <s v="2338"/>
        <s v="2339"/>
        <s v="2340"/>
        <s v="2341"/>
        <s v="2342"/>
        <s v="2343"/>
        <s v="2344"/>
        <s v="2345"/>
        <s v="2346"/>
        <s v="2347"/>
        <s v="2348"/>
        <s v="2349"/>
        <s v="2350"/>
        <s v="2351"/>
        <s v="2352"/>
        <s v="2353"/>
        <s v="2354"/>
        <s v="2355"/>
        <s v="2356"/>
        <s v="2357"/>
        <s v="2358"/>
        <s v="2359"/>
        <s v="2360"/>
        <s v="2361"/>
        <s v="2362"/>
        <s v="2363"/>
        <s v="2364"/>
        <s v="2365"/>
        <s v="2366"/>
        <s v="2367"/>
        <s v="2368"/>
        <s v="2369"/>
        <s v="2370"/>
        <s v="2371"/>
        <s v="2372"/>
        <s v="2373"/>
        <s v="2374"/>
        <s v="2375"/>
        <s v="2376"/>
        <s v="2377"/>
        <s v="2378"/>
        <s v="2379"/>
        <s v="2380"/>
        <s v="2381"/>
        <s v="2382"/>
        <s v="2383"/>
        <s v="2384"/>
        <s v="2385"/>
        <s v="2386"/>
        <s v="2387"/>
        <s v="2388"/>
        <s v="2389"/>
        <s v="2390"/>
        <s v="2391"/>
        <s v="2392"/>
        <s v="2393"/>
        <s v="2394"/>
        <s v="2395"/>
        <s v="2396"/>
        <s v="2397"/>
        <s v="2398"/>
        <s v="2399"/>
        <s v="2400"/>
        <s v="2401"/>
        <s v="2402"/>
        <s v="2403"/>
        <s v="2404"/>
        <s v="2405"/>
        <s v="2406"/>
        <s v="2407"/>
        <s v="2408"/>
        <s v="2409"/>
        <s v="2410"/>
        <s v="2411"/>
        <s v="2412"/>
        <s v="2413"/>
        <s v="2414"/>
        <s v="2415"/>
        <s v="2416"/>
        <s v="2417"/>
        <s v="2418"/>
        <s v="2419"/>
        <s v="2420"/>
        <s v="2421"/>
        <s v="2422"/>
        <s v="2423"/>
        <s v="2424"/>
        <s v="2425"/>
        <s v="2426"/>
        <s v="2427"/>
        <s v="2428"/>
        <s v="2429"/>
        <s v="2430"/>
        <s v="2431"/>
        <s v="2432"/>
        <s v="2433"/>
        <s v="2434"/>
        <s v="2435"/>
        <s v="2436"/>
        <s v="2437"/>
        <s v="2438"/>
        <s v="2439"/>
        <s v="2440"/>
        <s v="2441"/>
        <s v="2442"/>
        <s v="2443"/>
        <s v="2444"/>
        <s v="2445"/>
        <s v="2446"/>
        <s v="2447"/>
        <s v="2448"/>
        <s v="2449"/>
        <s v="2450"/>
        <s v="2451"/>
        <s v="2452"/>
        <s v="2453"/>
        <s v="2454"/>
        <s v="2455"/>
        <s v="2456"/>
        <s v="2457"/>
        <s v="2458"/>
        <s v="2459"/>
        <s v="2460"/>
        <s v="2461"/>
        <s v="2462"/>
        <s v="2463"/>
        <s v="2464"/>
        <s v="2465"/>
        <s v="2466"/>
        <s v="2467"/>
        <s v="2468"/>
        <s v="2469"/>
        <s v="2470"/>
        <s v="2471"/>
        <s v="2472"/>
        <s v="2473"/>
        <s v="2474"/>
        <s v="2475"/>
        <s v="2476"/>
        <s v="2477"/>
        <s v="2478"/>
        <s v="2479"/>
        <s v="2480"/>
        <s v="2481"/>
        <s v="2482"/>
        <s v="2483"/>
        <s v="2484"/>
        <s v="2485"/>
        <s v="2486"/>
        <s v="2487"/>
        <s v="2488"/>
        <s v="2489"/>
        <s v="2490"/>
        <s v="2491"/>
        <s v="2492"/>
        <s v="2493"/>
        <s v="2494"/>
        <s v="2495"/>
        <s v="2496"/>
        <s v="2497"/>
        <s v="2498"/>
        <s v="2499"/>
        <s v="2500"/>
        <s v="2501"/>
        <s v="2502"/>
        <s v="2503"/>
        <s v="2504"/>
        <s v="2505"/>
        <s v="2506"/>
        <s v="2507"/>
        <s v="2508"/>
        <s v="2509"/>
        <s v="2510"/>
        <s v="2511"/>
        <s v="2512"/>
        <s v="2513"/>
        <s v="2514"/>
        <s v="2515"/>
        <s v="2516"/>
        <s v="2517"/>
        <s v="2518"/>
        <s v="2519"/>
        <s v="2520"/>
        <s v="2521"/>
        <s v="2522"/>
        <s v="2523"/>
        <s v="2524"/>
        <s v="2525"/>
        <s v="2526"/>
        <s v="2527"/>
        <s v="2528"/>
        <s v="2529"/>
        <s v="2530"/>
        <s v="2531"/>
        <s v="2532"/>
        <s v="2533"/>
        <s v="2534"/>
        <s v="2535"/>
        <s v="2536"/>
        <s v="2537"/>
        <s v="2538"/>
        <s v="2539"/>
        <s v="2540"/>
        <s v="2541"/>
        <s v="2542"/>
        <s v="2543"/>
        <s v="2544"/>
        <s v="2545"/>
        <s v="2546"/>
        <s v="2547"/>
        <s v="2548"/>
        <s v="2549"/>
        <s v="2550"/>
        <s v="2551"/>
        <s v="2552"/>
        <s v="2553"/>
        <s v="2554"/>
        <s v="2555"/>
        <s v="2556"/>
        <s v="2557"/>
        <s v="2558"/>
        <s v="2559"/>
        <s v="2560"/>
        <s v="2561"/>
        <s v="2562"/>
        <s v="2563"/>
        <s v="2564"/>
        <s v="2565"/>
        <s v="2566"/>
        <s v="2567"/>
        <s v="2568"/>
        <s v="2569"/>
        <s v="2570"/>
        <s v="2571"/>
        <s v="2572"/>
        <s v="2573"/>
        <s v="2574"/>
        <s v="2575"/>
        <s v="2576"/>
        <s v="2577"/>
        <s v="2578"/>
        <s v="2579"/>
        <s v="2580"/>
        <s v="2581"/>
        <s v="2582"/>
        <s v="2583"/>
        <s v="2584"/>
        <s v="2585"/>
        <s v="2586"/>
        <s v="2587"/>
        <s v="2588"/>
        <s v="2589"/>
        <s v="2590"/>
        <s v="2591"/>
        <s v="2592"/>
        <s v="2593"/>
        <s v="2594"/>
        <s v="2595"/>
        <s v="2596"/>
        <s v="2597"/>
        <s v="2598"/>
        <s v="2599"/>
        <s v="2600"/>
        <s v="2601"/>
        <s v="2602"/>
        <s v="2603"/>
        <s v="2604"/>
        <s v="2605"/>
        <s v="2606"/>
        <s v="2607"/>
        <s v="2608"/>
        <s v="2609"/>
        <s v="2610"/>
        <s v="2611"/>
        <s v="2612"/>
        <s v="2613"/>
        <s v="2614"/>
        <s v="2615"/>
        <s v="2616"/>
        <s v="2617"/>
        <s v="2618"/>
        <s v="2619"/>
        <s v="2620"/>
        <s v="2621"/>
        <s v="2622"/>
        <s v="2623"/>
        <s v="2624"/>
        <s v="2625"/>
        <s v="2626"/>
        <s v="2627"/>
        <s v="2628"/>
        <s v="2629"/>
        <s v="2630"/>
        <s v="2631"/>
        <s v="2632"/>
        <s v="2633"/>
        <s v="2634"/>
        <s v="2635"/>
        <s v="2636"/>
        <s v="2637"/>
        <s v="2638"/>
        <s v="2639"/>
        <s v="2640"/>
        <s v="2641"/>
        <s v="2642"/>
        <s v="2643"/>
        <s v="2644"/>
        <s v="2645"/>
        <s v="2646"/>
        <s v="2647"/>
        <s v="2648"/>
        <s v="2649"/>
        <s v="2650"/>
        <s v="2651"/>
        <s v="2652"/>
        <s v="2653"/>
        <s v="2654"/>
        <s v="2655"/>
        <s v="2656"/>
        <s v="2657"/>
        <s v="2658"/>
        <s v="2659"/>
        <s v="2660"/>
        <s v="2661"/>
        <s v="2662"/>
        <s v="2663"/>
        <s v="2664"/>
        <s v="2665"/>
        <s v="2666"/>
        <s v="2667"/>
        <s v="2668"/>
        <s v="2669"/>
        <s v="2670"/>
        <s v="2671"/>
        <s v="2672"/>
        <s v="2673"/>
        <s v="2674"/>
        <s v="2675"/>
        <s v="2676"/>
        <s v="2677"/>
        <s v="2678"/>
        <s v="2679"/>
        <s v="2680"/>
        <s v="2681"/>
        <s v="2682"/>
        <s v="2683"/>
        <s v="2684"/>
        <s v="2685"/>
        <s v="2686"/>
        <s v="2687"/>
        <s v="2688"/>
        <s v="2689"/>
        <s v="2690"/>
        <s v="2691"/>
        <s v="2692"/>
        <s v="2693"/>
        <s v="2694"/>
        <s v="2695"/>
        <s v="2696"/>
        <s v="2697"/>
        <s v="2698"/>
        <s v="2699"/>
        <s v="2700"/>
        <s v="2701"/>
        <s v="2702"/>
        <s v="2703"/>
        <s v="2704"/>
        <s v="2705"/>
        <s v="2706"/>
        <s v="2707"/>
        <s v="2708"/>
        <s v="2709"/>
        <s v="2710"/>
        <s v="2711"/>
        <s v="2712"/>
        <s v="2713"/>
        <s v="2714"/>
        <s v="2715"/>
        <s v="2716"/>
        <s v="2717"/>
        <s v="2718"/>
        <s v="2719"/>
        <s v="2720"/>
        <s v="2721"/>
        <s v="2722"/>
        <s v="2723"/>
        <s v="2724"/>
        <s v="2725"/>
        <s v="2726"/>
        <s v="2727"/>
        <s v="2728"/>
        <s v="2729"/>
        <s v="2730"/>
        <s v="2731"/>
        <s v="2732"/>
        <s v="2733"/>
        <s v="2734"/>
        <s v="2735"/>
        <s v="2736"/>
        <s v="2737"/>
        <s v="2738"/>
        <s v="2739"/>
        <s v="2740"/>
        <s v="2741"/>
        <s v="2742"/>
        <s v="2743"/>
        <s v="2744"/>
        <s v="2745"/>
        <s v="2746"/>
        <s v="2747"/>
        <s v="2748"/>
        <s v="2749"/>
        <s v="2750"/>
        <s v="2751"/>
        <s v="2752"/>
        <s v="2753"/>
        <s v="2754"/>
        <s v="2755"/>
        <s v="2756"/>
        <s v="2757"/>
        <s v="2758"/>
        <s v="2759"/>
        <s v="2760"/>
        <s v="2761"/>
        <s v="2762"/>
        <s v="2763"/>
        <s v="2764"/>
        <s v="2765"/>
        <s v="2766"/>
        <s v="2767"/>
        <s v="2768"/>
        <s v="2769"/>
        <s v="2770"/>
        <s v="2771"/>
        <s v="2772"/>
        <s v="2773"/>
        <s v="2774"/>
        <s v="2775"/>
        <s v="2776"/>
        <s v="2777"/>
        <s v="2778"/>
        <s v="2779"/>
        <s v="2780"/>
        <s v="2781"/>
        <s v="2782"/>
        <s v="2783"/>
        <s v="2784"/>
        <s v="2785"/>
        <s v="2786"/>
        <s v="2787"/>
        <s v="2788"/>
        <s v="2789"/>
        <s v="2790"/>
        <s v="2791"/>
        <s v="2792"/>
        <s v="2793"/>
        <s v="2794"/>
        <s v="2795"/>
        <s v="2796"/>
        <s v="2797"/>
        <s v="2798"/>
        <s v="2799"/>
        <s v="2800"/>
        <s v="2801"/>
        <s v="2802"/>
        <s v="2803"/>
        <s v="2804"/>
        <s v="2805"/>
        <s v="2806"/>
        <s v="2807"/>
        <s v="2808"/>
        <s v="2809"/>
        <s v="2810"/>
        <s v="2811"/>
        <s v="2812"/>
        <s v="2813"/>
        <s v="2814"/>
        <s v="2815"/>
        <s v="2816"/>
        <s v="2817"/>
        <s v="2818"/>
        <s v="2819"/>
        <s v="2820"/>
        <s v="2821"/>
        <s v="2822"/>
        <s v="2823"/>
        <s v="2824"/>
        <s v="2825"/>
        <s v="2826"/>
        <s v="2827"/>
        <s v="2828"/>
        <s v="2829"/>
        <s v="2830"/>
        <s v="2831"/>
        <s v="2832"/>
        <s v="2833"/>
        <s v="2834"/>
        <s v="2835"/>
        <s v="2836"/>
        <s v="2837"/>
        <s v="2838"/>
        <s v="2839"/>
        <s v="2840"/>
        <s v="2841"/>
        <s v="2842"/>
        <s v="2843"/>
        <s v="2844"/>
        <s v="2845"/>
        <s v="2846"/>
        <s v="2847"/>
        <s v="2848"/>
        <s v="2849"/>
        <s v="2850"/>
        <s v="2851"/>
        <s v="2852"/>
        <s v="2853"/>
        <s v="2854"/>
        <s v="2855"/>
        <s v="2856"/>
        <s v="2857"/>
        <s v="2858"/>
        <s v="2859"/>
        <s v="2860"/>
        <s v="2861"/>
        <s v="2862"/>
        <s v="2863"/>
        <s v="2864"/>
        <s v="2865"/>
        <s v="2866"/>
        <s v="2867"/>
        <s v="2868"/>
        <s v="2869"/>
        <s v="2870"/>
        <s v="2871"/>
        <s v="2872"/>
        <s v="2873"/>
        <s v="2874"/>
        <s v="2875"/>
        <s v="2876"/>
        <s v="2877"/>
        <s v="2878"/>
        <s v="2879"/>
        <s v="2880"/>
        <s v="2881"/>
        <s v="2882"/>
        <s v="2883"/>
        <s v="2884"/>
        <s v="2885"/>
        <s v="2886"/>
        <s v="2887"/>
        <s v="2888"/>
        <s v="2889"/>
        <s v="2890"/>
        <s v="2891"/>
        <s v="2892"/>
        <s v="2893"/>
        <s v="2894"/>
        <s v="2895"/>
        <s v="2896"/>
        <s v="2897"/>
        <s v="2898"/>
        <s v="2899"/>
        <s v="2900"/>
        <s v="2901"/>
        <s v="2902"/>
        <s v="2903"/>
        <s v="2904"/>
        <s v="2905"/>
        <s v="2906"/>
        <s v="2907"/>
        <s v="2908"/>
        <s v="2909"/>
        <s v="2910"/>
        <s v="2911"/>
        <s v="2912"/>
        <s v="2913"/>
        <s v="2914"/>
        <s v="2915"/>
        <s v="2916"/>
        <s v="2917"/>
        <s v="2918"/>
        <s v="2919"/>
        <s v="2920"/>
        <s v="2921"/>
        <s v="2922"/>
        <s v="2923"/>
        <s v="2924"/>
        <s v="2925"/>
        <s v="2926"/>
        <s v="2927"/>
        <s v="2928"/>
        <s v="2929"/>
        <s v="2930"/>
        <s v="2931"/>
        <s v="2932"/>
        <s v="2933"/>
        <s v="2934"/>
        <s v="2935"/>
        <s v="2936"/>
        <s v="2937"/>
        <s v="2938"/>
        <s v="2939"/>
        <s v="2940"/>
        <s v="2941"/>
        <s v="2942"/>
        <s v="2943"/>
        <s v="2944"/>
        <s v="2945"/>
        <s v="2946"/>
        <s v="2947"/>
        <s v="2948"/>
        <s v="2949"/>
        <s v="2950"/>
        <s v="2951"/>
        <s v="2952"/>
        <s v="2953"/>
        <s v="2954"/>
        <s v="2955"/>
        <s v="2956"/>
        <s v="2957"/>
        <s v="2958"/>
        <s v="2959"/>
        <s v="2960"/>
        <s v="2961"/>
        <s v="2962"/>
        <s v="2963"/>
        <s v="2964"/>
        <s v="2965"/>
        <s v="2966"/>
        <s v="2967"/>
        <s v="2968"/>
        <s v="2969"/>
        <s v="2970"/>
        <s v="2971"/>
        <s v="2972"/>
        <s v="2973"/>
        <s v="2974"/>
        <s v="2975"/>
        <s v="2976"/>
        <s v="2977"/>
        <s v="2978"/>
        <s v="2979"/>
        <s v="2980"/>
        <s v="2981"/>
        <s v="2982"/>
        <s v="2983"/>
        <s v="2984"/>
        <s v="2985"/>
        <s v="2986"/>
        <s v="2987"/>
        <s v="2988"/>
        <s v="2989"/>
        <s v="2990"/>
        <s v="2991"/>
        <s v="2992"/>
        <s v="2993"/>
        <s v="2994"/>
        <s v="2995"/>
        <s v="2996"/>
        <s v="2997"/>
        <s v="2998"/>
        <s v="2999"/>
        <s v="3000"/>
        <s v="3001"/>
        <s v="3002"/>
        <s v="3003"/>
        <s v="3004"/>
        <s v="3005"/>
        <s v="3006"/>
        <s v="3007"/>
        <s v="3008"/>
        <s v="3009"/>
        <s v="3010"/>
        <s v="3011"/>
        <s v="3012"/>
        <s v="3013"/>
        <s v="3014"/>
        <s v="3015"/>
        <s v="3016"/>
        <s v="3017"/>
        <s v="3018"/>
        <s v="3019"/>
        <s v="3020"/>
        <s v="3021"/>
        <s v="3022"/>
        <s v="3023"/>
        <s v="3024"/>
        <s v="3025"/>
        <s v="3026"/>
        <s v="3027"/>
        <s v="3028"/>
        <s v="3029"/>
        <s v="3030"/>
        <s v="3031"/>
        <s v="3032"/>
        <s v="3033"/>
        <s v="3034"/>
        <s v="3035"/>
        <s v="3036"/>
        <s v="3037"/>
        <s v="3038"/>
        <s v="3039"/>
        <s v="3040"/>
        <s v="3041"/>
        <s v="3042"/>
        <s v="3043"/>
        <s v="3044"/>
        <s v="3045"/>
        <s v="3046"/>
        <s v="3047"/>
        <s v="3048"/>
        <s v="3049"/>
        <s v="3050"/>
        <s v="3051"/>
        <s v="3052"/>
        <s v="3053"/>
        <s v="3054"/>
        <s v="3055"/>
        <s v="3056"/>
        <s v="3057"/>
        <s v="3058"/>
        <s v="3059"/>
        <s v="3060"/>
        <s v="3061"/>
        <s v="3062"/>
        <s v="3063"/>
        <s v="3064"/>
        <s v="3065"/>
        <s v="3066"/>
        <s v="3067"/>
        <s v="3068"/>
        <s v="3069"/>
        <s v="3070"/>
        <s v="3071"/>
        <s v="3072"/>
        <s v="3073"/>
        <s v="3074"/>
        <s v="3075"/>
        <s v="3076"/>
        <s v="3077"/>
        <s v="3078"/>
        <s v="3079"/>
        <s v="3080"/>
        <s v="3081"/>
        <s v="3082"/>
        <s v="3083"/>
        <s v="3084"/>
        <s v="3085"/>
        <s v="3086"/>
        <s v="3087"/>
        <s v="3088"/>
        <s v="3089"/>
        <s v="3090"/>
        <s v="3091"/>
        <s v="3092"/>
        <s v="3093"/>
        <s v="3094"/>
        <s v="3095"/>
        <s v="3096"/>
        <s v="3097"/>
        <s v="3098"/>
        <s v="3099"/>
        <s v="3100"/>
        <s v="3101"/>
        <s v="3102"/>
        <s v="3103"/>
        <s v="3104"/>
        <s v="3105"/>
        <s v="3106"/>
        <s v="3107"/>
        <s v="3108"/>
        <s v="3109"/>
        <s v="3110"/>
        <s v="3111"/>
        <s v="3112"/>
        <s v="3113"/>
        <s v="3114"/>
        <s v="3115"/>
        <s v="3116"/>
        <s v="3117"/>
        <s v="3118"/>
        <s v="3119"/>
        <s v="3120"/>
        <s v="3121"/>
        <s v="3122"/>
        <s v="3123"/>
        <s v="3124"/>
        <s v="3125"/>
        <s v="3126"/>
        <s v="3127"/>
        <s v="3128"/>
        <s v="3129"/>
        <s v="3130"/>
        <s v="3131"/>
        <s v="3132"/>
        <s v="3133"/>
        <s v="3134"/>
        <s v="3135"/>
        <s v="3136"/>
        <s v="3137"/>
        <s v="3138"/>
        <s v="3139"/>
        <s v="3140"/>
        <s v="3141"/>
        <s v="3142"/>
        <s v="3143"/>
        <s v="3144"/>
        <s v="3145"/>
        <s v="3146"/>
        <s v="3147"/>
        <s v="3148"/>
        <s v="3149"/>
        <s v="3150"/>
        <s v="3151"/>
        <s v="3152"/>
        <s v="3153"/>
        <s v="3154"/>
        <s v="3155"/>
        <s v="3156"/>
        <s v="3157"/>
        <s v="3158"/>
        <s v="3159"/>
        <s v="3160"/>
        <s v="3161"/>
        <s v="3162"/>
        <s v="3163"/>
        <s v="3164"/>
        <s v="3165"/>
        <s v="3166"/>
        <s v="3167"/>
        <s v="3168"/>
        <s v="3169"/>
        <s v="3170"/>
        <s v="3171"/>
        <s v="3172"/>
        <s v="3173"/>
        <s v="3174"/>
        <s v="3175"/>
        <s v="3176"/>
        <s v="3177"/>
        <s v="3178"/>
        <s v="3179"/>
        <s v="3180"/>
        <s v="3181"/>
        <s v="3182"/>
        <s v="3183"/>
        <s v="3184"/>
        <s v="3185"/>
        <s v="3186"/>
        <s v="3187"/>
        <s v="3188"/>
        <s v="3189"/>
        <s v="3190"/>
        <s v="3191"/>
        <s v="3192"/>
        <s v="3193"/>
        <s v="3194"/>
        <s v="3195"/>
        <s v="3196"/>
        <s v="3197"/>
        <s v="3198"/>
        <s v="3199"/>
        <s v="3200"/>
        <s v="3201"/>
        <s v="3202"/>
        <s v="3203"/>
        <s v="3204"/>
        <s v="3205"/>
        <s v="3206"/>
        <s v="3207"/>
        <s v="3208"/>
        <s v="3209"/>
        <s v="3210"/>
        <s v="3211"/>
        <s v="3212"/>
        <s v="3213"/>
        <s v="3214"/>
        <s v="3215"/>
        <s v="3216"/>
        <s v="3217"/>
        <s v="3218"/>
        <s v="3219"/>
        <s v="3220"/>
        <s v="3221"/>
        <s v="3222"/>
        <s v="3223"/>
        <s v="3224"/>
        <s v="3225"/>
        <s v="3226"/>
        <s v="3227"/>
        <s v="3228"/>
        <s v="3229"/>
        <s v="3230"/>
        <s v="3231"/>
        <s v="3232"/>
        <s v="3233"/>
        <s v="3234"/>
        <s v="3235"/>
        <s v="3236"/>
        <s v="3237"/>
        <s v="3238"/>
        <s v="3239"/>
        <s v="3240"/>
        <s v="3241"/>
        <s v="3242"/>
        <s v="3243"/>
        <s v="3244"/>
        <s v="3245"/>
        <s v="3246"/>
        <s v="3247"/>
        <s v="3248"/>
        <s v="3249"/>
        <s v="3250"/>
        <s v="3251"/>
        <s v="3252"/>
        <s v="3253"/>
        <s v="3254"/>
        <s v="3255"/>
        <s v="3256"/>
        <s v="3257"/>
        <s v="3258"/>
        <s v="3259"/>
        <s v="3260"/>
        <s v="3261"/>
        <s v="3262"/>
        <s v="3263"/>
        <s v="3264"/>
        <s v="3265"/>
        <s v="3266"/>
        <s v="3267"/>
        <s v="3268"/>
        <s v="3269"/>
        <s v="3270"/>
        <s v="3271"/>
        <s v="3272"/>
        <s v="3273"/>
        <s v="3274"/>
        <s v="3275"/>
        <s v="3276"/>
        <s v="3277"/>
        <s v="3278"/>
        <s v="3279"/>
        <s v="3280"/>
        <s v="3281"/>
        <s v="3282"/>
        <s v="3283"/>
        <s v="3284"/>
        <s v="3285"/>
        <s v="3286"/>
        <s v="3287"/>
        <s v="3288"/>
        <s v="3289"/>
        <s v="3290"/>
        <s v="3291"/>
        <s v="3292"/>
        <s v="3293"/>
        <s v="3294"/>
        <s v="3295"/>
        <s v="3296"/>
        <s v="3297"/>
        <s v="3298"/>
        <s v="3299"/>
        <s v="3300"/>
        <s v="3301"/>
        <s v="3302"/>
        <s v="3303"/>
        <s v="3304"/>
        <s v="3305"/>
        <s v="3306"/>
        <s v="3307"/>
        <s v="3308"/>
        <s v="3309"/>
        <s v="3310"/>
        <s v="3311"/>
        <s v="3312"/>
        <s v="3313"/>
        <s v="3314"/>
        <s v="3315"/>
        <s v="3316"/>
        <s v="3317"/>
        <s v="3318"/>
        <s v="3319"/>
        <s v="3320"/>
        <s v="3321"/>
        <s v="3322"/>
        <s v="3323"/>
        <s v="3324"/>
        <s v="3325"/>
        <s v="3326"/>
        <s v="3327"/>
        <s v="3328"/>
        <s v="3329"/>
        <s v="3330"/>
        <s v="3331"/>
        <s v="3332"/>
        <s v="3333"/>
        <s v="3334"/>
        <s v="3335"/>
        <s v="3336"/>
        <s v="3337"/>
        <s v="3338"/>
        <s v="3339"/>
        <s v="3340"/>
        <s v="3341"/>
        <s v="3342"/>
        <s v="3343"/>
        <s v="3344"/>
        <s v="3345"/>
        <s v="3346"/>
        <s v="3347"/>
        <s v="3348"/>
        <s v="3349"/>
        <s v="3350"/>
        <s v="3351"/>
        <s v="3352"/>
        <s v="3353"/>
        <s v="3354"/>
        <s v="3355"/>
        <s v="3356"/>
        <s v="3357"/>
        <s v="3358"/>
        <s v="3359"/>
        <s v="3360"/>
        <s v="3361"/>
        <s v="3362"/>
        <s v="3363"/>
        <s v="3364"/>
        <s v="3365"/>
        <s v="3366"/>
        <s v="3367"/>
        <s v="3368"/>
        <s v="3369"/>
        <s v="3370"/>
        <s v="3371"/>
        <s v="3372"/>
        <s v="3373"/>
        <s v="3374"/>
        <s v="3375"/>
        <s v="3376"/>
        <s v="3377"/>
        <s v="3378"/>
        <s v="3379"/>
        <s v="3380"/>
        <s v="3381"/>
        <s v="3382"/>
        <s v="3383"/>
        <s v="3384"/>
        <s v="3385"/>
        <s v="3386"/>
        <s v="3387"/>
        <s v="3388"/>
        <s v="3389"/>
        <s v="3390"/>
        <s v="3391"/>
        <s v="3392"/>
        <s v="3393"/>
        <s v="3394"/>
        <s v="3395"/>
        <s v="3396"/>
        <s v="3397"/>
        <s v="3398"/>
        <s v="3399"/>
        <s v="3400"/>
        <s v="3401"/>
        <s v="3402"/>
        <s v="3403"/>
        <s v="3404"/>
        <s v="3405"/>
        <s v="3406"/>
        <s v="3407"/>
        <s v="3408"/>
        <s v="3409"/>
        <s v="3410"/>
        <s v="3411"/>
        <s v="3412"/>
        <s v="3413"/>
        <s v="3414"/>
        <s v="3415"/>
        <s v="3416"/>
        <s v="3417"/>
        <s v="3418"/>
        <s v="3419"/>
        <s v="3420"/>
        <s v="3421"/>
        <s v="3422"/>
        <s v="3423"/>
        <s v="3424"/>
        <s v="3425"/>
        <s v="3426"/>
        <s v="3427"/>
        <s v="3428"/>
        <s v="3429"/>
        <s v="3430"/>
        <s v="3431"/>
        <s v="3432"/>
        <s v="3433"/>
        <s v="3434"/>
        <s v="3435"/>
        <s v="3436"/>
        <s v="3437"/>
        <s v="3438"/>
        <s v="3439"/>
        <s v="3440"/>
        <s v="3441"/>
        <s v="3442"/>
        <s v="3443"/>
        <s v="3444"/>
        <s v="3445"/>
        <s v="3446"/>
        <s v="3447"/>
        <s v="3448"/>
        <s v="3449"/>
        <s v="3450"/>
        <s v="3451"/>
        <s v="3452"/>
        <s v="3453"/>
        <s v="3454"/>
        <s v="3455"/>
        <s v="3456"/>
        <s v="3457"/>
        <s v="3458"/>
        <s v="3459"/>
        <s v="3460"/>
        <s v="3461"/>
        <s v="3462"/>
        <s v="3463"/>
        <s v="3464"/>
        <s v="3465"/>
        <s v="3466"/>
        <s v="3467"/>
        <s v="3468"/>
        <s v="3469"/>
        <s v="3470"/>
        <s v="3471"/>
        <s v="3472"/>
        <s v="3473"/>
        <s v="3474"/>
        <s v="3475"/>
        <s v="3476"/>
        <s v="3477"/>
        <s v="3478"/>
        <s v="3479"/>
        <s v="3480"/>
        <s v="3481"/>
        <s v="3482"/>
        <s v="3483"/>
        <s v="3484"/>
        <s v="3485"/>
        <s v="3486"/>
        <s v="3487"/>
        <s v="3488"/>
        <s v="3489"/>
        <s v="3490"/>
        <s v="3491"/>
        <s v="3492"/>
        <s v="3493"/>
        <s v="3494"/>
        <s v="3495"/>
        <s v="3496"/>
        <s v="3497"/>
        <s v="3498"/>
        <s v="3499"/>
        <s v="3500"/>
        <s v="3501"/>
        <s v="3502"/>
        <s v="3503"/>
        <s v="3504"/>
        <s v="3505"/>
        <s v="3506"/>
        <s v="3507"/>
        <s v="3508"/>
        <s v="3509"/>
        <s v="3510"/>
        <s v="3511"/>
        <s v="3512"/>
        <s v="3513"/>
        <s v="3514"/>
        <s v="3515"/>
        <s v="3516"/>
        <s v="3517"/>
        <s v="3518"/>
        <s v="3519"/>
        <s v="3520"/>
      </sharedItems>
    </cacheField>
    <cacheField name="Day_of_Week" numFmtId="0">
      <sharedItems/>
    </cacheField>
    <cacheField name="Junction_Control" numFmtId="0">
      <sharedItems/>
    </cacheField>
    <cacheField name="Junction_Detail" numFmtId="0">
      <sharedItems/>
    </cacheField>
    <cacheField name="Accident_Severity" numFmtId="0">
      <sharedItems count="3">
        <s v="Serious"/>
        <s v="Slight"/>
        <s v="fatal"/>
      </sharedItems>
    </cacheField>
    <cacheField name="Latitude" numFmtId="0">
      <sharedItems containsSemiMixedTypes="0" containsString="0" containsNumber="1" minValue="51.477465000000002" maxValue="51.571576"/>
    </cacheField>
    <cacheField name="Light_Conditions" numFmtId="0">
      <sharedItems count="4">
        <s v="Daylight"/>
        <s v="Darkness - lights lit"/>
        <s v="Darkness - lighting unknown"/>
        <s v="Darkness - lights unlit"/>
      </sharedItems>
    </cacheField>
    <cacheField name="Local_Authority_(District)" numFmtId="0">
      <sharedItems/>
    </cacheField>
    <cacheField name="Carriageway_Hazards" numFmtId="0">
      <sharedItems/>
    </cacheField>
    <cacheField name="Longitude" numFmtId="0">
      <sharedItems containsSemiMixedTypes="0" containsString="0" containsNumber="1" minValue="-0.25290600000000002" maxValue="-7.2842000000000004E-2"/>
    </cacheField>
    <cacheField name="Number_of_Casualties" numFmtId="0">
      <sharedItems containsSemiMixedTypes="0" containsString="0" containsNumber="1" containsInteger="1" minValue="1" maxValue="11" count="6">
        <n v="1"/>
        <n v="11"/>
        <n v="3"/>
        <n v="2"/>
        <n v="4"/>
        <n v="5"/>
      </sharedItems>
    </cacheField>
    <cacheField name="Number_of_Vehicles" numFmtId="0">
      <sharedItems containsSemiMixedTypes="0" containsString="0" containsNumber="1" containsInteger="1" minValue="1" maxValue="9"/>
    </cacheField>
    <cacheField name="Police_Force" numFmtId="0">
      <sharedItems/>
    </cacheField>
    <cacheField name="Road_Surface_Conditions" numFmtId="0">
      <sharedItems/>
    </cacheField>
    <cacheField name="Road_Type" numFmtId="0">
      <sharedItems count="5">
        <s v="One way street"/>
        <s v="Single carriageway"/>
        <s v="Dual carriageway"/>
        <s v="Roundabout"/>
        <s v="Slip road"/>
      </sharedItems>
    </cacheField>
    <cacheField name="Speed_limit" numFmtId="0">
      <sharedItems containsSemiMixedTypes="0" containsString="0" containsNumber="1" containsInteger="1" minValue="20" maxValue="50"/>
    </cacheField>
    <cacheField name="Time" numFmtId="20">
      <sharedItems containsSemiMixedTypes="0" containsNonDate="0" containsDate="1" containsString="0" minDate="1899-12-30T00:01:00" maxDate="1899-12-30T23:56:00"/>
    </cacheField>
    <cacheField name="Urban_or_Rural_Area" numFmtId="0">
      <sharedItems count="1">
        <s v="Urban"/>
      </sharedItems>
    </cacheField>
    <cacheField name="Weather_Conditions" numFmtId="0">
      <sharedItems containsBlank="1"/>
    </cacheField>
    <cacheField name="Vehicle_Type" numFmtId="0">
      <sharedItems count="17">
        <s v="Car"/>
        <s v="Taxi/Private hire car"/>
        <s v="Motorcycle over 500cc"/>
        <s v="Van / Goods 3.5 tonnes mgw or under"/>
        <s v="Goods over 3.5t. and under 7.5t"/>
        <s v="Motorcycle 125cc and under"/>
        <s v="Motorcycle 50cc and under"/>
        <s v="Bus or coach (17 or more pass seats)"/>
        <s v="Goods 7.5 tonnes mgw and over"/>
        <s v="Other vehicle"/>
        <s v="Motorcycle over 125cc and up to 500cc"/>
        <s v="Agricultural vehicle"/>
        <s v="Cars" f="1"/>
        <s v="Bus" f="1"/>
        <s v="Vans" f="1"/>
        <s v="Bike" f="1"/>
        <s v="Others" f="1"/>
      </sharedItems>
    </cacheField>
  </cacheFields>
  <calculatedItems count="5">
    <calculatedItem formula="Vehicle_Type[Car]+Vehicle_Type['Taxi/Private hire car']">
      <pivotArea cacheIndex="1" outline="0" fieldPosition="0">
        <references count="1">
          <reference field="22" count="1">
            <x v="12"/>
          </reference>
        </references>
      </pivotArea>
    </calculatedItem>
    <calculatedItem formula="Vehicle_Type['Bus or coach (17 or more pass seats)']">
      <pivotArea cacheIndex="1" outline="0" fieldPosition="0">
        <references count="1">
          <reference field="22" count="1">
            <x v="13"/>
          </reference>
        </references>
      </pivotArea>
    </calculatedItem>
    <calculatedItem formula="Vehicle_Type['Goods 7.5 tonnes mgw and over']+Vehicle_Type['Goods over 3.5t. and under 7.5t']+Vehicle_Type['Van / Goods 3.5 tonnes mgw or under']">
      <pivotArea cacheIndex="1" outline="0" fieldPosition="0">
        <references count="1">
          <reference field="22" count="1">
            <x v="14"/>
          </reference>
        </references>
      </pivotArea>
    </calculatedItem>
    <calculatedItem formula="Vehicle_Type['Motorcycle 125cc and under']+Vehicle_Type['Motorcycle 50cc and under']+Vehicle_Type['Motorcycle over 125cc and up to 500cc']+Vehicle_Type['Motorcycle over 500cc']">
      <pivotArea cacheIndex="1" outline="0" fieldPosition="0">
        <references count="1">
          <reference field="22" count="1">
            <x v="15"/>
          </reference>
        </references>
      </pivotArea>
    </calculatedItem>
    <calculatedItem formula="Vehicle_Type['Other vehicle']">
      <pivotArea cacheIndex="1" outline="0" fieldPosition="0">
        <references count="1">
          <reference field="22" count="1">
            <x v="16"/>
          </reference>
        </references>
      </pivotArea>
    </calculatedItem>
  </calculatedItems>
  <extLst>
    <ext xmlns:x14="http://schemas.microsoft.com/office/spreadsheetml/2009/9/main" uri="{725AE2AE-9491-48be-B2B4-4EB974FC3084}">
      <x14:pivotCacheDefinition pivotCacheId="15602836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90.658284953701" createdVersion="7" refreshedVersion="7" minRefreshableVersion="3" recordCount="1482" xr:uid="{D7057CC5-9325-4949-A094-F09EB5F2856F}">
  <cacheSource type="worksheet">
    <worksheetSource ref="N1:U1483" sheet="DATA"/>
  </cacheSource>
  <cacheFields count="8">
    <cacheField name="Number_of_Casualties" numFmtId="0">
      <sharedItems containsSemiMixedTypes="0" containsString="0" containsNumber="1" containsInteger="1" minValue="1" maxValue="11"/>
    </cacheField>
    <cacheField name="Number_of_Vehicles" numFmtId="0">
      <sharedItems containsSemiMixedTypes="0" containsString="0" containsNumber="1" containsInteger="1" minValue="1" maxValue="9"/>
    </cacheField>
    <cacheField name="Police_Force" numFmtId="0">
      <sharedItems/>
    </cacheField>
    <cacheField name="Road_Surface_Conditions" numFmtId="0">
      <sharedItems/>
    </cacheField>
    <cacheField name="Road_Type" numFmtId="0">
      <sharedItems count="5">
        <s v="One way street"/>
        <s v="Single carriageway"/>
        <s v="Dual carriageway"/>
        <s v="Roundabout"/>
        <s v="Slip road"/>
      </sharedItems>
    </cacheField>
    <cacheField name="Speed_limit" numFmtId="0">
      <sharedItems containsSemiMixedTypes="0" containsString="0" containsNumber="1" containsInteger="1" minValue="20" maxValue="50"/>
    </cacheField>
    <cacheField name="Time" numFmtId="20">
      <sharedItems containsSemiMixedTypes="0" containsNonDate="0" containsDate="1" containsString="0" minDate="1899-12-30T00:01:00" maxDate="1899-12-30T23:56:00"/>
    </cacheField>
    <cacheField name="Urban_or_Rural_Area" numFmtId="0">
      <sharedItems count="2">
        <s v="Urban"/>
        <s v="Rural"/>
      </sharedItems>
    </cacheField>
  </cacheFields>
  <extLst>
    <ext xmlns:x14="http://schemas.microsoft.com/office/spreadsheetml/2009/9/main" uri="{725AE2AE-9491-48be-B2B4-4EB974FC3084}">
      <x14:pivotCacheDefinition pivotCacheId="129115175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90.768062847223" createdVersion="7" refreshedVersion="7" minRefreshableVersion="3" recordCount="1500" xr:uid="{B6292D23-4895-4BB3-AACE-4E21F2205FF6}">
  <cacheSource type="worksheet">
    <worksheetSource ref="A1:X1501" sheet="DATA"/>
  </cacheSource>
  <cacheFields count="24">
    <cacheField name="Accident_Index" numFmtId="0">
      <sharedItems/>
    </cacheField>
    <cacheField name="Accident Date" numFmtId="14">
      <sharedItems containsSemiMixedTypes="0" containsNonDate="0" containsDate="1" containsString="0" minDate="2021-01-01T00:00:00" maxDate="2022-05-27T00:00:00"/>
    </cacheField>
    <cacheField name="Month" numFmtId="14">
      <sharedItems/>
    </cacheField>
    <cacheField name="Year" numFmtId="0">
      <sharedItems containsSemiMixedTypes="0" containsString="0" containsNumber="1" containsInteger="1" minValue="2021" maxValue="2022"/>
    </cacheField>
    <cacheField name="Day_of_Week" numFmtId="0">
      <sharedItems/>
    </cacheField>
    <cacheField name="Junction_Control" numFmtId="0">
      <sharedItems/>
    </cacheField>
    <cacheField name="Junction_Detail" numFmtId="0">
      <sharedItems/>
    </cacheField>
    <cacheField name="Accident_Severity" numFmtId="0">
      <sharedItems/>
    </cacheField>
    <cacheField name="Latitude" numFmtId="0">
      <sharedItems containsSemiMixedTypes="0" containsString="0" containsNumber="1" minValue="51.477465000000002" maxValue="51.571576"/>
    </cacheField>
    <cacheField name="Light_Conditions" numFmtId="0">
      <sharedItems count="5">
        <s v="Daylight"/>
        <s v="Darkness - lights lit"/>
        <s v="Darkness - lighting unknown"/>
        <s v="Darkness - lights unlit"/>
        <s v="Dark" f="1"/>
      </sharedItems>
    </cacheField>
    <cacheField name="Local_Authority_(District)" numFmtId="0">
      <sharedItems/>
    </cacheField>
    <cacheField name="Carriageway_Hazards" numFmtId="0">
      <sharedItems/>
    </cacheField>
    <cacheField name="Longitude" numFmtId="0">
      <sharedItems containsSemiMixedTypes="0" containsString="0" containsNumber="1" minValue="-0.25290600000000002" maxValue="-7.2842000000000004E-2"/>
    </cacheField>
    <cacheField name="Number_of_Casualties" numFmtId="0">
      <sharedItems containsSemiMixedTypes="0" containsString="0" containsNumber="1" containsInteger="1" minValue="1" maxValue="11"/>
    </cacheField>
    <cacheField name="Number_of_Vehicles" numFmtId="0">
      <sharedItems containsSemiMixedTypes="0" containsString="0" containsNumber="1" containsInteger="1" minValue="1" maxValue="9"/>
    </cacheField>
    <cacheField name="Police_Force" numFmtId="0">
      <sharedItems/>
    </cacheField>
    <cacheField name="Road_Surface_Conditions" numFmtId="0">
      <sharedItems/>
    </cacheField>
    <cacheField name="Road_Type" numFmtId="0">
      <sharedItems/>
    </cacheField>
    <cacheField name="Speed_limit" numFmtId="0">
      <sharedItems containsSemiMixedTypes="0" containsString="0" containsNumber="1" containsInteger="1" minValue="20" maxValue="50"/>
    </cacheField>
    <cacheField name="Time" numFmtId="20">
      <sharedItems containsSemiMixedTypes="0" containsNonDate="0" containsDate="1" containsString="0" minDate="1899-12-30T00:01:00" maxDate="1899-12-30T23:56:00"/>
    </cacheField>
    <cacheField name="Urban_or_Rural_Area" numFmtId="0">
      <sharedItems/>
    </cacheField>
    <cacheField name="STATE" numFmtId="0">
      <sharedItems/>
    </cacheField>
    <cacheField name="Weather_Conditions" numFmtId="0">
      <sharedItems containsBlank="1"/>
    </cacheField>
    <cacheField name="Vehicle_Type" numFmtId="0">
      <sharedItems/>
    </cacheField>
  </cacheFields>
  <calculatedItems count="1">
    <calculatedItem formula="Light_Conditions['Darkness - lighting unknown']+Light_Conditions['Darkness - lights lit']+Light_Conditions['Darkness - lights unlit']">
      <pivotArea cacheIndex="1" outline="0" fieldPosition="0">
        <references count="1">
          <reference field="9" count="1">
            <x v="4"/>
          </reference>
        </references>
      </pivotArea>
    </calculatedItem>
  </calculatedItem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93.425260532407" backgroundQuery="1" createdVersion="7" refreshedVersion="7" minRefreshableVersion="3" recordCount="0" supportSubquery="1" supportAdvancedDrill="1" xr:uid="{1C0CDC5A-94ED-41F6-BB83-193338C44477}">
  <cacheSource type="external" connectionId="1"/>
  <cacheFields count="2">
    <cacheField name="[Range].[STATE].[STATE]" caption="STATE" numFmtId="0" hierarchy="21" level="1">
      <sharedItems count="16">
        <s v="Assam"/>
        <s v="Benglore"/>
        <s v="Bihar"/>
        <s v="Chhennai"/>
        <s v="Delhi"/>
        <s v="Gujrat"/>
        <s v="Hariyana"/>
        <s v="Kerla"/>
        <s v="Kolkata"/>
        <s v="Manipur"/>
        <s v="Mp"/>
        <s v="Mumbai"/>
        <s v="Oddisha"/>
        <s v="Punjab"/>
        <s v="Rajasthan"/>
        <s v="Up"/>
      </sharedItems>
    </cacheField>
    <cacheField name="[Measures].[Sum of Number_of_Casualties]" caption="Sum of Number_of_Casualties" numFmtId="0" hierarchy="28" level="32767"/>
  </cacheFields>
  <cacheHierarchies count="29">
    <cacheHierarchy uniqueName="[Range].[Accident_Index]" caption="Accident_Index" attribute="1" defaultMemberUniqueName="[Range].[Accident_Index].[All]" allUniqueName="[Range].[Accident_Index].[All]" dimensionUniqueName="[Range]" displayFolder="" count="2" memberValueDatatype="130" unbalanced="0"/>
    <cacheHierarchy uniqueName="[Range].[Accident Date]" caption="Accident Date" attribute="1" time="1" defaultMemberUniqueName="[Range].[Accident Date].[All]" allUniqueName="[Range].[Accident Date].[All]" dimensionUniqueName="[Range]" displayFolder="" count="2" memberValueDatatype="7" unbalanced="0"/>
    <cacheHierarchy uniqueName="[Range].[Month]" caption="Month" attribute="1" defaultMemberUniqueName="[Range].[Month].[All]" allUniqueName="[Range].[Month].[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Day_of_Week]" caption="Day_of_Week" attribute="1" defaultMemberUniqueName="[Range].[Day_of_Week].[All]" allUniqueName="[Range].[Day_of_Week].[All]" dimensionUniqueName="[Range]" displayFolder="" count="2" memberValueDatatype="130" unbalanced="0"/>
    <cacheHierarchy uniqueName="[Range].[Junction_Control]" caption="Junction_Control" attribute="1" defaultMemberUniqueName="[Range].[Junction_Control].[All]" allUniqueName="[Range].[Junction_Control].[All]" dimensionUniqueName="[Range]" displayFolder="" count="2" memberValueDatatype="130" unbalanced="0"/>
    <cacheHierarchy uniqueName="[Range].[Junction_Detail]" caption="Junction_Detail" attribute="1" defaultMemberUniqueName="[Range].[Junction_Detail].[All]" allUniqueName="[Range].[Junction_Detail].[All]" dimensionUniqueName="[Range]" displayFolder="" count="2" memberValueDatatype="130" unbalanced="0"/>
    <cacheHierarchy uniqueName="[Range].[Accident_Severity]" caption="Accident_Severity" attribute="1" defaultMemberUniqueName="[Range].[Accident_Severity].[All]" allUniqueName="[Range].[Accident_Severity].[All]" dimensionUniqueName="[Range]" displayFolder="" count="2" memberValueDatatype="130" unbalanced="0"/>
    <cacheHierarchy uniqueName="[Range].[Latitude]" caption="Latitude" attribute="1" defaultMemberUniqueName="[Range].[Latitude].[All]" allUniqueName="[Range].[Latitude].[All]" dimensionUniqueName="[Range]" displayFolder="" count="2" memberValueDatatype="5" unbalanced="0"/>
    <cacheHierarchy uniqueName="[Range].[Light_Conditions]" caption="Light_Conditions" attribute="1" defaultMemberUniqueName="[Range].[Light_Conditions].[All]" allUniqueName="[Range].[Light_Conditions].[All]" dimensionUniqueName="[Range]" displayFolder="" count="2" memberValueDatatype="130" unbalanced="0"/>
    <cacheHierarchy uniqueName="[Range].[Local_Authority_(District)]" caption="Local_Authority_(District)" attribute="1" defaultMemberUniqueName="[Range].[Local_Authority_(District)].[All]" allUniqueName="[Range].[Local_Authority_(District)].[All]" dimensionUniqueName="[Range]" displayFolder="" count="2" memberValueDatatype="130" unbalanced="0"/>
    <cacheHierarchy uniqueName="[Range].[Carriageway_Hazards]" caption="Carriageway_Hazards" attribute="1" defaultMemberUniqueName="[Range].[Carriageway_Hazards].[All]" allUniqueName="[Range].[Carriageway_Hazards].[All]" dimensionUniqueName="[Range]" displayFolder="" count="2" memberValueDatatype="130" unbalanced="0"/>
    <cacheHierarchy uniqueName="[Range].[Longitude]" caption="Longitude" attribute="1" defaultMemberUniqueName="[Range].[Longitude].[All]" allUniqueName="[Range].[Longitude].[All]" dimensionUniqueName="[Range]" displayFolder="" count="2" memberValueDatatype="5" unbalanced="0"/>
    <cacheHierarchy uniqueName="[Range].[Number_of_Casualties]" caption="Number_of_Casualties" attribute="1" defaultMemberUniqueName="[Range].[Number_of_Casualties].[All]" allUniqueName="[Range].[Number_of_Casualties].[All]" dimensionUniqueName="[Range]" displayFolder="" count="2" memberValueDatatype="20" unbalanced="0"/>
    <cacheHierarchy uniqueName="[Range].[Number_of_Vehicles]" caption="Number_of_Vehicles" attribute="1" defaultMemberUniqueName="[Range].[Number_of_Vehicles].[All]" allUniqueName="[Range].[Number_of_Vehicles].[All]" dimensionUniqueName="[Range]" displayFolder="" count="2" memberValueDatatype="20" unbalanced="0"/>
    <cacheHierarchy uniqueName="[Range].[Police_Force]" caption="Police_Force" attribute="1" defaultMemberUniqueName="[Range].[Police_Force].[All]" allUniqueName="[Range].[Police_Force].[All]" dimensionUniqueName="[Range]" displayFolder="" count="2" memberValueDatatype="130" unbalanced="0"/>
    <cacheHierarchy uniqueName="[Range].[Road_Surface_Conditions]" caption="Road_Surface_Conditions" attribute="1" defaultMemberUniqueName="[Range].[Road_Surface_Conditions].[All]" allUniqueName="[Range].[Road_Surface_Conditions].[All]" dimensionUniqueName="[Range]" displayFolder="" count="2" memberValueDatatype="130" unbalanced="0"/>
    <cacheHierarchy uniqueName="[Range].[Road_Type]" caption="Road_Type" attribute="1" defaultMemberUniqueName="[Range].[Road_Type].[All]" allUniqueName="[Range].[Road_Type].[All]" dimensionUniqueName="[Range]" displayFolder="" count="2" memberValueDatatype="130" unbalanced="0"/>
    <cacheHierarchy uniqueName="[Range].[Speed_limit]" caption="Speed_limit" attribute="1" defaultMemberUniqueName="[Range].[Speed_limit].[All]" allUniqueName="[Range].[Speed_limit].[All]" dimensionUniqueName="[Range]" displayFolder="" count="2" memberValueDatatype="20" unbalanced="0"/>
    <cacheHierarchy uniqueName="[Range].[Time]" caption="Time" attribute="1" time="1" defaultMemberUniqueName="[Range].[Time].[All]" allUniqueName="[Range].[Time].[All]" dimensionUniqueName="[Range]" displayFolder="" count="2" memberValueDatatype="7" unbalanced="0"/>
    <cacheHierarchy uniqueName="[Range].[Urban_or_Rural_Area]" caption="Urban_or_Rural_Area" attribute="1" defaultMemberUniqueName="[Range].[Urban_or_Rural_Area].[All]" allUniqueName="[Range].[Urban_or_Rural_Area].[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Weather_Conditions]" caption="Weather_Conditions" attribute="1" defaultMemberUniqueName="[Range].[Weather_Conditions].[All]" allUniqueName="[Range].[Weather_Conditions].[All]" dimensionUniqueName="[Range]" displayFolder="" count="2" memberValueDatatype="130" unbalanced="0"/>
    <cacheHierarchy uniqueName="[Range].[Vehicle_Type]" caption="Vehicle_Type" attribute="1" defaultMemberUniqueName="[Range].[Vehicle_Type].[All]" allUniqueName="[Range].[Vehicle_Type].[All]" dimensionUniqueName="[Range]" displayFolder="" count="2" memberValueDatatype="130" unbalanced="0"/>
    <cacheHierarchy uniqueName="[Range].[Time (Hour)]" caption="Time (Hour)" attribute="1" defaultMemberUniqueName="[Range].[Time (Hour)].[All]" allUniqueName="[Range].[Time (Hour)].[All]" dimensionUniqueName="[Range]" displayFolder="" count="2" memberValueDatatype="130" unbalanced="0"/>
    <cacheHierarchy uniqueName="[Range].[Time (Minute)]" caption="Time (Minute)" attribute="1" defaultMemberUniqueName="[Range].[Time (Minute)].[All]" allUniqueName="[Range].[Time (Minute)].[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Number_of_Casualties]" caption="Sum of Number_of_Casualties" measure="1" displayFolder="" measureGroup="Range" count="0" oneField="1" hidden="1">
      <fieldsUsage count="1">
        <fieldUsage x="1"/>
      </fieldsUsage>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91.43974652778" backgroundQuery="1" createdVersion="3" refreshedVersion="7" minRefreshableVersion="3" recordCount="0" supportSubquery="1" supportAdvancedDrill="1" xr:uid="{2D6984BE-38D1-43A3-809D-575DE7CE4038}">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Range].[Accident_Index]" caption="Accident_Index" attribute="1" defaultMemberUniqueName="[Range].[Accident_Index].[All]" allUniqueName="[Range].[Accident_Index].[All]" dimensionUniqueName="[Range]" displayFolder="" count="0" memberValueDatatype="130" unbalanced="0"/>
    <cacheHierarchy uniqueName="[Range].[Accident Date]" caption="Accident Date" attribute="1" time="1" defaultMemberUniqueName="[Range].[Accident Date].[All]" allUniqueName="[Range].[Accident Date].[All]" dimensionUniqueName="[Range]" displayFolder="" count="0" memberValueDatatype="7"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Day_of_Week]" caption="Day_of_Week" attribute="1" defaultMemberUniqueName="[Range].[Day_of_Week].[All]" allUniqueName="[Range].[Day_of_Week].[All]" dimensionUniqueName="[Range]" displayFolder="" count="0" memberValueDatatype="130" unbalanced="0"/>
    <cacheHierarchy uniqueName="[Range].[Junction_Control]" caption="Junction_Control" attribute="1" defaultMemberUniqueName="[Range].[Junction_Control].[All]" allUniqueName="[Range].[Junction_Control].[All]" dimensionUniqueName="[Range]" displayFolder="" count="0" memberValueDatatype="130" unbalanced="0"/>
    <cacheHierarchy uniqueName="[Range].[Junction_Detail]" caption="Junction_Detail" attribute="1" defaultMemberUniqueName="[Range].[Junction_Detail].[All]" allUniqueName="[Range].[Junction_Detail].[All]" dimensionUniqueName="[Range]" displayFolder="" count="0" memberValueDatatype="130" unbalanced="0"/>
    <cacheHierarchy uniqueName="[Range].[Accident_Severity]" caption="Accident_Severity" attribute="1" defaultMemberUniqueName="[Range].[Accident_Severity].[All]" allUniqueName="[Range].[Accident_Severity].[All]" dimensionUniqueName="[Range]" displayFolder="" count="0" memberValueDatatype="130" unbalanced="0"/>
    <cacheHierarchy uniqueName="[Range].[Latitude]" caption="Latitude" attribute="1" defaultMemberUniqueName="[Range].[Latitude].[All]" allUniqueName="[Range].[Latitude].[All]" dimensionUniqueName="[Range]" displayFolder="" count="0" memberValueDatatype="5" unbalanced="0"/>
    <cacheHierarchy uniqueName="[Range].[Light_Conditions]" caption="Light_Conditions" attribute="1" defaultMemberUniqueName="[Range].[Light_Conditions].[All]" allUniqueName="[Range].[Light_Conditions].[All]" dimensionUniqueName="[Range]" displayFolder="" count="0" memberValueDatatype="130" unbalanced="0"/>
    <cacheHierarchy uniqueName="[Range].[Local_Authority_(District)]" caption="Local_Authority_(District)" attribute="1" defaultMemberUniqueName="[Range].[Local_Authority_(District)].[All]" allUniqueName="[Range].[Local_Authority_(District)].[All]" dimensionUniqueName="[Range]" displayFolder="" count="0" memberValueDatatype="130" unbalanced="0"/>
    <cacheHierarchy uniqueName="[Range].[Carriageway_Hazards]" caption="Carriageway_Hazards" attribute="1" defaultMemberUniqueName="[Range].[Carriageway_Hazards].[All]" allUniqueName="[Range].[Carriageway_Hazards].[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Number_of_Casualties]" caption="Number_of_Casualties" attribute="1" defaultMemberUniqueName="[Range].[Number_of_Casualties].[All]" allUniqueName="[Range].[Number_of_Casualties].[All]" dimensionUniqueName="[Range]" displayFolder="" count="0" memberValueDatatype="20" unbalanced="0"/>
    <cacheHierarchy uniqueName="[Range].[Number_of_Vehicles]" caption="Number_of_Vehicles" attribute="1" defaultMemberUniqueName="[Range].[Number_of_Vehicles].[All]" allUniqueName="[Range].[Number_of_Vehicles].[All]" dimensionUniqueName="[Range]" displayFolder="" count="0" memberValueDatatype="20" unbalanced="0"/>
    <cacheHierarchy uniqueName="[Range].[Police_Force]" caption="Police_Force" attribute="1" defaultMemberUniqueName="[Range].[Police_Force].[All]" allUniqueName="[Range].[Police_Force].[All]" dimensionUniqueName="[Range]" displayFolder="" count="0" memberValueDatatype="130" unbalanced="0"/>
    <cacheHierarchy uniqueName="[Range].[Road_Surface_Conditions]" caption="Road_Surface_Conditions" attribute="1" defaultMemberUniqueName="[Range].[Road_Surface_Conditions].[All]" allUniqueName="[Range].[Road_Surface_Conditions].[All]" dimensionUniqueName="[Range]" displayFolder="" count="0" memberValueDatatype="130" unbalanced="0"/>
    <cacheHierarchy uniqueName="[Range].[Road_Type]" caption="Road_Type" attribute="1" defaultMemberUniqueName="[Range].[Road_Type].[All]" allUniqueName="[Range].[Road_Type].[All]" dimensionUniqueName="[Range]" displayFolder="" count="0" memberValueDatatype="130" unbalanced="0"/>
    <cacheHierarchy uniqueName="[Range].[Speed_limit]" caption="Speed_limit" attribute="1" defaultMemberUniqueName="[Range].[Speed_limit].[All]" allUniqueName="[Range].[Speed_limit].[All]" dimensionUniqueName="[Range]" displayFolder="" count="0" memberValueDatatype="20" unbalanced="0"/>
    <cacheHierarchy uniqueName="[Range].[Time]" caption="Time" attribute="1" time="1" defaultMemberUniqueName="[Range].[Time].[All]" allUniqueName="[Range].[Time].[All]" dimensionUniqueName="[Range]" displayFolder="" count="0" memberValueDatatype="7" unbalanced="0"/>
    <cacheHierarchy uniqueName="[Range].[Urban_or_Rural_Area]" caption="Urban_or_Rural_Area" attribute="1" defaultMemberUniqueName="[Range].[Urban_or_Rural_Area].[All]" allUniqueName="[Range].[Urban_or_Rural_Area].[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cacheHierarchy uniqueName="[Range].[Weather_Conditions]" caption="Weather_Conditions" attribute="1" defaultMemberUniqueName="[Range].[Weather_Conditions].[All]" allUniqueName="[Range].[Weather_Conditions].[All]" dimensionUniqueName="[Range]" displayFolder="" count="0" memberValueDatatype="130" unbalanced="0"/>
    <cacheHierarchy uniqueName="[Range].[Vehicle_Type]" caption="Vehicle_Type" attribute="1" defaultMemberUniqueName="[Range].[Vehicle_Type].[All]" allUniqueName="[Range].[Vehicle_Type].[All]" dimensionUniqueName="[Range]" displayFolder="" count="0" memberValueDatatype="130" unbalanced="0"/>
    <cacheHierarchy uniqueName="[Range].[Time (Hour)]" caption="Time (Hour)" attribute="1" defaultMemberUniqueName="[Range].[Time (Hour)].[All]" allUniqueName="[Range].[Time (Hour)].[All]" dimensionUniqueName="[Range]" displayFolder="" count="0" memberValueDatatype="130" unbalanced="0"/>
    <cacheHierarchy uniqueName="[Range].[Time (Minute)]" caption="Time (Minute)" attribute="1" defaultMemberUniqueName="[Range].[Time (Minute)].[All]" allUniqueName="[Range].[Time (Minut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Number_of_Casualties]" caption="Sum of Number_of_Casualties" measure="1" displayFolder="" measureGroup="Range"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212883681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s v="200901BS70001"/>
    <x v="0"/>
    <x v="0"/>
    <x v="0"/>
    <s v="Thursday"/>
    <s v="Give way or uncontrolled"/>
    <s v="T or staggered junction"/>
    <x v="0"/>
    <n v="51.512273"/>
    <x v="0"/>
    <s v="Kensington and Chelsea"/>
    <s v="None"/>
    <n v="-0.201349"/>
    <x v="0"/>
    <n v="2"/>
    <s v="Metropolitan Police"/>
    <s v="Dry"/>
    <x v="0"/>
    <n v="30"/>
    <d v="1899-12-30T15:11:00"/>
    <x v="0"/>
    <s v="Fine no high winds"/>
    <x v="0"/>
  </r>
  <r>
    <s v="200901BS70002"/>
    <x v="1"/>
    <x v="0"/>
    <x v="1"/>
    <s v="Friday"/>
    <s v="Give way or uncontrolled"/>
    <s v="Crossroads"/>
    <x v="0"/>
    <n v="51.514398999999997"/>
    <x v="0"/>
    <s v="Kensington and Chelsea"/>
    <s v="None"/>
    <n v="-0.19924800000000001"/>
    <x v="1"/>
    <n v="2"/>
    <s v="Metropolitan Police"/>
    <s v="Wet or damp"/>
    <x v="1"/>
    <n v="30"/>
    <d v="1899-12-30T10:59:00"/>
    <x v="0"/>
    <s v="Fine no high winds"/>
    <x v="1"/>
  </r>
  <r>
    <s v="200901BS70003"/>
    <x v="2"/>
    <x v="0"/>
    <x v="2"/>
    <s v="Saturday"/>
    <s v="Give way or uncontrolled"/>
    <s v="T or staggered junction"/>
    <x v="1"/>
    <n v="51.486668000000002"/>
    <x v="0"/>
    <s v="Kensington and Chelsea"/>
    <s v="None"/>
    <n v="-0.17959900000000001"/>
    <x v="0"/>
    <n v="2"/>
    <s v="Metropolitan Police"/>
    <s v="Dry"/>
    <x v="1"/>
    <n v="30"/>
    <d v="1899-12-30T14:19:00"/>
    <x v="0"/>
    <s v="Fine no high winds"/>
    <x v="1"/>
  </r>
  <r>
    <s v="200901BS70004"/>
    <x v="1"/>
    <x v="0"/>
    <x v="3"/>
    <s v="Sunday"/>
    <s v="Auto traffic signal"/>
    <s v="T or staggered junction"/>
    <x v="0"/>
    <n v="51.507804"/>
    <x v="0"/>
    <s v="Kensington and Chelsea"/>
    <s v="None"/>
    <n v="-0.20311000000000001"/>
    <x v="0"/>
    <n v="2"/>
    <s v="Metropolitan Police"/>
    <s v="Frost or ice"/>
    <x v="1"/>
    <n v="30"/>
    <d v="1899-12-30T08:10:00"/>
    <x v="0"/>
    <s v="Other"/>
    <x v="2"/>
  </r>
  <r>
    <s v="200901BS70005"/>
    <x v="3"/>
    <x v="0"/>
    <x v="4"/>
    <s v="Monday"/>
    <s v="Auto traffic signal"/>
    <s v="Crossroads"/>
    <x v="0"/>
    <n v="51.482075999999999"/>
    <x v="1"/>
    <s v="Kensington and Chelsea"/>
    <s v="None"/>
    <n v="-0.17344499999999999"/>
    <x v="0"/>
    <n v="2"/>
    <s v="Metropolitan Police"/>
    <s v="Dry"/>
    <x v="1"/>
    <n v="30"/>
    <d v="1899-12-30T17:25:00"/>
    <x v="0"/>
    <s v="Fine no high winds"/>
    <x v="0"/>
  </r>
  <r>
    <s v="200901BS70006"/>
    <x v="0"/>
    <x v="0"/>
    <x v="5"/>
    <s v="Tuesday"/>
    <s v="Give way or uncontrolled"/>
    <s v="T or staggered junction"/>
    <x v="1"/>
    <n v="51.493414999999999"/>
    <x v="0"/>
    <s v="Kensington and Chelsea"/>
    <s v="None"/>
    <n v="-0.185525"/>
    <x v="2"/>
    <n v="2"/>
    <s v="Metropolitan Police"/>
    <s v="Dry"/>
    <x v="1"/>
    <n v="30"/>
    <d v="1899-12-30T11:48:00"/>
    <x v="0"/>
    <s v="Fine no high winds"/>
    <x v="0"/>
  </r>
  <r>
    <s v="200901BS70007"/>
    <x v="4"/>
    <x v="0"/>
    <x v="6"/>
    <s v="Wednesday"/>
    <s v="Give way or uncontrolled"/>
    <s v="T or staggered junction"/>
    <x v="0"/>
    <n v="51.480176999999998"/>
    <x v="0"/>
    <s v="Kensington and Chelsea"/>
    <s v="None"/>
    <n v="-0.178561"/>
    <x v="0"/>
    <n v="2"/>
    <s v="Metropolitan Police"/>
    <s v="Dry"/>
    <x v="1"/>
    <n v="30"/>
    <d v="1899-12-30T13:58:00"/>
    <x v="0"/>
    <s v="Fine no high winds"/>
    <x v="2"/>
  </r>
  <r>
    <s v="200901BS70008"/>
    <x v="5"/>
    <x v="0"/>
    <x v="7"/>
    <s v="Thursday"/>
    <s v="Auto traffic signal"/>
    <s v="Crossroads"/>
    <x v="1"/>
    <n v="51.491956999999999"/>
    <x v="0"/>
    <s v="Kensington and Chelsea"/>
    <s v="None"/>
    <n v="-0.17852399999999999"/>
    <x v="0"/>
    <n v="1"/>
    <s v="Metropolitan Police"/>
    <s v="Dry"/>
    <x v="2"/>
    <n v="30"/>
    <d v="1899-12-30T13:18:00"/>
    <x v="0"/>
    <s v="Fine no high winds"/>
    <x v="0"/>
  </r>
  <r>
    <s v="200901BS70009"/>
    <x v="6"/>
    <x v="0"/>
    <x v="8"/>
    <s v="Friday"/>
    <s v="Give way or uncontrolled"/>
    <s v="T or staggered junction"/>
    <x v="1"/>
    <n v="51.496459999999999"/>
    <x v="0"/>
    <s v="Kensington and Chelsea"/>
    <s v="None"/>
    <n v="-0.16739499999999999"/>
    <x v="3"/>
    <n v="1"/>
    <s v="Metropolitan Police"/>
    <s v="Dry"/>
    <x v="1"/>
    <n v="30"/>
    <d v="1899-12-30T12:15:00"/>
    <x v="0"/>
    <s v="Fine no high winds"/>
    <x v="3"/>
  </r>
  <r>
    <s v="200901BS70010"/>
    <x v="7"/>
    <x v="0"/>
    <x v="9"/>
    <s v="Saturday"/>
    <s v="Auto traffic signal"/>
    <s v="Crossroads"/>
    <x v="1"/>
    <n v="51.48115"/>
    <x v="0"/>
    <s v="Kensington and Chelsea"/>
    <s v="None"/>
    <n v="-0.18327499999999999"/>
    <x v="0"/>
    <n v="1"/>
    <s v="Metropolitan Police"/>
    <s v="Wet or damp"/>
    <x v="1"/>
    <n v="30"/>
    <d v="1899-12-30T09:52:00"/>
    <x v="0"/>
    <s v="Other"/>
    <x v="0"/>
  </r>
  <r>
    <s v="200901BS70011"/>
    <x v="6"/>
    <x v="0"/>
    <x v="10"/>
    <s v="Sunday"/>
    <s v="Auto traffic signal"/>
    <s v="Crossroads"/>
    <x v="1"/>
    <n v="51.482075999999999"/>
    <x v="1"/>
    <s v="Kensington and Chelsea"/>
    <s v="None"/>
    <n v="-0.17344499999999999"/>
    <x v="0"/>
    <n v="2"/>
    <s v="Metropolitan Police"/>
    <s v="Dry"/>
    <x v="1"/>
    <n v="30"/>
    <d v="1899-12-30T00:09:00"/>
    <x v="0"/>
    <s v="Fine no high winds"/>
    <x v="0"/>
  </r>
  <r>
    <s v="200901BS70012"/>
    <x v="8"/>
    <x v="0"/>
    <x v="11"/>
    <s v="Monday"/>
    <s v="Auto traffic signal"/>
    <s v="Crossroads"/>
    <x v="1"/>
    <n v="51.494995000000003"/>
    <x v="1"/>
    <s v="Kensington and Chelsea"/>
    <s v="None"/>
    <n v="-0.18301300000000001"/>
    <x v="0"/>
    <n v="1"/>
    <s v="Metropolitan Police"/>
    <s v="Dry"/>
    <x v="1"/>
    <n v="30"/>
    <d v="1899-12-30T17:49:00"/>
    <x v="0"/>
    <s v="Fine no high winds"/>
    <x v="0"/>
  </r>
  <r>
    <s v="200901BS70015"/>
    <x v="9"/>
    <x v="0"/>
    <x v="12"/>
    <s v="Tuesday"/>
    <s v="Data missing or out of range"/>
    <s v="Not at junction or within 20 metres"/>
    <x v="1"/>
    <n v="51.498778000000001"/>
    <x v="0"/>
    <s v="Kensington and Chelsea"/>
    <s v="None"/>
    <n v="-0.20677899999999999"/>
    <x v="0"/>
    <n v="2"/>
    <s v="Metropolitan Police"/>
    <s v="Wet or damp"/>
    <x v="1"/>
    <n v="30"/>
    <d v="1899-12-30T14:00:00"/>
    <x v="0"/>
    <s v="Raining no high winds"/>
    <x v="0"/>
  </r>
  <r>
    <s v="200901BS70016"/>
    <x v="10"/>
    <x v="0"/>
    <x v="13"/>
    <s v="Wednesday"/>
    <s v="Give way or uncontrolled"/>
    <s v="T or staggered junction"/>
    <x v="1"/>
    <n v="51.506186999999997"/>
    <x v="0"/>
    <s v="Kensington and Chelsea"/>
    <s v="None"/>
    <n v="-0.20908199999999999"/>
    <x v="0"/>
    <n v="2"/>
    <s v="Metropolitan Police"/>
    <s v="Wet or damp"/>
    <x v="1"/>
    <n v="30"/>
    <d v="1899-12-30T08:15:00"/>
    <x v="0"/>
    <s v="Raining no high winds"/>
    <x v="0"/>
  </r>
  <r>
    <s v="200901BS70017"/>
    <x v="11"/>
    <x v="0"/>
    <x v="14"/>
    <s v="Thursday"/>
    <s v="Give way or uncontrolled"/>
    <s v="T or staggered junction"/>
    <x v="1"/>
    <n v="51.493077"/>
    <x v="0"/>
    <s v="Kensington and Chelsea"/>
    <s v="None"/>
    <n v="-0.169548"/>
    <x v="0"/>
    <n v="2"/>
    <s v="Metropolitan Police"/>
    <s v="Dry"/>
    <x v="1"/>
    <n v="30"/>
    <d v="1899-12-30T12:15:00"/>
    <x v="0"/>
    <s v="Fine no high winds"/>
    <x v="0"/>
  </r>
  <r>
    <s v="200901BS70019"/>
    <x v="12"/>
    <x v="0"/>
    <x v="15"/>
    <s v="Friday"/>
    <s v="Auto traffic signal"/>
    <s v="Crossroads"/>
    <x v="0"/>
    <n v="51.482075999999999"/>
    <x v="1"/>
    <s v="Kensington and Chelsea"/>
    <s v="None"/>
    <n v="-0.17344499999999999"/>
    <x v="0"/>
    <n v="2"/>
    <s v="Metropolitan Police"/>
    <s v="Dry"/>
    <x v="1"/>
    <n v="30"/>
    <d v="1899-12-30T22:05:00"/>
    <x v="0"/>
    <s v="Fine no high winds"/>
    <x v="0"/>
  </r>
  <r>
    <s v="200901BS70020"/>
    <x v="13"/>
    <x v="0"/>
    <x v="16"/>
    <s v="Saturday"/>
    <s v="Give way or uncontrolled"/>
    <s v="Crossroads"/>
    <x v="1"/>
    <n v="51.488672999999999"/>
    <x v="1"/>
    <s v="Kensington and Chelsea"/>
    <s v="None"/>
    <n v="-0.16972400000000001"/>
    <x v="0"/>
    <n v="2"/>
    <s v="Metropolitan Police"/>
    <s v="Dry"/>
    <x v="1"/>
    <n v="30"/>
    <d v="1899-12-30T17:30:00"/>
    <x v="0"/>
    <s v="Fine no high winds"/>
    <x v="3"/>
  </r>
  <r>
    <s v="200901BS70021"/>
    <x v="13"/>
    <x v="0"/>
    <x v="17"/>
    <s v="Sunday"/>
    <s v="Data missing or out of range"/>
    <s v="Not at junction or within 20 metres"/>
    <x v="1"/>
    <n v="51.482362999999999"/>
    <x v="1"/>
    <s v="Kensington and Chelsea"/>
    <s v="None"/>
    <n v="-0.186108"/>
    <x v="0"/>
    <n v="1"/>
    <s v="Metropolitan Police"/>
    <s v="Dry"/>
    <x v="1"/>
    <n v="30"/>
    <d v="1899-12-30T17:05:00"/>
    <x v="0"/>
    <s v="Fine no high winds"/>
    <x v="0"/>
  </r>
  <r>
    <s v="200901BS70023"/>
    <x v="14"/>
    <x v="0"/>
    <x v="18"/>
    <s v="Monday"/>
    <s v="Give way or uncontrolled"/>
    <s v="T or staggered junction"/>
    <x v="1"/>
    <n v="51.49391"/>
    <x v="0"/>
    <s v="Kensington and Chelsea"/>
    <s v="None"/>
    <n v="-0.17686099999999999"/>
    <x v="0"/>
    <n v="2"/>
    <s v="Metropolitan Police"/>
    <s v="Wet or damp"/>
    <x v="1"/>
    <n v="30"/>
    <d v="1899-12-30T14:27:00"/>
    <x v="0"/>
    <s v="Fine no high winds"/>
    <x v="0"/>
  </r>
  <r>
    <s v="200901BS70024"/>
    <x v="15"/>
    <x v="0"/>
    <x v="19"/>
    <s v="Tuesday"/>
    <s v="Data missing or out of range"/>
    <s v="Not at junction or within 20 metres"/>
    <x v="1"/>
    <n v="51.509295999999999"/>
    <x v="1"/>
    <s v="Kensington and Chelsea"/>
    <s v="None"/>
    <n v="-0.19483700000000001"/>
    <x v="0"/>
    <n v="1"/>
    <s v="Metropolitan Police"/>
    <s v="Dry"/>
    <x v="1"/>
    <n v="30"/>
    <d v="1899-12-30T00:28:00"/>
    <x v="0"/>
    <s v="Fine no high winds"/>
    <x v="0"/>
  </r>
  <r>
    <s v="200901BS70025"/>
    <x v="16"/>
    <x v="0"/>
    <x v="20"/>
    <s v="Wednesday"/>
    <s v="Give way or uncontrolled"/>
    <s v="T or staggered junction"/>
    <x v="1"/>
    <n v="51.502279999999999"/>
    <x v="1"/>
    <s v="Kensington and Chelsea"/>
    <s v="None"/>
    <n v="-0.188919"/>
    <x v="0"/>
    <n v="1"/>
    <s v="Metropolitan Police"/>
    <s v="Wet or damp"/>
    <x v="1"/>
    <n v="30"/>
    <d v="1899-12-30T23:15:00"/>
    <x v="0"/>
    <s v="Raining no high winds"/>
    <x v="0"/>
  </r>
  <r>
    <s v="200901BS70026"/>
    <x v="17"/>
    <x v="0"/>
    <x v="21"/>
    <s v="Thursday"/>
    <s v="Give way or uncontrolled"/>
    <s v="T or staggered junction"/>
    <x v="1"/>
    <n v="51.507587999999998"/>
    <x v="1"/>
    <s v="Kensington and Chelsea"/>
    <s v="None"/>
    <n v="-0.19490499999999999"/>
    <x v="0"/>
    <n v="1"/>
    <s v="Metropolitan Police"/>
    <s v="Wet or damp"/>
    <x v="1"/>
    <n v="30"/>
    <d v="1899-12-30T23:15:00"/>
    <x v="0"/>
    <s v="Raining no high winds"/>
    <x v="0"/>
  </r>
  <r>
    <s v="200901BS70027"/>
    <x v="18"/>
    <x v="0"/>
    <x v="22"/>
    <s v="Friday"/>
    <s v="Auto traffic signal"/>
    <s v="Crossroads"/>
    <x v="0"/>
    <n v="51.488585"/>
    <x v="0"/>
    <s v="Kensington and Chelsea"/>
    <s v="None"/>
    <n v="-0.19306300000000001"/>
    <x v="3"/>
    <n v="2"/>
    <s v="Metropolitan Police"/>
    <s v="Dry"/>
    <x v="1"/>
    <n v="30"/>
    <d v="1899-12-30T14:20:00"/>
    <x v="0"/>
    <s v="Fine no high winds"/>
    <x v="0"/>
  </r>
  <r>
    <s v="200901BS70028"/>
    <x v="19"/>
    <x v="1"/>
    <x v="23"/>
    <s v="Saturday"/>
    <s v="Give way or uncontrolled"/>
    <s v="T or staggered junction"/>
    <x v="1"/>
    <n v="51.528343999999997"/>
    <x v="0"/>
    <s v="Kensington and Chelsea"/>
    <s v="None"/>
    <n v="-0.21729499999999999"/>
    <x v="0"/>
    <n v="2"/>
    <s v="Metropolitan Police"/>
    <s v="Snow"/>
    <x v="1"/>
    <n v="30"/>
    <d v="1899-12-30T13:25:00"/>
    <x v="0"/>
    <s v="Other"/>
    <x v="0"/>
  </r>
  <r>
    <s v="200901BS70030"/>
    <x v="18"/>
    <x v="0"/>
    <x v="24"/>
    <s v="Sunday"/>
    <s v="Give way or uncontrolled"/>
    <s v="T or staggered junction"/>
    <x v="1"/>
    <n v="51.499200999999999"/>
    <x v="1"/>
    <s v="Kensington and Chelsea"/>
    <s v="None"/>
    <n v="-0.16440399999999999"/>
    <x v="3"/>
    <n v="2"/>
    <s v="Metropolitan Police"/>
    <s v="Dry"/>
    <x v="1"/>
    <n v="30"/>
    <d v="1899-12-30T22:30:00"/>
    <x v="0"/>
    <s v="Fine no high winds"/>
    <x v="0"/>
  </r>
  <r>
    <s v="200901BS70031"/>
    <x v="18"/>
    <x v="0"/>
    <x v="25"/>
    <s v="Monday"/>
    <s v="Give way or uncontrolled"/>
    <s v="T or staggered junction"/>
    <x v="0"/>
    <n v="51.517080999999997"/>
    <x v="0"/>
    <s v="Kensington and Chelsea"/>
    <s v="None"/>
    <n v="-0.204042"/>
    <x v="3"/>
    <n v="1"/>
    <s v="Metropolitan Police"/>
    <s v="Dry"/>
    <x v="1"/>
    <n v="30"/>
    <d v="1899-12-30T13:50:00"/>
    <x v="0"/>
    <s v="Fine no high winds"/>
    <x v="0"/>
  </r>
  <r>
    <s v="200901BS70032"/>
    <x v="20"/>
    <x v="0"/>
    <x v="26"/>
    <s v="Tuesday"/>
    <s v="Auto traffic signal"/>
    <s v="Crossroads"/>
    <x v="1"/>
    <n v="51.489440000000002"/>
    <x v="0"/>
    <s v="Kensington and Chelsea"/>
    <s v="None"/>
    <n v="-0.19014800000000001"/>
    <x v="0"/>
    <n v="1"/>
    <s v="Metropolitan Police"/>
    <s v="Dry"/>
    <x v="1"/>
    <n v="30"/>
    <d v="1899-12-30T08:20:00"/>
    <x v="0"/>
    <s v="Fine no high winds"/>
    <x v="0"/>
  </r>
  <r>
    <s v="200901BS70033"/>
    <x v="18"/>
    <x v="0"/>
    <x v="27"/>
    <s v="Wednesday"/>
    <s v="Give way or uncontrolled"/>
    <s v="Crossroads"/>
    <x v="1"/>
    <n v="51.494520999999999"/>
    <x v="0"/>
    <s v="Kensington and Chelsea"/>
    <s v="None"/>
    <n v="-0.15839700000000001"/>
    <x v="0"/>
    <n v="2"/>
    <s v="Metropolitan Police"/>
    <s v="Dry"/>
    <x v="1"/>
    <n v="20"/>
    <d v="1899-12-30T12:03:00"/>
    <x v="0"/>
    <s v="Fine no high winds"/>
    <x v="0"/>
  </r>
  <r>
    <s v="200901BS70035"/>
    <x v="20"/>
    <x v="0"/>
    <x v="28"/>
    <s v="Thursday"/>
    <s v="Auto traffic signal"/>
    <s v="Crossroads"/>
    <x v="1"/>
    <n v="51.508623999999998"/>
    <x v="0"/>
    <s v="Kensington and Chelsea"/>
    <s v="None"/>
    <n v="-0.20379900000000001"/>
    <x v="0"/>
    <n v="2"/>
    <s v="Metropolitan Police"/>
    <s v="Dry"/>
    <x v="1"/>
    <n v="30"/>
    <d v="1899-12-30T15:50:00"/>
    <x v="0"/>
    <s v="Fine no high winds"/>
    <x v="0"/>
  </r>
  <r>
    <s v="200901BS70036"/>
    <x v="18"/>
    <x v="0"/>
    <x v="29"/>
    <s v="Friday"/>
    <s v="Auto traffic signal"/>
    <s v="Crossroads"/>
    <x v="1"/>
    <n v="51.491173000000003"/>
    <x v="1"/>
    <s v="Kensington and Chelsea"/>
    <s v="None"/>
    <n v="-0.18013999999999999"/>
    <x v="0"/>
    <n v="2"/>
    <s v="Metropolitan Police"/>
    <s v="Wet or damp"/>
    <x v="1"/>
    <n v="30"/>
    <d v="1899-12-30T01:01:00"/>
    <x v="0"/>
    <s v="Fine no high winds"/>
    <x v="0"/>
  </r>
  <r>
    <s v="200901BS70037"/>
    <x v="21"/>
    <x v="0"/>
    <x v="30"/>
    <s v="Saturday"/>
    <s v="Give way or uncontrolled"/>
    <s v="T or staggered junction"/>
    <x v="1"/>
    <n v="51.495477999999999"/>
    <x v="0"/>
    <s v="Kensington and Chelsea"/>
    <s v="None"/>
    <n v="-0.20273099999999999"/>
    <x v="0"/>
    <n v="1"/>
    <s v="Metropolitan Police"/>
    <s v="Wet or damp"/>
    <x v="0"/>
    <n v="30"/>
    <d v="1899-12-30T07:45:00"/>
    <x v="0"/>
    <s v="Raining no high winds"/>
    <x v="0"/>
  </r>
  <r>
    <s v="200901BS70039"/>
    <x v="15"/>
    <x v="0"/>
    <x v="31"/>
    <s v="Sunday"/>
    <s v="Auto traffic signal"/>
    <s v="Crossroads"/>
    <x v="0"/>
    <n v="51.495657999999999"/>
    <x v="0"/>
    <s v="Kensington and Chelsea"/>
    <s v="None"/>
    <n v="-0.173622"/>
    <x v="0"/>
    <n v="2"/>
    <s v="Metropolitan Police"/>
    <s v="Dry"/>
    <x v="1"/>
    <n v="30"/>
    <d v="1899-12-30T12:30:00"/>
    <x v="0"/>
    <s v="Fine no high winds"/>
    <x v="0"/>
  </r>
  <r>
    <s v="200901BS70040"/>
    <x v="18"/>
    <x v="0"/>
    <x v="32"/>
    <s v="Monday"/>
    <s v="Give way or uncontrolled"/>
    <s v="T or staggered junction"/>
    <x v="1"/>
    <n v="51.499727"/>
    <x v="0"/>
    <s v="Kensington and Chelsea"/>
    <s v="None"/>
    <n v="-0.163518"/>
    <x v="0"/>
    <n v="2"/>
    <s v="Metropolitan Police"/>
    <s v="Dry"/>
    <x v="2"/>
    <n v="30"/>
    <d v="1899-12-30T10:08:00"/>
    <x v="0"/>
    <s v="Fine no high winds"/>
    <x v="0"/>
  </r>
  <r>
    <s v="200901BS70041"/>
    <x v="17"/>
    <x v="0"/>
    <x v="33"/>
    <s v="Tuesday"/>
    <s v="Give way or uncontrolled"/>
    <s v="T or staggered junction"/>
    <x v="1"/>
    <n v="51.507801999999998"/>
    <x v="1"/>
    <s v="Kensington and Chelsea"/>
    <s v="None"/>
    <n v="-0.20296600000000001"/>
    <x v="0"/>
    <n v="2"/>
    <s v="Metropolitan Police"/>
    <s v="Wet or damp"/>
    <x v="1"/>
    <n v="30"/>
    <d v="1899-12-30T16:19:00"/>
    <x v="0"/>
    <s v="Fine no high winds"/>
    <x v="0"/>
  </r>
  <r>
    <s v="200901BS70042"/>
    <x v="20"/>
    <x v="0"/>
    <x v="34"/>
    <s v="Wednesday"/>
    <s v="Auto traffic signal"/>
    <s v="T or staggered junction"/>
    <x v="1"/>
    <n v="51.508972"/>
    <x v="1"/>
    <s v="Kensington and Chelsea"/>
    <s v="None"/>
    <n v="-0.197156"/>
    <x v="0"/>
    <n v="1"/>
    <s v="Metropolitan Police"/>
    <s v="Dry"/>
    <x v="1"/>
    <n v="30"/>
    <d v="1899-12-30T20:35:00"/>
    <x v="0"/>
    <s v="Fine no high winds"/>
    <x v="0"/>
  </r>
  <r>
    <s v="200901BS70043"/>
    <x v="22"/>
    <x v="0"/>
    <x v="35"/>
    <s v="Thursday"/>
    <s v="Auto traffic signal"/>
    <s v="T or staggered junction"/>
    <x v="1"/>
    <n v="51.513036"/>
    <x v="0"/>
    <s v="Kensington and Chelsea"/>
    <s v="None"/>
    <n v="-0.20420099999999999"/>
    <x v="0"/>
    <n v="1"/>
    <s v="Metropolitan Police"/>
    <s v="Dry"/>
    <x v="1"/>
    <n v="30"/>
    <d v="1899-12-30T13:27:00"/>
    <x v="0"/>
    <s v="Fine no high winds"/>
    <x v="0"/>
  </r>
  <r>
    <s v="200901BS70044"/>
    <x v="11"/>
    <x v="0"/>
    <x v="36"/>
    <s v="Friday"/>
    <s v="Give way or uncontrolled"/>
    <s v="Crossroads"/>
    <x v="1"/>
    <n v="51.512442999999998"/>
    <x v="0"/>
    <s v="Kensington and Chelsea"/>
    <s v="None"/>
    <n v="-0.20653099999999999"/>
    <x v="0"/>
    <n v="2"/>
    <s v="Metropolitan Police"/>
    <s v="Wet or damp"/>
    <x v="1"/>
    <n v="30"/>
    <d v="1899-12-30T11:00:00"/>
    <x v="0"/>
    <s v="Fine no high winds"/>
    <x v="3"/>
  </r>
  <r>
    <s v="200901BS70045"/>
    <x v="23"/>
    <x v="0"/>
    <x v="37"/>
    <s v="Saturday"/>
    <s v="Give way or uncontrolled"/>
    <s v="T or staggered junction"/>
    <x v="0"/>
    <n v="51.491908000000002"/>
    <x v="0"/>
    <s v="Kensington and Chelsea"/>
    <s v="None"/>
    <n v="-0.19278699999999999"/>
    <x v="0"/>
    <n v="1"/>
    <s v="Metropolitan Police"/>
    <s v="Dry"/>
    <x v="1"/>
    <n v="30"/>
    <d v="1899-12-30T11:30:00"/>
    <x v="0"/>
    <s v="Fine no high winds"/>
    <x v="0"/>
  </r>
  <r>
    <s v="200901BS70047"/>
    <x v="24"/>
    <x v="1"/>
    <x v="38"/>
    <s v="Sunday"/>
    <s v="Data missing or out of range"/>
    <s v="Not at junction or within 20 metres"/>
    <x v="1"/>
    <n v="51.497810999999999"/>
    <x v="0"/>
    <s v="Kensington and Chelsea"/>
    <s v="None"/>
    <n v="-0.202351"/>
    <x v="0"/>
    <n v="2"/>
    <s v="Metropolitan Police"/>
    <s v="Wet or damp"/>
    <x v="1"/>
    <n v="30"/>
    <d v="1899-12-30T09:15:00"/>
    <x v="0"/>
    <s v="Raining no high winds"/>
    <x v="0"/>
  </r>
  <r>
    <s v="200901BS70049"/>
    <x v="21"/>
    <x v="0"/>
    <x v="39"/>
    <s v="Monday"/>
    <s v="Give way or uncontrolled"/>
    <s v="T or staggered junction"/>
    <x v="1"/>
    <n v="51.486272999999997"/>
    <x v="0"/>
    <s v="Kensington and Chelsea"/>
    <s v="None"/>
    <n v="-0.17154900000000001"/>
    <x v="0"/>
    <n v="2"/>
    <s v="Metropolitan Police"/>
    <s v="Wet or damp"/>
    <x v="1"/>
    <n v="30"/>
    <d v="1899-12-30T11:15:00"/>
    <x v="0"/>
    <s v="Raining no high winds"/>
    <x v="0"/>
  </r>
  <r>
    <s v="200901BS70050"/>
    <x v="25"/>
    <x v="0"/>
    <x v="40"/>
    <s v="Tuesday"/>
    <s v="Data missing or out of range"/>
    <s v="Not at junction or within 20 metres"/>
    <x v="1"/>
    <n v="51.500737999999998"/>
    <x v="0"/>
    <s v="Kensington and Chelsea"/>
    <s v="None"/>
    <n v="-0.193879"/>
    <x v="3"/>
    <n v="1"/>
    <s v="Metropolitan Police"/>
    <s v="Wet or damp"/>
    <x v="1"/>
    <n v="30"/>
    <d v="1899-12-30T11:15:00"/>
    <x v="0"/>
    <s v="Fine no high winds"/>
    <x v="0"/>
  </r>
  <r>
    <s v="200901BS70051"/>
    <x v="13"/>
    <x v="0"/>
    <x v="41"/>
    <s v="Wednesday"/>
    <s v="Give way or uncontrolled"/>
    <s v="T or staggered junction"/>
    <x v="1"/>
    <n v="51.500120000000003"/>
    <x v="0"/>
    <s v="Kensington and Chelsea"/>
    <s v="None"/>
    <n v="-0.15989999999999999"/>
    <x v="0"/>
    <n v="2"/>
    <s v="Metropolitan Police"/>
    <s v="Dry"/>
    <x v="1"/>
    <n v="30"/>
    <d v="1899-12-30T14:40:00"/>
    <x v="0"/>
    <s v="Fine no high winds"/>
    <x v="0"/>
  </r>
  <r>
    <s v="200901BS70052"/>
    <x v="19"/>
    <x v="1"/>
    <x v="42"/>
    <s v="Thursday"/>
    <s v="Give way or uncontrolled"/>
    <s v="T or staggered junction"/>
    <x v="1"/>
    <n v="51.492089999999997"/>
    <x v="0"/>
    <s v="Kensington and Chelsea"/>
    <s v="None"/>
    <n v="-0.19292400000000001"/>
    <x v="0"/>
    <n v="1"/>
    <s v="Metropolitan Police"/>
    <s v="Dry"/>
    <x v="0"/>
    <n v="30"/>
    <d v="1899-12-30T09:58:00"/>
    <x v="0"/>
    <s v="Fine no high winds"/>
    <x v="0"/>
  </r>
  <r>
    <s v="200901BS70053"/>
    <x v="26"/>
    <x v="1"/>
    <x v="43"/>
    <s v="Friday"/>
    <s v="Give way or uncontrolled"/>
    <s v="T or staggered junction"/>
    <x v="1"/>
    <n v="51.491050000000001"/>
    <x v="0"/>
    <s v="Kensington and Chelsea"/>
    <s v="None"/>
    <n v="-0.16069800000000001"/>
    <x v="0"/>
    <n v="2"/>
    <s v="Metropolitan Police"/>
    <s v="Wet or damp"/>
    <x v="0"/>
    <n v="30"/>
    <d v="1899-12-30T08:10:00"/>
    <x v="0"/>
    <s v="Fine no high winds"/>
    <x v="0"/>
  </r>
  <r>
    <s v="200901BS70054"/>
    <x v="27"/>
    <x v="0"/>
    <x v="44"/>
    <s v="Saturday"/>
    <s v="Auto traffic signal"/>
    <s v="Roundabout"/>
    <x v="1"/>
    <n v="51.504671999999999"/>
    <x v="0"/>
    <s v="Hammersmith and Fulham"/>
    <s v="None"/>
    <n v="-0.21591399999999999"/>
    <x v="0"/>
    <n v="2"/>
    <s v="Metropolitan Police"/>
    <s v="Dry"/>
    <x v="2"/>
    <n v="30"/>
    <d v="1899-12-30T08:28:00"/>
    <x v="0"/>
    <s v="Fine no high winds"/>
    <x v="4"/>
  </r>
  <r>
    <s v="200901BS70055"/>
    <x v="21"/>
    <x v="0"/>
    <x v="45"/>
    <s v="Sunday"/>
    <s v="Data missing or out of range"/>
    <s v="Not at junction or within 20 metres"/>
    <x v="1"/>
    <n v="51.506379000000003"/>
    <x v="1"/>
    <s v="Kensington and Chelsea"/>
    <s v="None"/>
    <n v="-0.20403099999999999"/>
    <x v="0"/>
    <n v="2"/>
    <s v="Metropolitan Police"/>
    <s v="Wet or damp"/>
    <x v="1"/>
    <n v="30"/>
    <d v="1899-12-30T19:53:00"/>
    <x v="0"/>
    <s v="Raining no high winds"/>
    <x v="0"/>
  </r>
  <r>
    <s v="200901BS70056"/>
    <x v="20"/>
    <x v="0"/>
    <x v="46"/>
    <s v="Monday"/>
    <s v="Give way or uncontrolled"/>
    <s v="T or staggered junction"/>
    <x v="1"/>
    <n v="51.480175000000003"/>
    <x v="0"/>
    <s v="Kensington and Chelsea"/>
    <s v="None"/>
    <n v="-0.17841699999999999"/>
    <x v="0"/>
    <n v="2"/>
    <s v="Metropolitan Police"/>
    <s v="Dry"/>
    <x v="1"/>
    <n v="30"/>
    <d v="1899-12-30T14:05:00"/>
    <x v="0"/>
    <s v="Fine no high winds"/>
    <x v="5"/>
  </r>
  <r>
    <s v="200901BS70057"/>
    <x v="26"/>
    <x v="1"/>
    <x v="47"/>
    <s v="Tuesday"/>
    <s v="Data missing or out of range"/>
    <s v="Not at junction or within 20 metres"/>
    <x v="0"/>
    <n v="51.491835999999999"/>
    <x v="1"/>
    <s v="Kensington and Chelsea"/>
    <s v="None"/>
    <n v="-0.15922500000000001"/>
    <x v="0"/>
    <n v="1"/>
    <s v="Metropolitan Police"/>
    <s v="Dry"/>
    <x v="1"/>
    <n v="30"/>
    <d v="1899-12-30T23:55:00"/>
    <x v="0"/>
    <s v="Fine no high winds"/>
    <x v="0"/>
  </r>
  <r>
    <s v="200901BS70058"/>
    <x v="26"/>
    <x v="1"/>
    <x v="48"/>
    <s v="Wednesday"/>
    <s v="Auto traffic signal"/>
    <s v="Crossroads"/>
    <x v="1"/>
    <n v="51.516717"/>
    <x v="0"/>
    <s v="Kensington and Chelsea"/>
    <s v="None"/>
    <n v="-0.209678"/>
    <x v="0"/>
    <n v="1"/>
    <s v="Metropolitan Police"/>
    <s v="Wet or damp"/>
    <x v="1"/>
    <n v="30"/>
    <d v="1899-12-30T08:35:00"/>
    <x v="0"/>
    <s v="Fine no high winds"/>
    <x v="0"/>
  </r>
  <r>
    <s v="200901BS70060"/>
    <x v="28"/>
    <x v="1"/>
    <x v="49"/>
    <s v="Thursday"/>
    <s v="Data missing or out of range"/>
    <s v="Not at junction or within 20 metres"/>
    <x v="1"/>
    <n v="51.490115000000003"/>
    <x v="0"/>
    <s v="Kensington and Chelsea"/>
    <s v="None"/>
    <n v="-0.19314600000000001"/>
    <x v="0"/>
    <n v="2"/>
    <s v="Metropolitan Police"/>
    <s v="Dry"/>
    <x v="1"/>
    <n v="30"/>
    <d v="1899-12-30T07:53:00"/>
    <x v="0"/>
    <s v="Fine no high winds"/>
    <x v="0"/>
  </r>
  <r>
    <s v="200901BS70061"/>
    <x v="29"/>
    <x v="1"/>
    <x v="50"/>
    <s v="Friday"/>
    <s v="Auto traffic signal"/>
    <s v="T or staggered junction"/>
    <x v="1"/>
    <n v="51.508943000000002"/>
    <x v="0"/>
    <s v="Kensington and Chelsea"/>
    <s v="None"/>
    <n v="-0.19528400000000001"/>
    <x v="0"/>
    <n v="1"/>
    <s v="Metropolitan Police"/>
    <s v="Dry"/>
    <x v="1"/>
    <n v="30"/>
    <d v="1899-12-30T12:00:00"/>
    <x v="0"/>
    <s v="Fine no high winds"/>
    <x v="0"/>
  </r>
  <r>
    <s v="200901BS70062"/>
    <x v="29"/>
    <x v="1"/>
    <x v="51"/>
    <s v="Saturday"/>
    <s v="Auto traffic signal"/>
    <s v="T or staggered junction"/>
    <x v="1"/>
    <n v="51.493264000000003"/>
    <x v="0"/>
    <s v="Kensington and Chelsea"/>
    <s v="None"/>
    <n v="-0.199072"/>
    <x v="0"/>
    <n v="2"/>
    <s v="Metropolitan Police"/>
    <s v="Dry"/>
    <x v="2"/>
    <n v="30"/>
    <d v="1899-12-30T08:25:00"/>
    <x v="0"/>
    <s v="Fine no high winds"/>
    <x v="0"/>
  </r>
  <r>
    <s v="200901BS70063"/>
    <x v="30"/>
    <x v="1"/>
    <x v="52"/>
    <s v="Sunday"/>
    <s v="Data missing or out of range"/>
    <s v="Not at junction or within 20 metres"/>
    <x v="1"/>
    <n v="51.484765000000003"/>
    <x v="1"/>
    <s v="Kensington and Chelsea"/>
    <s v="None"/>
    <n v="-0.15562100000000001"/>
    <x v="0"/>
    <n v="2"/>
    <s v="Metropolitan Police"/>
    <s v="Wet or damp"/>
    <x v="1"/>
    <n v="30"/>
    <d v="1899-12-30T21:06:00"/>
    <x v="0"/>
    <s v="Fine no high winds"/>
    <x v="0"/>
  </r>
  <r>
    <s v="200901BS70064"/>
    <x v="31"/>
    <x v="1"/>
    <x v="53"/>
    <s v="Monday"/>
    <s v="Auto traffic signal"/>
    <s v="T or staggered junction"/>
    <x v="1"/>
    <n v="51.481746000000001"/>
    <x v="0"/>
    <s v="Kensington and Chelsea"/>
    <s v="None"/>
    <n v="-0.17533000000000001"/>
    <x v="0"/>
    <n v="1"/>
    <s v="Metropolitan Police"/>
    <s v="Wet or damp"/>
    <x v="1"/>
    <n v="30"/>
    <d v="1899-12-30T07:09:00"/>
    <x v="0"/>
    <s v="Fine no high winds"/>
    <x v="0"/>
  </r>
  <r>
    <s v="200901BS70065"/>
    <x v="32"/>
    <x v="1"/>
    <x v="54"/>
    <s v="Tuesday"/>
    <s v="Data missing or out of range"/>
    <s v="Not at junction or within 20 metres"/>
    <x v="1"/>
    <n v="51.487665999999997"/>
    <x v="1"/>
    <s v="Kensington and Chelsea"/>
    <s v="None"/>
    <n v="-0.18013499999999999"/>
    <x v="3"/>
    <n v="1"/>
    <s v="Metropolitan Police"/>
    <s v="Dry"/>
    <x v="1"/>
    <n v="30"/>
    <d v="1899-12-30T20:42:00"/>
    <x v="0"/>
    <s v="Fine no high winds"/>
    <x v="0"/>
  </r>
  <r>
    <s v="200901BS70066"/>
    <x v="33"/>
    <x v="1"/>
    <x v="55"/>
    <s v="Wednesday"/>
    <s v="Give way or uncontrolled"/>
    <s v="T or staggered junction"/>
    <x v="1"/>
    <n v="51.501516000000002"/>
    <x v="1"/>
    <s v="Kensington and Chelsea"/>
    <s v="None"/>
    <n v="-0.191831"/>
    <x v="0"/>
    <n v="1"/>
    <s v="Metropolitan Police"/>
    <s v="Dry"/>
    <x v="1"/>
    <n v="30"/>
    <d v="1899-12-30T00:35:00"/>
    <x v="0"/>
    <s v="Fine no high winds"/>
    <x v="3"/>
  </r>
  <r>
    <s v="200901BS70067"/>
    <x v="32"/>
    <x v="1"/>
    <x v="56"/>
    <s v="Thursday"/>
    <s v="Give way or uncontrolled"/>
    <s v="T or staggered junction"/>
    <x v="1"/>
    <n v="51.487794000000001"/>
    <x v="0"/>
    <s v="Kensington and Chelsea"/>
    <s v="None"/>
    <n v="-0.18257899999999999"/>
    <x v="0"/>
    <n v="2"/>
    <s v="Metropolitan Police"/>
    <s v="Dry"/>
    <x v="0"/>
    <n v="30"/>
    <d v="1899-12-30T10:15:00"/>
    <x v="0"/>
    <s v="Fine no high winds"/>
    <x v="0"/>
  </r>
  <r>
    <s v="200901BS70069"/>
    <x v="28"/>
    <x v="1"/>
    <x v="57"/>
    <s v="Friday"/>
    <s v="Give way or uncontrolled"/>
    <s v="T or staggered junction"/>
    <x v="1"/>
    <n v="51.502057999999998"/>
    <x v="1"/>
    <s v="Kensington and Chelsea"/>
    <s v="None"/>
    <n v="-0.18618999999999999"/>
    <x v="0"/>
    <n v="2"/>
    <s v="Metropolitan Police"/>
    <s v="Wet or damp"/>
    <x v="1"/>
    <n v="30"/>
    <d v="1899-12-30T16:50:00"/>
    <x v="0"/>
    <s v="Snowing no high winds"/>
    <x v="0"/>
  </r>
  <r>
    <s v="200901BS70070"/>
    <x v="28"/>
    <x v="1"/>
    <x v="58"/>
    <s v="Saturday"/>
    <s v="Auto traffic signal"/>
    <s v="T or staggered junction"/>
    <x v="1"/>
    <n v="51.500993999999999"/>
    <x v="0"/>
    <s v="Kensington and Chelsea"/>
    <s v="None"/>
    <n v="-0.19300400000000001"/>
    <x v="0"/>
    <n v="1"/>
    <s v="Metropolitan Police"/>
    <s v="Dry"/>
    <x v="1"/>
    <n v="30"/>
    <d v="1899-12-30T12:20:00"/>
    <x v="0"/>
    <s v="Fine no high winds"/>
    <x v="0"/>
  </r>
  <r>
    <s v="200901BS70071"/>
    <x v="34"/>
    <x v="1"/>
    <x v="59"/>
    <s v="Sunday"/>
    <s v="Give way or uncontrolled"/>
    <s v="Roundabout"/>
    <x v="1"/>
    <n v="51.523977000000002"/>
    <x v="1"/>
    <s v="Kensington and Chelsea"/>
    <s v="None"/>
    <n v="-0.214006"/>
    <x v="0"/>
    <n v="2"/>
    <s v="Metropolitan Police"/>
    <s v="Dry"/>
    <x v="3"/>
    <n v="30"/>
    <d v="1899-12-30T23:15:00"/>
    <x v="0"/>
    <s v="Fine no high winds"/>
    <x v="3"/>
  </r>
  <r>
    <s v="200901BS70072"/>
    <x v="35"/>
    <x v="1"/>
    <x v="60"/>
    <s v="Monday"/>
    <s v="Give way or uncontrolled"/>
    <s v="Crossroads"/>
    <x v="1"/>
    <n v="51.484368000000003"/>
    <x v="0"/>
    <s v="Kensington and Chelsea"/>
    <s v="None"/>
    <n v="-0.17047300000000001"/>
    <x v="0"/>
    <n v="1"/>
    <s v="Metropolitan Police"/>
    <s v="Dry"/>
    <x v="1"/>
    <n v="30"/>
    <d v="1899-12-30T15:40:00"/>
    <x v="0"/>
    <s v="Fine no high winds"/>
    <x v="0"/>
  </r>
  <r>
    <s v="200901BS70073"/>
    <x v="36"/>
    <x v="0"/>
    <x v="61"/>
    <s v="Tuesday"/>
    <s v="Data missing or out of range"/>
    <s v="Not at junction or within 20 metres"/>
    <x v="1"/>
    <n v="51.501168999999997"/>
    <x v="1"/>
    <s v="Kensington and Chelsea"/>
    <s v="None"/>
    <n v="-0.19270899999999999"/>
    <x v="0"/>
    <n v="1"/>
    <s v="Metropolitan Police"/>
    <s v="Dry"/>
    <x v="1"/>
    <n v="30"/>
    <d v="1899-12-30T16:46:00"/>
    <x v="0"/>
    <s v="Fine no high winds"/>
    <x v="0"/>
  </r>
  <r>
    <s v="200901BS70075"/>
    <x v="37"/>
    <x v="1"/>
    <x v="62"/>
    <s v="Wednesday"/>
    <s v="Give way or uncontrolled"/>
    <s v="T or staggered junction"/>
    <x v="1"/>
    <n v="51.482990000000001"/>
    <x v="0"/>
    <s v="Kensington and Chelsea"/>
    <s v="None"/>
    <n v="-0.18593899999999999"/>
    <x v="3"/>
    <n v="2"/>
    <s v="Metropolitan Police"/>
    <s v="Dry"/>
    <x v="1"/>
    <n v="30"/>
    <d v="1899-12-30T12:25:00"/>
    <x v="0"/>
    <s v="Fine no high winds"/>
    <x v="0"/>
  </r>
  <r>
    <s v="200901BS70077"/>
    <x v="38"/>
    <x v="1"/>
    <x v="63"/>
    <s v="Thursday"/>
    <s v="Give way or uncontrolled"/>
    <s v="Roundabout"/>
    <x v="1"/>
    <n v="51.515582000000002"/>
    <x v="0"/>
    <s v="Kensington and Chelsea"/>
    <s v="None"/>
    <n v="-0.20597499999999999"/>
    <x v="0"/>
    <n v="2"/>
    <s v="Metropolitan Police"/>
    <s v="Dry"/>
    <x v="3"/>
    <n v="30"/>
    <d v="1899-12-30T13:23:00"/>
    <x v="0"/>
    <s v="Fine no high winds"/>
    <x v="3"/>
  </r>
  <r>
    <s v="200901BS70078"/>
    <x v="39"/>
    <x v="1"/>
    <x v="64"/>
    <s v="Friday"/>
    <s v="Give way or uncontrolled"/>
    <s v="T or staggered junction"/>
    <x v="0"/>
    <n v="51.483750000000001"/>
    <x v="1"/>
    <s v="Kensington and Chelsea"/>
    <s v="None"/>
    <n v="-0.16545599999999999"/>
    <x v="0"/>
    <n v="2"/>
    <s v="Metropolitan Police"/>
    <s v="Dry"/>
    <x v="1"/>
    <n v="30"/>
    <d v="1899-12-30T17:30:00"/>
    <x v="0"/>
    <s v="Fine no high winds"/>
    <x v="0"/>
  </r>
  <r>
    <s v="200901BS70080"/>
    <x v="40"/>
    <x v="1"/>
    <x v="65"/>
    <s v="Saturday"/>
    <s v="Give way or uncontrolled"/>
    <s v="T or staggered junction"/>
    <x v="1"/>
    <n v="51.490918999999998"/>
    <x v="1"/>
    <s v="Kensington and Chelsea"/>
    <s v="None"/>
    <n v="-0.18115800000000001"/>
    <x v="0"/>
    <n v="2"/>
    <s v="Metropolitan Police"/>
    <s v="Dry"/>
    <x v="1"/>
    <n v="30"/>
    <d v="1899-12-30T22:55:00"/>
    <x v="0"/>
    <s v="Fine no high winds"/>
    <x v="0"/>
  </r>
  <r>
    <s v="200901BS70086"/>
    <x v="8"/>
    <x v="0"/>
    <x v="66"/>
    <s v="Sunday"/>
    <s v="Give way or uncontrolled"/>
    <s v="T or staggered junction"/>
    <x v="1"/>
    <n v="51.500731000000002"/>
    <x v="0"/>
    <s v="Kensington and Chelsea"/>
    <s v="None"/>
    <n v="-0.19344700000000001"/>
    <x v="0"/>
    <n v="2"/>
    <s v="Metropolitan Police"/>
    <s v="Dry"/>
    <x v="2"/>
    <n v="30"/>
    <d v="1899-12-30T16:05:00"/>
    <x v="0"/>
    <s v="Fine no high winds"/>
    <x v="0"/>
  </r>
  <r>
    <s v="200901BS70088"/>
    <x v="31"/>
    <x v="1"/>
    <x v="67"/>
    <s v="Monday"/>
    <s v="Data missing or out of range"/>
    <s v="Not at junction or within 20 metres"/>
    <x v="0"/>
    <n v="51.513804"/>
    <x v="0"/>
    <s v="Kensington and Chelsea"/>
    <s v="None"/>
    <n v="-0.213251"/>
    <x v="3"/>
    <n v="2"/>
    <s v="Metropolitan Police"/>
    <s v="Wet or damp"/>
    <x v="1"/>
    <n v="30"/>
    <d v="1899-12-30T08:36:00"/>
    <x v="0"/>
    <s v="Other"/>
    <x v="0"/>
  </r>
  <r>
    <s v="200901BS70089"/>
    <x v="41"/>
    <x v="2"/>
    <x v="68"/>
    <s v="Tuesday"/>
    <s v="Give way or uncontrolled"/>
    <s v="T or staggered junction"/>
    <x v="1"/>
    <n v="51.494663000000003"/>
    <x v="1"/>
    <s v="Kensington and Chelsea"/>
    <s v="None"/>
    <n v="-0.190661"/>
    <x v="0"/>
    <n v="2"/>
    <s v="Metropolitan Police"/>
    <s v="Dry"/>
    <x v="1"/>
    <n v="30"/>
    <d v="1899-12-30T21:45:00"/>
    <x v="0"/>
    <s v="Fine no high winds"/>
    <x v="0"/>
  </r>
  <r>
    <s v="200901BS70090"/>
    <x v="42"/>
    <x v="2"/>
    <x v="69"/>
    <s v="Wednesday"/>
    <s v="Give way or uncontrolled"/>
    <s v="T or staggered junction"/>
    <x v="1"/>
    <n v="51.497543"/>
    <x v="0"/>
    <s v="Kensington and Chelsea"/>
    <s v="None"/>
    <n v="-0.16764000000000001"/>
    <x v="0"/>
    <n v="2"/>
    <s v="Metropolitan Police"/>
    <s v="Dry"/>
    <x v="2"/>
    <n v="30"/>
    <d v="1899-12-30T08:55:00"/>
    <x v="0"/>
    <s v="Fine no high winds"/>
    <x v="0"/>
  </r>
  <r>
    <s v="200901BS70091"/>
    <x v="42"/>
    <x v="2"/>
    <x v="70"/>
    <s v="Thursday"/>
    <s v="Give way or uncontrolled"/>
    <s v="Crossroads"/>
    <x v="1"/>
    <n v="51.517474999999997"/>
    <x v="0"/>
    <s v="Kensington and Chelsea"/>
    <s v="None"/>
    <n v="-0.20633299999999999"/>
    <x v="3"/>
    <n v="2"/>
    <s v="Metropolitan Police"/>
    <s v="Dry"/>
    <x v="1"/>
    <n v="30"/>
    <d v="1899-12-30T08:30:00"/>
    <x v="0"/>
    <s v="Fine no high winds"/>
    <x v="0"/>
  </r>
  <r>
    <s v="200901BS70092"/>
    <x v="42"/>
    <x v="2"/>
    <x v="71"/>
    <s v="Friday"/>
    <s v="Give way or uncontrolled"/>
    <s v="Crossroads"/>
    <x v="1"/>
    <n v="51.485759000000002"/>
    <x v="1"/>
    <s v="Kensington and Chelsea"/>
    <s v="None"/>
    <n v="-0.173154"/>
    <x v="0"/>
    <n v="1"/>
    <s v="Metropolitan Police"/>
    <s v="Wet or damp"/>
    <x v="1"/>
    <n v="30"/>
    <d v="1899-12-30T20:20:00"/>
    <x v="0"/>
    <s v="Raining no high winds"/>
    <x v="2"/>
  </r>
  <r>
    <s v="200901BS70093"/>
    <x v="41"/>
    <x v="2"/>
    <x v="72"/>
    <s v="Saturday"/>
    <s v="Give way or uncontrolled"/>
    <s v="Mini-roundabout"/>
    <x v="1"/>
    <n v="51.517795999999997"/>
    <x v="0"/>
    <s v="Kensington and Chelsea"/>
    <s v="None"/>
    <n v="-0.21554499999999999"/>
    <x v="2"/>
    <n v="2"/>
    <s v="Metropolitan Police"/>
    <s v="Dry"/>
    <x v="3"/>
    <n v="30"/>
    <d v="1899-12-30T14:51:00"/>
    <x v="0"/>
    <s v="Fine no high winds"/>
    <x v="6"/>
  </r>
  <r>
    <s v="200901BS70094"/>
    <x v="43"/>
    <x v="2"/>
    <x v="73"/>
    <s v="Sunday"/>
    <s v="Auto traffic signal"/>
    <s v="Crossroads"/>
    <x v="1"/>
    <n v="51.497047999999999"/>
    <x v="0"/>
    <s v="Kensington and Chelsea"/>
    <s v="None"/>
    <n v="-0.15901499999999999"/>
    <x v="0"/>
    <n v="2"/>
    <s v="Metropolitan Police"/>
    <s v="Dry"/>
    <x v="1"/>
    <n v="30"/>
    <d v="1899-12-30T06:35:00"/>
    <x v="0"/>
    <s v="Fine no high winds"/>
    <x v="0"/>
  </r>
  <r>
    <s v="200901BS70095"/>
    <x v="44"/>
    <x v="1"/>
    <x v="74"/>
    <s v="Monday"/>
    <s v="Give way or uncontrolled"/>
    <s v="T or staggered junction"/>
    <x v="0"/>
    <n v="51.497103000000003"/>
    <x v="1"/>
    <s v="Kensington and Chelsea"/>
    <s v="None"/>
    <n v="-0.16823399999999999"/>
    <x v="0"/>
    <n v="1"/>
    <s v="Metropolitan Police"/>
    <s v="Dry"/>
    <x v="1"/>
    <n v="30"/>
    <d v="1899-12-30T19:11:00"/>
    <x v="0"/>
    <s v="Fine no high winds"/>
    <x v="5"/>
  </r>
  <r>
    <s v="200901BS70096"/>
    <x v="42"/>
    <x v="2"/>
    <x v="75"/>
    <s v="Tuesday"/>
    <s v="Give way or uncontrolled"/>
    <s v="T or staggered junction"/>
    <x v="0"/>
    <n v="51.512346000000001"/>
    <x v="1"/>
    <s v="Kensington and Chelsea"/>
    <s v="None"/>
    <n v="-0.21792"/>
    <x v="0"/>
    <n v="2"/>
    <s v="Metropolitan Police"/>
    <s v="Wet or damp"/>
    <x v="1"/>
    <n v="30"/>
    <d v="1899-12-30T20:26:00"/>
    <x v="0"/>
    <s v="Raining no high winds"/>
    <x v="1"/>
  </r>
  <r>
    <s v="200901BS70097"/>
    <x v="34"/>
    <x v="1"/>
    <x v="76"/>
    <s v="Wednesday"/>
    <s v="Auto traffic signal"/>
    <s v="Crossroads"/>
    <x v="1"/>
    <n v="51.485757"/>
    <x v="0"/>
    <s v="Kensington and Chelsea"/>
    <s v="None"/>
    <n v="-0.15010799999999999"/>
    <x v="0"/>
    <n v="2"/>
    <s v="Metropolitan Police"/>
    <s v="Dry"/>
    <x v="1"/>
    <n v="30"/>
    <d v="1899-12-30T11:30:00"/>
    <x v="0"/>
    <s v="Fine no high winds"/>
    <x v="0"/>
  </r>
  <r>
    <s v="200901BS70099"/>
    <x v="31"/>
    <x v="1"/>
    <x v="77"/>
    <s v="Thursday"/>
    <s v="Data missing or out of range"/>
    <s v="Not at junction or within 20 metres"/>
    <x v="1"/>
    <n v="51.500855999999999"/>
    <x v="0"/>
    <s v="Kensington and Chelsea"/>
    <s v="None"/>
    <n v="-0.18407599999999999"/>
    <x v="0"/>
    <n v="2"/>
    <s v="Metropolitan Police"/>
    <s v="Dry"/>
    <x v="1"/>
    <n v="30"/>
    <d v="1899-12-30T13:00:00"/>
    <x v="0"/>
    <s v="Fine no high winds"/>
    <x v="0"/>
  </r>
  <r>
    <s v="200901BS70100"/>
    <x v="45"/>
    <x v="2"/>
    <x v="78"/>
    <s v="Friday"/>
    <s v="Auto traffic signal"/>
    <s v="Crossroads"/>
    <x v="1"/>
    <n v="51.492471000000002"/>
    <x v="0"/>
    <s v="Kensington and Chelsea"/>
    <s v="None"/>
    <n v="-0.20011200000000001"/>
    <x v="0"/>
    <n v="2"/>
    <s v="Metropolitan Police"/>
    <s v="Dry"/>
    <x v="1"/>
    <n v="30"/>
    <d v="1899-12-30T13:27:00"/>
    <x v="0"/>
    <s v="Fine no high winds"/>
    <x v="0"/>
  </r>
  <r>
    <s v="200901BS70101"/>
    <x v="45"/>
    <x v="2"/>
    <x v="79"/>
    <s v="Saturday"/>
    <s v="Data missing or out of range"/>
    <s v="Not at junction or within 20 metres"/>
    <x v="1"/>
    <n v="51.518130999999997"/>
    <x v="0"/>
    <s v="Kensington and Chelsea"/>
    <s v="None"/>
    <n v="-0.213947"/>
    <x v="0"/>
    <n v="2"/>
    <s v="Metropolitan Police"/>
    <s v="Dry"/>
    <x v="1"/>
    <n v="30"/>
    <d v="1899-12-30T15:30:00"/>
    <x v="0"/>
    <s v="Fine no high winds"/>
    <x v="0"/>
  </r>
  <r>
    <s v="200901BS70102"/>
    <x v="46"/>
    <x v="2"/>
    <x v="80"/>
    <s v="Sunday"/>
    <s v="Give way or uncontrolled"/>
    <s v="Roundabout"/>
    <x v="0"/>
    <n v="51.504784000000001"/>
    <x v="0"/>
    <s v="Hammersmith and Fulham"/>
    <s v="None"/>
    <n v="-0.21734999999999999"/>
    <x v="0"/>
    <n v="2"/>
    <s v="Metropolitan Police"/>
    <s v="Dry"/>
    <x v="3"/>
    <n v="30"/>
    <d v="1899-12-30T13:30:00"/>
    <x v="0"/>
    <s v="Fine no high winds"/>
    <x v="0"/>
  </r>
  <r>
    <s v="200901BS70107"/>
    <x v="26"/>
    <x v="1"/>
    <x v="81"/>
    <s v="Monday"/>
    <s v="Auto traffic signal"/>
    <s v="Crossroads"/>
    <x v="1"/>
    <n v="51.483345"/>
    <x v="0"/>
    <s v="Kensington and Chelsea"/>
    <s v="None"/>
    <n v="-0.185636"/>
    <x v="0"/>
    <n v="1"/>
    <s v="Metropolitan Police"/>
    <s v="Dry"/>
    <x v="0"/>
    <n v="30"/>
    <d v="1899-12-30T16:50:00"/>
    <x v="0"/>
    <s v="Fine no high winds"/>
    <x v="0"/>
  </r>
  <r>
    <s v="200901BS70108"/>
    <x v="45"/>
    <x v="2"/>
    <x v="82"/>
    <s v="Tuesday"/>
    <s v="Auto traffic signal"/>
    <s v="Crossroads"/>
    <x v="1"/>
    <n v="51.48115"/>
    <x v="0"/>
    <s v="Kensington and Chelsea"/>
    <s v="None"/>
    <n v="-0.18327499999999999"/>
    <x v="0"/>
    <n v="3"/>
    <s v="Metropolitan Police"/>
    <s v="Dry"/>
    <x v="1"/>
    <n v="30"/>
    <d v="1899-12-30T10:40:00"/>
    <x v="0"/>
    <s v="Fine no high winds"/>
    <x v="0"/>
  </r>
  <r>
    <s v="200901BS70109"/>
    <x v="47"/>
    <x v="2"/>
    <x v="83"/>
    <s v="Wednesday"/>
    <s v="Give way or uncontrolled"/>
    <s v="Crossroads"/>
    <x v="1"/>
    <n v="51.492660000000001"/>
    <x v="0"/>
    <s v="Kensington and Chelsea"/>
    <s v="None"/>
    <n v="-0.16020100000000001"/>
    <x v="0"/>
    <n v="2"/>
    <s v="Metropolitan Police"/>
    <s v="Dry"/>
    <x v="1"/>
    <n v="30"/>
    <d v="1899-12-30T07:40:00"/>
    <x v="0"/>
    <s v="Fine no high winds"/>
    <x v="0"/>
  </r>
  <r>
    <s v="200901BS70110"/>
    <x v="48"/>
    <x v="1"/>
    <x v="84"/>
    <s v="Thursday"/>
    <s v="Give way or uncontrolled"/>
    <s v="T or staggered junction"/>
    <x v="1"/>
    <n v="51.491934999999998"/>
    <x v="0"/>
    <s v="Kensington and Chelsea"/>
    <s v="None"/>
    <n v="-0.19451499999999999"/>
    <x v="0"/>
    <n v="2"/>
    <s v="Metropolitan Police"/>
    <s v="Dry"/>
    <x v="0"/>
    <n v="30"/>
    <d v="1899-12-30T12:58:00"/>
    <x v="0"/>
    <s v="Fine no high winds"/>
    <x v="0"/>
  </r>
  <r>
    <s v="200901BS70111"/>
    <x v="43"/>
    <x v="2"/>
    <x v="85"/>
    <s v="Friday"/>
    <s v="Give way or uncontrolled"/>
    <s v="T or staggered junction"/>
    <x v="1"/>
    <n v="51.482328000000003"/>
    <x v="1"/>
    <s v="Kensington and Chelsea"/>
    <s v="None"/>
    <n v="-0.17228199999999999"/>
    <x v="3"/>
    <n v="2"/>
    <s v="Metropolitan Police"/>
    <s v="Dry"/>
    <x v="1"/>
    <n v="30"/>
    <d v="1899-12-30T17:30:00"/>
    <x v="0"/>
    <s v="Fine no high winds"/>
    <x v="0"/>
  </r>
  <r>
    <s v="200901BS70112"/>
    <x v="49"/>
    <x v="2"/>
    <x v="86"/>
    <s v="Saturday"/>
    <s v="Auto traffic signal"/>
    <s v="Crossroads"/>
    <x v="1"/>
    <n v="51.481572"/>
    <x v="0"/>
    <s v="Kensington and Chelsea"/>
    <s v="None"/>
    <n v="-0.18153"/>
    <x v="0"/>
    <n v="2"/>
    <s v="Metropolitan Police"/>
    <s v="Dry"/>
    <x v="1"/>
    <n v="30"/>
    <d v="1899-12-30T17:04:00"/>
    <x v="0"/>
    <s v="Fine no high winds"/>
    <x v="0"/>
  </r>
  <r>
    <s v="200901BS70113"/>
    <x v="34"/>
    <x v="1"/>
    <x v="87"/>
    <s v="Sunday"/>
    <s v="Give way or uncontrolled"/>
    <s v="T or staggered junction"/>
    <x v="1"/>
    <n v="51.498919999999998"/>
    <x v="1"/>
    <s v="Kensington and Chelsea"/>
    <s v="None"/>
    <n v="-0.15793099999999999"/>
    <x v="0"/>
    <n v="2"/>
    <s v="Metropolitan Police"/>
    <s v="Dry"/>
    <x v="1"/>
    <n v="30"/>
    <d v="1899-12-30T18:15:00"/>
    <x v="0"/>
    <s v="Fine no high winds"/>
    <x v="7"/>
  </r>
  <r>
    <s v="200901BS70115"/>
    <x v="45"/>
    <x v="2"/>
    <x v="88"/>
    <s v="Monday"/>
    <s v="Give way or uncontrolled"/>
    <s v="Crossroads"/>
    <x v="1"/>
    <n v="51.490315000000002"/>
    <x v="0"/>
    <s v="Kensington and Chelsea"/>
    <s v="None"/>
    <n v="-0.177005"/>
    <x v="0"/>
    <n v="1"/>
    <s v="Metropolitan Police"/>
    <s v="Dry"/>
    <x v="1"/>
    <n v="30"/>
    <d v="1899-12-30T15:53:00"/>
    <x v="0"/>
    <s v="Fine no high winds"/>
    <x v="8"/>
  </r>
  <r>
    <s v="200901BS70116"/>
    <x v="40"/>
    <x v="1"/>
    <x v="89"/>
    <s v="Tuesday"/>
    <s v="Auto traffic signal"/>
    <s v="Crossroads"/>
    <x v="1"/>
    <n v="51.484361"/>
    <x v="0"/>
    <s v="Kensington and Chelsea"/>
    <s v="None"/>
    <n v="-0.17580200000000001"/>
    <x v="0"/>
    <n v="2"/>
    <s v="Metropolitan Police"/>
    <s v="Dry"/>
    <x v="1"/>
    <n v="30"/>
    <d v="1899-12-30T13:45:00"/>
    <x v="0"/>
    <s v="Fine no high winds"/>
    <x v="0"/>
  </r>
  <r>
    <s v="200901BS70117"/>
    <x v="50"/>
    <x v="1"/>
    <x v="90"/>
    <s v="Wednesday"/>
    <s v="Auto traffic signal"/>
    <s v="Crossroads"/>
    <x v="1"/>
    <n v="51.489534999999997"/>
    <x v="1"/>
    <s v="Kensington and Chelsea"/>
    <s v="None"/>
    <n v="-0.155861"/>
    <x v="0"/>
    <n v="2"/>
    <s v="Metropolitan Police"/>
    <s v="Dry"/>
    <x v="1"/>
    <n v="30"/>
    <d v="1899-12-30T06:12:00"/>
    <x v="0"/>
    <s v="Fine no high winds"/>
    <x v="0"/>
  </r>
  <r>
    <s v="200901BS70118"/>
    <x v="38"/>
    <x v="1"/>
    <x v="91"/>
    <s v="Thursday"/>
    <s v="Data missing or out of range"/>
    <s v="Not at junction or within 20 metres"/>
    <x v="1"/>
    <n v="51.493428999999999"/>
    <x v="0"/>
    <s v="Kensington and Chelsea"/>
    <s v="None"/>
    <n v="-0.17486399999999999"/>
    <x v="0"/>
    <n v="2"/>
    <s v="Metropolitan Police"/>
    <s v="Dry"/>
    <x v="1"/>
    <n v="30"/>
    <d v="1899-12-30T12:33:00"/>
    <x v="0"/>
    <s v="Fine no high winds"/>
    <x v="0"/>
  </r>
  <r>
    <s v="200901BS70119"/>
    <x v="51"/>
    <x v="1"/>
    <x v="92"/>
    <s v="Friday"/>
    <s v="Give way or uncontrolled"/>
    <s v="Crossroads"/>
    <x v="0"/>
    <n v="51.488481"/>
    <x v="0"/>
    <s v="Kensington and Chelsea"/>
    <s v="None"/>
    <n v="-0.15748799999999999"/>
    <x v="0"/>
    <n v="2"/>
    <s v="Metropolitan Police"/>
    <s v="Dry"/>
    <x v="1"/>
    <n v="30"/>
    <d v="1899-12-30T08:40:00"/>
    <x v="0"/>
    <s v="Fine no high winds"/>
    <x v="0"/>
  </r>
  <r>
    <s v="200901BS70120"/>
    <x v="52"/>
    <x v="2"/>
    <x v="93"/>
    <s v="Saturday"/>
    <s v="Auto traffic signal"/>
    <s v="Crossroads"/>
    <x v="1"/>
    <n v="51.484361"/>
    <x v="0"/>
    <s v="Kensington and Chelsea"/>
    <s v="None"/>
    <n v="-0.17580200000000001"/>
    <x v="0"/>
    <n v="2"/>
    <s v="Metropolitan Police"/>
    <s v="Dry"/>
    <x v="1"/>
    <n v="30"/>
    <d v="1899-12-30T13:05:00"/>
    <x v="0"/>
    <s v="Fine no high winds"/>
    <x v="3"/>
  </r>
  <r>
    <s v="200901BS70121"/>
    <x v="53"/>
    <x v="2"/>
    <x v="94"/>
    <s v="Sunday"/>
    <s v="Give way or uncontrolled"/>
    <s v="T or staggered junction"/>
    <x v="1"/>
    <n v="51.483603000000002"/>
    <x v="0"/>
    <s v="Kensington and Chelsea"/>
    <s v="None"/>
    <n v="-0.18490599999999999"/>
    <x v="0"/>
    <n v="2"/>
    <s v="Metropolitan Police"/>
    <s v="Dry"/>
    <x v="1"/>
    <n v="30"/>
    <d v="1899-12-30T17:30:00"/>
    <x v="0"/>
    <s v="Fine no high winds"/>
    <x v="3"/>
  </r>
  <r>
    <s v="200901BS70122"/>
    <x v="41"/>
    <x v="2"/>
    <x v="95"/>
    <s v="Monday"/>
    <s v="Auto traffic signal"/>
    <s v="T or staggered junction"/>
    <x v="1"/>
    <n v="51.486621999999997"/>
    <x v="0"/>
    <s v="Kensington and Chelsea"/>
    <s v="None"/>
    <n v="-0.17081399999999999"/>
    <x v="0"/>
    <n v="2"/>
    <s v="Metropolitan Police"/>
    <s v="Wet or damp"/>
    <x v="1"/>
    <n v="30"/>
    <d v="1899-12-30T07:05:00"/>
    <x v="0"/>
    <s v="Fine no high winds"/>
    <x v="0"/>
  </r>
  <r>
    <s v="200901BS70123"/>
    <x v="37"/>
    <x v="1"/>
    <x v="96"/>
    <s v="Tuesday"/>
    <s v="Give way or uncontrolled"/>
    <s v="Crossroads"/>
    <x v="1"/>
    <n v="51.504966000000003"/>
    <x v="0"/>
    <s v="Kensington and Chelsea"/>
    <s v="None"/>
    <n v="-0.19400000000000001"/>
    <x v="0"/>
    <n v="1"/>
    <s v="Metropolitan Police"/>
    <s v="Dry"/>
    <x v="1"/>
    <n v="30"/>
    <d v="1899-12-30T13:15:00"/>
    <x v="0"/>
    <s v="Other"/>
    <x v="0"/>
  </r>
  <r>
    <s v="200901BS70124"/>
    <x v="54"/>
    <x v="2"/>
    <x v="97"/>
    <s v="Wednesday"/>
    <s v="Auto traffic signal"/>
    <s v="Crossroads"/>
    <x v="1"/>
    <n v="51.495660000000001"/>
    <x v="1"/>
    <s v="Kensington and Chelsea"/>
    <s v="None"/>
    <n v="-0.173766"/>
    <x v="0"/>
    <n v="1"/>
    <s v="Metropolitan Police"/>
    <s v="Dry"/>
    <x v="1"/>
    <n v="30"/>
    <d v="1899-12-30T23:00:00"/>
    <x v="0"/>
    <s v="Fine no high winds"/>
    <x v="0"/>
  </r>
  <r>
    <s v="200901BS70126"/>
    <x v="55"/>
    <x v="1"/>
    <x v="98"/>
    <s v="Thursday"/>
    <s v="Give way or uncontrolled"/>
    <s v="T or staggered junction"/>
    <x v="0"/>
    <n v="51.490535000000001"/>
    <x v="0"/>
    <s v="Kensington and Chelsea"/>
    <s v="None"/>
    <n v="-0.17382700000000001"/>
    <x v="0"/>
    <n v="2"/>
    <s v="Metropolitan Police"/>
    <s v="Dry"/>
    <x v="1"/>
    <n v="30"/>
    <d v="1899-12-30T08:00:00"/>
    <x v="0"/>
    <s v="Fine no high winds"/>
    <x v="7"/>
  </r>
  <r>
    <s v="200901BS70128"/>
    <x v="56"/>
    <x v="2"/>
    <x v="99"/>
    <s v="Friday"/>
    <s v="Give way or uncontrolled"/>
    <s v="T or staggered junction"/>
    <x v="1"/>
    <n v="51.486212999999999"/>
    <x v="0"/>
    <s v="Kensington and Chelsea"/>
    <s v="None"/>
    <n v="-0.17342299999999999"/>
    <x v="0"/>
    <n v="2"/>
    <s v="Metropolitan Police"/>
    <s v="Dry"/>
    <x v="1"/>
    <n v="30"/>
    <d v="1899-12-30T08:59:00"/>
    <x v="0"/>
    <s v="Fine no high winds"/>
    <x v="3"/>
  </r>
  <r>
    <s v="200901BS70129"/>
    <x v="57"/>
    <x v="1"/>
    <x v="100"/>
    <s v="Saturday"/>
    <s v="Give way or uncontrolled"/>
    <s v="T or staggered junction"/>
    <x v="1"/>
    <n v="51.506774999999998"/>
    <x v="0"/>
    <s v="Kensington and Chelsea"/>
    <s v="None"/>
    <n v="-0.19464899999999999"/>
    <x v="0"/>
    <n v="1"/>
    <s v="Metropolitan Police"/>
    <s v="Wet or damp"/>
    <x v="1"/>
    <n v="30"/>
    <d v="1899-12-30T08:40:00"/>
    <x v="0"/>
    <s v="Raining no high winds"/>
    <x v="0"/>
  </r>
  <r>
    <s v="200901BS70130"/>
    <x v="56"/>
    <x v="2"/>
    <x v="101"/>
    <s v="Sunday"/>
    <s v="Data missing or out of range"/>
    <s v="Not at junction or within 20 metres"/>
    <x v="1"/>
    <n v="51.486977000000003"/>
    <x v="1"/>
    <s v="Kensington and Chelsea"/>
    <s v="None"/>
    <n v="-0.187941"/>
    <x v="0"/>
    <n v="3"/>
    <s v="Metropolitan Police"/>
    <s v="Dry"/>
    <x v="0"/>
    <n v="30"/>
    <d v="1899-12-30T20:18:00"/>
    <x v="0"/>
    <s v="Fine no high winds"/>
    <x v="0"/>
  </r>
  <r>
    <s v="200901BS70131"/>
    <x v="56"/>
    <x v="2"/>
    <x v="102"/>
    <s v="Monday"/>
    <s v="Give way or uncontrolled"/>
    <s v="T or staggered junction"/>
    <x v="0"/>
    <n v="51.509793999999999"/>
    <x v="0"/>
    <s v="Kensington and Chelsea"/>
    <s v="None"/>
    <n v="-0.197988"/>
    <x v="0"/>
    <n v="1"/>
    <s v="Metropolitan Police"/>
    <s v="Dry"/>
    <x v="1"/>
    <n v="30"/>
    <d v="1899-12-30T15:00:00"/>
    <x v="0"/>
    <s v="Fine no high winds"/>
    <x v="1"/>
  </r>
  <r>
    <s v="200901BS70133"/>
    <x v="22"/>
    <x v="0"/>
    <x v="103"/>
    <s v="Tuesday"/>
    <s v="Auto traffic signal"/>
    <s v="Crossroads"/>
    <x v="1"/>
    <n v="51.492564999999999"/>
    <x v="1"/>
    <s v="Kensington and Chelsea"/>
    <s v="None"/>
    <n v="-0.20039599999999999"/>
    <x v="3"/>
    <n v="2"/>
    <s v="Metropolitan Police"/>
    <s v="Dry"/>
    <x v="1"/>
    <n v="30"/>
    <d v="1899-12-30T22:15:00"/>
    <x v="0"/>
    <s v="Fine no high winds"/>
    <x v="5"/>
  </r>
  <r>
    <s v="200901BS70134"/>
    <x v="58"/>
    <x v="2"/>
    <x v="104"/>
    <s v="Wednesday"/>
    <s v="Data missing or out of range"/>
    <s v="Not at junction or within 20 metres"/>
    <x v="1"/>
    <n v="51.486607999999997"/>
    <x v="0"/>
    <s v="Kensington and Chelsea"/>
    <s v="None"/>
    <n v="-0.16995099999999999"/>
    <x v="0"/>
    <n v="3"/>
    <s v="Metropolitan Police"/>
    <s v="Dry"/>
    <x v="1"/>
    <n v="30"/>
    <d v="1899-12-30T16:20:00"/>
    <x v="0"/>
    <s v="Fine no high winds"/>
    <x v="6"/>
  </r>
  <r>
    <s v="200901BS70135"/>
    <x v="59"/>
    <x v="2"/>
    <x v="105"/>
    <s v="Thursday"/>
    <s v="Give way or uncontrolled"/>
    <s v="Crossroads"/>
    <x v="1"/>
    <n v="51.485669000000001"/>
    <x v="0"/>
    <s v="Kensington and Chelsea"/>
    <s v="None"/>
    <n v="-0.17315700000000001"/>
    <x v="0"/>
    <n v="2"/>
    <s v="Metropolitan Police"/>
    <s v="Dry"/>
    <x v="1"/>
    <n v="30"/>
    <d v="1899-12-30T10:15:00"/>
    <x v="0"/>
    <s v="Fine no high winds"/>
    <x v="5"/>
  </r>
  <r>
    <s v="200901BS70136"/>
    <x v="60"/>
    <x v="2"/>
    <x v="106"/>
    <s v="Friday"/>
    <s v="Give way or uncontrolled"/>
    <s v="T or staggered junction"/>
    <x v="1"/>
    <n v="51.488776000000001"/>
    <x v="0"/>
    <s v="Kensington and Chelsea"/>
    <s v="None"/>
    <n v="-0.176346"/>
    <x v="0"/>
    <n v="2"/>
    <s v="Metropolitan Police"/>
    <s v="Dry"/>
    <x v="1"/>
    <n v="30"/>
    <d v="1899-12-30T08:15:00"/>
    <x v="0"/>
    <s v="Fine no high winds"/>
    <x v="2"/>
  </r>
  <r>
    <s v="200901BS70137"/>
    <x v="60"/>
    <x v="2"/>
    <x v="107"/>
    <s v="Saturday"/>
    <s v="Auto traffic signal"/>
    <s v="Crossroads"/>
    <x v="1"/>
    <n v="51.482259999999997"/>
    <x v="0"/>
    <s v="Kensington and Chelsea"/>
    <s v="None"/>
    <n v="-0.17372499999999999"/>
    <x v="0"/>
    <n v="1"/>
    <s v="Metropolitan Police"/>
    <s v="Wet or damp"/>
    <x v="1"/>
    <n v="30"/>
    <d v="1899-12-30T16:13:00"/>
    <x v="0"/>
    <s v="Raining no high winds"/>
    <x v="0"/>
  </r>
  <r>
    <s v="200901BS70138"/>
    <x v="60"/>
    <x v="2"/>
    <x v="108"/>
    <s v="Sunday"/>
    <s v="Auto traffic signal"/>
    <s v="T or staggered junction"/>
    <x v="0"/>
    <n v="51.483642000000003"/>
    <x v="1"/>
    <s v="Kensington and Chelsea"/>
    <s v="None"/>
    <n v="-0.16430800000000001"/>
    <x v="0"/>
    <n v="1"/>
    <s v="Metropolitan Police"/>
    <s v="Dry"/>
    <x v="1"/>
    <n v="30"/>
    <d v="1899-12-30T19:42:00"/>
    <x v="0"/>
    <s v="Fine no high winds"/>
    <x v="0"/>
  </r>
  <r>
    <s v="200901BS70139"/>
    <x v="59"/>
    <x v="2"/>
    <x v="109"/>
    <s v="Monday"/>
    <s v="Give way or uncontrolled"/>
    <s v="Crossroads"/>
    <x v="0"/>
    <n v="51.491833999999997"/>
    <x v="1"/>
    <s v="Kensington and Chelsea"/>
    <s v="None"/>
    <n v="-0.16484399999999999"/>
    <x v="0"/>
    <n v="1"/>
    <s v="Metropolitan Police"/>
    <s v="Wet or damp"/>
    <x v="1"/>
    <n v="30"/>
    <d v="1899-12-30T22:22:00"/>
    <x v="0"/>
    <s v="Raining no high winds"/>
    <x v="0"/>
  </r>
  <r>
    <s v="200901BS70140"/>
    <x v="59"/>
    <x v="2"/>
    <x v="110"/>
    <s v="Tuesday"/>
    <s v="Data missing or out of range"/>
    <s v="Not at junction or within 20 metres"/>
    <x v="1"/>
    <n v="51.491920999999998"/>
    <x v="0"/>
    <s v="Kensington and Chelsea"/>
    <s v="None"/>
    <n v="-0.15893399999999999"/>
    <x v="0"/>
    <n v="1"/>
    <s v="Metropolitan Police"/>
    <s v="Dry"/>
    <x v="1"/>
    <n v="30"/>
    <d v="1899-12-30T14:12:00"/>
    <x v="0"/>
    <s v="Fine no high winds"/>
    <x v="5"/>
  </r>
  <r>
    <s v="200901BS70141"/>
    <x v="59"/>
    <x v="2"/>
    <x v="111"/>
    <s v="Wednesday"/>
    <s v="Data missing or out of range"/>
    <s v="Not at junction or within 20 metres"/>
    <x v="1"/>
    <n v="51.520592999999998"/>
    <x v="0"/>
    <s v="Kensington and Chelsea"/>
    <s v="None"/>
    <n v="-0.21024699999999999"/>
    <x v="0"/>
    <n v="1"/>
    <s v="Metropolitan Police"/>
    <s v="Dry"/>
    <x v="1"/>
    <n v="30"/>
    <d v="1899-12-30T07:53:00"/>
    <x v="0"/>
    <s v="Fine no high winds"/>
    <x v="0"/>
  </r>
  <r>
    <s v="200901BS70142"/>
    <x v="58"/>
    <x v="2"/>
    <x v="112"/>
    <s v="Thursday"/>
    <s v="Give way or uncontrolled"/>
    <s v="T or staggered junction"/>
    <x v="1"/>
    <n v="51.486623999999999"/>
    <x v="0"/>
    <s v="Kensington and Chelsea"/>
    <s v="None"/>
    <n v="-0.170958"/>
    <x v="0"/>
    <n v="2"/>
    <s v="Metropolitan Police"/>
    <s v="Dry"/>
    <x v="1"/>
    <n v="30"/>
    <d v="1899-12-30T09:50:00"/>
    <x v="0"/>
    <s v="Fine no high winds"/>
    <x v="0"/>
  </r>
  <r>
    <s v="200901BS70143"/>
    <x v="61"/>
    <x v="2"/>
    <x v="113"/>
    <s v="Friday"/>
    <s v="Data missing or out of range"/>
    <s v="Not at junction or within 20 metres"/>
    <x v="1"/>
    <n v="51.516401999999999"/>
    <x v="0"/>
    <s v="Kensington and Chelsea"/>
    <s v="None"/>
    <n v="-0.21848200000000001"/>
    <x v="0"/>
    <n v="2"/>
    <s v="Metropolitan Police"/>
    <s v="Dry"/>
    <x v="1"/>
    <n v="30"/>
    <d v="1899-12-30T15:50:00"/>
    <x v="0"/>
    <s v="Fine no high winds"/>
    <x v="8"/>
  </r>
  <r>
    <s v="200901BS70144"/>
    <x v="62"/>
    <x v="2"/>
    <x v="114"/>
    <s v="Saturday"/>
    <s v="Auto traffic signal"/>
    <s v="Crossroads"/>
    <x v="1"/>
    <n v="51.489534999999997"/>
    <x v="1"/>
    <s v="Kensington and Chelsea"/>
    <s v="None"/>
    <n v="-0.155861"/>
    <x v="0"/>
    <n v="2"/>
    <s v="Metropolitan Police"/>
    <s v="Dry"/>
    <x v="1"/>
    <n v="30"/>
    <d v="1899-12-30T20:15:00"/>
    <x v="0"/>
    <s v="Fine no high winds"/>
    <x v="0"/>
  </r>
  <r>
    <s v="200901BS70145"/>
    <x v="63"/>
    <x v="2"/>
    <x v="115"/>
    <s v="Sunday"/>
    <s v="Give way or uncontrolled"/>
    <s v="T or staggered junction"/>
    <x v="1"/>
    <n v="51.489744000000002"/>
    <x v="0"/>
    <s v="Kensington and Chelsea"/>
    <s v="None"/>
    <n v="-0.175011"/>
    <x v="0"/>
    <n v="1"/>
    <s v="Metropolitan Police"/>
    <s v="Dry"/>
    <x v="1"/>
    <n v="30"/>
    <d v="1899-12-30T12:40:00"/>
    <x v="0"/>
    <s v="Fine no high winds"/>
    <x v="0"/>
  </r>
  <r>
    <s v="200901BS70146"/>
    <x v="62"/>
    <x v="2"/>
    <x v="116"/>
    <s v="Monday"/>
    <s v="Give way or uncontrolled"/>
    <s v="Crossroads"/>
    <x v="1"/>
    <n v="51.492660000000001"/>
    <x v="0"/>
    <s v="Kensington and Chelsea"/>
    <s v="None"/>
    <n v="-0.16020100000000001"/>
    <x v="0"/>
    <n v="1"/>
    <s v="Metropolitan Police"/>
    <s v="Dry"/>
    <x v="1"/>
    <n v="30"/>
    <d v="1899-12-30T10:00:00"/>
    <x v="0"/>
    <s v="Fine no high winds"/>
    <x v="0"/>
  </r>
  <r>
    <s v="200901BS70147"/>
    <x v="63"/>
    <x v="2"/>
    <x v="117"/>
    <s v="Tuesday"/>
    <s v="Give way or uncontrolled"/>
    <s v="T or staggered junction"/>
    <x v="1"/>
    <n v="51.506957"/>
    <x v="0"/>
    <s v="Kensington and Chelsea"/>
    <s v="None"/>
    <n v="-0.19478599999999999"/>
    <x v="0"/>
    <n v="1"/>
    <s v="Metropolitan Police"/>
    <s v="Dry"/>
    <x v="1"/>
    <n v="30"/>
    <d v="1899-12-30T05:30:00"/>
    <x v="0"/>
    <s v="Fine no high winds"/>
    <x v="0"/>
  </r>
  <r>
    <s v="200901BS70148"/>
    <x v="63"/>
    <x v="2"/>
    <x v="118"/>
    <s v="Wednesday"/>
    <s v="Data missing or out of range"/>
    <s v="Not at junction or within 20 metres"/>
    <x v="0"/>
    <n v="51.493541"/>
    <x v="0"/>
    <s v="Kensington and Chelsea"/>
    <s v="None"/>
    <n v="-0.182062"/>
    <x v="0"/>
    <n v="1"/>
    <s v="Metropolitan Police"/>
    <s v="Dry"/>
    <x v="1"/>
    <n v="30"/>
    <d v="1899-12-30T06:30:00"/>
    <x v="0"/>
    <s v="Fine no high winds"/>
    <x v="0"/>
  </r>
  <r>
    <s v="200901BS70149"/>
    <x v="63"/>
    <x v="2"/>
    <x v="119"/>
    <s v="Thursday"/>
    <s v="Data missing or out of range"/>
    <s v="Not at junction or within 20 metres"/>
    <x v="1"/>
    <n v="51.486182999999997"/>
    <x v="0"/>
    <s v="Kensington and Chelsea"/>
    <s v="None"/>
    <n v="-0.18307499999999999"/>
    <x v="0"/>
    <n v="1"/>
    <s v="Metropolitan Police"/>
    <s v="Wet or damp"/>
    <x v="1"/>
    <n v="30"/>
    <d v="1899-12-30T17:21:00"/>
    <x v="0"/>
    <s v="Raining no high winds"/>
    <x v="0"/>
  </r>
  <r>
    <s v="200901BS70150"/>
    <x v="64"/>
    <x v="2"/>
    <x v="120"/>
    <s v="Friday"/>
    <s v="Give way or uncontrolled"/>
    <s v="T or staggered junction"/>
    <x v="1"/>
    <n v="51.497815000000003"/>
    <x v="1"/>
    <s v="Kensington and Chelsea"/>
    <s v="None"/>
    <n v="-0.20263900000000001"/>
    <x v="0"/>
    <n v="2"/>
    <s v="Metropolitan Police"/>
    <s v="Dry"/>
    <x v="1"/>
    <n v="30"/>
    <d v="1899-12-30T19:49:00"/>
    <x v="0"/>
    <s v="Fine no high winds"/>
    <x v="0"/>
  </r>
  <r>
    <s v="200901BS70151"/>
    <x v="63"/>
    <x v="2"/>
    <x v="121"/>
    <s v="Saturday"/>
    <s v="Give way or uncontrolled"/>
    <s v="More than 4 arms (not roundabout)"/>
    <x v="1"/>
    <n v="51.502755000000001"/>
    <x v="0"/>
    <s v="Kensington and Chelsea"/>
    <s v="None"/>
    <n v="-0.19639300000000001"/>
    <x v="3"/>
    <n v="4"/>
    <s v="Metropolitan Police"/>
    <s v="Wet or damp"/>
    <x v="1"/>
    <n v="30"/>
    <d v="1899-12-30T16:35:00"/>
    <x v="0"/>
    <s v="Fine no high winds"/>
    <x v="0"/>
  </r>
  <r>
    <s v="200901BS70152"/>
    <x v="59"/>
    <x v="2"/>
    <x v="122"/>
    <s v="Sunday"/>
    <s v="Give way or uncontrolled"/>
    <s v="Crossroads"/>
    <x v="1"/>
    <n v="51.487634999999997"/>
    <x v="0"/>
    <s v="Kensington and Chelsea"/>
    <s v="None"/>
    <n v="-0.17812"/>
    <x v="0"/>
    <n v="2"/>
    <s v="Metropolitan Police"/>
    <s v="Dry"/>
    <x v="1"/>
    <n v="30"/>
    <d v="1899-12-30T07:55:00"/>
    <x v="0"/>
    <s v="Fine no high winds"/>
    <x v="0"/>
  </r>
  <r>
    <s v="200901BS70153"/>
    <x v="65"/>
    <x v="2"/>
    <x v="123"/>
    <s v="Monday"/>
    <s v="Give way or uncontrolled"/>
    <s v="T or staggered junction"/>
    <x v="1"/>
    <n v="51.498814000000003"/>
    <x v="0"/>
    <s v="Kensington and Chelsea"/>
    <s v="None"/>
    <n v="-0.179979"/>
    <x v="0"/>
    <n v="1"/>
    <s v="Metropolitan Police"/>
    <s v="Dry"/>
    <x v="1"/>
    <n v="30"/>
    <d v="1899-12-30T19:35:00"/>
    <x v="0"/>
    <s v="Fine no high winds"/>
    <x v="0"/>
  </r>
  <r>
    <s v="200901BS70154"/>
    <x v="53"/>
    <x v="2"/>
    <x v="124"/>
    <s v="Tuesday"/>
    <s v="Auto traffic signal"/>
    <s v="More than 4 arms (not roundabout)"/>
    <x v="1"/>
    <n v="51.501570999999998"/>
    <x v="0"/>
    <s v="Westminster"/>
    <s v="None"/>
    <n v="-0.16070599999999999"/>
    <x v="0"/>
    <n v="2"/>
    <s v="Metropolitan Police"/>
    <s v="Dry"/>
    <x v="1"/>
    <n v="30"/>
    <d v="1899-12-30T15:00:00"/>
    <x v="0"/>
    <s v="Fine no high winds"/>
    <x v="2"/>
  </r>
  <r>
    <s v="200901BS70155"/>
    <x v="66"/>
    <x v="3"/>
    <x v="125"/>
    <s v="Wednesday"/>
    <s v="Data missing or out of range"/>
    <s v="Not at junction or within 20 metres"/>
    <x v="1"/>
    <n v="51.493723000000003"/>
    <x v="0"/>
    <s v="Kensington and Chelsea"/>
    <s v="None"/>
    <n v="-0.182199"/>
    <x v="0"/>
    <n v="1"/>
    <s v="Metropolitan Police"/>
    <s v="Dry"/>
    <x v="1"/>
    <n v="30"/>
    <d v="1899-12-30T08:59:00"/>
    <x v="0"/>
    <s v="Fine no high winds"/>
    <x v="0"/>
  </r>
  <r>
    <s v="200901BS70156"/>
    <x v="67"/>
    <x v="2"/>
    <x v="126"/>
    <s v="Thursday"/>
    <s v="Give way or uncontrolled"/>
    <s v="T or staggered junction"/>
    <x v="1"/>
    <n v="51.482582000000001"/>
    <x v="0"/>
    <s v="Kensington and Chelsea"/>
    <s v="None"/>
    <n v="-0.171264"/>
    <x v="0"/>
    <n v="2"/>
    <s v="Metropolitan Police"/>
    <s v="Dry"/>
    <x v="1"/>
    <n v="30"/>
    <d v="1899-12-30T07:15:00"/>
    <x v="0"/>
    <s v="Fine no high winds"/>
    <x v="0"/>
  </r>
  <r>
    <s v="200901BS70157"/>
    <x v="67"/>
    <x v="2"/>
    <x v="127"/>
    <s v="Friday"/>
    <s v="Give way or uncontrolled"/>
    <s v="T or staggered junction"/>
    <x v="1"/>
    <n v="51.506188999999999"/>
    <x v="0"/>
    <s v="Kensington and Chelsea"/>
    <s v="None"/>
    <n v="-0.209226"/>
    <x v="0"/>
    <n v="1"/>
    <s v="Metropolitan Police"/>
    <s v="Dry"/>
    <x v="1"/>
    <n v="30"/>
    <d v="1899-12-30T16:25:00"/>
    <x v="0"/>
    <s v="Fine no high winds"/>
    <x v="0"/>
  </r>
  <r>
    <s v="200901BS70159"/>
    <x v="62"/>
    <x v="2"/>
    <x v="128"/>
    <s v="Saturday"/>
    <s v="Give way or uncontrolled"/>
    <s v="T or staggered junction"/>
    <x v="1"/>
    <n v="51.482902000000003"/>
    <x v="0"/>
    <s v="Kensington and Chelsea"/>
    <s v="None"/>
    <n v="-0.186086"/>
    <x v="0"/>
    <n v="1"/>
    <s v="Metropolitan Police"/>
    <s v="Dry"/>
    <x v="1"/>
    <n v="30"/>
    <d v="1899-12-30T07:05:00"/>
    <x v="0"/>
    <s v="Fine no high winds"/>
    <x v="0"/>
  </r>
  <r>
    <s v="200901BS70160"/>
    <x v="68"/>
    <x v="3"/>
    <x v="129"/>
    <s v="Sunday"/>
    <s v="Auto traffic signal"/>
    <s v="T or staggered junction"/>
    <x v="0"/>
    <n v="51.513128999999999"/>
    <x v="0"/>
    <s v="Kensington and Chelsea"/>
    <s v="None"/>
    <n v="-0.204342"/>
    <x v="0"/>
    <n v="2"/>
    <s v="Metropolitan Police"/>
    <s v="Dry"/>
    <x v="1"/>
    <n v="30"/>
    <d v="1899-12-30T07:15:00"/>
    <x v="0"/>
    <s v="Fine no high winds"/>
    <x v="3"/>
  </r>
  <r>
    <s v="200901BS70161"/>
    <x v="69"/>
    <x v="3"/>
    <x v="130"/>
    <s v="Monday"/>
    <s v="Data missing or out of range"/>
    <s v="Not at junction or within 20 metres"/>
    <x v="1"/>
    <n v="51.521037999999997"/>
    <x v="0"/>
    <s v="Kensington and Chelsea"/>
    <s v="None"/>
    <n v="-0.20994099999999999"/>
    <x v="0"/>
    <n v="1"/>
    <s v="Metropolitan Police"/>
    <s v="Dry"/>
    <x v="1"/>
    <n v="30"/>
    <d v="1899-12-30T14:25:00"/>
    <x v="0"/>
    <s v="Fine no high winds"/>
    <x v="0"/>
  </r>
  <r>
    <s v="200901BS70163"/>
    <x v="68"/>
    <x v="3"/>
    <x v="131"/>
    <s v="Tuesday"/>
    <s v="Data missing or out of range"/>
    <s v="Not at junction or within 20 metres"/>
    <x v="1"/>
    <n v="51.507137"/>
    <x v="0"/>
    <s v="Kensington and Chelsea"/>
    <s v="None"/>
    <n v="-0.19477900000000001"/>
    <x v="0"/>
    <n v="1"/>
    <s v="Metropolitan Police"/>
    <s v="Dry"/>
    <x v="1"/>
    <n v="30"/>
    <d v="1899-12-30T16:40:00"/>
    <x v="0"/>
    <s v="Fine no high winds"/>
    <x v="2"/>
  </r>
  <r>
    <s v="200901BS70164"/>
    <x v="70"/>
    <x v="2"/>
    <x v="132"/>
    <s v="Wednesday"/>
    <s v="Auto traffic signal"/>
    <s v="Roundabout"/>
    <x v="1"/>
    <n v="51.504669999999997"/>
    <x v="0"/>
    <s v="Hammersmith and Fulham"/>
    <s v="None"/>
    <n v="-0.21576999999999999"/>
    <x v="0"/>
    <n v="1"/>
    <s v="Metropolitan Police"/>
    <s v="Dry"/>
    <x v="2"/>
    <n v="30"/>
    <d v="1899-12-30T07:30:00"/>
    <x v="0"/>
    <s v="Fine no high winds"/>
    <x v="0"/>
  </r>
  <r>
    <s v="200901BS70165"/>
    <x v="71"/>
    <x v="2"/>
    <x v="133"/>
    <s v="Thursday"/>
    <s v="Give way or uncontrolled"/>
    <s v="Crossroads"/>
    <x v="1"/>
    <n v="51.492092"/>
    <x v="1"/>
    <s v="Kensington and Chelsea"/>
    <s v="None"/>
    <n v="-0.16411300000000001"/>
    <x v="0"/>
    <n v="2"/>
    <s v="Metropolitan Police"/>
    <s v="Dry"/>
    <x v="1"/>
    <n v="30"/>
    <d v="1899-12-30T19:05:00"/>
    <x v="0"/>
    <s v="Fine no high winds"/>
    <x v="3"/>
  </r>
  <r>
    <s v="200901BS70166"/>
    <x v="72"/>
    <x v="2"/>
    <x v="134"/>
    <s v="Friday"/>
    <s v="Give way or uncontrolled"/>
    <s v="T or staggered junction"/>
    <x v="1"/>
    <n v="51.487451999999998"/>
    <x v="0"/>
    <s v="Kensington and Chelsea"/>
    <s v="None"/>
    <n v="-0.195412"/>
    <x v="0"/>
    <n v="1"/>
    <s v="Metropolitan Police"/>
    <s v="Dry"/>
    <x v="1"/>
    <n v="30"/>
    <d v="1899-12-30T16:35:00"/>
    <x v="0"/>
    <s v="Fine no high winds"/>
    <x v="0"/>
  </r>
  <r>
    <s v="200901BS70167"/>
    <x v="73"/>
    <x v="2"/>
    <x v="135"/>
    <s v="Saturday"/>
    <s v="Data missing or out of range"/>
    <s v="Not at junction or within 20 metres"/>
    <x v="1"/>
    <n v="51.491920999999998"/>
    <x v="1"/>
    <s v="Kensington and Chelsea"/>
    <s v="None"/>
    <n v="-0.15893399999999999"/>
    <x v="3"/>
    <n v="1"/>
    <s v="Metropolitan Police"/>
    <s v="Dry"/>
    <x v="1"/>
    <n v="30"/>
    <d v="1899-12-30T05:11:00"/>
    <x v="0"/>
    <s v="Fine no high winds"/>
    <x v="0"/>
  </r>
  <r>
    <s v="200901BS70168"/>
    <x v="60"/>
    <x v="2"/>
    <x v="136"/>
    <s v="Sunday"/>
    <s v="Give way or uncontrolled"/>
    <s v="Mini-roundabout"/>
    <x v="1"/>
    <n v="51.477465000000002"/>
    <x v="0"/>
    <s v="Kensington and Chelsea"/>
    <s v="None"/>
    <n v="-0.183422"/>
    <x v="0"/>
    <n v="2"/>
    <s v="Metropolitan Police"/>
    <s v="Dry"/>
    <x v="1"/>
    <n v="30"/>
    <d v="1899-12-30T08:10:00"/>
    <x v="0"/>
    <s v="Fine no high winds"/>
    <x v="0"/>
  </r>
  <r>
    <s v="200901BS70169"/>
    <x v="61"/>
    <x v="2"/>
    <x v="137"/>
    <s v="Monday"/>
    <s v="Auto traffic signal"/>
    <s v="Crossroads"/>
    <x v="1"/>
    <n v="51.496606999999997"/>
    <x v="0"/>
    <s v="Kensington and Chelsea"/>
    <s v="None"/>
    <n v="-0.20599999999999999"/>
    <x v="0"/>
    <n v="2"/>
    <s v="Metropolitan Police"/>
    <s v="Dry"/>
    <x v="1"/>
    <n v="30"/>
    <d v="1899-12-30T14:54:00"/>
    <x v="0"/>
    <s v="Fine no high winds"/>
    <x v="0"/>
  </r>
  <r>
    <s v="200901BS70171"/>
    <x v="74"/>
    <x v="3"/>
    <x v="138"/>
    <s v="Tuesday"/>
    <s v="Give way or uncontrolled"/>
    <s v="T or staggered junction"/>
    <x v="1"/>
    <n v="51.494936000000003"/>
    <x v="0"/>
    <s v="Kensington and Chelsea"/>
    <s v="None"/>
    <n v="-0.185032"/>
    <x v="0"/>
    <n v="2"/>
    <s v="Metropolitan Police"/>
    <s v="Dry"/>
    <x v="1"/>
    <n v="30"/>
    <d v="1899-12-30T18:30:00"/>
    <x v="0"/>
    <s v="Fine no high winds"/>
    <x v="0"/>
  </r>
  <r>
    <s v="200901BS70172"/>
    <x v="66"/>
    <x v="3"/>
    <x v="139"/>
    <s v="Wednesday"/>
    <s v="Auto traffic signal"/>
    <s v="Crossroads"/>
    <x v="1"/>
    <n v="51.492747000000001"/>
    <x v="1"/>
    <s v="Kensington and Chelsea"/>
    <s v="None"/>
    <n v="-0.20053299999999999"/>
    <x v="0"/>
    <n v="2"/>
    <s v="Metropolitan Police"/>
    <s v="Dry"/>
    <x v="0"/>
    <n v="30"/>
    <d v="1899-12-30T00:45:00"/>
    <x v="0"/>
    <s v="Fine no high winds"/>
    <x v="0"/>
  </r>
  <r>
    <s v="200901BS70173"/>
    <x v="70"/>
    <x v="2"/>
    <x v="140"/>
    <s v="Thursday"/>
    <s v="Give way or uncontrolled"/>
    <s v="T or staggered junction"/>
    <x v="1"/>
    <n v="51.499127000000001"/>
    <x v="0"/>
    <s v="Kensington and Chelsea"/>
    <s v="None"/>
    <n v="-0.15965199999999999"/>
    <x v="0"/>
    <n v="2"/>
    <s v="Metropolitan Police"/>
    <s v="Wet or damp"/>
    <x v="1"/>
    <n v="30"/>
    <d v="1899-12-30T10:10:00"/>
    <x v="0"/>
    <s v="Raining no high winds"/>
    <x v="0"/>
  </r>
  <r>
    <s v="200901BS70174"/>
    <x v="63"/>
    <x v="2"/>
    <x v="141"/>
    <s v="Friday"/>
    <s v="Data missing or out of range"/>
    <s v="Not at junction or within 20 metres"/>
    <x v="0"/>
    <n v="51.502268999999998"/>
    <x v="1"/>
    <s v="Kensington and Chelsea"/>
    <s v="None"/>
    <n v="-0.18819900000000001"/>
    <x v="0"/>
    <n v="1"/>
    <s v="Metropolitan Police"/>
    <s v="Dry"/>
    <x v="1"/>
    <n v="30"/>
    <d v="1899-12-30T21:45:00"/>
    <x v="0"/>
    <s v="Fine no high winds"/>
    <x v="0"/>
  </r>
  <r>
    <s v="200901BS70175"/>
    <x v="74"/>
    <x v="3"/>
    <x v="142"/>
    <s v="Saturday"/>
    <s v="Give way or uncontrolled"/>
    <s v="T or staggered junction"/>
    <x v="1"/>
    <n v="51.488957999999997"/>
    <x v="0"/>
    <s v="Kensington and Chelsea"/>
    <s v="None"/>
    <n v="-0.16495899999999999"/>
    <x v="0"/>
    <n v="3"/>
    <s v="Metropolitan Police"/>
    <s v="Dry"/>
    <x v="1"/>
    <n v="30"/>
    <d v="1899-12-30T14:02:00"/>
    <x v="0"/>
    <s v="Fine no high winds"/>
    <x v="5"/>
  </r>
  <r>
    <s v="200901BS70177"/>
    <x v="75"/>
    <x v="3"/>
    <x v="143"/>
    <s v="Sunday"/>
    <s v="Data missing or out of range"/>
    <s v="Not at junction or within 20 metres"/>
    <x v="0"/>
    <n v="51.500996000000001"/>
    <x v="0"/>
    <s v="Kensington and Chelsea"/>
    <s v="None"/>
    <n v="-0.19314799999999999"/>
    <x v="0"/>
    <n v="2"/>
    <s v="Metropolitan Police"/>
    <s v="Dry"/>
    <x v="1"/>
    <n v="30"/>
    <d v="1899-12-30T18:40:00"/>
    <x v="0"/>
    <s v="Fine no high winds"/>
    <x v="0"/>
  </r>
  <r>
    <s v="200901BS70178"/>
    <x v="75"/>
    <x v="3"/>
    <x v="144"/>
    <s v="Monday"/>
    <s v="Data missing or out of range"/>
    <s v="Not at junction or within 20 metres"/>
    <x v="1"/>
    <n v="51.496408000000002"/>
    <x v="0"/>
    <s v="Kensington and Chelsea"/>
    <s v="None"/>
    <n v="-0.169846"/>
    <x v="0"/>
    <n v="2"/>
    <s v="Metropolitan Police"/>
    <s v="Dry"/>
    <x v="2"/>
    <n v="30"/>
    <d v="1899-12-30T09:15:00"/>
    <x v="0"/>
    <s v="Fine no high winds"/>
    <x v="0"/>
  </r>
  <r>
    <s v="200901BS70179"/>
    <x v="76"/>
    <x v="3"/>
    <x v="145"/>
    <s v="Tuesday"/>
    <s v="Auto traffic signal"/>
    <s v="T or staggered junction"/>
    <x v="1"/>
    <n v="51.494692000000001"/>
    <x v="0"/>
    <s v="Kensington and Chelsea"/>
    <s v="None"/>
    <n v="-0.19253300000000001"/>
    <x v="2"/>
    <n v="2"/>
    <s v="Metropolitan Police"/>
    <s v="Dry"/>
    <x v="1"/>
    <n v="30"/>
    <d v="1899-12-30T15:22:00"/>
    <x v="0"/>
    <s v="Fine no high winds"/>
    <x v="0"/>
  </r>
  <r>
    <s v="200901BS70180"/>
    <x v="76"/>
    <x v="3"/>
    <x v="146"/>
    <s v="Wednesday"/>
    <s v="Give way or uncontrolled"/>
    <s v="T or staggered junction"/>
    <x v="0"/>
    <n v="51.490625999999999"/>
    <x v="0"/>
    <s v="Kensington and Chelsea"/>
    <s v="None"/>
    <n v="-0.19125300000000001"/>
    <x v="0"/>
    <n v="1"/>
    <s v="Metropolitan Police"/>
    <s v="Dry"/>
    <x v="0"/>
    <n v="30"/>
    <d v="1899-12-30T15:50:00"/>
    <x v="0"/>
    <s v="Fine no high winds"/>
    <x v="0"/>
  </r>
  <r>
    <s v="200901BS70181"/>
    <x v="77"/>
    <x v="3"/>
    <x v="147"/>
    <s v="Thursday"/>
    <s v="Auto traffic signal"/>
    <s v="Crossroads"/>
    <x v="1"/>
    <n v="51.492930999999999"/>
    <x v="0"/>
    <s v="Kensington and Chelsea"/>
    <s v="None"/>
    <n v="-0.20081399999999999"/>
    <x v="0"/>
    <n v="2"/>
    <s v="Metropolitan Police"/>
    <s v="Wet or damp"/>
    <x v="1"/>
    <n v="30"/>
    <d v="1899-12-30T14:51:00"/>
    <x v="0"/>
    <s v="Raining no high winds"/>
    <x v="0"/>
  </r>
  <r>
    <s v="200901BS70184"/>
    <x v="78"/>
    <x v="3"/>
    <x v="148"/>
    <s v="Friday"/>
    <s v="Give way or uncontrolled"/>
    <s v="T or staggered junction"/>
    <x v="1"/>
    <n v="51.521681999999998"/>
    <x v="0"/>
    <s v="Kensington and Chelsea"/>
    <s v="None"/>
    <n v="-0.210925"/>
    <x v="0"/>
    <n v="1"/>
    <s v="Metropolitan Police"/>
    <s v="Dry"/>
    <x v="1"/>
    <n v="30"/>
    <d v="1899-12-30T15:45:00"/>
    <x v="0"/>
    <s v="Fine no high winds"/>
    <x v="0"/>
  </r>
  <r>
    <s v="200901BS70185"/>
    <x v="78"/>
    <x v="3"/>
    <x v="149"/>
    <s v="Saturday"/>
    <s v="Give way or uncontrolled"/>
    <s v="T or staggered junction"/>
    <x v="1"/>
    <n v="51.480111999999998"/>
    <x v="0"/>
    <s v="Kensington and Chelsea"/>
    <s v="None"/>
    <n v="-0.180148"/>
    <x v="0"/>
    <n v="1"/>
    <s v="Metropolitan Police"/>
    <s v="Dry"/>
    <x v="1"/>
    <n v="30"/>
    <d v="1899-12-30T13:50:00"/>
    <x v="0"/>
    <s v="Fine no high winds"/>
    <x v="0"/>
  </r>
  <r>
    <s v="200901BS70186"/>
    <x v="79"/>
    <x v="3"/>
    <x v="150"/>
    <s v="Sunday"/>
    <s v="Give way or uncontrolled"/>
    <s v="T or staggered junction"/>
    <x v="1"/>
    <n v="51.490988000000002"/>
    <x v="0"/>
    <s v="Kensington and Chelsea"/>
    <s v="None"/>
    <n v="-0.19728899999999999"/>
    <x v="3"/>
    <n v="2"/>
    <s v="Metropolitan Police"/>
    <s v="Dry"/>
    <x v="0"/>
    <n v="30"/>
    <d v="1899-12-30T13:20:00"/>
    <x v="0"/>
    <s v="Fine no high winds"/>
    <x v="0"/>
  </r>
  <r>
    <s v="200901BS70187"/>
    <x v="80"/>
    <x v="3"/>
    <x v="151"/>
    <s v="Monday"/>
    <s v="Give way or uncontrolled"/>
    <s v="T or staggered junction"/>
    <x v="1"/>
    <n v="51.485441000000002"/>
    <x v="0"/>
    <s v="Kensington and Chelsea"/>
    <s v="None"/>
    <n v="-0.18166399999999999"/>
    <x v="0"/>
    <n v="2"/>
    <s v="Metropolitan Police"/>
    <s v="Wet or damp"/>
    <x v="1"/>
    <n v="30"/>
    <d v="1899-12-30T09:30:00"/>
    <x v="0"/>
    <s v="Raining no high winds"/>
    <x v="0"/>
  </r>
  <r>
    <s v="200901BS70189"/>
    <x v="81"/>
    <x v="3"/>
    <x v="152"/>
    <s v="Tuesday"/>
    <s v="Give way or uncontrolled"/>
    <s v="T or staggered junction"/>
    <x v="1"/>
    <n v="51.492645000000003"/>
    <x v="0"/>
    <s v="Kensington and Chelsea"/>
    <s v="None"/>
    <n v="-0.193911"/>
    <x v="0"/>
    <n v="1"/>
    <s v="Metropolitan Police"/>
    <s v="Dry"/>
    <x v="1"/>
    <n v="30"/>
    <d v="1899-12-30T15:30:00"/>
    <x v="0"/>
    <s v="Fine no high winds"/>
    <x v="3"/>
  </r>
  <r>
    <s v="200901BS70190"/>
    <x v="21"/>
    <x v="0"/>
    <x v="153"/>
    <s v="Wednesday"/>
    <s v="Data missing or out of range"/>
    <s v="Not at junction or within 20 metres"/>
    <x v="0"/>
    <n v="51.499915000000001"/>
    <x v="0"/>
    <s v="Kensington and Chelsea"/>
    <s v="None"/>
    <n v="-0.21062500000000001"/>
    <x v="0"/>
    <n v="2"/>
    <s v="Metropolitan Police"/>
    <s v="Dry"/>
    <x v="1"/>
    <n v="30"/>
    <d v="1899-12-30T13:30:00"/>
    <x v="0"/>
    <s v="Fine no high winds"/>
    <x v="9"/>
  </r>
  <r>
    <s v="200901BS70191"/>
    <x v="81"/>
    <x v="3"/>
    <x v="154"/>
    <s v="Thursday"/>
    <s v="Data missing or out of range"/>
    <s v="Not at junction or within 20 metres"/>
    <x v="1"/>
    <n v="51.477831000000002"/>
    <x v="0"/>
    <s v="Kensington and Chelsea"/>
    <s v="None"/>
    <n v="-0.183839"/>
    <x v="0"/>
    <n v="2"/>
    <s v="Metropolitan Police"/>
    <s v="Dry"/>
    <x v="1"/>
    <n v="30"/>
    <d v="1899-12-30T17:10:00"/>
    <x v="0"/>
    <s v="Fine no high winds"/>
    <x v="0"/>
  </r>
  <r>
    <s v="200901BS70192"/>
    <x v="82"/>
    <x v="3"/>
    <x v="155"/>
    <s v="Friday"/>
    <s v="Give way or uncontrolled"/>
    <s v="Crossroads"/>
    <x v="1"/>
    <n v="51.508817000000001"/>
    <x v="0"/>
    <s v="Kensington and Chelsea"/>
    <s v="None"/>
    <n v="-0.210564"/>
    <x v="0"/>
    <n v="2"/>
    <s v="Metropolitan Police"/>
    <s v="Dry"/>
    <x v="1"/>
    <n v="30"/>
    <d v="1899-12-30T09:48:00"/>
    <x v="0"/>
    <s v="Fine no high winds"/>
    <x v="7"/>
  </r>
  <r>
    <s v="200901BS70193"/>
    <x v="83"/>
    <x v="3"/>
    <x v="156"/>
    <s v="Saturday"/>
    <s v="Auto traffic signal"/>
    <s v="Crossroads"/>
    <x v="1"/>
    <n v="51.481059999999999"/>
    <x v="0"/>
    <s v="Kensington and Chelsea"/>
    <s v="None"/>
    <n v="-0.183279"/>
    <x v="0"/>
    <n v="2"/>
    <s v="Metropolitan Police"/>
    <s v="Dry"/>
    <x v="1"/>
    <n v="30"/>
    <d v="1899-12-30T08:12:00"/>
    <x v="0"/>
    <s v="Fine no high winds"/>
    <x v="0"/>
  </r>
  <r>
    <s v="200901BS70194"/>
    <x v="82"/>
    <x v="3"/>
    <x v="157"/>
    <s v="Sunday"/>
    <s v="Give way or uncontrolled"/>
    <s v="T or staggered junction"/>
    <x v="1"/>
    <n v="51.498241999999998"/>
    <x v="0"/>
    <s v="Kensington and Chelsea"/>
    <s v="None"/>
    <n v="-0.201181"/>
    <x v="0"/>
    <n v="2"/>
    <s v="Metropolitan Police"/>
    <s v="Dry"/>
    <x v="1"/>
    <n v="30"/>
    <d v="1899-12-30T12:45:00"/>
    <x v="0"/>
    <s v="Fine no high winds"/>
    <x v="0"/>
  </r>
  <r>
    <s v="200901BS70195"/>
    <x v="81"/>
    <x v="3"/>
    <x v="158"/>
    <s v="Monday"/>
    <s v="Auto traffic signal"/>
    <s v="Crossroads"/>
    <x v="0"/>
    <n v="51.489353999999999"/>
    <x v="0"/>
    <s v="Kensington and Chelsea"/>
    <s v="None"/>
    <n v="-0.19044"/>
    <x v="0"/>
    <n v="2"/>
    <s v="Metropolitan Police"/>
    <s v="Dry"/>
    <x v="1"/>
    <n v="30"/>
    <d v="1899-12-30T17:00:00"/>
    <x v="0"/>
    <s v="Fine no high winds"/>
    <x v="8"/>
  </r>
  <r>
    <s v="200901BS70196"/>
    <x v="82"/>
    <x v="3"/>
    <x v="159"/>
    <s v="Tuesday"/>
    <s v="Auto traffic signal"/>
    <s v="Crossroads"/>
    <x v="1"/>
    <n v="51.501365"/>
    <x v="0"/>
    <s v="Kensington and Chelsea"/>
    <s v="None"/>
    <n v="-0.19370999999999999"/>
    <x v="0"/>
    <n v="1"/>
    <s v="Metropolitan Police"/>
    <s v="Dry"/>
    <x v="1"/>
    <n v="30"/>
    <d v="1899-12-30T10:40:00"/>
    <x v="0"/>
    <s v="Fine no high winds"/>
    <x v="0"/>
  </r>
  <r>
    <s v="200901BS70197"/>
    <x v="84"/>
    <x v="3"/>
    <x v="160"/>
    <s v="Wednesday"/>
    <s v="Give way or uncontrolled"/>
    <s v="Crossroads"/>
    <x v="1"/>
    <n v="51.495196999999997"/>
    <x v="0"/>
    <s v="Kensington and Chelsea"/>
    <s v="None"/>
    <n v="-0.19611500000000001"/>
    <x v="0"/>
    <n v="2"/>
    <s v="Metropolitan Police"/>
    <s v="Dry"/>
    <x v="1"/>
    <n v="30"/>
    <d v="1899-12-30T19:00:00"/>
    <x v="0"/>
    <s v="Fine no high winds"/>
    <x v="0"/>
  </r>
  <r>
    <s v="200901BS70198"/>
    <x v="85"/>
    <x v="3"/>
    <x v="161"/>
    <s v="Thursday"/>
    <s v="Give way or uncontrolled"/>
    <s v="T or staggered junction"/>
    <x v="1"/>
    <n v="51.481664000000002"/>
    <x v="0"/>
    <s v="Kensington and Chelsea"/>
    <s v="None"/>
    <n v="-0.18743099999999999"/>
    <x v="4"/>
    <n v="2"/>
    <s v="Metropolitan Police"/>
    <s v="Dry"/>
    <x v="1"/>
    <n v="30"/>
    <d v="1899-12-30T13:51:00"/>
    <x v="0"/>
    <s v="Fine no high winds"/>
    <x v="0"/>
  </r>
  <r>
    <s v="200901BS70199"/>
    <x v="86"/>
    <x v="3"/>
    <x v="162"/>
    <s v="Friday"/>
    <s v="Auto traffic signal"/>
    <s v="Crossroads"/>
    <x v="1"/>
    <n v="51.497126999999999"/>
    <x v="0"/>
    <s v="Kensington and Chelsea"/>
    <s v="None"/>
    <n v="-0.204683"/>
    <x v="0"/>
    <n v="2"/>
    <s v="Metropolitan Police"/>
    <s v="Dry"/>
    <x v="1"/>
    <n v="30"/>
    <d v="1899-12-30T15:50:00"/>
    <x v="0"/>
    <s v="Fine no high winds"/>
    <x v="3"/>
  </r>
  <r>
    <s v="200901BS70200"/>
    <x v="87"/>
    <x v="3"/>
    <x v="163"/>
    <s v="Saturday"/>
    <s v="Give way or uncontrolled"/>
    <s v="T or staggered junction"/>
    <x v="1"/>
    <n v="51.481577000000001"/>
    <x v="0"/>
    <s v="Kensington and Chelsea"/>
    <s v="None"/>
    <n v="-0.17605699999999999"/>
    <x v="0"/>
    <n v="2"/>
    <s v="Metropolitan Police"/>
    <s v="Dry"/>
    <x v="1"/>
    <n v="30"/>
    <d v="1899-12-30T07:25:00"/>
    <x v="0"/>
    <s v="Fine no high winds"/>
    <x v="0"/>
  </r>
  <r>
    <s v="200901BS70201"/>
    <x v="79"/>
    <x v="3"/>
    <x v="164"/>
    <s v="Sunday"/>
    <s v="Give way or uncontrolled"/>
    <s v="T or staggered junction"/>
    <x v="1"/>
    <n v="51.495809000000001"/>
    <x v="0"/>
    <s v="Kensington and Chelsea"/>
    <s v="None"/>
    <n v="-0.17174300000000001"/>
    <x v="0"/>
    <n v="2"/>
    <s v="Metropolitan Police"/>
    <s v="Dry"/>
    <x v="1"/>
    <n v="30"/>
    <d v="1899-12-30T14:20:00"/>
    <x v="0"/>
    <s v="Fine no high winds"/>
    <x v="0"/>
  </r>
  <r>
    <s v="200901BS70202"/>
    <x v="77"/>
    <x v="3"/>
    <x v="165"/>
    <s v="Monday"/>
    <s v="Auto traffic signal"/>
    <s v="Crossroads"/>
    <x v="1"/>
    <n v="51.481893999999997"/>
    <x v="0"/>
    <s v="Kensington and Chelsea"/>
    <s v="None"/>
    <n v="-0.17330799999999999"/>
    <x v="0"/>
    <n v="2"/>
    <s v="Metropolitan Police"/>
    <s v="Wet or damp"/>
    <x v="1"/>
    <n v="30"/>
    <d v="1899-12-30T13:15:00"/>
    <x v="0"/>
    <s v="Raining no high winds"/>
    <x v="0"/>
  </r>
  <r>
    <s v="200901BS70203"/>
    <x v="88"/>
    <x v="3"/>
    <x v="166"/>
    <s v="Tuesday"/>
    <s v="Data missing or out of range"/>
    <s v="Not at junction or within 20 metres"/>
    <x v="1"/>
    <n v="51.506866000000002"/>
    <x v="0"/>
    <s v="Kensington and Chelsea"/>
    <s v="None"/>
    <n v="-0.20646200000000001"/>
    <x v="0"/>
    <n v="1"/>
    <s v="Metropolitan Police"/>
    <s v="Wet or damp"/>
    <x v="1"/>
    <n v="30"/>
    <d v="1899-12-30T07:35:00"/>
    <x v="0"/>
    <s v="Fine no high winds"/>
    <x v="2"/>
  </r>
  <r>
    <s v="200901BS70204"/>
    <x v="88"/>
    <x v="3"/>
    <x v="167"/>
    <s v="Wednesday"/>
    <s v="Give way or uncontrolled"/>
    <s v="T or staggered junction"/>
    <x v="1"/>
    <n v="51.493777000000001"/>
    <x v="1"/>
    <s v="Kensington and Chelsea"/>
    <s v="None"/>
    <n v="-0.17412900000000001"/>
    <x v="0"/>
    <n v="1"/>
    <s v="Metropolitan Police"/>
    <s v="Dry"/>
    <x v="1"/>
    <n v="30"/>
    <d v="1899-12-30T19:57:00"/>
    <x v="0"/>
    <s v="Fine no high winds"/>
    <x v="0"/>
  </r>
  <r>
    <s v="200901BS70205"/>
    <x v="88"/>
    <x v="3"/>
    <x v="168"/>
    <s v="Thursday"/>
    <s v="Auto traffic signal"/>
    <s v="Crossroads"/>
    <x v="1"/>
    <n v="51.495117"/>
    <x v="0"/>
    <s v="Kensington and Chelsea"/>
    <s v="None"/>
    <n v="-0.17349999999999999"/>
    <x v="0"/>
    <n v="2"/>
    <s v="Metropolitan Police"/>
    <s v="Wet or damp"/>
    <x v="0"/>
    <n v="30"/>
    <d v="1899-12-30T13:45:00"/>
    <x v="0"/>
    <s v="Raining no high winds"/>
    <x v="4"/>
  </r>
  <r>
    <s v="200901BS70206"/>
    <x v="85"/>
    <x v="3"/>
    <x v="169"/>
    <s v="Friday"/>
    <s v="Auto traffic signal"/>
    <s v="Crossroads"/>
    <x v="1"/>
    <n v="51.483420000000002"/>
    <x v="0"/>
    <s v="Kensington and Chelsea"/>
    <s v="None"/>
    <n v="-0.16734199999999999"/>
    <x v="3"/>
    <n v="2"/>
    <s v="Metropolitan Police"/>
    <s v="Dry"/>
    <x v="1"/>
    <n v="30"/>
    <d v="1899-12-30T17:50:00"/>
    <x v="0"/>
    <s v="Fine no high winds"/>
    <x v="0"/>
  </r>
  <r>
    <s v="200901BS70207"/>
    <x v="89"/>
    <x v="3"/>
    <x v="170"/>
    <s v="Saturday"/>
    <s v="Give way or uncontrolled"/>
    <s v="T or staggered junction"/>
    <x v="1"/>
    <n v="51.507463999999999"/>
    <x v="1"/>
    <s v="Kensington and Chelsea"/>
    <s v="None"/>
    <n v="-0.20442099999999999"/>
    <x v="3"/>
    <n v="2"/>
    <s v="Metropolitan Police"/>
    <s v="Dry"/>
    <x v="1"/>
    <n v="30"/>
    <d v="1899-12-30T19:37:00"/>
    <x v="0"/>
    <s v="Fine no high winds"/>
    <x v="0"/>
  </r>
  <r>
    <s v="200901BS70208"/>
    <x v="85"/>
    <x v="3"/>
    <x v="171"/>
    <s v="Sunday"/>
    <s v="Auto traffic signal"/>
    <s v="Crossroads"/>
    <x v="1"/>
    <n v="51.514786999999998"/>
    <x v="0"/>
    <s v="Westminster"/>
    <s v="None"/>
    <n v="-0.19519700000000001"/>
    <x v="0"/>
    <n v="2"/>
    <s v="Metropolitan Police"/>
    <s v="Dry"/>
    <x v="1"/>
    <n v="30"/>
    <d v="1899-12-30T19:20:00"/>
    <x v="0"/>
    <s v="Fine no high winds"/>
    <x v="0"/>
  </r>
  <r>
    <s v="200901BS70209"/>
    <x v="90"/>
    <x v="3"/>
    <x v="172"/>
    <s v="Monday"/>
    <s v="Auto traffic signal"/>
    <s v="More than 4 arms (not roundabout)"/>
    <x v="1"/>
    <n v="51.493870000000001"/>
    <x v="0"/>
    <s v="Kensington and Chelsea"/>
    <s v="None"/>
    <n v="-0.17427000000000001"/>
    <x v="0"/>
    <n v="1"/>
    <s v="Metropolitan Police"/>
    <s v="Dry"/>
    <x v="1"/>
    <n v="30"/>
    <d v="1899-12-30T19:20:00"/>
    <x v="0"/>
    <s v="Fine no high winds"/>
    <x v="0"/>
  </r>
  <r>
    <s v="200901BS70210"/>
    <x v="65"/>
    <x v="2"/>
    <x v="173"/>
    <s v="Tuesday"/>
    <s v="Give way or uncontrolled"/>
    <s v="T or staggered junction"/>
    <x v="1"/>
    <n v="51.504753000000001"/>
    <x v="0"/>
    <s v="Kensington and Chelsea"/>
    <s v="None"/>
    <n v="-0.215334"/>
    <x v="0"/>
    <n v="2"/>
    <s v="Metropolitan Police"/>
    <s v="Dry"/>
    <x v="2"/>
    <n v="30"/>
    <d v="1899-12-30T18:25:00"/>
    <x v="0"/>
    <s v="Fine no high winds"/>
    <x v="0"/>
  </r>
  <r>
    <s v="200901BS70211"/>
    <x v="90"/>
    <x v="3"/>
    <x v="174"/>
    <s v="Wednesday"/>
    <s v="Give way or uncontrolled"/>
    <s v="T or staggered junction"/>
    <x v="1"/>
    <n v="51.483409000000002"/>
    <x v="0"/>
    <s v="Kensington and Chelsea"/>
    <s v="None"/>
    <n v="-0.16662199999999999"/>
    <x v="0"/>
    <n v="2"/>
    <s v="Metropolitan Police"/>
    <s v="Dry"/>
    <x v="1"/>
    <n v="30"/>
    <d v="1899-12-30T09:30:00"/>
    <x v="0"/>
    <s v="Fine no high winds"/>
    <x v="0"/>
  </r>
  <r>
    <s v="200901BS70212"/>
    <x v="91"/>
    <x v="4"/>
    <x v="175"/>
    <s v="Thursday"/>
    <s v="Give way or uncontrolled"/>
    <s v="T or staggered junction"/>
    <x v="1"/>
    <n v="51.480027"/>
    <x v="0"/>
    <s v="Kensington and Chelsea"/>
    <s v="None"/>
    <n v="-0.18043999999999999"/>
    <x v="0"/>
    <n v="3"/>
    <s v="Metropolitan Police"/>
    <s v="Dry"/>
    <x v="1"/>
    <n v="30"/>
    <d v="1899-12-30T17:58:00"/>
    <x v="0"/>
    <s v="Fine no high winds"/>
    <x v="0"/>
  </r>
  <r>
    <s v="200901BS70213"/>
    <x v="74"/>
    <x v="3"/>
    <x v="176"/>
    <s v="Friday"/>
    <s v="Data missing or out of range"/>
    <s v="Not at junction or within 20 metres"/>
    <x v="1"/>
    <n v="51.495356000000001"/>
    <x v="1"/>
    <s v="Kensington and Chelsea"/>
    <s v="None"/>
    <n v="-0.183143"/>
    <x v="0"/>
    <n v="1"/>
    <s v="Metropolitan Police"/>
    <s v="Dry"/>
    <x v="1"/>
    <n v="30"/>
    <d v="1899-12-30T20:25:00"/>
    <x v="0"/>
    <s v="Fine no high winds"/>
    <x v="0"/>
  </r>
  <r>
    <s v="200901BS70214"/>
    <x v="92"/>
    <x v="4"/>
    <x v="177"/>
    <s v="Saturday"/>
    <s v="Data missing or out of range"/>
    <s v="Not at junction or within 20 metres"/>
    <x v="1"/>
    <n v="51.508631999999999"/>
    <x v="0"/>
    <s v="Kensington and Chelsea"/>
    <s v="None"/>
    <n v="-0.198466"/>
    <x v="0"/>
    <n v="1"/>
    <s v="Metropolitan Police"/>
    <s v="Dry"/>
    <x v="2"/>
    <n v="30"/>
    <d v="1899-12-30T14:35:00"/>
    <x v="0"/>
    <s v="Fine no high winds"/>
    <x v="0"/>
  </r>
  <r>
    <s v="200901BS70216"/>
    <x v="82"/>
    <x v="3"/>
    <x v="178"/>
    <s v="Sunday"/>
    <s v="Auto traffic signal"/>
    <s v="Crossroads"/>
    <x v="1"/>
    <n v="51.493758999999997"/>
    <x v="0"/>
    <s v="Kensington and Chelsea"/>
    <s v="None"/>
    <n v="-0.17874000000000001"/>
    <x v="0"/>
    <n v="2"/>
    <s v="Metropolitan Police"/>
    <s v="Dry"/>
    <x v="2"/>
    <n v="30"/>
    <d v="1899-12-30T19:00:00"/>
    <x v="0"/>
    <s v="Fine no high winds"/>
    <x v="0"/>
  </r>
  <r>
    <s v="200901BS70217"/>
    <x v="93"/>
    <x v="4"/>
    <x v="179"/>
    <s v="Monday"/>
    <s v="Give way or uncontrolled"/>
    <s v="T or staggered junction"/>
    <x v="1"/>
    <n v="51.482582000000001"/>
    <x v="0"/>
    <s v="Kensington and Chelsea"/>
    <s v="None"/>
    <n v="-0.171264"/>
    <x v="0"/>
    <n v="2"/>
    <s v="Metropolitan Police"/>
    <s v="Dry"/>
    <x v="1"/>
    <n v="30"/>
    <d v="1899-12-30T08:35:00"/>
    <x v="0"/>
    <s v="Fine no high winds"/>
    <x v="0"/>
  </r>
  <r>
    <s v="200901BS70218"/>
    <x v="93"/>
    <x v="4"/>
    <x v="180"/>
    <s v="Tuesday"/>
    <s v="Auto traffic signal"/>
    <s v="T or staggered junction"/>
    <x v="1"/>
    <n v="51.504145999999999"/>
    <x v="0"/>
    <s v="Kensington and Chelsea"/>
    <s v="None"/>
    <n v="-0.210891"/>
    <x v="0"/>
    <n v="2"/>
    <s v="Metropolitan Police"/>
    <s v="Dry"/>
    <x v="1"/>
    <n v="30"/>
    <d v="1899-12-30T16:50:00"/>
    <x v="0"/>
    <s v="Fine no high winds"/>
    <x v="0"/>
  </r>
  <r>
    <s v="200901BS70219"/>
    <x v="89"/>
    <x v="3"/>
    <x v="181"/>
    <s v="Wednesday"/>
    <s v="Give way or uncontrolled"/>
    <s v="T or staggered junction"/>
    <x v="1"/>
    <n v="51.507463999999999"/>
    <x v="1"/>
    <s v="Kensington and Chelsea"/>
    <s v="None"/>
    <n v="-0.20442099999999999"/>
    <x v="0"/>
    <n v="2"/>
    <s v="Metropolitan Police"/>
    <s v="Dry"/>
    <x v="1"/>
    <n v="30"/>
    <d v="1899-12-30T00:25:00"/>
    <x v="0"/>
    <s v="Fine no high winds"/>
    <x v="0"/>
  </r>
  <r>
    <s v="200901BS70220"/>
    <x v="94"/>
    <x v="4"/>
    <x v="182"/>
    <s v="Thursday"/>
    <s v="Give way or uncontrolled"/>
    <s v="T or staggered junction"/>
    <x v="1"/>
    <n v="51.486493000000003"/>
    <x v="1"/>
    <s v="Kensington and Chelsea"/>
    <s v="None"/>
    <n v="-0.179894"/>
    <x v="0"/>
    <n v="2"/>
    <s v="Metropolitan Police"/>
    <s v="Dry"/>
    <x v="1"/>
    <n v="30"/>
    <d v="1899-12-30T20:10:00"/>
    <x v="0"/>
    <s v="Fine no high winds"/>
    <x v="0"/>
  </r>
  <r>
    <s v="200901BS70221"/>
    <x v="95"/>
    <x v="4"/>
    <x v="183"/>
    <s v="Friday"/>
    <s v="Give way or uncontrolled"/>
    <s v="Crossroads"/>
    <x v="0"/>
    <n v="51.495807999999997"/>
    <x v="0"/>
    <s v="Kensington and Chelsea"/>
    <s v="None"/>
    <n v="-0.18326899999999999"/>
    <x v="0"/>
    <n v="2"/>
    <s v="Metropolitan Police"/>
    <s v="Dry"/>
    <x v="1"/>
    <n v="30"/>
    <d v="1899-12-30T18:30:00"/>
    <x v="0"/>
    <s v="Fine no high winds"/>
    <x v="0"/>
  </r>
  <r>
    <s v="200901BS70222"/>
    <x v="96"/>
    <x v="4"/>
    <x v="184"/>
    <s v="Saturday"/>
    <s v="Auto traffic signal"/>
    <s v="Crossroads"/>
    <x v="1"/>
    <n v="51.527785000000002"/>
    <x v="1"/>
    <s v="Westminster"/>
    <s v="None"/>
    <n v="-0.21601999999999999"/>
    <x v="3"/>
    <n v="1"/>
    <s v="Metropolitan Police"/>
    <s v="Dry"/>
    <x v="1"/>
    <n v="30"/>
    <d v="1899-12-30T21:14:00"/>
    <x v="0"/>
    <s v="Fine no high winds"/>
    <x v="0"/>
  </r>
  <r>
    <s v="200901BS70223"/>
    <x v="85"/>
    <x v="3"/>
    <x v="185"/>
    <s v="Sunday"/>
    <s v="Give way or uncontrolled"/>
    <s v="T or staggered junction"/>
    <x v="1"/>
    <n v="51.500692999999998"/>
    <x v="0"/>
    <s v="Kensington and Chelsea"/>
    <s v="None"/>
    <n v="-0.16203799999999999"/>
    <x v="5"/>
    <n v="5"/>
    <s v="Metropolitan Police"/>
    <s v="Dry"/>
    <x v="1"/>
    <n v="30"/>
    <d v="1899-12-30T15:49:00"/>
    <x v="0"/>
    <s v="Fine no high winds"/>
    <x v="0"/>
  </r>
  <r>
    <s v="200901BS70224"/>
    <x v="89"/>
    <x v="3"/>
    <x v="186"/>
    <s v="Monday"/>
    <s v="Auto traffic signal"/>
    <s v="T or staggered junction"/>
    <x v="1"/>
    <n v="51.483635"/>
    <x v="1"/>
    <s v="Kensington and Chelsea"/>
    <s v="None"/>
    <n v="-0.16387599999999999"/>
    <x v="0"/>
    <n v="3"/>
    <s v="Metropolitan Police"/>
    <s v="Dry"/>
    <x v="1"/>
    <n v="30"/>
    <d v="1899-12-30T00:25:00"/>
    <x v="0"/>
    <s v="Fine no high winds"/>
    <x v="0"/>
  </r>
  <r>
    <s v="200901BS70225"/>
    <x v="89"/>
    <x v="3"/>
    <x v="187"/>
    <s v="Tuesday"/>
    <s v="Give way or uncontrolled"/>
    <s v="T or staggered junction"/>
    <x v="1"/>
    <n v="51.495362999999998"/>
    <x v="0"/>
    <s v="Kensington and Chelsea"/>
    <s v="None"/>
    <n v="-0.177812"/>
    <x v="0"/>
    <n v="2"/>
    <s v="Metropolitan Police"/>
    <s v="Dry"/>
    <x v="1"/>
    <n v="30"/>
    <d v="1899-12-30T11:10:00"/>
    <x v="0"/>
    <s v="Fine no high winds"/>
    <x v="0"/>
  </r>
  <r>
    <s v="200901BS70226"/>
    <x v="94"/>
    <x v="4"/>
    <x v="188"/>
    <s v="Wednesday"/>
    <s v="Data missing or out of range"/>
    <s v="Not at junction or within 20 metres"/>
    <x v="0"/>
    <n v="51.492095999999997"/>
    <x v="0"/>
    <s v="Kensington and Chelsea"/>
    <s v="None"/>
    <n v="-0.158639"/>
    <x v="3"/>
    <n v="1"/>
    <s v="Metropolitan Police"/>
    <s v="Dry"/>
    <x v="1"/>
    <n v="30"/>
    <d v="1899-12-30T17:34:00"/>
    <x v="0"/>
    <s v="Fine no high winds"/>
    <x v="0"/>
  </r>
  <r>
    <s v="200901BS70227"/>
    <x v="94"/>
    <x v="4"/>
    <x v="189"/>
    <s v="Thursday"/>
    <s v="Give way or uncontrolled"/>
    <s v="T or staggered junction"/>
    <x v="1"/>
    <n v="51.480198999999999"/>
    <x v="1"/>
    <s v="Kensington and Chelsea"/>
    <s v="None"/>
    <n v="-0.18576100000000001"/>
    <x v="0"/>
    <n v="1"/>
    <s v="Metropolitan Police"/>
    <s v="Dry"/>
    <x v="1"/>
    <n v="30"/>
    <d v="1899-12-30T00:46:00"/>
    <x v="0"/>
    <s v="Fine no high winds"/>
    <x v="0"/>
  </r>
  <r>
    <s v="200901BS70228"/>
    <x v="97"/>
    <x v="4"/>
    <x v="190"/>
    <s v="Friday"/>
    <s v="Auto traffic signal"/>
    <s v="T or staggered junction"/>
    <x v="1"/>
    <n v="51.509123000000002"/>
    <x v="0"/>
    <s v="Kensington and Chelsea"/>
    <s v="None"/>
    <n v="-0.19527700000000001"/>
    <x v="0"/>
    <n v="2"/>
    <s v="Metropolitan Police"/>
    <s v="Dry"/>
    <x v="1"/>
    <n v="30"/>
    <d v="1899-12-30T14:00:00"/>
    <x v="0"/>
    <s v="Fine no high winds"/>
    <x v="0"/>
  </r>
  <r>
    <s v="200901BS70230"/>
    <x v="84"/>
    <x v="3"/>
    <x v="191"/>
    <s v="Saturday"/>
    <s v="Give way or uncontrolled"/>
    <s v="T or staggered junction"/>
    <x v="1"/>
    <n v="51.490031000000002"/>
    <x v="0"/>
    <s v="Kensington and Chelsea"/>
    <s v="None"/>
    <n v="-0.18767600000000001"/>
    <x v="0"/>
    <n v="2"/>
    <s v="Metropolitan Police"/>
    <s v="Dry"/>
    <x v="1"/>
    <n v="30"/>
    <d v="1899-12-30T19:20:00"/>
    <x v="0"/>
    <s v="Fine no high winds"/>
    <x v="0"/>
  </r>
  <r>
    <s v="200901BS70231"/>
    <x v="93"/>
    <x v="4"/>
    <x v="192"/>
    <s v="Sunday"/>
    <s v="Give way or uncontrolled"/>
    <s v="T or staggered junction"/>
    <x v="1"/>
    <n v="51.486142999999998"/>
    <x v="0"/>
    <s v="Kensington and Chelsea"/>
    <s v="None"/>
    <n v="-0.18048400000000001"/>
    <x v="0"/>
    <n v="2"/>
    <s v="Metropolitan Police"/>
    <s v="Dry"/>
    <x v="1"/>
    <n v="30"/>
    <d v="1899-12-30T19:00:00"/>
    <x v="0"/>
    <s v="Fine no high winds"/>
    <x v="0"/>
  </r>
  <r>
    <s v="200901BS70232"/>
    <x v="98"/>
    <x v="4"/>
    <x v="193"/>
    <s v="Monday"/>
    <s v="Auto traffic signal"/>
    <s v="T or staggered junction"/>
    <x v="1"/>
    <n v="51.492260000000002"/>
    <x v="1"/>
    <s v="Kensington and Chelsea"/>
    <s v="None"/>
    <n v="-0.15762399999999999"/>
    <x v="0"/>
    <n v="2"/>
    <s v="Metropolitan Police"/>
    <s v="Dry"/>
    <x v="1"/>
    <n v="30"/>
    <d v="1899-12-30T19:36:00"/>
    <x v="0"/>
    <s v="Fine no high winds"/>
    <x v="0"/>
  </r>
  <r>
    <s v="200901BS70233"/>
    <x v="99"/>
    <x v="4"/>
    <x v="194"/>
    <s v="Tuesday"/>
    <s v="Give way or uncontrolled"/>
    <s v="Roundabout"/>
    <x v="1"/>
    <n v="51.517978999999997"/>
    <x v="1"/>
    <s v="Kensington and Chelsea"/>
    <s v="None"/>
    <n v="-0.20400699999999999"/>
    <x v="3"/>
    <n v="2"/>
    <s v="Metropolitan Police"/>
    <s v="Wet or damp"/>
    <x v="3"/>
    <n v="30"/>
    <d v="1899-12-30T22:28:00"/>
    <x v="0"/>
    <s v="Other"/>
    <x v="0"/>
  </r>
  <r>
    <s v="200901BS70234"/>
    <x v="97"/>
    <x v="4"/>
    <x v="195"/>
    <s v="Wednesday"/>
    <s v="Give way or uncontrolled"/>
    <s v="T or staggered junction"/>
    <x v="1"/>
    <n v="51.495373000000001"/>
    <x v="0"/>
    <s v="Kensington and Chelsea"/>
    <s v="Pedestrian in carriageway - not injured"/>
    <n v="-0.172625"/>
    <x v="3"/>
    <n v="1"/>
    <s v="Metropolitan Police"/>
    <s v="Dry"/>
    <x v="1"/>
    <n v="30"/>
    <d v="1899-12-30T19:00:00"/>
    <x v="0"/>
    <s v="Fine no high winds"/>
    <x v="0"/>
  </r>
  <r>
    <s v="200901BS70236"/>
    <x v="95"/>
    <x v="4"/>
    <x v="196"/>
    <s v="Thursday"/>
    <s v="Give way or uncontrolled"/>
    <s v="T or staggered junction"/>
    <x v="1"/>
    <n v="51.477989000000001"/>
    <x v="1"/>
    <s v="Kensington and Chelsea"/>
    <s v="None"/>
    <n v="-0.182393"/>
    <x v="0"/>
    <n v="2"/>
    <s v="Metropolitan Police"/>
    <s v="Dry"/>
    <x v="1"/>
    <n v="30"/>
    <d v="1899-12-30T21:15:00"/>
    <x v="0"/>
    <s v="Fine no high winds"/>
    <x v="0"/>
  </r>
  <r>
    <s v="200901BS70237"/>
    <x v="99"/>
    <x v="4"/>
    <x v="197"/>
    <s v="Friday"/>
    <s v="Give way or uncontrolled"/>
    <s v="Roundabout"/>
    <x v="1"/>
    <n v="51.493667000000002"/>
    <x v="0"/>
    <s v="Kensington and Chelsea"/>
    <s v="None"/>
    <n v="-0.184362"/>
    <x v="0"/>
    <n v="2"/>
    <s v="Metropolitan Police"/>
    <s v="Dry"/>
    <x v="3"/>
    <n v="30"/>
    <d v="1899-12-30T08:00:00"/>
    <x v="0"/>
    <s v="Fine no high winds"/>
    <x v="0"/>
  </r>
  <r>
    <s v="200901BS70238"/>
    <x v="92"/>
    <x v="4"/>
    <x v="198"/>
    <s v="Saturday"/>
    <s v="Auto traffic signal"/>
    <s v="Crossroads"/>
    <x v="1"/>
    <n v="51.488492999999998"/>
    <x v="1"/>
    <s v="Kensington and Chelsea"/>
    <s v="None"/>
    <n v="-0.19292200000000001"/>
    <x v="0"/>
    <n v="1"/>
    <s v="Metropolitan Police"/>
    <s v="Dry"/>
    <x v="1"/>
    <n v="30"/>
    <d v="1899-12-30T22:00:00"/>
    <x v="0"/>
    <s v="Fine no high winds"/>
    <x v="1"/>
  </r>
  <r>
    <s v="200901BS70239"/>
    <x v="95"/>
    <x v="4"/>
    <x v="199"/>
    <s v="Sunday"/>
    <s v="Auto traffic signal"/>
    <s v="Private drive or entrance"/>
    <x v="1"/>
    <n v="51.501761999999999"/>
    <x v="0"/>
    <s v="Westminster"/>
    <s v="None"/>
    <n v="-0.184473"/>
    <x v="0"/>
    <n v="2"/>
    <s v="Metropolitan Police"/>
    <s v="Dry"/>
    <x v="1"/>
    <n v="30"/>
    <d v="1899-12-30T16:45:00"/>
    <x v="0"/>
    <s v="Fine no high winds"/>
    <x v="8"/>
  </r>
  <r>
    <s v="200901BS70240"/>
    <x v="100"/>
    <x v="4"/>
    <x v="200"/>
    <s v="Monday"/>
    <s v="Data missing or out of range"/>
    <s v="Not at junction or within 20 metres"/>
    <x v="1"/>
    <n v="51.487569999999998"/>
    <x v="0"/>
    <s v="Kensington and Chelsea"/>
    <s v="None"/>
    <n v="-0.168184"/>
    <x v="0"/>
    <n v="1"/>
    <s v="Metropolitan Police"/>
    <s v="Dry"/>
    <x v="1"/>
    <n v="30"/>
    <d v="1899-12-30T10:42:00"/>
    <x v="0"/>
    <s v="Fine no high winds"/>
    <x v="3"/>
  </r>
  <r>
    <s v="200901BS70241"/>
    <x v="101"/>
    <x v="4"/>
    <x v="201"/>
    <s v="Tuesday"/>
    <s v="Give way or uncontrolled"/>
    <s v="T or staggered junction"/>
    <x v="1"/>
    <n v="51.480046999999999"/>
    <x v="0"/>
    <s v="Kensington and Chelsea"/>
    <s v="None"/>
    <n v="-0.18173500000000001"/>
    <x v="0"/>
    <n v="2"/>
    <s v="Metropolitan Police"/>
    <s v="Dry"/>
    <x v="0"/>
    <n v="30"/>
    <d v="1899-12-30T09:39:00"/>
    <x v="0"/>
    <s v="Fine no high winds"/>
    <x v="3"/>
  </r>
  <r>
    <s v="200901BS70242"/>
    <x v="102"/>
    <x v="4"/>
    <x v="202"/>
    <s v="Wednesday"/>
    <s v="Give way or uncontrolled"/>
    <s v="T or staggered junction"/>
    <x v="1"/>
    <n v="51.480961999999998"/>
    <x v="0"/>
    <s v="Kensington and Chelsea"/>
    <s v="None"/>
    <n v="-0.17694599999999999"/>
    <x v="2"/>
    <n v="2"/>
    <s v="Metropolitan Police"/>
    <s v="Dry"/>
    <x v="1"/>
    <n v="30"/>
    <d v="1899-12-30T16:18:00"/>
    <x v="0"/>
    <s v="Fine no high winds"/>
    <x v="0"/>
  </r>
  <r>
    <s v="200901BS70243"/>
    <x v="103"/>
    <x v="4"/>
    <x v="203"/>
    <s v="Thursday"/>
    <s v="Give way or uncontrolled"/>
    <s v="T or staggered junction"/>
    <x v="1"/>
    <n v="51.484282"/>
    <x v="0"/>
    <s v="Kensington and Chelsea"/>
    <s v="None"/>
    <n v="-0.15924199999999999"/>
    <x v="0"/>
    <n v="1"/>
    <s v="Metropolitan Police"/>
    <s v="Dry"/>
    <x v="1"/>
    <n v="30"/>
    <d v="1899-12-30T18:44:00"/>
    <x v="0"/>
    <s v="Fine no high winds"/>
    <x v="0"/>
  </r>
  <r>
    <s v="200901BS70245"/>
    <x v="104"/>
    <x v="4"/>
    <x v="204"/>
    <s v="Friday"/>
    <s v="Data missing or out of range"/>
    <s v="Not at junction or within 20 metres"/>
    <x v="0"/>
    <n v="51.497500000000002"/>
    <x v="0"/>
    <s v="Kensington and Chelsea"/>
    <s v="None"/>
    <n v="-0.164904"/>
    <x v="0"/>
    <n v="1"/>
    <s v="Metropolitan Police"/>
    <s v="Dry"/>
    <x v="1"/>
    <n v="30"/>
    <d v="1899-12-30T15:50:00"/>
    <x v="0"/>
    <s v="Fine no high winds"/>
    <x v="4"/>
  </r>
  <r>
    <s v="200901BS70246"/>
    <x v="105"/>
    <x v="4"/>
    <x v="205"/>
    <s v="Saturday"/>
    <s v="Give way or uncontrolled"/>
    <s v="T or staggered junction"/>
    <x v="1"/>
    <n v="51.509332999999998"/>
    <x v="0"/>
    <s v="Kensington and Chelsea"/>
    <s v="None"/>
    <n v="-0.19728599999999999"/>
    <x v="0"/>
    <n v="2"/>
    <s v="Metropolitan Police"/>
    <s v="Dry"/>
    <x v="1"/>
    <n v="30"/>
    <d v="1899-12-30T09:19:00"/>
    <x v="0"/>
    <s v="Fine no high winds"/>
    <x v="0"/>
  </r>
  <r>
    <s v="200901BS70247"/>
    <x v="106"/>
    <x v="4"/>
    <x v="206"/>
    <s v="Sunday"/>
    <s v="Auto traffic signal"/>
    <s v="T or staggered junction"/>
    <x v="1"/>
    <n v="51.499527999999998"/>
    <x v="0"/>
    <s v="Kensington and Chelsea"/>
    <s v="None"/>
    <n v="-0.19709599999999999"/>
    <x v="3"/>
    <n v="1"/>
    <s v="Metropolitan Police"/>
    <s v="Dry"/>
    <x v="2"/>
    <n v="30"/>
    <d v="1899-12-30T18:30:00"/>
    <x v="0"/>
    <s v="Fine no high winds"/>
    <x v="0"/>
  </r>
  <r>
    <s v="200901BS70248"/>
    <x v="107"/>
    <x v="4"/>
    <x v="207"/>
    <s v="Monday"/>
    <s v="Data missing or out of range"/>
    <s v="Not at junction or within 20 metres"/>
    <x v="1"/>
    <n v="51.523505999999998"/>
    <x v="0"/>
    <s v="Kensington and Chelsea"/>
    <s v="None"/>
    <n v="-0.206673"/>
    <x v="0"/>
    <n v="1"/>
    <s v="Metropolitan Police"/>
    <s v="Wet or damp"/>
    <x v="1"/>
    <n v="30"/>
    <d v="1899-12-30T09:00:00"/>
    <x v="0"/>
    <s v="Raining no high winds"/>
    <x v="0"/>
  </r>
  <r>
    <s v="200901BS70249"/>
    <x v="98"/>
    <x v="4"/>
    <x v="208"/>
    <s v="Tuesday"/>
    <s v="Give way or uncontrolled"/>
    <s v="T or staggered junction"/>
    <x v="1"/>
    <n v="51.507862000000003"/>
    <x v="0"/>
    <s v="Kensington and Chelsea"/>
    <s v="None"/>
    <n v="-0.19518199999999999"/>
    <x v="0"/>
    <n v="1"/>
    <s v="Metropolitan Police"/>
    <s v="Dry"/>
    <x v="1"/>
    <n v="30"/>
    <d v="1899-12-30T12:00:00"/>
    <x v="0"/>
    <s v="Fine no high winds"/>
    <x v="0"/>
  </r>
  <r>
    <s v="200901BS70250"/>
    <x v="108"/>
    <x v="4"/>
    <x v="209"/>
    <s v="Wednesday"/>
    <s v="Give way or uncontrolled"/>
    <s v="Roundabout"/>
    <x v="1"/>
    <n v="51.486884000000003"/>
    <x v="0"/>
    <s v="Hounslow"/>
    <s v="None"/>
    <n v="-0.25290600000000002"/>
    <x v="0"/>
    <n v="2"/>
    <s v="Metropolitan Police"/>
    <s v="Dry"/>
    <x v="3"/>
    <n v="30"/>
    <d v="1899-12-30T17:35:00"/>
    <x v="0"/>
    <s v="Fine no high winds"/>
    <x v="1"/>
  </r>
  <r>
    <s v="200901BS70251"/>
    <x v="43"/>
    <x v="2"/>
    <x v="210"/>
    <s v="Thursday"/>
    <s v="Auto traffic signal"/>
    <s v="T or staggered junction"/>
    <x v="1"/>
    <n v="51.516804"/>
    <x v="0"/>
    <s v="Hammersmith and Fulham"/>
    <s v="None"/>
    <n v="-0.22725899999999999"/>
    <x v="0"/>
    <n v="2"/>
    <s v="Metropolitan Police"/>
    <s v="Dry"/>
    <x v="1"/>
    <n v="30"/>
    <d v="1899-12-30T08:50:00"/>
    <x v="0"/>
    <s v="Fine no high winds"/>
    <x v="0"/>
  </r>
  <r>
    <s v="200901BS70252"/>
    <x v="109"/>
    <x v="4"/>
    <x v="211"/>
    <s v="Friday"/>
    <s v="Give way or uncontrolled"/>
    <s v="T or staggered junction"/>
    <x v="1"/>
    <n v="51.500732999999997"/>
    <x v="0"/>
    <s v="Kensington and Chelsea"/>
    <s v="None"/>
    <n v="-0.19359100000000001"/>
    <x v="0"/>
    <n v="1"/>
    <s v="Metropolitan Police"/>
    <s v="Dry"/>
    <x v="1"/>
    <n v="30"/>
    <d v="1899-12-30T18:20:00"/>
    <x v="0"/>
    <s v="Fine no high winds"/>
    <x v="0"/>
  </r>
  <r>
    <s v="200901BS70253"/>
    <x v="110"/>
    <x v="4"/>
    <x v="212"/>
    <s v="Saturday"/>
    <s v="Give way or uncontrolled"/>
    <s v="T or staggered junction"/>
    <x v="1"/>
    <n v="51.499727"/>
    <x v="0"/>
    <s v="Kensington and Chelsea"/>
    <s v="None"/>
    <n v="-0.163518"/>
    <x v="0"/>
    <n v="3"/>
    <s v="Metropolitan Police"/>
    <s v="Dry"/>
    <x v="2"/>
    <n v="30"/>
    <d v="1899-12-30T07:20:00"/>
    <x v="0"/>
    <s v="Fine no high winds"/>
    <x v="0"/>
  </r>
  <r>
    <s v="200901BS70254"/>
    <x v="105"/>
    <x v="4"/>
    <x v="213"/>
    <s v="Sunday"/>
    <s v="Give way or uncontrolled"/>
    <s v="Crossroads"/>
    <x v="1"/>
    <n v="51.497985999999997"/>
    <x v="1"/>
    <s v="Kensington and Chelsea"/>
    <s v="None"/>
    <n v="-0.20796300000000001"/>
    <x v="0"/>
    <n v="2"/>
    <s v="Metropolitan Police"/>
    <s v="Dry"/>
    <x v="1"/>
    <n v="30"/>
    <d v="1899-12-30T20:39:00"/>
    <x v="0"/>
    <s v="Fine no high winds"/>
    <x v="0"/>
  </r>
  <r>
    <s v="200901BS70255"/>
    <x v="97"/>
    <x v="4"/>
    <x v="214"/>
    <s v="Monday"/>
    <s v="Give way or uncontrolled"/>
    <s v="T or staggered junction"/>
    <x v="1"/>
    <n v="51.496578999999997"/>
    <x v="0"/>
    <s v="Kensington and Chelsea"/>
    <s v="None"/>
    <n v="-0.19245799999999999"/>
    <x v="0"/>
    <n v="1"/>
    <s v="Metropolitan Police"/>
    <s v="Dry"/>
    <x v="1"/>
    <n v="30"/>
    <d v="1899-12-30T17:19:00"/>
    <x v="0"/>
    <s v="Fine no high winds"/>
    <x v="0"/>
  </r>
  <r>
    <s v="200901BS70257"/>
    <x v="111"/>
    <x v="5"/>
    <x v="215"/>
    <s v="Tuesday"/>
    <s v="Give way or uncontrolled"/>
    <s v="T or staggered junction"/>
    <x v="1"/>
    <n v="51.506096999999997"/>
    <x v="0"/>
    <s v="Kensington and Chelsea"/>
    <s v="None"/>
    <n v="-0.20908599999999999"/>
    <x v="0"/>
    <n v="2"/>
    <s v="Metropolitan Police"/>
    <s v="Dry"/>
    <x v="1"/>
    <n v="30"/>
    <d v="1899-12-30T12:45:00"/>
    <x v="0"/>
    <s v="Fine no high winds"/>
    <x v="6"/>
  </r>
  <r>
    <s v="200901BS70258"/>
    <x v="94"/>
    <x v="4"/>
    <x v="216"/>
    <s v="Wednesday"/>
    <s v="Data missing or out of range"/>
    <s v="Not at junction or within 20 metres"/>
    <x v="1"/>
    <n v="51.508960999999999"/>
    <x v="0"/>
    <s v="Kensington and Chelsea"/>
    <s v="None"/>
    <n v="-0.196436"/>
    <x v="0"/>
    <n v="2"/>
    <s v="Metropolitan Police"/>
    <s v="Dry"/>
    <x v="2"/>
    <n v="30"/>
    <d v="1899-12-30T11:00:00"/>
    <x v="0"/>
    <s v="Fine no high winds"/>
    <x v="3"/>
  </r>
  <r>
    <s v="200901BS70259"/>
    <x v="110"/>
    <x v="4"/>
    <x v="217"/>
    <s v="Thursday"/>
    <s v="Give way or uncontrolled"/>
    <s v="T or staggered junction"/>
    <x v="1"/>
    <n v="51.486708999999998"/>
    <x v="0"/>
    <s v="Kensington and Chelsea"/>
    <s v="None"/>
    <n v="-0.17066700000000001"/>
    <x v="0"/>
    <n v="1"/>
    <s v="Metropolitan Police"/>
    <s v="Dry"/>
    <x v="1"/>
    <n v="30"/>
    <d v="1899-12-30T08:30:00"/>
    <x v="0"/>
    <s v="Fine no high winds"/>
    <x v="0"/>
  </r>
  <r>
    <s v="200901BS70260"/>
    <x v="112"/>
    <x v="4"/>
    <x v="218"/>
    <s v="Friday"/>
    <s v="Give way or uncontrolled"/>
    <s v="T or staggered junction"/>
    <x v="1"/>
    <n v="51.502158999999999"/>
    <x v="0"/>
    <s v="Kensington and Chelsea"/>
    <s v="None"/>
    <n v="-0.18690599999999999"/>
    <x v="0"/>
    <n v="2"/>
    <s v="Metropolitan Police"/>
    <s v="Dry"/>
    <x v="1"/>
    <n v="30"/>
    <d v="1899-12-30T09:30:00"/>
    <x v="0"/>
    <s v="Fine no high winds"/>
    <x v="3"/>
  </r>
  <r>
    <s v="200901BS70261"/>
    <x v="113"/>
    <x v="4"/>
    <x v="219"/>
    <s v="Saturday"/>
    <s v="Auto traffic signal"/>
    <s v="T or staggered junction"/>
    <x v="1"/>
    <n v="51.491498999999997"/>
    <x v="0"/>
    <s v="Kensington and Chelsea"/>
    <s v="None"/>
    <n v="-0.172204"/>
    <x v="0"/>
    <n v="2"/>
    <s v="Metropolitan Police"/>
    <s v="Dry"/>
    <x v="1"/>
    <n v="30"/>
    <d v="1899-12-30T08:15:00"/>
    <x v="0"/>
    <s v="Fine no high winds"/>
    <x v="0"/>
  </r>
  <r>
    <s v="200901BS70262"/>
    <x v="110"/>
    <x v="4"/>
    <x v="220"/>
    <s v="Sunday"/>
    <s v="Auto traffic signal"/>
    <s v="Crossroads"/>
    <x v="1"/>
    <n v="51.481062000000001"/>
    <x v="0"/>
    <s v="Kensington and Chelsea"/>
    <s v="None"/>
    <n v="-0.183423"/>
    <x v="0"/>
    <n v="1"/>
    <s v="Metropolitan Police"/>
    <s v="Dry"/>
    <x v="1"/>
    <n v="30"/>
    <d v="1899-12-30T18:55:00"/>
    <x v="0"/>
    <s v="Fine no high winds"/>
    <x v="0"/>
  </r>
  <r>
    <s v="200901BS70263"/>
    <x v="114"/>
    <x v="5"/>
    <x v="221"/>
    <s v="Monday"/>
    <s v="Data missing or out of range"/>
    <s v="Not at junction or within 20 metres"/>
    <x v="1"/>
    <n v="51.496864000000002"/>
    <x v="0"/>
    <s v="Kensington and Chelsea"/>
    <s v="None"/>
    <n v="-0.205125"/>
    <x v="0"/>
    <n v="2"/>
    <s v="Metropolitan Police"/>
    <s v="Dry"/>
    <x v="1"/>
    <n v="30"/>
    <d v="1899-12-30T09:50:00"/>
    <x v="0"/>
    <s v="Fine no high winds"/>
    <x v="0"/>
  </r>
  <r>
    <s v="200901BS70265"/>
    <x v="109"/>
    <x v="4"/>
    <x v="222"/>
    <s v="Tuesday"/>
    <s v="Give way or uncontrolled"/>
    <s v="Mini-roundabout"/>
    <x v="1"/>
    <n v="51.512796999999999"/>
    <x v="0"/>
    <s v="Kensington and Chelsea"/>
    <s v="None"/>
    <n v="-0.20032"/>
    <x v="0"/>
    <n v="2"/>
    <s v="Metropolitan Police"/>
    <s v="Dry"/>
    <x v="3"/>
    <n v="30"/>
    <d v="1899-12-30T19:00:00"/>
    <x v="0"/>
    <s v="Fine no high winds"/>
    <x v="0"/>
  </r>
  <r>
    <s v="200901BS70267"/>
    <x v="115"/>
    <x v="4"/>
    <x v="223"/>
    <s v="Wednesday"/>
    <s v="Auto traffic signal"/>
    <s v="Crossroads"/>
    <x v="1"/>
    <n v="51.492654999999999"/>
    <x v="0"/>
    <s v="Kensington and Chelsea"/>
    <s v="None"/>
    <n v="-0.20039299999999999"/>
    <x v="0"/>
    <n v="3"/>
    <s v="Metropolitan Police"/>
    <s v="Dry"/>
    <x v="2"/>
    <n v="30"/>
    <d v="1899-12-30T10:36:00"/>
    <x v="0"/>
    <s v="Fine no high winds"/>
    <x v="0"/>
  </r>
  <r>
    <s v="200901BS70268"/>
    <x v="115"/>
    <x v="4"/>
    <x v="224"/>
    <s v="Thursday"/>
    <s v="Auto traffic signal"/>
    <s v="Crossroads"/>
    <x v="1"/>
    <n v="51.482075999999999"/>
    <x v="0"/>
    <s v="Kensington and Chelsea"/>
    <s v="None"/>
    <n v="-0.17344499999999999"/>
    <x v="0"/>
    <n v="2"/>
    <s v="Metropolitan Police"/>
    <s v="Dry"/>
    <x v="1"/>
    <n v="30"/>
    <d v="1899-12-30T16:01:00"/>
    <x v="0"/>
    <s v="Fine no high winds"/>
    <x v="0"/>
  </r>
  <r>
    <s v="200901BS70269"/>
    <x v="110"/>
    <x v="4"/>
    <x v="225"/>
    <s v="Friday"/>
    <s v="Give way or uncontrolled"/>
    <s v="T or staggered junction"/>
    <x v="1"/>
    <n v="51.489128999999998"/>
    <x v="0"/>
    <s v="Kensington and Chelsea"/>
    <s v="None"/>
    <n v="-0.16437599999999999"/>
    <x v="0"/>
    <n v="1"/>
    <s v="Metropolitan Police"/>
    <s v="Dry"/>
    <x v="1"/>
    <n v="30"/>
    <d v="1899-12-30T13:52:00"/>
    <x v="0"/>
    <s v="Fine no high winds"/>
    <x v="0"/>
  </r>
  <r>
    <s v="200901BS70270"/>
    <x v="116"/>
    <x v="5"/>
    <x v="226"/>
    <s v="Saturday"/>
    <s v="Give way or uncontrolled"/>
    <s v="T or staggered junction"/>
    <x v="1"/>
    <n v="51.493251999999998"/>
    <x v="0"/>
    <s v="Kensington and Chelsea"/>
    <s v="None"/>
    <n v="-0.16925200000000001"/>
    <x v="0"/>
    <n v="2"/>
    <s v="Metropolitan Police"/>
    <s v="Dry"/>
    <x v="1"/>
    <n v="30"/>
    <d v="1899-12-30T20:40:00"/>
    <x v="0"/>
    <s v="Fine no high winds"/>
    <x v="0"/>
  </r>
  <r>
    <s v="200901BS70271"/>
    <x v="117"/>
    <x v="5"/>
    <x v="227"/>
    <s v="Sunday"/>
    <s v="Give way or uncontrolled"/>
    <s v="T or staggered junction"/>
    <x v="1"/>
    <n v="51.480604"/>
    <x v="0"/>
    <s v="Kensington and Chelsea"/>
    <s v="None"/>
    <n v="-0.182865"/>
    <x v="0"/>
    <n v="1"/>
    <s v="Metropolitan Police"/>
    <s v="Dry"/>
    <x v="1"/>
    <n v="30"/>
    <d v="1899-12-30T18:00:00"/>
    <x v="0"/>
    <s v="Fine no high winds"/>
    <x v="0"/>
  </r>
  <r>
    <s v="200901BS70272"/>
    <x v="118"/>
    <x v="5"/>
    <x v="228"/>
    <s v="Monday"/>
    <s v="Auto traffic signal"/>
    <s v="Crossroads"/>
    <x v="1"/>
    <n v="51.492747000000001"/>
    <x v="0"/>
    <s v="Kensington and Chelsea"/>
    <s v="None"/>
    <n v="-0.20053299999999999"/>
    <x v="3"/>
    <n v="3"/>
    <s v="Metropolitan Police"/>
    <s v="Dry"/>
    <x v="2"/>
    <n v="30"/>
    <d v="1899-12-30T17:45:00"/>
    <x v="0"/>
    <s v="Fine no high winds"/>
    <x v="0"/>
  </r>
  <r>
    <s v="200901BS70273"/>
    <x v="119"/>
    <x v="5"/>
    <x v="229"/>
    <s v="Tuesday"/>
    <s v="Give way or uncontrolled"/>
    <s v="T or staggered junction"/>
    <x v="1"/>
    <n v="51.493077"/>
    <x v="0"/>
    <s v="Kensington and Chelsea"/>
    <s v="None"/>
    <n v="-0.169548"/>
    <x v="0"/>
    <n v="2"/>
    <s v="Metropolitan Police"/>
    <s v="Dry"/>
    <x v="1"/>
    <n v="30"/>
    <d v="1899-12-30T09:28:00"/>
    <x v="0"/>
    <s v="Fine no high winds"/>
    <x v="0"/>
  </r>
  <r>
    <s v="200901BS70274"/>
    <x v="119"/>
    <x v="5"/>
    <x v="230"/>
    <s v="Wednesday"/>
    <s v="Give way or uncontrolled"/>
    <s v="T or staggered junction"/>
    <x v="1"/>
    <n v="51.498260999999999"/>
    <x v="0"/>
    <s v="Kensington and Chelsea"/>
    <s v="None"/>
    <n v="-0.19656999999999999"/>
    <x v="0"/>
    <n v="2"/>
    <s v="Metropolitan Police"/>
    <s v="Dry"/>
    <x v="1"/>
    <n v="30"/>
    <d v="1899-12-30T09:01:00"/>
    <x v="0"/>
    <s v="Fine no high winds"/>
    <x v="0"/>
  </r>
  <r>
    <s v="200901BS70276"/>
    <x v="113"/>
    <x v="4"/>
    <x v="231"/>
    <s v="Thursday"/>
    <s v="Give way or uncontrolled"/>
    <s v="T or staggered junction"/>
    <x v="1"/>
    <n v="51.480874"/>
    <x v="0"/>
    <s v="Kensington and Chelsea"/>
    <s v="None"/>
    <n v="-0.177093"/>
    <x v="0"/>
    <n v="2"/>
    <s v="Metropolitan Police"/>
    <s v="Dry"/>
    <x v="1"/>
    <n v="30"/>
    <d v="1899-12-30T15:10:00"/>
    <x v="0"/>
    <s v="Fine no high winds"/>
    <x v="8"/>
  </r>
  <r>
    <s v="200901BS70277"/>
    <x v="118"/>
    <x v="5"/>
    <x v="232"/>
    <s v="Friday"/>
    <s v="Give way or uncontrolled"/>
    <s v="T or staggered junction"/>
    <x v="1"/>
    <n v="51.484363000000002"/>
    <x v="0"/>
    <s v="Kensington and Chelsea"/>
    <s v="None"/>
    <n v="-0.158662"/>
    <x v="3"/>
    <n v="2"/>
    <s v="Metropolitan Police"/>
    <s v="Dry"/>
    <x v="1"/>
    <n v="30"/>
    <d v="1899-12-30T18:10:00"/>
    <x v="0"/>
    <s v="Fine no high winds"/>
    <x v="0"/>
  </r>
  <r>
    <s v="200901BS70278"/>
    <x v="120"/>
    <x v="5"/>
    <x v="233"/>
    <s v="Saturday"/>
    <s v="Auto traffic signal"/>
    <s v="Crossroads"/>
    <x v="1"/>
    <n v="51.51417"/>
    <x v="0"/>
    <s v="Kensington and Chelsea"/>
    <s v="None"/>
    <n v="-0.20776"/>
    <x v="2"/>
    <n v="2"/>
    <s v="Metropolitan Police"/>
    <s v="Wet or damp"/>
    <x v="1"/>
    <n v="30"/>
    <d v="1899-12-30T20:05:00"/>
    <x v="0"/>
    <s v="Fine no high winds"/>
    <x v="0"/>
  </r>
  <r>
    <s v="200901BS70279"/>
    <x v="121"/>
    <x v="5"/>
    <x v="234"/>
    <s v="Sunday"/>
    <s v="Data missing or out of range"/>
    <s v="Not at junction or within 20 metres"/>
    <x v="1"/>
    <n v="51.490352000000001"/>
    <x v="1"/>
    <s v="Kensington and Chelsea"/>
    <s v="None"/>
    <n v="-0.19097600000000001"/>
    <x v="0"/>
    <n v="1"/>
    <s v="Metropolitan Police"/>
    <s v="Wet or damp"/>
    <x v="1"/>
    <n v="30"/>
    <d v="1899-12-30T03:19:00"/>
    <x v="0"/>
    <s v="Raining no high winds"/>
    <x v="0"/>
  </r>
  <r>
    <s v="200901BS70280"/>
    <x v="121"/>
    <x v="5"/>
    <x v="235"/>
    <s v="Monday"/>
    <s v="Auto traffic signal"/>
    <s v="T or staggered junction"/>
    <x v="0"/>
    <n v="51.491849999999999"/>
    <x v="0"/>
    <s v="Kensington and Chelsea"/>
    <s v="None"/>
    <n v="-0.17161399999999999"/>
    <x v="3"/>
    <n v="1"/>
    <s v="Metropolitan Police"/>
    <s v="Wet or damp"/>
    <x v="1"/>
    <n v="30"/>
    <d v="1899-12-30T09:40:00"/>
    <x v="0"/>
    <s v="Raining no high winds"/>
    <x v="0"/>
  </r>
  <r>
    <s v="200901BS70281"/>
    <x v="121"/>
    <x v="5"/>
    <x v="236"/>
    <s v="Tuesday"/>
    <s v="Give way or uncontrolled"/>
    <s v="T or staggered junction"/>
    <x v="1"/>
    <n v="51.497923999999998"/>
    <x v="0"/>
    <s v="Kensington and Chelsea"/>
    <s v="None"/>
    <n v="-0.19802400000000001"/>
    <x v="0"/>
    <n v="2"/>
    <s v="Metropolitan Police"/>
    <s v="Wet or damp"/>
    <x v="1"/>
    <n v="30"/>
    <d v="1899-12-30T08:25:00"/>
    <x v="0"/>
    <s v="Fine no high winds"/>
    <x v="0"/>
  </r>
  <r>
    <s v="200901BS70284"/>
    <x v="122"/>
    <x v="4"/>
    <x v="237"/>
    <s v="Wednesday"/>
    <s v="Give way or uncontrolled"/>
    <s v="Private drive or entrance"/>
    <x v="1"/>
    <n v="51.503107"/>
    <x v="0"/>
    <s v="Kensington and Chelsea"/>
    <s v="None"/>
    <n v="-0.207618"/>
    <x v="0"/>
    <n v="2"/>
    <s v="Metropolitan Police"/>
    <s v="Dry"/>
    <x v="1"/>
    <n v="30"/>
    <d v="1899-12-30T12:30:00"/>
    <x v="0"/>
    <s v="Fine no high winds"/>
    <x v="0"/>
  </r>
  <r>
    <s v="200901BS70285"/>
    <x v="119"/>
    <x v="5"/>
    <x v="238"/>
    <s v="Thursday"/>
    <s v="Give way or uncontrolled"/>
    <s v="T or staggered junction"/>
    <x v="1"/>
    <n v="51.488092999999999"/>
    <x v="0"/>
    <s v="Kensington and Chelsea"/>
    <s v="None"/>
    <n v="-0.167154"/>
    <x v="0"/>
    <n v="2"/>
    <s v="Metropolitan Police"/>
    <s v="Wet or damp"/>
    <x v="1"/>
    <n v="30"/>
    <d v="1899-12-30T12:25:00"/>
    <x v="0"/>
    <s v="Fine no high winds"/>
    <x v="0"/>
  </r>
  <r>
    <s v="200901BS70286"/>
    <x v="73"/>
    <x v="2"/>
    <x v="239"/>
    <s v="Friday"/>
    <s v="Give way or uncontrolled"/>
    <s v="T or staggered junction"/>
    <x v="1"/>
    <n v="51.506186999999997"/>
    <x v="1"/>
    <s v="Kensington and Chelsea"/>
    <s v="None"/>
    <n v="-0.20908199999999999"/>
    <x v="0"/>
    <n v="2"/>
    <s v="Metropolitan Police"/>
    <s v="Dry"/>
    <x v="1"/>
    <n v="30"/>
    <d v="1899-12-30T19:15:00"/>
    <x v="0"/>
    <s v="Fine no high winds"/>
    <x v="3"/>
  </r>
  <r>
    <s v="200901BS70288"/>
    <x v="123"/>
    <x v="5"/>
    <x v="240"/>
    <s v="Saturday"/>
    <s v="Give way or uncontrolled"/>
    <s v="Crossroads"/>
    <x v="1"/>
    <n v="51.514398999999997"/>
    <x v="0"/>
    <s v="Kensington and Chelsea"/>
    <s v="None"/>
    <n v="-0.19924800000000001"/>
    <x v="4"/>
    <n v="2"/>
    <s v="Metropolitan Police"/>
    <s v="Dry"/>
    <x v="1"/>
    <n v="30"/>
    <d v="1899-12-30T09:10:00"/>
    <x v="0"/>
    <s v="Fine no high winds"/>
    <x v="0"/>
  </r>
  <r>
    <s v="200901BS70289"/>
    <x v="123"/>
    <x v="5"/>
    <x v="241"/>
    <s v="Sunday"/>
    <s v="Give way or uncontrolled"/>
    <s v="T or staggered junction"/>
    <x v="1"/>
    <n v="51.503768999999998"/>
    <x v="1"/>
    <s v="Kensington and Chelsea"/>
    <s v="None"/>
    <n v="-0.19217400000000001"/>
    <x v="0"/>
    <n v="2"/>
    <s v="Metropolitan Police"/>
    <s v="Dry"/>
    <x v="1"/>
    <n v="30"/>
    <d v="1899-12-30T22:10:00"/>
    <x v="0"/>
    <s v="Fine no high winds"/>
    <x v="2"/>
  </r>
  <r>
    <s v="200901BS70290"/>
    <x v="123"/>
    <x v="5"/>
    <x v="242"/>
    <s v="Monday"/>
    <s v="Give way or uncontrolled"/>
    <s v="Private drive or entrance"/>
    <x v="1"/>
    <n v="51.480232999999998"/>
    <x v="0"/>
    <s v="Kensington and Chelsea"/>
    <s v="None"/>
    <n v="-0.18215999999999999"/>
    <x v="0"/>
    <n v="2"/>
    <s v="Metropolitan Police"/>
    <s v="Dry"/>
    <x v="1"/>
    <n v="30"/>
    <d v="1899-12-30T19:15:00"/>
    <x v="0"/>
    <s v="Fine no high winds"/>
    <x v="0"/>
  </r>
  <r>
    <s v="200901BS70291"/>
    <x v="123"/>
    <x v="5"/>
    <x v="243"/>
    <s v="Tuesday"/>
    <s v="Data missing or out of range"/>
    <s v="Not at junction or within 20 metres"/>
    <x v="1"/>
    <n v="51.484099999999998"/>
    <x v="0"/>
    <s v="Kensington and Chelsea"/>
    <s v="None"/>
    <n v="-0.17638899999999999"/>
    <x v="0"/>
    <n v="1"/>
    <s v="Metropolitan Police"/>
    <s v="Dry"/>
    <x v="1"/>
    <n v="30"/>
    <d v="1899-12-30T17:01:00"/>
    <x v="0"/>
    <s v="Fine no high winds"/>
    <x v="0"/>
  </r>
  <r>
    <s v="200901BS70292"/>
    <x v="124"/>
    <x v="5"/>
    <x v="244"/>
    <s v="Wednesday"/>
    <s v="Give way or uncontrolled"/>
    <s v="T or staggered junction"/>
    <x v="1"/>
    <n v="51.502113999999999"/>
    <x v="0"/>
    <s v="Kensington and Chelsea"/>
    <s v="None"/>
    <n v="-0.18978999999999999"/>
    <x v="0"/>
    <n v="2"/>
    <s v="Metropolitan Police"/>
    <s v="Dry"/>
    <x v="1"/>
    <n v="30"/>
    <d v="1899-12-30T08:00:00"/>
    <x v="0"/>
    <s v="Fine no high winds"/>
    <x v="0"/>
  </r>
  <r>
    <s v="200901BS70293"/>
    <x v="123"/>
    <x v="5"/>
    <x v="245"/>
    <s v="Thursday"/>
    <s v="Give way or uncontrolled"/>
    <s v="T or staggered junction"/>
    <x v="1"/>
    <n v="51.508490000000002"/>
    <x v="0"/>
    <s v="Kensington and Chelsea"/>
    <s v="None"/>
    <n v="-0.20092199999999999"/>
    <x v="0"/>
    <n v="2"/>
    <s v="Metropolitan Police"/>
    <s v="Dry"/>
    <x v="1"/>
    <n v="30"/>
    <d v="1899-12-30T08:35:00"/>
    <x v="0"/>
    <s v="Fine no high winds"/>
    <x v="0"/>
  </r>
  <r>
    <s v="200901BS70294"/>
    <x v="125"/>
    <x v="5"/>
    <x v="246"/>
    <s v="Friday"/>
    <s v="Give way or uncontrolled"/>
    <s v="T or staggered junction"/>
    <x v="1"/>
    <n v="51.492967999999998"/>
    <x v="0"/>
    <s v="Kensington and Chelsea"/>
    <s v="None"/>
    <n v="-0.162637"/>
    <x v="0"/>
    <n v="1"/>
    <s v="Metropolitan Police"/>
    <s v="Dry"/>
    <x v="1"/>
    <n v="30"/>
    <d v="1899-12-30T09:05:00"/>
    <x v="0"/>
    <s v="Fine no high winds"/>
    <x v="0"/>
  </r>
  <r>
    <s v="200901BS70295"/>
    <x v="124"/>
    <x v="5"/>
    <x v="247"/>
    <s v="Saturday"/>
    <s v="Give way or uncontrolled"/>
    <s v="T or staggered junction"/>
    <x v="1"/>
    <n v="51.499989999999997"/>
    <x v="0"/>
    <s v="Kensington and Chelsea"/>
    <s v="None"/>
    <n v="-0.163075"/>
    <x v="0"/>
    <n v="3"/>
    <s v="Metropolitan Police"/>
    <s v="Dry"/>
    <x v="2"/>
    <n v="30"/>
    <d v="1899-12-30T08:55:00"/>
    <x v="0"/>
    <s v="Fine no high winds"/>
    <x v="0"/>
  </r>
  <r>
    <s v="200901BS70296"/>
    <x v="119"/>
    <x v="5"/>
    <x v="248"/>
    <s v="Sunday"/>
    <s v="Data missing or out of range"/>
    <s v="Not at junction or within 20 metres"/>
    <x v="1"/>
    <n v="51.519902000000002"/>
    <x v="0"/>
    <s v="Kensington and Chelsea"/>
    <s v="None"/>
    <n v="-0.212148"/>
    <x v="0"/>
    <n v="2"/>
    <s v="Metropolitan Police"/>
    <s v="Dry"/>
    <x v="1"/>
    <n v="30"/>
    <d v="1899-12-30T09:25:00"/>
    <x v="0"/>
    <s v="Fine no high winds"/>
    <x v="0"/>
  </r>
  <r>
    <s v="200901BS70297"/>
    <x v="124"/>
    <x v="5"/>
    <x v="249"/>
    <s v="Monday"/>
    <s v="Give way or uncontrolled"/>
    <s v="T or staggered junction"/>
    <x v="1"/>
    <n v="51.508626999999997"/>
    <x v="0"/>
    <s v="Kensington and Chelsea"/>
    <s v="None"/>
    <n v="-0.21575900000000001"/>
    <x v="0"/>
    <n v="2"/>
    <s v="Metropolitan Police"/>
    <s v="Dry"/>
    <x v="1"/>
    <n v="30"/>
    <d v="1899-12-30T17:28:00"/>
    <x v="0"/>
    <s v="Fine no high winds"/>
    <x v="0"/>
  </r>
  <r>
    <s v="200901BS70298"/>
    <x v="124"/>
    <x v="5"/>
    <x v="250"/>
    <s v="Tuesday"/>
    <s v="Give way or uncontrolled"/>
    <s v="T or staggered junction"/>
    <x v="1"/>
    <n v="51.506098999999999"/>
    <x v="0"/>
    <s v="Kensington and Chelsea"/>
    <s v="None"/>
    <n v="-0.20923"/>
    <x v="0"/>
    <n v="3"/>
    <s v="Metropolitan Police"/>
    <s v="Dry"/>
    <x v="1"/>
    <n v="30"/>
    <d v="1899-12-30T19:03:00"/>
    <x v="0"/>
    <s v="Fine no high winds"/>
    <x v="0"/>
  </r>
  <r>
    <s v="200901BS70300"/>
    <x v="115"/>
    <x v="4"/>
    <x v="251"/>
    <s v="Wednesday"/>
    <s v="Auto traffic signal"/>
    <s v="Crossroads"/>
    <x v="1"/>
    <n v="51.502577000000002"/>
    <x v="0"/>
    <s v="Kensington and Chelsea"/>
    <s v="None"/>
    <n v="-0.21412300000000001"/>
    <x v="0"/>
    <n v="2"/>
    <s v="Metropolitan Police"/>
    <s v="Dry"/>
    <x v="1"/>
    <n v="30"/>
    <d v="1899-12-30T10:30:00"/>
    <x v="0"/>
    <s v="Fine no high winds"/>
    <x v="0"/>
  </r>
  <r>
    <s v="200901BS70301"/>
    <x v="120"/>
    <x v="5"/>
    <x v="252"/>
    <s v="Thursday"/>
    <s v="Give way or uncontrolled"/>
    <s v="T or staggered junction"/>
    <x v="1"/>
    <n v="51.502158999999999"/>
    <x v="0"/>
    <s v="Kensington and Chelsea"/>
    <s v="None"/>
    <n v="-0.18690599999999999"/>
    <x v="0"/>
    <n v="2"/>
    <s v="Metropolitan Police"/>
    <s v="Dry"/>
    <x v="1"/>
    <n v="30"/>
    <d v="1899-12-30T14:45:00"/>
    <x v="0"/>
    <s v="Fine no high winds"/>
    <x v="0"/>
  </r>
  <r>
    <s v="200901BS70302"/>
    <x v="121"/>
    <x v="5"/>
    <x v="253"/>
    <s v="Friday"/>
    <s v="Give way or uncontrolled"/>
    <s v="T or staggered junction"/>
    <x v="1"/>
    <n v="51.482636999999997"/>
    <x v="0"/>
    <s v="Kensington and Chelsea"/>
    <s v="None"/>
    <n v="-0.186385"/>
    <x v="0"/>
    <n v="2"/>
    <s v="Metropolitan Police"/>
    <s v="Wet or damp"/>
    <x v="1"/>
    <n v="30"/>
    <d v="1899-12-30T10:56:00"/>
    <x v="0"/>
    <s v="Fine no high winds"/>
    <x v="0"/>
  </r>
  <r>
    <s v="200901BS70303"/>
    <x v="126"/>
    <x v="5"/>
    <x v="254"/>
    <s v="Saturday"/>
    <s v="Give way or uncontrolled"/>
    <s v="T or staggered junction"/>
    <x v="1"/>
    <n v="51.484273000000002"/>
    <x v="0"/>
    <s v="Kensington and Chelsea"/>
    <s v="None"/>
    <n v="-0.158666"/>
    <x v="0"/>
    <n v="2"/>
    <s v="Metropolitan Police"/>
    <s v="Dry"/>
    <x v="1"/>
    <n v="30"/>
    <d v="1899-12-30T18:45:00"/>
    <x v="0"/>
    <s v="Fine no high winds"/>
    <x v="0"/>
  </r>
  <r>
    <s v="200901BS70304"/>
    <x v="127"/>
    <x v="5"/>
    <x v="255"/>
    <s v="Sunday"/>
    <s v="Give way or uncontrolled"/>
    <s v="T or staggered junction"/>
    <x v="1"/>
    <n v="51.497591999999997"/>
    <x v="0"/>
    <s v="Kensington and Chelsea"/>
    <s v="None"/>
    <n v="-0.15928200000000001"/>
    <x v="0"/>
    <n v="2"/>
    <s v="Metropolitan Police"/>
    <s v="Dry"/>
    <x v="1"/>
    <n v="30"/>
    <d v="1899-12-30T16:20:00"/>
    <x v="0"/>
    <s v="Fine no high winds"/>
    <x v="0"/>
  </r>
  <r>
    <s v="200901BS70305"/>
    <x v="128"/>
    <x v="5"/>
    <x v="256"/>
    <s v="Monday"/>
    <s v="Give way or uncontrolled"/>
    <s v="Private drive or entrance"/>
    <x v="1"/>
    <n v="51.496665"/>
    <x v="0"/>
    <s v="Kensington and Chelsea"/>
    <s v="None"/>
    <n v="-0.16897200000000001"/>
    <x v="0"/>
    <n v="2"/>
    <s v="Metropolitan Police"/>
    <s v="Dry"/>
    <x v="1"/>
    <n v="30"/>
    <d v="1899-12-30T12:35:00"/>
    <x v="0"/>
    <s v="Fine no high winds"/>
    <x v="7"/>
  </r>
  <r>
    <s v="200901BS70306"/>
    <x v="121"/>
    <x v="5"/>
    <x v="257"/>
    <s v="Tuesday"/>
    <s v="Give way or uncontrolled"/>
    <s v="T or staggered junction"/>
    <x v="1"/>
    <n v="51.506185000000002"/>
    <x v="0"/>
    <s v="Kensington and Chelsea"/>
    <s v="None"/>
    <n v="-0.20893800000000001"/>
    <x v="0"/>
    <n v="2"/>
    <s v="Metropolitan Police"/>
    <s v="Dry"/>
    <x v="1"/>
    <n v="30"/>
    <d v="1899-12-30T16:50:00"/>
    <x v="0"/>
    <s v="Fine no high winds"/>
    <x v="0"/>
  </r>
  <r>
    <s v="200901BS70307"/>
    <x v="124"/>
    <x v="5"/>
    <x v="258"/>
    <s v="Wednesday"/>
    <s v="Give way or uncontrolled"/>
    <s v="T or staggered junction"/>
    <x v="1"/>
    <n v="51.517021999999997"/>
    <x v="1"/>
    <s v="Kensington and Chelsea"/>
    <s v="None"/>
    <n v="-0.206063"/>
    <x v="0"/>
    <n v="1"/>
    <s v="Metropolitan Police"/>
    <s v="Dry"/>
    <x v="1"/>
    <n v="30"/>
    <d v="1899-12-30T02:04:00"/>
    <x v="0"/>
    <s v="Fine no high winds"/>
    <x v="0"/>
  </r>
  <r>
    <s v="200901BS70308"/>
    <x v="127"/>
    <x v="5"/>
    <x v="259"/>
    <s v="Thursday"/>
    <s v="Auto traffic signal"/>
    <s v="Crossroads"/>
    <x v="0"/>
    <n v="51.491173000000003"/>
    <x v="0"/>
    <s v="Kensington and Chelsea"/>
    <s v="None"/>
    <n v="-0.18013999999999999"/>
    <x v="0"/>
    <n v="2"/>
    <s v="Metropolitan Police"/>
    <s v="Dry"/>
    <x v="1"/>
    <n v="30"/>
    <d v="1899-12-30T11:00:00"/>
    <x v="0"/>
    <s v="Fine no high winds"/>
    <x v="0"/>
  </r>
  <r>
    <s v="200901BS70309"/>
    <x v="121"/>
    <x v="5"/>
    <x v="260"/>
    <s v="Friday"/>
    <s v="Give way or uncontrolled"/>
    <s v="T or staggered junction"/>
    <x v="1"/>
    <n v="51.485633"/>
    <x v="0"/>
    <s v="Kensington and Chelsea"/>
    <s v="None"/>
    <n v="-0.16509299999999999"/>
    <x v="0"/>
    <n v="1"/>
    <s v="Metropolitan Police"/>
    <s v="Dry"/>
    <x v="1"/>
    <n v="30"/>
    <d v="1899-12-30T12:00:00"/>
    <x v="0"/>
    <s v="Fine no high winds"/>
    <x v="0"/>
  </r>
  <r>
    <s v="200901BS70310"/>
    <x v="127"/>
    <x v="5"/>
    <x v="261"/>
    <s v="Saturday"/>
    <s v="Give way or uncontrolled"/>
    <s v="Crossroads"/>
    <x v="1"/>
    <n v="51.512442999999998"/>
    <x v="0"/>
    <s v="Kensington and Chelsea"/>
    <s v="None"/>
    <n v="-0.20653099999999999"/>
    <x v="0"/>
    <n v="1"/>
    <s v="Metropolitan Police"/>
    <s v="Wet or damp"/>
    <x v="1"/>
    <n v="30"/>
    <d v="1899-12-30T19:30:00"/>
    <x v="0"/>
    <s v="Raining no high winds"/>
    <x v="7"/>
  </r>
  <r>
    <s v="200901BS70311"/>
    <x v="124"/>
    <x v="5"/>
    <x v="262"/>
    <s v="Sunday"/>
    <s v="Give way or uncontrolled"/>
    <s v="T or staggered junction"/>
    <x v="1"/>
    <n v="51.501545"/>
    <x v="0"/>
    <s v="Kensington and Chelsea"/>
    <s v="None"/>
    <n v="-0.19961000000000001"/>
    <x v="3"/>
    <n v="2"/>
    <s v="Metropolitan Police"/>
    <s v="Dry"/>
    <x v="1"/>
    <n v="30"/>
    <d v="1899-12-30T16:15:00"/>
    <x v="0"/>
    <s v="Fine no high winds"/>
    <x v="0"/>
  </r>
  <r>
    <s v="200901BS70312"/>
    <x v="123"/>
    <x v="5"/>
    <x v="263"/>
    <s v="Monday"/>
    <s v="Give way or uncontrolled"/>
    <s v="T or staggered junction"/>
    <x v="1"/>
    <n v="51.503222999999998"/>
    <x v="0"/>
    <s v="Kensington and Chelsea"/>
    <s v="None"/>
    <n v="-0.19176299999999999"/>
    <x v="0"/>
    <n v="2"/>
    <s v="Metropolitan Police"/>
    <s v="Dry"/>
    <x v="1"/>
    <n v="30"/>
    <d v="1899-12-30T18:45:00"/>
    <x v="0"/>
    <s v="Fine no high winds"/>
    <x v="0"/>
  </r>
  <r>
    <s v="200901BS70313"/>
    <x v="129"/>
    <x v="5"/>
    <x v="264"/>
    <s v="Tuesday"/>
    <s v="Auto traffic signal"/>
    <s v="Crossroads"/>
    <x v="1"/>
    <n v="51.487020999999999"/>
    <x v="0"/>
    <s v="Kensington and Chelsea"/>
    <s v="None"/>
    <n v="-0.17915300000000001"/>
    <x v="0"/>
    <n v="2"/>
    <s v="Metropolitan Police"/>
    <s v="Dry"/>
    <x v="1"/>
    <n v="30"/>
    <d v="1899-12-30T15:25:00"/>
    <x v="0"/>
    <s v="Fine no high winds"/>
    <x v="8"/>
  </r>
  <r>
    <s v="200901BS70314"/>
    <x v="130"/>
    <x v="5"/>
    <x v="265"/>
    <s v="Wednesday"/>
    <s v="Give way or uncontrolled"/>
    <s v="T or staggered junction"/>
    <x v="1"/>
    <n v="51.484282"/>
    <x v="0"/>
    <s v="Kensington and Chelsea"/>
    <s v="None"/>
    <n v="-0.15924199999999999"/>
    <x v="3"/>
    <n v="2"/>
    <s v="Metropolitan Police"/>
    <s v="Dry"/>
    <x v="1"/>
    <n v="30"/>
    <d v="1899-12-30T13:35:00"/>
    <x v="0"/>
    <s v="Fine no high winds"/>
    <x v="10"/>
  </r>
  <r>
    <s v="200901BS70315"/>
    <x v="126"/>
    <x v="5"/>
    <x v="266"/>
    <s v="Thursday"/>
    <s v="Give way or uncontrolled"/>
    <s v="T or staggered junction"/>
    <x v="1"/>
    <n v="51.486145"/>
    <x v="0"/>
    <s v="Kensington and Chelsea"/>
    <s v="None"/>
    <n v="-0.18062800000000001"/>
    <x v="0"/>
    <n v="1"/>
    <s v="Metropolitan Police"/>
    <s v="Dry"/>
    <x v="1"/>
    <n v="30"/>
    <d v="1899-12-30T12:34:00"/>
    <x v="0"/>
    <s v="Fine no high winds"/>
    <x v="0"/>
  </r>
  <r>
    <s v="200901BS70316"/>
    <x v="131"/>
    <x v="5"/>
    <x v="267"/>
    <s v="Friday"/>
    <s v="Auto traffic signal"/>
    <s v="T or staggered junction"/>
    <x v="0"/>
    <n v="51.502043999999998"/>
    <x v="0"/>
    <s v="Kensington and Chelsea"/>
    <s v="None"/>
    <n v="-0.19109000000000001"/>
    <x v="0"/>
    <n v="2"/>
    <s v="Metropolitan Police"/>
    <s v="Dry"/>
    <x v="1"/>
    <n v="30"/>
    <d v="1899-12-30T08:01:00"/>
    <x v="0"/>
    <s v="Fine no high winds"/>
    <x v="8"/>
  </r>
  <r>
    <s v="200901BS70317"/>
    <x v="129"/>
    <x v="5"/>
    <x v="268"/>
    <s v="Saturday"/>
    <s v="Data missing or out of range"/>
    <s v="Not at junction or within 20 metres"/>
    <x v="1"/>
    <n v="51.494517000000002"/>
    <x v="0"/>
    <s v="Kensington and Chelsea"/>
    <s v="None"/>
    <n v="-0.16963400000000001"/>
    <x v="0"/>
    <n v="3"/>
    <s v="Metropolitan Police"/>
    <s v="Dry"/>
    <x v="1"/>
    <n v="30"/>
    <d v="1899-12-30T18:03:00"/>
    <x v="0"/>
    <s v="Fine no high winds"/>
    <x v="0"/>
  </r>
  <r>
    <s v="200901BS70318"/>
    <x v="130"/>
    <x v="5"/>
    <x v="269"/>
    <s v="Sunday"/>
    <s v="Give way or uncontrolled"/>
    <s v="T or staggered junction"/>
    <x v="1"/>
    <n v="51.505848999999998"/>
    <x v="0"/>
    <s v="Kensington and Chelsea"/>
    <s v="None"/>
    <n v="-0.210536"/>
    <x v="3"/>
    <n v="2"/>
    <s v="Metropolitan Police"/>
    <s v="Dry"/>
    <x v="1"/>
    <n v="30"/>
    <d v="1899-12-30T13:11:00"/>
    <x v="0"/>
    <s v="Fine no high winds"/>
    <x v="0"/>
  </r>
  <r>
    <s v="200901BS70319"/>
    <x v="129"/>
    <x v="5"/>
    <x v="270"/>
    <s v="Monday"/>
    <s v="Auto traffic signal"/>
    <s v="T or staggered junction"/>
    <x v="1"/>
    <n v="51.491849999999999"/>
    <x v="0"/>
    <s v="Kensington and Chelsea"/>
    <s v="None"/>
    <n v="-0.17161399999999999"/>
    <x v="0"/>
    <n v="2"/>
    <s v="Metropolitan Police"/>
    <s v="Dry"/>
    <x v="1"/>
    <n v="30"/>
    <d v="1899-12-30T11:40:00"/>
    <x v="0"/>
    <s v="Fine no high winds"/>
    <x v="0"/>
  </r>
  <r>
    <s v="200901BS70320"/>
    <x v="132"/>
    <x v="5"/>
    <x v="271"/>
    <s v="Tuesday"/>
    <s v="Data missing or out of range"/>
    <s v="Not at junction or within 20 metres"/>
    <x v="1"/>
    <n v="51.499685999999997"/>
    <x v="0"/>
    <s v="Kensington and Chelsea"/>
    <s v="None"/>
    <n v="-0.183979"/>
    <x v="0"/>
    <n v="2"/>
    <s v="Metropolitan Police"/>
    <s v="Dry"/>
    <x v="1"/>
    <n v="30"/>
    <d v="1899-12-30T12:43:00"/>
    <x v="0"/>
    <s v="Fine no high winds"/>
    <x v="0"/>
  </r>
  <r>
    <s v="200901BS70321"/>
    <x v="70"/>
    <x v="2"/>
    <x v="272"/>
    <s v="Wednesday"/>
    <s v="Auto traffic signal"/>
    <s v="Crossroads"/>
    <x v="1"/>
    <n v="51.492659000000003"/>
    <x v="0"/>
    <s v="Kensington and Chelsea"/>
    <s v="None"/>
    <n v="-0.200681"/>
    <x v="0"/>
    <n v="2"/>
    <s v="Metropolitan Police"/>
    <s v="Dry"/>
    <x v="2"/>
    <n v="30"/>
    <d v="1899-12-30T11:30:00"/>
    <x v="0"/>
    <s v="Fine no high winds"/>
    <x v="0"/>
  </r>
  <r>
    <s v="200901BS70324"/>
    <x v="133"/>
    <x v="6"/>
    <x v="273"/>
    <s v="Thursday"/>
    <s v="Auto traffic signal"/>
    <s v="Crossroads"/>
    <x v="1"/>
    <n v="51.512946999999997"/>
    <x v="0"/>
    <s v="Kensington and Chelsea"/>
    <s v="None"/>
    <n v="-0.204205"/>
    <x v="0"/>
    <n v="2"/>
    <s v="Metropolitan Police"/>
    <s v="Dry"/>
    <x v="1"/>
    <n v="30"/>
    <d v="1899-12-30T07:25:00"/>
    <x v="0"/>
    <s v="Fine no high winds"/>
    <x v="0"/>
  </r>
  <r>
    <s v="200901BS70325"/>
    <x v="134"/>
    <x v="5"/>
    <x v="274"/>
    <s v="Friday"/>
    <s v="Auto traffic signal"/>
    <s v="Crossroads"/>
    <x v="1"/>
    <n v="51.482075999999999"/>
    <x v="0"/>
    <s v="Kensington and Chelsea"/>
    <s v="None"/>
    <n v="-0.17344499999999999"/>
    <x v="0"/>
    <n v="2"/>
    <s v="Metropolitan Police"/>
    <s v="Dry"/>
    <x v="1"/>
    <n v="30"/>
    <d v="1899-12-30T13:30:00"/>
    <x v="0"/>
    <s v="Fine no high winds"/>
    <x v="0"/>
  </r>
  <r>
    <s v="200901BS70326"/>
    <x v="135"/>
    <x v="5"/>
    <x v="275"/>
    <s v="Saturday"/>
    <s v="Give way or uncontrolled"/>
    <s v="T or staggered junction"/>
    <x v="1"/>
    <n v="51.524560000000001"/>
    <x v="0"/>
    <s v="Kensington and Chelsea"/>
    <s v="None"/>
    <n v="-0.210956"/>
    <x v="0"/>
    <n v="1"/>
    <s v="Metropolitan Police"/>
    <s v="Dry"/>
    <x v="0"/>
    <n v="30"/>
    <d v="1899-12-30T15:40:00"/>
    <x v="0"/>
    <s v="Fine no high winds"/>
    <x v="0"/>
  </r>
  <r>
    <s v="200901BS70327"/>
    <x v="136"/>
    <x v="5"/>
    <x v="276"/>
    <s v="Sunday"/>
    <s v="Data missing or out of range"/>
    <s v="Not at junction or within 20 metres"/>
    <x v="1"/>
    <n v="51.486015000000002"/>
    <x v="1"/>
    <s v="Kensington and Chelsea"/>
    <s v="None"/>
    <n v="-0.17227899999999999"/>
    <x v="0"/>
    <n v="3"/>
    <s v="Metropolitan Police"/>
    <s v="Dry"/>
    <x v="1"/>
    <n v="30"/>
    <d v="1899-12-30T22:50:00"/>
    <x v="0"/>
    <s v="Fine no high winds"/>
    <x v="0"/>
  </r>
  <r>
    <s v="200901BS70328"/>
    <x v="137"/>
    <x v="5"/>
    <x v="277"/>
    <s v="Monday"/>
    <s v="Data missing or out of range"/>
    <s v="Not at junction or within 20 metres"/>
    <x v="1"/>
    <n v="51.525339000000002"/>
    <x v="0"/>
    <s v="Kensington and Chelsea"/>
    <s v="None"/>
    <n v="-0.21481800000000001"/>
    <x v="3"/>
    <n v="1"/>
    <s v="Metropolitan Police"/>
    <s v="Dry"/>
    <x v="1"/>
    <n v="30"/>
    <d v="1899-12-30T12:48:00"/>
    <x v="0"/>
    <s v="Fine no high winds"/>
    <x v="0"/>
  </r>
  <r>
    <s v="200901BS70329"/>
    <x v="137"/>
    <x v="5"/>
    <x v="278"/>
    <s v="Tuesday"/>
    <s v="Data missing or out of range"/>
    <s v="Not at junction or within 20 metres"/>
    <x v="1"/>
    <n v="51.501767999999998"/>
    <x v="0"/>
    <s v="Kensington and Chelsea"/>
    <s v="None"/>
    <n v="-0.18490500000000001"/>
    <x v="0"/>
    <n v="1"/>
    <s v="Metropolitan Police"/>
    <s v="Dry"/>
    <x v="1"/>
    <n v="30"/>
    <d v="1899-12-30T19:30:00"/>
    <x v="0"/>
    <s v="Fine no high winds"/>
    <x v="0"/>
  </r>
  <r>
    <s v="200901BS70330"/>
    <x v="138"/>
    <x v="5"/>
    <x v="279"/>
    <s v="Wednesday"/>
    <s v="Auto traffic signal"/>
    <s v="Crossroads"/>
    <x v="0"/>
    <n v="51.490682999999997"/>
    <x v="0"/>
    <s v="Kensington and Chelsea"/>
    <s v="None"/>
    <n v="-0.18332799999999999"/>
    <x v="0"/>
    <n v="1"/>
    <s v="Metropolitan Police"/>
    <s v="Dry"/>
    <x v="1"/>
    <n v="30"/>
    <d v="1899-12-30T20:04:00"/>
    <x v="0"/>
    <s v="Fine no high winds"/>
    <x v="0"/>
  </r>
  <r>
    <s v="200901BS70331"/>
    <x v="139"/>
    <x v="5"/>
    <x v="280"/>
    <s v="Thursday"/>
    <s v="Auto traffic signal"/>
    <s v="Roundabout"/>
    <x v="1"/>
    <n v="51.504053999999996"/>
    <x v="0"/>
    <s v="Hammersmith and Fulham"/>
    <s v="None"/>
    <n v="-0.21665799999999999"/>
    <x v="0"/>
    <n v="2"/>
    <s v="Metropolitan Police"/>
    <s v="Dry"/>
    <x v="3"/>
    <n v="30"/>
    <d v="1899-12-30T19:25:00"/>
    <x v="0"/>
    <s v="Fine no high winds"/>
    <x v="0"/>
  </r>
  <r>
    <s v="200901BS70332"/>
    <x v="140"/>
    <x v="5"/>
    <x v="281"/>
    <s v="Friday"/>
    <s v="Auto traffic signal"/>
    <s v="T or staggered junction"/>
    <x v="1"/>
    <n v="51.494684999999997"/>
    <x v="0"/>
    <s v="Kensington and Chelsea"/>
    <s v="None"/>
    <n v="-0.19210099999999999"/>
    <x v="3"/>
    <n v="1"/>
    <s v="Metropolitan Police"/>
    <s v="Dry"/>
    <x v="2"/>
    <n v="30"/>
    <d v="1899-12-30T08:30:00"/>
    <x v="0"/>
    <s v="Fine no high winds"/>
    <x v="0"/>
  </r>
  <r>
    <s v="200901BS70333"/>
    <x v="141"/>
    <x v="5"/>
    <x v="282"/>
    <s v="Saturday"/>
    <s v="Give way or uncontrolled"/>
    <s v="Mini-roundabout"/>
    <x v="1"/>
    <n v="51.493031000000002"/>
    <x v="0"/>
    <s v="Kensington and Chelsea"/>
    <s v="None"/>
    <n v="-0.18395500000000001"/>
    <x v="0"/>
    <n v="2"/>
    <s v="Metropolitan Police"/>
    <s v="Dry"/>
    <x v="1"/>
    <n v="30"/>
    <d v="1899-12-30T16:35:00"/>
    <x v="0"/>
    <s v="Fine no high winds"/>
    <x v="0"/>
  </r>
  <r>
    <s v="200901BS70334"/>
    <x v="138"/>
    <x v="5"/>
    <x v="283"/>
    <s v="Sunday"/>
    <s v="Auto traffic signal"/>
    <s v="Crossroads"/>
    <x v="1"/>
    <n v="51.515172"/>
    <x v="0"/>
    <s v="Kensington and Chelsea"/>
    <s v="None"/>
    <n v="-0.20858499999999999"/>
    <x v="0"/>
    <n v="2"/>
    <s v="Metropolitan Police"/>
    <s v="Dry"/>
    <x v="1"/>
    <n v="30"/>
    <d v="1899-12-30T15:32:00"/>
    <x v="0"/>
    <s v="Fine no high winds"/>
    <x v="0"/>
  </r>
  <r>
    <s v="200901BS70335"/>
    <x v="139"/>
    <x v="5"/>
    <x v="284"/>
    <s v="Monday"/>
    <s v="Give way or uncontrolled"/>
    <s v="Crossroads"/>
    <x v="1"/>
    <n v="51.48771"/>
    <x v="0"/>
    <s v="Kensington and Chelsea"/>
    <s v="None"/>
    <n v="-0.188776"/>
    <x v="0"/>
    <n v="2"/>
    <s v="Metropolitan Police"/>
    <s v="Dry"/>
    <x v="1"/>
    <n v="30"/>
    <d v="1899-12-30T17:57:00"/>
    <x v="0"/>
    <s v="Fine no high winds"/>
    <x v="0"/>
  </r>
  <r>
    <s v="200901BS70336"/>
    <x v="140"/>
    <x v="5"/>
    <x v="285"/>
    <s v="Tuesday"/>
    <s v="Give way or uncontrolled"/>
    <s v="T or staggered junction"/>
    <x v="1"/>
    <n v="51.484830000000002"/>
    <x v="0"/>
    <s v="Kensington and Chelsea"/>
    <s v="None"/>
    <n v="-0.182841"/>
    <x v="0"/>
    <n v="2"/>
    <s v="Metropolitan Police"/>
    <s v="Dry"/>
    <x v="1"/>
    <n v="30"/>
    <d v="1899-12-30T09:20:00"/>
    <x v="0"/>
    <s v="Other"/>
    <x v="0"/>
  </r>
  <r>
    <s v="200901BS70337"/>
    <x v="134"/>
    <x v="5"/>
    <x v="286"/>
    <s v="Wednesday"/>
    <s v="Auto traffic signal"/>
    <s v="More than 4 arms (not roundabout)"/>
    <x v="0"/>
    <n v="51.493966"/>
    <x v="0"/>
    <s v="Kensington and Chelsea"/>
    <s v="None"/>
    <n v="-0.17469799999999999"/>
    <x v="0"/>
    <n v="2"/>
    <s v="Metropolitan Police"/>
    <s v="Dry"/>
    <x v="1"/>
    <n v="30"/>
    <d v="1899-12-30T18:30:00"/>
    <x v="0"/>
    <s v="Fine no high winds"/>
    <x v="0"/>
  </r>
  <r>
    <s v="200901BS70338"/>
    <x v="111"/>
    <x v="5"/>
    <x v="287"/>
    <s v="Thursday"/>
    <s v="Give way or uncontrolled"/>
    <s v="T or staggered junction"/>
    <x v="1"/>
    <n v="51.494593000000002"/>
    <x v="0"/>
    <s v="Kensington and Chelsea"/>
    <s v="None"/>
    <n v="-0.168767"/>
    <x v="0"/>
    <n v="2"/>
    <s v="Metropolitan Police"/>
    <s v="Dry"/>
    <x v="1"/>
    <n v="30"/>
    <d v="1899-12-30T12:00:00"/>
    <x v="0"/>
    <s v="Fine no high winds"/>
    <x v="0"/>
  </r>
  <r>
    <s v="200901BS70339"/>
    <x v="111"/>
    <x v="5"/>
    <x v="288"/>
    <s v="Friday"/>
    <s v="Give way or uncontrolled"/>
    <s v="T or staggered junction"/>
    <x v="1"/>
    <n v="51.495811000000003"/>
    <x v="0"/>
    <s v="Kensington and Chelsea"/>
    <s v="None"/>
    <n v="-0.17188700000000001"/>
    <x v="0"/>
    <n v="2"/>
    <s v="Metropolitan Police"/>
    <s v="Dry"/>
    <x v="1"/>
    <n v="30"/>
    <d v="1899-12-30T11:37:00"/>
    <x v="0"/>
    <s v="Fine no high winds"/>
    <x v="0"/>
  </r>
  <r>
    <s v="200901BS70340"/>
    <x v="137"/>
    <x v="5"/>
    <x v="289"/>
    <s v="Saturday"/>
    <s v="Auto traffic signal"/>
    <s v="Crossroads"/>
    <x v="1"/>
    <n v="51.493760999999999"/>
    <x v="0"/>
    <s v="Kensington and Chelsea"/>
    <s v="None"/>
    <n v="-0.17888399999999999"/>
    <x v="0"/>
    <n v="2"/>
    <s v="Metropolitan Police"/>
    <s v="Dry"/>
    <x v="2"/>
    <n v="30"/>
    <d v="1899-12-30T16:50:00"/>
    <x v="0"/>
    <s v="Fine no high winds"/>
    <x v="0"/>
  </r>
  <r>
    <s v="200901BS70341"/>
    <x v="134"/>
    <x v="5"/>
    <x v="290"/>
    <s v="Sunday"/>
    <s v="Give way or uncontrolled"/>
    <s v="T or staggered junction"/>
    <x v="1"/>
    <n v="51.494087"/>
    <x v="0"/>
    <s v="Kensington and Chelsea"/>
    <s v="None"/>
    <n v="-0.182473"/>
    <x v="0"/>
    <n v="1"/>
    <s v="Metropolitan Police"/>
    <s v="Dry"/>
    <x v="1"/>
    <n v="30"/>
    <d v="1899-12-30T16:08:00"/>
    <x v="0"/>
    <s v="Fine no high winds"/>
    <x v="2"/>
  </r>
  <r>
    <s v="200901BS70342"/>
    <x v="127"/>
    <x v="5"/>
    <x v="291"/>
    <s v="Monday"/>
    <s v="Auto traffic signal"/>
    <s v="T or staggered junction"/>
    <x v="1"/>
    <n v="51.527782999999999"/>
    <x v="1"/>
    <s v="Westminster"/>
    <s v="None"/>
    <n v="-0.21587600000000001"/>
    <x v="0"/>
    <n v="2"/>
    <s v="Metropolitan Police"/>
    <s v="Wet or damp"/>
    <x v="1"/>
    <n v="30"/>
    <d v="1899-12-30T22:55:00"/>
    <x v="0"/>
    <s v="Raining no high winds"/>
    <x v="0"/>
  </r>
  <r>
    <s v="200901BS70343"/>
    <x v="142"/>
    <x v="7"/>
    <x v="292"/>
    <s v="Tuesday"/>
    <s v="Auto traffic signal"/>
    <s v="Crossroads"/>
    <x v="1"/>
    <n v="51.482073999999997"/>
    <x v="1"/>
    <s v="Kensington and Chelsea"/>
    <s v="None"/>
    <n v="-0.17330100000000001"/>
    <x v="0"/>
    <n v="2"/>
    <s v="Metropolitan Police"/>
    <s v="Dry"/>
    <x v="1"/>
    <n v="30"/>
    <d v="1899-12-30T21:45:00"/>
    <x v="0"/>
    <s v="Fine no high winds"/>
    <x v="0"/>
  </r>
  <r>
    <s v="200901BS70344"/>
    <x v="143"/>
    <x v="7"/>
    <x v="293"/>
    <s v="Wednesday"/>
    <s v="Auto traffic signal"/>
    <s v="Crossroads"/>
    <x v="1"/>
    <n v="51.483420000000002"/>
    <x v="0"/>
    <s v="Kensington and Chelsea"/>
    <s v="None"/>
    <n v="-0.16734199999999999"/>
    <x v="0"/>
    <n v="2"/>
    <s v="Metropolitan Police"/>
    <s v="Dry"/>
    <x v="1"/>
    <n v="30"/>
    <d v="1899-12-30T07:37:00"/>
    <x v="0"/>
    <s v="Fine no high winds"/>
    <x v="0"/>
  </r>
  <r>
    <s v="200901BS70345"/>
    <x v="144"/>
    <x v="7"/>
    <x v="294"/>
    <s v="Thursday"/>
    <s v="Data missing or out of range"/>
    <s v="Not at junction or within 20 metres"/>
    <x v="0"/>
    <n v="51.501766000000003"/>
    <x v="0"/>
    <s v="Kensington and Chelsea"/>
    <s v="None"/>
    <n v="-0.18476100000000001"/>
    <x v="0"/>
    <n v="2"/>
    <s v="Metropolitan Police"/>
    <s v="Dry"/>
    <x v="1"/>
    <n v="30"/>
    <d v="1899-12-30T14:11:00"/>
    <x v="0"/>
    <s v="Fine no high winds"/>
    <x v="0"/>
  </r>
  <r>
    <s v="200901BS70346"/>
    <x v="145"/>
    <x v="7"/>
    <x v="295"/>
    <s v="Friday"/>
    <s v="Auto traffic signal"/>
    <s v="Crossroads"/>
    <x v="1"/>
    <n v="51.489441999999997"/>
    <x v="0"/>
    <s v="Kensington and Chelsea"/>
    <s v="None"/>
    <n v="-0.19029199999999999"/>
    <x v="3"/>
    <n v="2"/>
    <s v="Metropolitan Police"/>
    <s v="Dry"/>
    <x v="1"/>
    <n v="30"/>
    <d v="1899-12-30T19:10:00"/>
    <x v="0"/>
    <s v="Fine no high winds"/>
    <x v="5"/>
  </r>
  <r>
    <s v="200901BS70347"/>
    <x v="143"/>
    <x v="7"/>
    <x v="296"/>
    <s v="Saturday"/>
    <s v="Give way or uncontrolled"/>
    <s v="Crossroads"/>
    <x v="1"/>
    <n v="51.490516999999997"/>
    <x v="0"/>
    <s v="Kensington and Chelsea"/>
    <s v="None"/>
    <n v="-0.17843700000000001"/>
    <x v="0"/>
    <n v="2"/>
    <s v="Metropolitan Police"/>
    <s v="Dry"/>
    <x v="1"/>
    <n v="30"/>
    <d v="1899-12-30T20:00:00"/>
    <x v="0"/>
    <s v="Fine no high winds"/>
    <x v="0"/>
  </r>
  <r>
    <s v="200901BS70348"/>
    <x v="143"/>
    <x v="7"/>
    <x v="297"/>
    <s v="Sunday"/>
    <s v="Auto traffic signal"/>
    <s v="Crossroads"/>
    <x v="1"/>
    <n v="51.484361"/>
    <x v="0"/>
    <s v="Kensington and Chelsea"/>
    <s v="None"/>
    <n v="-0.17580200000000001"/>
    <x v="0"/>
    <n v="2"/>
    <s v="Metropolitan Police"/>
    <s v="Dry"/>
    <x v="1"/>
    <n v="30"/>
    <d v="1899-12-30T08:42:00"/>
    <x v="0"/>
    <s v="Fine no high winds"/>
    <x v="0"/>
  </r>
  <r>
    <s v="200901BS70349"/>
    <x v="143"/>
    <x v="7"/>
    <x v="298"/>
    <s v="Monday"/>
    <s v="Give way or uncontrolled"/>
    <s v="T or staggered junction"/>
    <x v="1"/>
    <n v="51.487656999999999"/>
    <x v="0"/>
    <s v="Kensington and Chelsea"/>
    <s v="None"/>
    <n v="-0.16803599999999999"/>
    <x v="0"/>
    <n v="2"/>
    <s v="Metropolitan Police"/>
    <s v="Dry"/>
    <x v="1"/>
    <n v="30"/>
    <d v="1899-12-30T18:45:00"/>
    <x v="0"/>
    <s v="Fine no high winds"/>
    <x v="0"/>
  </r>
  <r>
    <s v="200901BS70350"/>
    <x v="142"/>
    <x v="7"/>
    <x v="299"/>
    <s v="Tuesday"/>
    <s v="Data missing or out of range"/>
    <s v="Not at junction or within 20 metres"/>
    <x v="0"/>
    <n v="51.507623000000002"/>
    <x v="1"/>
    <s v="Kensington and Chelsea"/>
    <s v="None"/>
    <n v="-0.21479000000000001"/>
    <x v="0"/>
    <n v="1"/>
    <s v="Metropolitan Police"/>
    <s v="Dry"/>
    <x v="1"/>
    <n v="30"/>
    <d v="1899-12-30T23:00:00"/>
    <x v="0"/>
    <s v="Fine no high winds"/>
    <x v="0"/>
  </r>
  <r>
    <s v="200901BS70351"/>
    <x v="146"/>
    <x v="7"/>
    <x v="300"/>
    <s v="Wednesday"/>
    <s v="Give way or uncontrolled"/>
    <s v="Crossroads"/>
    <x v="1"/>
    <n v="51.51417"/>
    <x v="1"/>
    <s v="Kensington and Chelsea"/>
    <s v="None"/>
    <n v="-0.20776"/>
    <x v="0"/>
    <n v="2"/>
    <s v="Metropolitan Police"/>
    <s v="Dry"/>
    <x v="1"/>
    <n v="30"/>
    <d v="1899-12-30T20:40:00"/>
    <x v="0"/>
    <s v="Fine no high winds"/>
    <x v="0"/>
  </r>
  <r>
    <s v="200901BS70352"/>
    <x v="138"/>
    <x v="5"/>
    <x v="301"/>
    <s v="Thursday"/>
    <s v="Auto traffic signal"/>
    <s v="T or staggered junction"/>
    <x v="1"/>
    <n v="51.493606999999997"/>
    <x v="0"/>
    <s v="Kensington and Chelsea"/>
    <s v="None"/>
    <n v="-0.16894999999999999"/>
    <x v="0"/>
    <n v="2"/>
    <s v="Metropolitan Police"/>
    <s v="Dry"/>
    <x v="1"/>
    <n v="30"/>
    <d v="1899-12-30T09:30:00"/>
    <x v="0"/>
    <s v="Fine no high winds"/>
    <x v="0"/>
  </r>
  <r>
    <s v="200901BS70353"/>
    <x v="145"/>
    <x v="7"/>
    <x v="302"/>
    <s v="Friday"/>
    <s v="Give way or uncontrolled"/>
    <s v="Crossroads"/>
    <x v="0"/>
    <n v="51.487636999999999"/>
    <x v="0"/>
    <s v="Kensington and Chelsea"/>
    <s v="None"/>
    <n v="-0.17826400000000001"/>
    <x v="0"/>
    <n v="2"/>
    <s v="Metropolitan Police"/>
    <s v="Dry"/>
    <x v="1"/>
    <n v="30"/>
    <d v="1899-12-30T16:30:00"/>
    <x v="0"/>
    <s v="Fine no high winds"/>
    <x v="3"/>
  </r>
  <r>
    <s v="200901BS70354"/>
    <x v="141"/>
    <x v="5"/>
    <x v="303"/>
    <s v="Saturday"/>
    <s v="Auto traffic signal"/>
    <s v="Crossroads"/>
    <x v="1"/>
    <n v="51.489534999999997"/>
    <x v="0"/>
    <s v="Kensington and Chelsea"/>
    <s v="None"/>
    <n v="-0.155861"/>
    <x v="0"/>
    <n v="2"/>
    <s v="Metropolitan Police"/>
    <s v="Dry"/>
    <x v="1"/>
    <n v="30"/>
    <d v="1899-12-30T08:45:00"/>
    <x v="0"/>
    <s v="Fine no high winds"/>
    <x v="0"/>
  </r>
  <r>
    <s v="200901BS70355"/>
    <x v="144"/>
    <x v="7"/>
    <x v="304"/>
    <s v="Sunday"/>
    <s v="Give way or uncontrolled"/>
    <s v="T or staggered junction"/>
    <x v="1"/>
    <n v="51.495361000000003"/>
    <x v="0"/>
    <s v="Kensington and Chelsea"/>
    <s v="None"/>
    <n v="-0.17766799999999999"/>
    <x v="0"/>
    <n v="2"/>
    <s v="Metropolitan Police"/>
    <s v="Dry"/>
    <x v="1"/>
    <n v="30"/>
    <d v="1899-12-30T13:30:00"/>
    <x v="0"/>
    <s v="Fine no high winds"/>
    <x v="0"/>
  </r>
  <r>
    <s v="200901BS70356"/>
    <x v="141"/>
    <x v="5"/>
    <x v="305"/>
    <s v="Monday"/>
    <s v="Auto traffic signal"/>
    <s v="T or staggered junction"/>
    <x v="1"/>
    <n v="51.494756000000002"/>
    <x v="0"/>
    <s v="Kensington and Chelsea"/>
    <s v="None"/>
    <n v="-0.18503900000000001"/>
    <x v="0"/>
    <n v="2"/>
    <s v="Metropolitan Police"/>
    <s v="Dry"/>
    <x v="1"/>
    <n v="30"/>
    <d v="1899-12-30T15:40:00"/>
    <x v="0"/>
    <s v="Fine no high winds"/>
    <x v="0"/>
  </r>
  <r>
    <s v="200901BS70357"/>
    <x v="137"/>
    <x v="5"/>
    <x v="306"/>
    <s v="Tuesday"/>
    <s v="Give way or uncontrolled"/>
    <s v="Crossroads"/>
    <x v="1"/>
    <n v="51.485581000000003"/>
    <x v="0"/>
    <s v="Kensington and Chelsea"/>
    <s v="None"/>
    <n v="-0.17330499999999999"/>
    <x v="0"/>
    <n v="1"/>
    <s v="Metropolitan Police"/>
    <s v="Dry"/>
    <x v="1"/>
    <n v="30"/>
    <d v="1899-12-30T09:00:00"/>
    <x v="0"/>
    <s v="Fine no high winds"/>
    <x v="7"/>
  </r>
  <r>
    <s v="200901BS70358"/>
    <x v="138"/>
    <x v="5"/>
    <x v="307"/>
    <s v="Wednesday"/>
    <s v="Auto traffic signal"/>
    <s v="T or staggered junction"/>
    <x v="1"/>
    <n v="51.507205999999996"/>
    <x v="0"/>
    <s v="Kensington and Chelsea"/>
    <s v="None"/>
    <n v="-0.205151"/>
    <x v="0"/>
    <n v="2"/>
    <s v="Metropolitan Police"/>
    <s v="Wet or damp"/>
    <x v="1"/>
    <n v="30"/>
    <d v="1899-12-30T19:05:00"/>
    <x v="0"/>
    <s v="Raining no high winds"/>
    <x v="0"/>
  </r>
  <r>
    <s v="200901BS70359"/>
    <x v="147"/>
    <x v="7"/>
    <x v="308"/>
    <s v="Thursday"/>
    <s v="Give way or uncontrolled"/>
    <s v="Roundabout"/>
    <x v="1"/>
    <n v="51.520004999999998"/>
    <x v="0"/>
    <s v="Kensington and Chelsea"/>
    <s v="None"/>
    <n v="-0.224828"/>
    <x v="0"/>
    <n v="2"/>
    <s v="Metropolitan Police"/>
    <s v="Dry"/>
    <x v="3"/>
    <n v="30"/>
    <d v="1899-12-30T12:00:00"/>
    <x v="0"/>
    <s v="Fine no high winds"/>
    <x v="0"/>
  </r>
  <r>
    <s v="200901BS70360"/>
    <x v="148"/>
    <x v="7"/>
    <x v="309"/>
    <s v="Friday"/>
    <s v="Give way or uncontrolled"/>
    <s v="T or staggered junction"/>
    <x v="1"/>
    <n v="51.511620999999998"/>
    <x v="0"/>
    <s v="Kensington and Chelsea"/>
    <s v="None"/>
    <n v="-0.194025"/>
    <x v="0"/>
    <n v="2"/>
    <s v="Metropolitan Police"/>
    <s v="Dry"/>
    <x v="1"/>
    <n v="30"/>
    <d v="1899-12-30T08:34:00"/>
    <x v="0"/>
    <s v="Fine no high winds"/>
    <x v="0"/>
  </r>
  <r>
    <s v="200901BS70361"/>
    <x v="148"/>
    <x v="7"/>
    <x v="310"/>
    <s v="Saturday"/>
    <s v="Give way or uncontrolled"/>
    <s v="T or staggered junction"/>
    <x v="1"/>
    <n v="51.521272000000003"/>
    <x v="0"/>
    <s v="Kensington and Chelsea"/>
    <s v="None"/>
    <n v="-0.213535"/>
    <x v="0"/>
    <n v="2"/>
    <s v="Metropolitan Police"/>
    <s v="Dry"/>
    <x v="1"/>
    <n v="30"/>
    <d v="1899-12-30T17:00:00"/>
    <x v="0"/>
    <s v="Fine no high winds"/>
    <x v="0"/>
  </r>
  <r>
    <s v="200901BS70362"/>
    <x v="149"/>
    <x v="7"/>
    <x v="311"/>
    <s v="Sunday"/>
    <s v="Give way or uncontrolled"/>
    <s v="T or staggered junction"/>
    <x v="1"/>
    <n v="51.512346000000001"/>
    <x v="0"/>
    <s v="Kensington and Chelsea"/>
    <s v="None"/>
    <n v="-0.21792"/>
    <x v="0"/>
    <n v="3"/>
    <s v="Metropolitan Police"/>
    <s v="Dry"/>
    <x v="1"/>
    <n v="30"/>
    <d v="1899-12-30T13:18:00"/>
    <x v="0"/>
    <s v="Fine no high winds"/>
    <x v="0"/>
  </r>
  <r>
    <s v="200901BS70364"/>
    <x v="150"/>
    <x v="7"/>
    <x v="312"/>
    <s v="Monday"/>
    <s v="Give way or uncontrolled"/>
    <s v="T or staggered junction"/>
    <x v="1"/>
    <n v="51.494756000000002"/>
    <x v="0"/>
    <s v="Kensington and Chelsea"/>
    <s v="None"/>
    <n v="-0.18503900000000001"/>
    <x v="0"/>
    <n v="2"/>
    <s v="Metropolitan Police"/>
    <s v="Wet or damp"/>
    <x v="1"/>
    <n v="30"/>
    <d v="1899-12-30T15:20:00"/>
    <x v="0"/>
    <s v="Raining no high winds"/>
    <x v="0"/>
  </r>
  <r>
    <s v="200901BS70365"/>
    <x v="148"/>
    <x v="7"/>
    <x v="313"/>
    <s v="Tuesday"/>
    <s v="Auto traffic signal"/>
    <s v="Crossroads"/>
    <x v="1"/>
    <n v="51.502577000000002"/>
    <x v="0"/>
    <s v="Kensington and Chelsea"/>
    <s v="None"/>
    <n v="-0.21412300000000001"/>
    <x v="0"/>
    <n v="2"/>
    <s v="Metropolitan Police"/>
    <s v="Dry"/>
    <x v="1"/>
    <n v="30"/>
    <d v="1899-12-30T15:36:00"/>
    <x v="0"/>
    <s v="Fine no high winds"/>
    <x v="0"/>
  </r>
  <r>
    <s v="200901BS70366"/>
    <x v="149"/>
    <x v="7"/>
    <x v="314"/>
    <s v="Wednesday"/>
    <s v="Data missing or out of range"/>
    <s v="Not at junction or within 20 metres"/>
    <x v="1"/>
    <n v="51.496471"/>
    <x v="0"/>
    <s v="Kensington and Chelsea"/>
    <s v="None"/>
    <n v="-0.173878"/>
    <x v="0"/>
    <n v="2"/>
    <s v="Metropolitan Police"/>
    <s v="Wet or damp"/>
    <x v="1"/>
    <n v="30"/>
    <d v="1899-12-30T16:23:00"/>
    <x v="0"/>
    <s v="Raining no high winds"/>
    <x v="0"/>
  </r>
  <r>
    <s v="200901BS70367"/>
    <x v="151"/>
    <x v="7"/>
    <x v="315"/>
    <s v="Thursday"/>
    <s v="Auto traffic signal"/>
    <s v="Crossroads"/>
    <x v="1"/>
    <n v="51.492649999999998"/>
    <x v="0"/>
    <s v="Kensington and Chelsea"/>
    <s v="None"/>
    <n v="-0.20010500000000001"/>
    <x v="0"/>
    <n v="2"/>
    <s v="Metropolitan Police"/>
    <s v="Dry"/>
    <x v="2"/>
    <n v="30"/>
    <d v="1899-12-30T11:50:00"/>
    <x v="0"/>
    <s v="Fine no high winds"/>
    <x v="2"/>
  </r>
  <r>
    <s v="200901BS70368"/>
    <x v="149"/>
    <x v="7"/>
    <x v="316"/>
    <s v="Friday"/>
    <s v="Data missing or out of range"/>
    <s v="Not at junction or within 20 metres"/>
    <x v="1"/>
    <n v="51.486451000000002"/>
    <x v="0"/>
    <s v="Kensington and Chelsea"/>
    <s v="None"/>
    <n v="-0.17139699999999999"/>
    <x v="0"/>
    <n v="1"/>
    <s v="Metropolitan Police"/>
    <s v="Dry"/>
    <x v="1"/>
    <n v="30"/>
    <d v="1899-12-30T10:00:00"/>
    <x v="0"/>
    <s v="Fine no high winds"/>
    <x v="0"/>
  </r>
  <r>
    <s v="200901BS70369"/>
    <x v="145"/>
    <x v="7"/>
    <x v="317"/>
    <s v="Saturday"/>
    <s v="Give way or uncontrolled"/>
    <s v="Crossroads"/>
    <x v="1"/>
    <n v="51.488492999999998"/>
    <x v="0"/>
    <s v="Kensington and Chelsea"/>
    <s v="None"/>
    <n v="-0.181255"/>
    <x v="0"/>
    <n v="2"/>
    <s v="Metropolitan Police"/>
    <s v="Dry"/>
    <x v="1"/>
    <n v="30"/>
    <d v="1899-12-30T08:51:00"/>
    <x v="0"/>
    <s v="Fine no high winds"/>
    <x v="0"/>
  </r>
  <r>
    <s v="200901BS70371"/>
    <x v="152"/>
    <x v="7"/>
    <x v="318"/>
    <s v="Sunday"/>
    <s v="Data missing or out of range"/>
    <s v="Not at junction or within 20 metres"/>
    <x v="1"/>
    <n v="51.499200999999999"/>
    <x v="0"/>
    <s v="Kensington and Chelsea"/>
    <s v="None"/>
    <n v="-0.16440399999999999"/>
    <x v="3"/>
    <n v="4"/>
    <s v="Metropolitan Police"/>
    <s v="Dry"/>
    <x v="1"/>
    <n v="30"/>
    <d v="1899-12-30T08:10:00"/>
    <x v="0"/>
    <s v="Other"/>
    <x v="0"/>
  </r>
  <r>
    <s v="200901BS70372"/>
    <x v="148"/>
    <x v="7"/>
    <x v="319"/>
    <s v="Monday"/>
    <s v="Data missing or out of range"/>
    <s v="Not at junction or within 20 metres"/>
    <x v="1"/>
    <n v="51.503495000000001"/>
    <x v="0"/>
    <s v="Kensington and Chelsea"/>
    <s v="None"/>
    <n v="-0.21538399999999999"/>
    <x v="0"/>
    <n v="2"/>
    <s v="Metropolitan Police"/>
    <s v="Dry"/>
    <x v="1"/>
    <n v="30"/>
    <d v="1899-12-30T10:09:00"/>
    <x v="0"/>
    <s v="Fine no high winds"/>
    <x v="0"/>
  </r>
  <r>
    <s v="200901BS70373"/>
    <x v="153"/>
    <x v="7"/>
    <x v="320"/>
    <s v="Tuesday"/>
    <s v="Data missing or out of range"/>
    <s v="Not at junction or within 20 metres"/>
    <x v="1"/>
    <n v="51.491898999999997"/>
    <x v="0"/>
    <s v="Kensington and Chelsea"/>
    <s v="None"/>
    <n v="-0.157494"/>
    <x v="0"/>
    <n v="1"/>
    <s v="Metropolitan Police"/>
    <s v="Dry"/>
    <x v="1"/>
    <n v="30"/>
    <d v="1899-12-30T15:40:00"/>
    <x v="0"/>
    <s v="Fine no high winds"/>
    <x v="0"/>
  </r>
  <r>
    <s v="200901BS70374"/>
    <x v="153"/>
    <x v="7"/>
    <x v="321"/>
    <s v="Wednesday"/>
    <s v="Give way or uncontrolled"/>
    <s v="T or staggered junction"/>
    <x v="1"/>
    <n v="51.482582000000001"/>
    <x v="0"/>
    <s v="Kensington and Chelsea"/>
    <s v="None"/>
    <n v="-0.171264"/>
    <x v="0"/>
    <n v="2"/>
    <s v="Metropolitan Police"/>
    <s v="Dry"/>
    <x v="1"/>
    <n v="30"/>
    <d v="1899-12-30T18:30:00"/>
    <x v="0"/>
    <s v="Fine no high winds"/>
    <x v="10"/>
  </r>
  <r>
    <s v="200901BS70375"/>
    <x v="150"/>
    <x v="7"/>
    <x v="322"/>
    <s v="Thursday"/>
    <s v="Give way or uncontrolled"/>
    <s v="T or staggered junction"/>
    <x v="1"/>
    <n v="51.500476999999997"/>
    <x v="0"/>
    <s v="Kensington and Chelsea"/>
    <s v="None"/>
    <n v="-0.194465"/>
    <x v="0"/>
    <n v="2"/>
    <s v="Metropolitan Police"/>
    <s v="Dry"/>
    <x v="0"/>
    <n v="30"/>
    <d v="1899-12-30T15:15:00"/>
    <x v="0"/>
    <s v="Fine no high winds"/>
    <x v="2"/>
  </r>
  <r>
    <s v="200901BS70376"/>
    <x v="154"/>
    <x v="7"/>
    <x v="323"/>
    <s v="Friday"/>
    <s v="Give way or uncontrolled"/>
    <s v="T or staggered junction"/>
    <x v="1"/>
    <n v="51.499454999999998"/>
    <x v="0"/>
    <s v="Kensington and Chelsea"/>
    <s v="None"/>
    <n v="-0.209922"/>
    <x v="0"/>
    <n v="2"/>
    <s v="Metropolitan Police"/>
    <s v="Dry"/>
    <x v="1"/>
    <n v="30"/>
    <d v="1899-12-30T15:30:00"/>
    <x v="0"/>
    <s v="Fine no high winds"/>
    <x v="0"/>
  </r>
  <r>
    <s v="200901BS70377"/>
    <x v="108"/>
    <x v="4"/>
    <x v="324"/>
    <s v="Saturday"/>
    <s v="Give way or uncontrolled"/>
    <s v="Crossroads"/>
    <x v="0"/>
    <n v="51.515079999999998"/>
    <x v="0"/>
    <s v="Kensington and Chelsea"/>
    <s v="None"/>
    <n v="-0.20844499999999999"/>
    <x v="0"/>
    <n v="2"/>
    <s v="Metropolitan Police"/>
    <s v="Dry"/>
    <x v="1"/>
    <n v="30"/>
    <d v="1899-12-30T14:15:00"/>
    <x v="0"/>
    <s v="Fine no high winds"/>
    <x v="0"/>
  </r>
  <r>
    <s v="200901BS70378"/>
    <x v="153"/>
    <x v="7"/>
    <x v="325"/>
    <s v="Sunday"/>
    <s v="Give way or uncontrolled"/>
    <s v="T or staggered junction"/>
    <x v="1"/>
    <n v="51.499634999999998"/>
    <x v="0"/>
    <s v="Kensington and Chelsea"/>
    <s v="None"/>
    <n v="-0.163378"/>
    <x v="0"/>
    <n v="2"/>
    <s v="Metropolitan Police"/>
    <s v="Dry"/>
    <x v="2"/>
    <n v="30"/>
    <d v="1899-12-30T09:12:00"/>
    <x v="0"/>
    <s v="Fine no high winds"/>
    <x v="0"/>
  </r>
  <r>
    <s v="200901BS70379"/>
    <x v="111"/>
    <x v="5"/>
    <x v="326"/>
    <s v="Monday"/>
    <s v="Give way or uncontrolled"/>
    <s v="T or staggered junction"/>
    <x v="1"/>
    <n v="51.492713999999999"/>
    <x v="0"/>
    <s v="Kensington and Chelsea"/>
    <s v="None"/>
    <n v="-0.15789300000000001"/>
    <x v="0"/>
    <n v="1"/>
    <s v="Metropolitan Police"/>
    <s v="Dry"/>
    <x v="1"/>
    <n v="30"/>
    <d v="1899-12-30T10:20:00"/>
    <x v="0"/>
    <s v="Fine no high winds"/>
    <x v="0"/>
  </r>
  <r>
    <s v="200901BS70380"/>
    <x v="143"/>
    <x v="7"/>
    <x v="327"/>
    <s v="Tuesday"/>
    <s v="Give way or uncontrolled"/>
    <s v="T or staggered junction"/>
    <x v="1"/>
    <n v="51.501910000000002"/>
    <x v="0"/>
    <s v="Westminster"/>
    <s v="None"/>
    <n v="-0.15939600000000001"/>
    <x v="0"/>
    <n v="2"/>
    <s v="Metropolitan Police"/>
    <s v="Wet or damp"/>
    <x v="1"/>
    <n v="30"/>
    <d v="1899-12-30T05:15:00"/>
    <x v="0"/>
    <s v="Other"/>
    <x v="6"/>
  </r>
  <r>
    <s v="200901BS70381"/>
    <x v="155"/>
    <x v="7"/>
    <x v="328"/>
    <s v="Wednesday"/>
    <s v="Give way or uncontrolled"/>
    <s v="T or staggered junction"/>
    <x v="0"/>
    <n v="51.486621999999997"/>
    <x v="0"/>
    <s v="Kensington and Chelsea"/>
    <s v="None"/>
    <n v="-0.17081399999999999"/>
    <x v="0"/>
    <n v="2"/>
    <s v="Metropolitan Police"/>
    <s v="Dry"/>
    <x v="1"/>
    <n v="30"/>
    <d v="1899-12-30T09:00:00"/>
    <x v="0"/>
    <s v="Fine no high winds"/>
    <x v="0"/>
  </r>
  <r>
    <s v="200901BS70382"/>
    <x v="156"/>
    <x v="7"/>
    <x v="329"/>
    <s v="Thursday"/>
    <s v="Data missing or out of range"/>
    <s v="Not at junction or within 20 metres"/>
    <x v="1"/>
    <n v="51.496862"/>
    <x v="1"/>
    <s v="Kensington and Chelsea"/>
    <s v="None"/>
    <n v="-0.204981"/>
    <x v="0"/>
    <n v="2"/>
    <s v="Metropolitan Police"/>
    <s v="Dry"/>
    <x v="1"/>
    <n v="30"/>
    <d v="1899-12-30T23:00:00"/>
    <x v="0"/>
    <s v="Fine no high winds"/>
    <x v="0"/>
  </r>
  <r>
    <s v="200901BS70383"/>
    <x v="156"/>
    <x v="7"/>
    <x v="330"/>
    <s v="Friday"/>
    <s v="Give way or uncontrolled"/>
    <s v="T or staggered junction"/>
    <x v="1"/>
    <n v="51.487744999999997"/>
    <x v="0"/>
    <s v="Kensington and Chelsea"/>
    <s v="None"/>
    <n v="-0.16788900000000001"/>
    <x v="0"/>
    <n v="2"/>
    <s v="Metropolitan Police"/>
    <s v="Dry"/>
    <x v="1"/>
    <n v="30"/>
    <d v="1899-12-30T16:35:00"/>
    <x v="0"/>
    <s v="Fine no high winds"/>
    <x v="0"/>
  </r>
  <r>
    <s v="200901BS70385"/>
    <x v="151"/>
    <x v="7"/>
    <x v="331"/>
    <s v="Saturday"/>
    <s v="Give way or uncontrolled"/>
    <s v="Mini-roundabout"/>
    <x v="1"/>
    <n v="51.523977000000002"/>
    <x v="1"/>
    <s v="Kensington and Chelsea"/>
    <s v="None"/>
    <n v="-0.214006"/>
    <x v="0"/>
    <n v="2"/>
    <s v="Metropolitan Police"/>
    <s v="Dry"/>
    <x v="3"/>
    <n v="30"/>
    <d v="1899-12-30T01:25:00"/>
    <x v="0"/>
    <s v="Fine no high winds"/>
    <x v="0"/>
  </r>
  <r>
    <s v="200901BS70387"/>
    <x v="157"/>
    <x v="7"/>
    <x v="332"/>
    <s v="Sunday"/>
    <s v="Auto traffic signal"/>
    <s v="T or staggered junction"/>
    <x v="1"/>
    <n v="51.500736000000003"/>
    <x v="0"/>
    <s v="Kensington and Chelsea"/>
    <s v="None"/>
    <n v="-0.19373499999999999"/>
    <x v="0"/>
    <n v="1"/>
    <s v="Metropolitan Police"/>
    <s v="Dry"/>
    <x v="1"/>
    <n v="30"/>
    <d v="1899-12-30T16:12:00"/>
    <x v="0"/>
    <s v="Fine no high winds"/>
    <x v="0"/>
  </r>
  <r>
    <s v="200901BS70388"/>
    <x v="152"/>
    <x v="7"/>
    <x v="333"/>
    <s v="Monday"/>
    <s v="Give way or uncontrolled"/>
    <s v="Crossroads"/>
    <x v="1"/>
    <n v="51.494520999999999"/>
    <x v="0"/>
    <s v="Kensington and Chelsea"/>
    <s v="None"/>
    <n v="-0.15839700000000001"/>
    <x v="0"/>
    <n v="2"/>
    <s v="Metropolitan Police"/>
    <s v="Dry"/>
    <x v="1"/>
    <n v="30"/>
    <d v="1899-12-30T17:10:00"/>
    <x v="0"/>
    <s v="Fine no high winds"/>
    <x v="0"/>
  </r>
  <r>
    <s v="200901BS70389"/>
    <x v="158"/>
    <x v="7"/>
    <x v="334"/>
    <s v="Tuesday"/>
    <s v="Give way or uncontrolled"/>
    <s v="T or staggered junction"/>
    <x v="1"/>
    <n v="51.506188999999999"/>
    <x v="0"/>
    <s v="Kensington and Chelsea"/>
    <s v="None"/>
    <n v="-0.209226"/>
    <x v="3"/>
    <n v="2"/>
    <s v="Metropolitan Police"/>
    <s v="Dry"/>
    <x v="1"/>
    <n v="30"/>
    <d v="1899-12-30T18:15:00"/>
    <x v="0"/>
    <s v="Fine no high winds"/>
    <x v="0"/>
  </r>
  <r>
    <s v="200901BS70390"/>
    <x v="157"/>
    <x v="7"/>
    <x v="335"/>
    <s v="Wednesday"/>
    <s v="Give way or uncontrolled"/>
    <s v="T or staggered junction"/>
    <x v="1"/>
    <n v="51.492804"/>
    <x v="1"/>
    <s v="Kensington and Chelsea"/>
    <s v="None"/>
    <n v="-0.15789"/>
    <x v="0"/>
    <n v="2"/>
    <s v="Metropolitan Police"/>
    <s v="Dry"/>
    <x v="1"/>
    <n v="30"/>
    <d v="1899-12-30T20:05:00"/>
    <x v="0"/>
    <s v="Fine no high winds"/>
    <x v="0"/>
  </r>
  <r>
    <s v="200901BS70392"/>
    <x v="157"/>
    <x v="7"/>
    <x v="336"/>
    <s v="Thursday"/>
    <s v="Give way or uncontrolled"/>
    <s v="T or staggered junction"/>
    <x v="1"/>
    <n v="51.493163000000003"/>
    <x v="0"/>
    <s v="Kensington and Chelsea"/>
    <s v="None"/>
    <n v="-0.18668699999999999"/>
    <x v="0"/>
    <n v="2"/>
    <s v="Metropolitan Police"/>
    <s v="Dry"/>
    <x v="1"/>
    <n v="30"/>
    <d v="1899-12-30T08:45:00"/>
    <x v="0"/>
    <s v="Fine no high winds"/>
    <x v="0"/>
  </r>
  <r>
    <s v="200901BS70394"/>
    <x v="159"/>
    <x v="7"/>
    <x v="337"/>
    <s v="Friday"/>
    <s v="Give way or uncontrolled"/>
    <s v="Crossroads"/>
    <x v="1"/>
    <n v="51.486026000000003"/>
    <x v="0"/>
    <s v="Kensington and Chelsea"/>
    <s v="None"/>
    <n v="-0.16147600000000001"/>
    <x v="0"/>
    <n v="2"/>
    <s v="Metropolitan Police"/>
    <s v="Dry"/>
    <x v="1"/>
    <n v="30"/>
    <d v="1899-12-30T11:58:00"/>
    <x v="0"/>
    <s v="Fine no high winds"/>
    <x v="0"/>
  </r>
  <r>
    <s v="200901BS70395"/>
    <x v="142"/>
    <x v="7"/>
    <x v="338"/>
    <s v="Saturday"/>
    <s v="Auto traffic signal"/>
    <s v="Crossroads"/>
    <x v="1"/>
    <n v="51.495196999999997"/>
    <x v="0"/>
    <s v="Kensington and Chelsea"/>
    <s v="None"/>
    <n v="-0.17868300000000001"/>
    <x v="0"/>
    <n v="1"/>
    <s v="Metropolitan Police"/>
    <s v="Dry"/>
    <x v="1"/>
    <n v="30"/>
    <d v="1899-12-30T15:30:00"/>
    <x v="0"/>
    <s v="Fine no high winds"/>
    <x v="2"/>
  </r>
  <r>
    <s v="200901BS70396"/>
    <x v="155"/>
    <x v="7"/>
    <x v="339"/>
    <s v="Sunday"/>
    <s v="Auto traffic signal"/>
    <s v="Crossroads"/>
    <x v="1"/>
    <n v="51.484361"/>
    <x v="0"/>
    <s v="Kensington and Chelsea"/>
    <s v="None"/>
    <n v="-0.17580200000000001"/>
    <x v="3"/>
    <n v="2"/>
    <s v="Metropolitan Police"/>
    <s v="Dry"/>
    <x v="1"/>
    <n v="30"/>
    <d v="1899-12-30T18:25:00"/>
    <x v="0"/>
    <s v="Fine no high winds"/>
    <x v="0"/>
  </r>
  <r>
    <s v="200901BS70397"/>
    <x v="157"/>
    <x v="7"/>
    <x v="340"/>
    <s v="Monday"/>
    <s v="Give way or uncontrolled"/>
    <s v="T or staggered junction"/>
    <x v="1"/>
    <n v="51.517420000000001"/>
    <x v="0"/>
    <s v="Kensington and Chelsea"/>
    <s v="None"/>
    <n v="-0.202732"/>
    <x v="0"/>
    <n v="1"/>
    <s v="Metropolitan Police"/>
    <s v="Dry"/>
    <x v="1"/>
    <n v="30"/>
    <d v="1899-12-30T07:38:00"/>
    <x v="0"/>
    <s v="Fine no high winds"/>
    <x v="2"/>
  </r>
  <r>
    <s v="200901BS70398"/>
    <x v="160"/>
    <x v="7"/>
    <x v="341"/>
    <s v="Tuesday"/>
    <s v="Data missing or out of range"/>
    <s v="Not at junction or within 20 metres"/>
    <x v="1"/>
    <n v="51.494540999999998"/>
    <x v="0"/>
    <s v="Kensington and Chelsea"/>
    <s v="None"/>
    <n v="-0.18274299999999999"/>
    <x v="0"/>
    <n v="1"/>
    <s v="Metropolitan Police"/>
    <s v="Dry"/>
    <x v="1"/>
    <n v="30"/>
    <d v="1899-12-30T17:08:00"/>
    <x v="0"/>
    <s v="Fine no high winds"/>
    <x v="0"/>
  </r>
  <r>
    <s v="200901BS70401"/>
    <x v="160"/>
    <x v="7"/>
    <x v="342"/>
    <s v="Wednesday"/>
    <s v="Data missing or out of range"/>
    <s v="Not at junction or within 20 metres"/>
    <x v="1"/>
    <n v="51.486339000000001"/>
    <x v="0"/>
    <s v="Kensington and Chelsea"/>
    <s v="None"/>
    <n v="-0.18739"/>
    <x v="0"/>
    <n v="2"/>
    <s v="Metropolitan Police"/>
    <s v="Wet or damp"/>
    <x v="1"/>
    <n v="30"/>
    <d v="1899-12-30T18:00:00"/>
    <x v="0"/>
    <s v="Fine no high winds"/>
    <x v="3"/>
  </r>
  <r>
    <s v="200901BS70402"/>
    <x v="154"/>
    <x v="7"/>
    <x v="343"/>
    <s v="Thursday"/>
    <s v="Data missing or out of range"/>
    <s v="Not at junction or within 20 metres"/>
    <x v="1"/>
    <n v="51.517370999999997"/>
    <x v="1"/>
    <s v="Kensington and Chelsea"/>
    <s v="None"/>
    <n v="-0.21123800000000001"/>
    <x v="3"/>
    <n v="2"/>
    <s v="Metropolitan Police"/>
    <s v="Dry"/>
    <x v="2"/>
    <n v="50"/>
    <d v="1899-12-30T19:30:00"/>
    <x v="0"/>
    <s v="Fine no high winds"/>
    <x v="0"/>
  </r>
  <r>
    <s v="200901BS70403"/>
    <x v="161"/>
    <x v="7"/>
    <x v="344"/>
    <s v="Friday"/>
    <s v="Give way or uncontrolled"/>
    <s v="T or staggered junction"/>
    <x v="1"/>
    <n v="51.494281000000001"/>
    <x v="0"/>
    <s v="Kensington and Chelsea"/>
    <s v="None"/>
    <n v="-0.177567"/>
    <x v="0"/>
    <n v="2"/>
    <s v="Metropolitan Police"/>
    <s v="Dry"/>
    <x v="1"/>
    <n v="30"/>
    <d v="1899-12-30T18:08:00"/>
    <x v="0"/>
    <s v="Fine no high winds"/>
    <x v="7"/>
  </r>
  <r>
    <s v="200901BS70404"/>
    <x v="161"/>
    <x v="7"/>
    <x v="345"/>
    <s v="Saturday"/>
    <s v="Give way or uncontrolled"/>
    <s v="T or staggered junction"/>
    <x v="1"/>
    <n v="51.478416000000003"/>
    <x v="0"/>
    <s v="Kensington and Chelsea"/>
    <s v="None"/>
    <n v="-0.18093600000000001"/>
    <x v="0"/>
    <n v="3"/>
    <s v="Metropolitan Police"/>
    <s v="Dry"/>
    <x v="1"/>
    <n v="30"/>
    <d v="1899-12-30T17:50:00"/>
    <x v="0"/>
    <s v="Fine no high winds"/>
    <x v="0"/>
  </r>
  <r>
    <s v="200901BS70406"/>
    <x v="162"/>
    <x v="7"/>
    <x v="346"/>
    <s v="Sunday"/>
    <s v="Give way or uncontrolled"/>
    <s v="Roundabout"/>
    <x v="1"/>
    <n v="51.517795999999997"/>
    <x v="0"/>
    <s v="Kensington and Chelsea"/>
    <s v="None"/>
    <n v="-0.21554499999999999"/>
    <x v="0"/>
    <n v="2"/>
    <s v="Metropolitan Police"/>
    <s v="Wet or damp"/>
    <x v="3"/>
    <n v="30"/>
    <d v="1899-12-30T16:20:00"/>
    <x v="0"/>
    <s v="Raining no high winds"/>
    <x v="6"/>
  </r>
  <r>
    <s v="200901BS70407"/>
    <x v="160"/>
    <x v="7"/>
    <x v="347"/>
    <s v="Monday"/>
    <s v="Give way or uncontrolled"/>
    <s v="T or staggered junction"/>
    <x v="1"/>
    <n v="51.496085999999998"/>
    <x v="0"/>
    <s v="Kensington and Chelsea"/>
    <s v="None"/>
    <n v="-0.207173"/>
    <x v="0"/>
    <n v="2"/>
    <s v="Metropolitan Police"/>
    <s v="Dry"/>
    <x v="1"/>
    <n v="30"/>
    <d v="1899-12-30T20:40:00"/>
    <x v="0"/>
    <s v="Fine no high winds"/>
    <x v="0"/>
  </r>
  <r>
    <s v="200901BS70408"/>
    <x v="144"/>
    <x v="7"/>
    <x v="348"/>
    <s v="Tuesday"/>
    <s v="Give way or uncontrolled"/>
    <s v="T or staggered junction"/>
    <x v="1"/>
    <n v="51.509628999999997"/>
    <x v="0"/>
    <s v="Kensington and Chelsea"/>
    <s v="None"/>
    <n v="-0.19309499999999999"/>
    <x v="0"/>
    <n v="1"/>
    <s v="Metropolitan Police"/>
    <s v="Dry"/>
    <x v="1"/>
    <n v="30"/>
    <d v="1899-12-30T19:20:00"/>
    <x v="0"/>
    <s v="Fine no high winds"/>
    <x v="2"/>
  </r>
  <r>
    <s v="200901BS70409"/>
    <x v="163"/>
    <x v="7"/>
    <x v="349"/>
    <s v="Wednesday"/>
    <s v="Give way or uncontrolled"/>
    <s v="Crossroads"/>
    <x v="0"/>
    <n v="51.514398999999997"/>
    <x v="1"/>
    <s v="Kensington and Chelsea"/>
    <s v="None"/>
    <n v="-0.19924800000000001"/>
    <x v="0"/>
    <n v="2"/>
    <s v="Metropolitan Police"/>
    <s v="Wet or damp"/>
    <x v="1"/>
    <n v="30"/>
    <d v="1899-12-30T20:51:00"/>
    <x v="0"/>
    <s v="Raining no high winds"/>
    <x v="0"/>
  </r>
  <r>
    <s v="200901BS70410"/>
    <x v="164"/>
    <x v="7"/>
    <x v="350"/>
    <s v="Thursday"/>
    <s v="Auto traffic signal"/>
    <s v="Crossroads"/>
    <x v="1"/>
    <n v="51.493428999999999"/>
    <x v="0"/>
    <s v="Kensington and Chelsea"/>
    <s v="None"/>
    <n v="-0.169101"/>
    <x v="0"/>
    <n v="2"/>
    <s v="Metropolitan Police"/>
    <s v="Dry"/>
    <x v="1"/>
    <n v="30"/>
    <d v="1899-12-30T17:25:00"/>
    <x v="0"/>
    <s v="Fine no high winds"/>
    <x v="2"/>
  </r>
  <r>
    <s v="200901BS70412"/>
    <x v="165"/>
    <x v="7"/>
    <x v="351"/>
    <s v="Friday"/>
    <s v="Give way or uncontrolled"/>
    <s v="T or staggered junction"/>
    <x v="1"/>
    <n v="51.488959999999999"/>
    <x v="0"/>
    <s v="Kensington and Chelsea"/>
    <s v="None"/>
    <n v="-0.165103"/>
    <x v="0"/>
    <n v="2"/>
    <s v="Metropolitan Police"/>
    <s v="Dry"/>
    <x v="1"/>
    <n v="30"/>
    <d v="1899-12-30T09:45:00"/>
    <x v="0"/>
    <s v="Fine no high winds"/>
    <x v="0"/>
  </r>
  <r>
    <s v="200901BS70413"/>
    <x v="162"/>
    <x v="7"/>
    <x v="352"/>
    <s v="Saturday"/>
    <s v="Give way or uncontrolled"/>
    <s v="T or staggered junction"/>
    <x v="1"/>
    <n v="51.480240000000002"/>
    <x v="0"/>
    <s v="Kensington and Chelsea"/>
    <s v="None"/>
    <n v="-0.182591"/>
    <x v="0"/>
    <n v="1"/>
    <s v="Metropolitan Police"/>
    <s v="Dry"/>
    <x v="1"/>
    <n v="30"/>
    <d v="1899-12-30T07:12:00"/>
    <x v="0"/>
    <s v="Fine no high winds"/>
    <x v="2"/>
  </r>
  <r>
    <s v="200901BS70414"/>
    <x v="163"/>
    <x v="7"/>
    <x v="353"/>
    <s v="Sunday"/>
    <s v="Auto traffic signal"/>
    <s v="Crossroads"/>
    <x v="1"/>
    <n v="51.495657999999999"/>
    <x v="1"/>
    <s v="Kensington and Chelsea"/>
    <s v="None"/>
    <n v="-0.173622"/>
    <x v="0"/>
    <n v="2"/>
    <s v="Metropolitan Police"/>
    <s v="Dry"/>
    <x v="1"/>
    <n v="30"/>
    <d v="1899-12-30T03:40:00"/>
    <x v="0"/>
    <s v="Fine no high winds"/>
    <x v="8"/>
  </r>
  <r>
    <s v="200901BS70415"/>
    <x v="165"/>
    <x v="7"/>
    <x v="354"/>
    <s v="Monday"/>
    <s v="Give way or uncontrolled"/>
    <s v="T or staggered junction"/>
    <x v="1"/>
    <n v="51.480176999999998"/>
    <x v="0"/>
    <s v="Kensington and Chelsea"/>
    <s v="None"/>
    <n v="-0.178561"/>
    <x v="0"/>
    <n v="1"/>
    <s v="Metropolitan Police"/>
    <s v="Dry"/>
    <x v="1"/>
    <n v="30"/>
    <d v="1899-12-30T09:14:00"/>
    <x v="0"/>
    <s v="Fine no high winds"/>
    <x v="8"/>
  </r>
  <r>
    <s v="200901BS70416"/>
    <x v="165"/>
    <x v="7"/>
    <x v="355"/>
    <s v="Tuesday"/>
    <s v="Give way or uncontrolled"/>
    <s v="T or staggered junction"/>
    <x v="1"/>
    <n v="51.482416000000001"/>
    <x v="0"/>
    <s v="Kensington and Chelsea"/>
    <s v="None"/>
    <n v="-0.17213500000000001"/>
    <x v="0"/>
    <n v="2"/>
    <s v="Metropolitan Police"/>
    <s v="Dry"/>
    <x v="1"/>
    <n v="30"/>
    <d v="1899-12-30T08:03:00"/>
    <x v="0"/>
    <s v="Fine no high winds"/>
    <x v="0"/>
  </r>
  <r>
    <s v="200901BS70417"/>
    <x v="119"/>
    <x v="5"/>
    <x v="356"/>
    <s v="Wednesday"/>
    <s v="Give way or uncontrolled"/>
    <s v="Roundabout"/>
    <x v="1"/>
    <n v="51.517795999999997"/>
    <x v="0"/>
    <s v="Kensington and Chelsea"/>
    <s v="None"/>
    <n v="-0.21554499999999999"/>
    <x v="0"/>
    <n v="2"/>
    <s v="Metropolitan Police"/>
    <s v="Dry"/>
    <x v="3"/>
    <n v="30"/>
    <d v="1899-12-30T18:54:00"/>
    <x v="0"/>
    <s v="Fine no high winds"/>
    <x v="0"/>
  </r>
  <r>
    <s v="200901BS70418"/>
    <x v="165"/>
    <x v="7"/>
    <x v="357"/>
    <s v="Thursday"/>
    <s v="Give way or uncontrolled"/>
    <s v="Crossroads"/>
    <x v="0"/>
    <n v="51.498460999999999"/>
    <x v="0"/>
    <s v="Kensington and Chelsea"/>
    <s v="None"/>
    <n v="-0.15737400000000001"/>
    <x v="0"/>
    <n v="2"/>
    <s v="Metropolitan Police"/>
    <s v="Dry"/>
    <x v="1"/>
    <n v="30"/>
    <d v="1899-12-30T08:20:00"/>
    <x v="0"/>
    <s v="Fine no high winds"/>
    <x v="0"/>
  </r>
  <r>
    <s v="200901BS70420"/>
    <x v="166"/>
    <x v="7"/>
    <x v="358"/>
    <s v="Friday"/>
    <s v="Give way or uncontrolled"/>
    <s v="T or staggered junction"/>
    <x v="1"/>
    <n v="51.499442999999999"/>
    <x v="0"/>
    <s v="Kensington and Chelsea"/>
    <s v="None"/>
    <n v="-0.19738800000000001"/>
    <x v="0"/>
    <n v="2"/>
    <s v="Metropolitan Police"/>
    <s v="Wet or damp"/>
    <x v="1"/>
    <n v="30"/>
    <d v="1899-12-30T16:16:00"/>
    <x v="0"/>
    <s v="Fine no high winds"/>
    <x v="0"/>
  </r>
  <r>
    <s v="200901BS70422"/>
    <x v="167"/>
    <x v="6"/>
    <x v="359"/>
    <s v="Saturday"/>
    <s v="Auto traffic signal"/>
    <s v="Crossroads"/>
    <x v="1"/>
    <n v="51.490715000000002"/>
    <x v="0"/>
    <s v="Kensington and Chelsea"/>
    <s v="None"/>
    <n v="-0.19125"/>
    <x v="0"/>
    <n v="2"/>
    <s v="Metropolitan Police"/>
    <s v="Dry"/>
    <x v="1"/>
    <n v="30"/>
    <d v="1899-12-30T10:00:00"/>
    <x v="0"/>
    <s v="Fine no high winds"/>
    <x v="0"/>
  </r>
  <r>
    <s v="200901BS70423"/>
    <x v="166"/>
    <x v="7"/>
    <x v="360"/>
    <s v="Sunday"/>
    <s v="Auto traffic signal"/>
    <s v="T or staggered junction"/>
    <x v="1"/>
    <n v="51.483952000000002"/>
    <x v="0"/>
    <s v="Kensington and Chelsea"/>
    <s v="None"/>
    <n v="-0.184172"/>
    <x v="0"/>
    <n v="2"/>
    <s v="Metropolitan Police"/>
    <s v="Dry"/>
    <x v="1"/>
    <n v="30"/>
    <d v="1899-12-30T13:10:00"/>
    <x v="0"/>
    <s v="Fine no high winds"/>
    <x v="0"/>
  </r>
  <r>
    <s v="200901BS70424"/>
    <x v="168"/>
    <x v="7"/>
    <x v="361"/>
    <s v="Monday"/>
    <s v="Auto traffic signal"/>
    <s v="Crossroads"/>
    <x v="1"/>
    <n v="51.495207999999998"/>
    <x v="1"/>
    <s v="Kensington and Chelsea"/>
    <s v="None"/>
    <n v="-0.17940300000000001"/>
    <x v="0"/>
    <n v="1"/>
    <s v="Metropolitan Police"/>
    <s v="Dry"/>
    <x v="2"/>
    <n v="30"/>
    <d v="1899-12-30T22:00:00"/>
    <x v="0"/>
    <s v="Fine no high winds"/>
    <x v="0"/>
  </r>
  <r>
    <s v="200901BS70425"/>
    <x v="166"/>
    <x v="7"/>
    <x v="362"/>
    <s v="Tuesday"/>
    <s v="Give way or uncontrolled"/>
    <s v="T or staggered junction"/>
    <x v="1"/>
    <n v="51.499023999999999"/>
    <x v="0"/>
    <s v="Kensington and Chelsea"/>
    <s v="None"/>
    <n v="-0.16455500000000001"/>
    <x v="0"/>
    <n v="2"/>
    <s v="Metropolitan Police"/>
    <s v="Wet or damp"/>
    <x v="1"/>
    <n v="30"/>
    <d v="1899-12-30T07:52:00"/>
    <x v="0"/>
    <s v="Raining no high winds"/>
    <x v="3"/>
  </r>
  <r>
    <s v="200901BS70426"/>
    <x v="153"/>
    <x v="7"/>
    <x v="363"/>
    <s v="Wednesday"/>
    <s v="Give way or uncontrolled"/>
    <s v="T or staggered junction"/>
    <x v="1"/>
    <n v="51.499020999999999"/>
    <x v="0"/>
    <s v="Kensington and Chelsea"/>
    <s v="None"/>
    <n v="-0.164411"/>
    <x v="0"/>
    <n v="1"/>
    <s v="Metropolitan Police"/>
    <s v="Dry"/>
    <x v="1"/>
    <n v="30"/>
    <d v="1899-12-30T13:50:00"/>
    <x v="0"/>
    <s v="Fine no high winds"/>
    <x v="0"/>
  </r>
  <r>
    <s v="200901BS70427"/>
    <x v="166"/>
    <x v="7"/>
    <x v="364"/>
    <s v="Thursday"/>
    <s v="Data missing or out of range"/>
    <s v="Not at junction or within 20 metres"/>
    <x v="1"/>
    <n v="51.502116000000001"/>
    <x v="0"/>
    <s v="Kensington and Chelsea"/>
    <s v="None"/>
    <n v="-0.18993399999999999"/>
    <x v="0"/>
    <n v="2"/>
    <s v="Metropolitan Police"/>
    <s v="Dry"/>
    <x v="1"/>
    <n v="30"/>
    <d v="1899-12-30T18:00:00"/>
    <x v="0"/>
    <s v="Fine no high winds"/>
    <x v="8"/>
  </r>
  <r>
    <s v="200901BS70428"/>
    <x v="169"/>
    <x v="6"/>
    <x v="365"/>
    <s v="Friday"/>
    <s v="Give way or uncontrolled"/>
    <s v="T or staggered junction"/>
    <x v="1"/>
    <n v="51.502158999999999"/>
    <x v="0"/>
    <s v="Kensington and Chelsea"/>
    <s v="None"/>
    <n v="-0.18690599999999999"/>
    <x v="0"/>
    <n v="2"/>
    <s v="Metropolitan Police"/>
    <s v="Dry"/>
    <x v="1"/>
    <n v="30"/>
    <d v="1899-12-30T10:20:00"/>
    <x v="0"/>
    <s v="Fine no high winds"/>
    <x v="0"/>
  </r>
  <r>
    <s v="200901BS70429"/>
    <x v="166"/>
    <x v="7"/>
    <x v="366"/>
    <s v="Saturday"/>
    <s v="Give way or uncontrolled"/>
    <s v="T or staggered junction"/>
    <x v="1"/>
    <n v="51.493133999999998"/>
    <x v="0"/>
    <s v="Kensington and Chelsea"/>
    <s v="None"/>
    <n v="-0.156004"/>
    <x v="0"/>
    <n v="2"/>
    <s v="Metropolitan Police"/>
    <s v="Dry"/>
    <x v="1"/>
    <n v="30"/>
    <d v="1899-12-30T12:35:00"/>
    <x v="0"/>
    <s v="Fine no high winds"/>
    <x v="0"/>
  </r>
  <r>
    <s v="200901BS70431"/>
    <x v="170"/>
    <x v="6"/>
    <x v="367"/>
    <s v="Sunday"/>
    <s v="Auto traffic signal"/>
    <s v="Crossroads"/>
    <x v="1"/>
    <n v="51.492747000000001"/>
    <x v="0"/>
    <s v="Kensington and Chelsea"/>
    <s v="None"/>
    <n v="-0.20053299999999999"/>
    <x v="0"/>
    <n v="3"/>
    <s v="Metropolitan Police"/>
    <s v="Dry"/>
    <x v="2"/>
    <n v="30"/>
    <d v="1899-12-30T14:55:00"/>
    <x v="0"/>
    <s v="Fine no high winds"/>
    <x v="0"/>
  </r>
  <r>
    <s v="200901BS70432"/>
    <x v="171"/>
    <x v="6"/>
    <x v="368"/>
    <s v="Monday"/>
    <s v="Auto traffic signal"/>
    <s v="T or staggered junction"/>
    <x v="1"/>
    <n v="51.493431000000001"/>
    <x v="0"/>
    <s v="Kensington and Chelsea"/>
    <s v="None"/>
    <n v="-0.16924500000000001"/>
    <x v="0"/>
    <n v="2"/>
    <s v="Metropolitan Police"/>
    <s v="Dry"/>
    <x v="1"/>
    <n v="30"/>
    <d v="1899-12-30T07:25:00"/>
    <x v="0"/>
    <s v="Fine no high winds"/>
    <x v="0"/>
  </r>
  <r>
    <s v="200901BS70433"/>
    <x v="170"/>
    <x v="6"/>
    <x v="369"/>
    <s v="Tuesday"/>
    <s v="Give way or uncontrolled"/>
    <s v="T or staggered junction"/>
    <x v="1"/>
    <n v="51.494177000000001"/>
    <x v="0"/>
    <s v="Kensington and Chelsea"/>
    <s v="None"/>
    <n v="-0.18246899999999999"/>
    <x v="0"/>
    <n v="1"/>
    <s v="Metropolitan Police"/>
    <s v="Dry"/>
    <x v="1"/>
    <n v="30"/>
    <d v="1899-12-30T19:12:00"/>
    <x v="0"/>
    <s v="Fine no high winds"/>
    <x v="6"/>
  </r>
  <r>
    <s v="200901BS70434"/>
    <x v="171"/>
    <x v="6"/>
    <x v="370"/>
    <s v="Wednesday"/>
    <s v="Give way or uncontrolled"/>
    <s v="T or staggered junction"/>
    <x v="0"/>
    <n v="51.481485999999997"/>
    <x v="0"/>
    <s v="Kensington and Chelsea"/>
    <s v="None"/>
    <n v="-0.187583"/>
    <x v="3"/>
    <n v="1"/>
    <s v="Metropolitan Police"/>
    <s v="Dry"/>
    <x v="1"/>
    <n v="30"/>
    <d v="1899-12-30T08:30:00"/>
    <x v="0"/>
    <s v="Fine no high winds"/>
    <x v="0"/>
  </r>
  <r>
    <s v="200901BS70436"/>
    <x v="172"/>
    <x v="6"/>
    <x v="371"/>
    <s v="Thursday"/>
    <s v="Give way or uncontrolled"/>
    <s v="T or staggered junction"/>
    <x v="1"/>
    <n v="51.492829"/>
    <x v="0"/>
    <s v="Kensington and Chelsea"/>
    <s v="None"/>
    <n v="-0.17676"/>
    <x v="0"/>
    <n v="1"/>
    <s v="Metropolitan Police"/>
    <s v="Dry"/>
    <x v="1"/>
    <n v="30"/>
    <d v="1899-12-30T15:15:00"/>
    <x v="0"/>
    <s v="Fine no high winds"/>
    <x v="0"/>
  </r>
  <r>
    <s v="200901BS70438"/>
    <x v="173"/>
    <x v="6"/>
    <x v="372"/>
    <s v="Friday"/>
    <s v="Data missing or out of range"/>
    <s v="Not at junction or within 20 metres"/>
    <x v="1"/>
    <n v="51.503587000000003"/>
    <x v="1"/>
    <s v="Kensington and Chelsea"/>
    <s v="None"/>
    <n v="-0.21552399999999999"/>
    <x v="0"/>
    <n v="2"/>
    <s v="Metropolitan Police"/>
    <s v="Wet or damp"/>
    <x v="1"/>
    <n v="30"/>
    <d v="1899-12-30T20:20:00"/>
    <x v="0"/>
    <s v="Raining no high winds"/>
    <x v="2"/>
  </r>
  <r>
    <s v="200901BS70439"/>
    <x v="174"/>
    <x v="6"/>
    <x v="373"/>
    <s v="Saturday"/>
    <s v="Give way or uncontrolled"/>
    <s v="T or staggered junction"/>
    <x v="0"/>
    <n v="51.498170000000002"/>
    <x v="0"/>
    <s v="Kensington and Chelsea"/>
    <s v="None"/>
    <n v="-0.16170799999999999"/>
    <x v="0"/>
    <n v="1"/>
    <s v="Metropolitan Police"/>
    <s v="Dry"/>
    <x v="1"/>
    <n v="30"/>
    <d v="1899-12-30T16:00:00"/>
    <x v="0"/>
    <s v="Fine no high winds"/>
    <x v="0"/>
  </r>
  <r>
    <s v="200901BS70440"/>
    <x v="175"/>
    <x v="6"/>
    <x v="374"/>
    <s v="Sunday"/>
    <s v="Give way or uncontrolled"/>
    <s v="T or staggered junction"/>
    <x v="1"/>
    <n v="51.480114"/>
    <x v="1"/>
    <s v="Kensington and Chelsea"/>
    <s v="None"/>
    <n v="-0.186053"/>
    <x v="0"/>
    <n v="2"/>
    <s v="Metropolitan Police"/>
    <s v="Dry"/>
    <x v="1"/>
    <n v="30"/>
    <d v="1899-12-30T00:15:00"/>
    <x v="0"/>
    <s v="Fine no high winds"/>
    <x v="2"/>
  </r>
  <r>
    <s v="200901BS70441"/>
    <x v="176"/>
    <x v="7"/>
    <x v="375"/>
    <s v="Monday"/>
    <s v="Give way or uncontrolled"/>
    <s v="T or staggered junction"/>
    <x v="1"/>
    <n v="51.490622999999999"/>
    <x v="0"/>
    <s v="Kensington and Chelsea"/>
    <s v="None"/>
    <n v="-0.173679"/>
    <x v="0"/>
    <n v="1"/>
    <s v="Metropolitan Police"/>
    <s v="Dry"/>
    <x v="1"/>
    <n v="30"/>
    <d v="1899-12-30T13:35:00"/>
    <x v="0"/>
    <s v="Fine no high winds"/>
    <x v="3"/>
  </r>
  <r>
    <s v="200901BS70442"/>
    <x v="177"/>
    <x v="6"/>
    <x v="376"/>
    <s v="Tuesday"/>
    <s v="Give way or uncontrolled"/>
    <s v="T or staggered junction"/>
    <x v="1"/>
    <n v="51.516171"/>
    <x v="0"/>
    <s v="Kensington and Chelsea"/>
    <s v="None"/>
    <n v="-0.20926700000000001"/>
    <x v="0"/>
    <n v="2"/>
    <s v="Metropolitan Police"/>
    <s v="Dry"/>
    <x v="1"/>
    <n v="30"/>
    <d v="1899-12-30T09:30:00"/>
    <x v="0"/>
    <s v="Fine no high winds"/>
    <x v="0"/>
  </r>
  <r>
    <s v="200901BS70443"/>
    <x v="176"/>
    <x v="7"/>
    <x v="377"/>
    <s v="Wednesday"/>
    <s v="Auto traffic signal"/>
    <s v="T or staggered junction"/>
    <x v="1"/>
    <n v="51.483074999999999"/>
    <x v="1"/>
    <s v="Kensington and Chelsea"/>
    <s v="None"/>
    <n v="-0.18564700000000001"/>
    <x v="0"/>
    <n v="2"/>
    <s v="Metropolitan Police"/>
    <s v="Dry"/>
    <x v="1"/>
    <n v="30"/>
    <d v="1899-12-30T23:20:00"/>
    <x v="0"/>
    <s v="Fine no high winds"/>
    <x v="3"/>
  </r>
  <r>
    <s v="200901BS70444"/>
    <x v="173"/>
    <x v="6"/>
    <x v="378"/>
    <s v="Thursday"/>
    <s v="Auto traffic signal"/>
    <s v="T or staggered junction"/>
    <x v="1"/>
    <n v="51.492170000000002"/>
    <x v="0"/>
    <s v="Kensington and Chelsea"/>
    <s v="None"/>
    <n v="-0.15762699999999999"/>
    <x v="3"/>
    <n v="1"/>
    <s v="Metropolitan Police"/>
    <s v="Dry"/>
    <x v="1"/>
    <n v="30"/>
    <d v="1899-12-30T09:06:00"/>
    <x v="0"/>
    <s v="Fine no high winds"/>
    <x v="0"/>
  </r>
  <r>
    <s v="200901BS70445"/>
    <x v="165"/>
    <x v="7"/>
    <x v="379"/>
    <s v="Friday"/>
    <s v="Give way or uncontrolled"/>
    <s v="T or staggered junction"/>
    <x v="1"/>
    <n v="51.521979999999999"/>
    <x v="0"/>
    <s v="Kensington and Chelsea"/>
    <s v="None"/>
    <n v="-0.212787"/>
    <x v="0"/>
    <n v="2"/>
    <s v="Metropolitan Police"/>
    <s v="Dry"/>
    <x v="1"/>
    <n v="30"/>
    <d v="1899-12-30T12:46:00"/>
    <x v="0"/>
    <s v="Fine no high winds"/>
    <x v="0"/>
  </r>
  <r>
    <s v="200901BS70446"/>
    <x v="176"/>
    <x v="7"/>
    <x v="380"/>
    <s v="Saturday"/>
    <s v="Auto traffic signal"/>
    <s v="Crossroads"/>
    <x v="0"/>
    <n v="51.494469000000002"/>
    <x v="0"/>
    <s v="Kensington and Chelsea"/>
    <s v="None"/>
    <n v="-0.19556699999999999"/>
    <x v="0"/>
    <n v="1"/>
    <s v="Metropolitan Police"/>
    <s v="Dry"/>
    <x v="2"/>
    <n v="30"/>
    <d v="1899-12-30T07:38:00"/>
    <x v="0"/>
    <s v="Fine no high winds"/>
    <x v="8"/>
  </r>
  <r>
    <s v="200901BS70447"/>
    <x v="178"/>
    <x v="6"/>
    <x v="381"/>
    <s v="Sunday"/>
    <s v="Auto traffic signal"/>
    <s v="Crossroads"/>
    <x v="0"/>
    <n v="51.493428999999999"/>
    <x v="0"/>
    <s v="Kensington and Chelsea"/>
    <s v="None"/>
    <n v="-0.169101"/>
    <x v="0"/>
    <n v="2"/>
    <s v="Metropolitan Police"/>
    <s v="Dry"/>
    <x v="1"/>
    <n v="30"/>
    <d v="1899-12-30T14:20:00"/>
    <x v="0"/>
    <s v="Fine no high winds"/>
    <x v="0"/>
  </r>
  <r>
    <s v="200901BS70448"/>
    <x v="174"/>
    <x v="6"/>
    <x v="382"/>
    <s v="Monday"/>
    <s v="Give way or uncontrolled"/>
    <s v="T or staggered junction"/>
    <x v="0"/>
    <n v="51.492519000000001"/>
    <x v="1"/>
    <s v="Kensington and Chelsea"/>
    <s v="None"/>
    <n v="-0.156893"/>
    <x v="0"/>
    <n v="1"/>
    <s v="Metropolitan Police"/>
    <s v="Dry"/>
    <x v="0"/>
    <n v="30"/>
    <d v="1899-12-30T03:30:00"/>
    <x v="0"/>
    <s v="Fine no high winds"/>
    <x v="0"/>
  </r>
  <r>
    <s v="200901BS70450"/>
    <x v="179"/>
    <x v="6"/>
    <x v="383"/>
    <s v="Tuesday"/>
    <s v="Data missing or out of range"/>
    <s v="Not at junction or within 20 metres"/>
    <x v="1"/>
    <n v="51.494853999999997"/>
    <x v="0"/>
    <s v="Kensington and Chelsea"/>
    <s v="None"/>
    <n v="-0.203043"/>
    <x v="3"/>
    <n v="4"/>
    <s v="Metropolitan Police"/>
    <s v="Dry"/>
    <x v="0"/>
    <n v="30"/>
    <d v="1899-12-30T12:31:00"/>
    <x v="0"/>
    <s v="Fine no high winds"/>
    <x v="0"/>
  </r>
  <r>
    <s v="200901BS70451"/>
    <x v="180"/>
    <x v="6"/>
    <x v="384"/>
    <s v="Wednesday"/>
    <s v="Give way or uncontrolled"/>
    <s v="Crossroads"/>
    <x v="1"/>
    <n v="51.488672999999999"/>
    <x v="0"/>
    <s v="Kensington and Chelsea"/>
    <s v="None"/>
    <n v="-0.16972400000000001"/>
    <x v="0"/>
    <n v="2"/>
    <s v="Metropolitan Police"/>
    <s v="Dry"/>
    <x v="1"/>
    <n v="30"/>
    <d v="1899-12-30T17:13:00"/>
    <x v="0"/>
    <s v="Fine no high winds"/>
    <x v="2"/>
  </r>
  <r>
    <s v="200901BS70452"/>
    <x v="172"/>
    <x v="6"/>
    <x v="385"/>
    <s v="Thursday"/>
    <s v="Auto traffic signal"/>
    <s v="Crossroads"/>
    <x v="1"/>
    <n v="51.516807"/>
    <x v="1"/>
    <s v="Kensington and Chelsea"/>
    <s v="None"/>
    <n v="-0.209674"/>
    <x v="0"/>
    <n v="1"/>
    <s v="Metropolitan Police"/>
    <s v="Dry"/>
    <x v="1"/>
    <n v="30"/>
    <d v="1899-12-30T22:22:00"/>
    <x v="0"/>
    <s v="Fine no high winds"/>
    <x v="2"/>
  </r>
  <r>
    <s v="200901BS70454"/>
    <x v="181"/>
    <x v="6"/>
    <x v="386"/>
    <s v="Friday"/>
    <s v="Give way or uncontrolled"/>
    <s v="T or staggered junction"/>
    <x v="1"/>
    <n v="51.496896"/>
    <x v="0"/>
    <s v="Kensington and Chelsea"/>
    <s v="None"/>
    <n v="-0.16075"/>
    <x v="3"/>
    <n v="2"/>
    <s v="Metropolitan Police"/>
    <s v="Dry"/>
    <x v="1"/>
    <n v="30"/>
    <d v="1899-12-30T10:05:00"/>
    <x v="0"/>
    <s v="Fine no high winds"/>
    <x v="8"/>
  </r>
  <r>
    <s v="200901BS70455"/>
    <x v="181"/>
    <x v="6"/>
    <x v="387"/>
    <s v="Saturday"/>
    <s v="Data missing or out of range"/>
    <s v="Not at junction or within 20 metres"/>
    <x v="1"/>
    <n v="51.495049000000002"/>
    <x v="0"/>
    <s v="Kensington and Chelsea"/>
    <s v="None"/>
    <n v="-0.17494299999999999"/>
    <x v="0"/>
    <n v="1"/>
    <s v="Metropolitan Police"/>
    <s v="Dry"/>
    <x v="1"/>
    <n v="30"/>
    <d v="1899-12-30T10:00:00"/>
    <x v="0"/>
    <s v="Fine no high winds"/>
    <x v="0"/>
  </r>
  <r>
    <s v="200901BS70457"/>
    <x v="178"/>
    <x v="6"/>
    <x v="388"/>
    <s v="Sunday"/>
    <s v="Give way or uncontrolled"/>
    <s v="T or staggered junction"/>
    <x v="1"/>
    <n v="51.480786000000002"/>
    <x v="0"/>
    <s v="Kensington and Chelsea"/>
    <s v="None"/>
    <n v="-0.17724100000000001"/>
    <x v="0"/>
    <n v="3"/>
    <s v="Metropolitan Police"/>
    <s v="Dry"/>
    <x v="1"/>
    <n v="30"/>
    <d v="1899-12-30T06:00:00"/>
    <x v="0"/>
    <s v="Fine no high winds"/>
    <x v="0"/>
  </r>
  <r>
    <s v="200901BS70458"/>
    <x v="179"/>
    <x v="6"/>
    <x v="389"/>
    <s v="Monday"/>
    <s v="Give way or uncontrolled"/>
    <s v="T or staggered junction"/>
    <x v="1"/>
    <n v="51.484479999999998"/>
    <x v="0"/>
    <s v="Kensington and Chelsea"/>
    <s v="None"/>
    <n v="-0.18343100000000001"/>
    <x v="0"/>
    <n v="2"/>
    <s v="Metropolitan Police"/>
    <s v="Dry"/>
    <x v="1"/>
    <n v="30"/>
    <d v="1899-12-30T18:00:00"/>
    <x v="0"/>
    <s v="Fine no high winds"/>
    <x v="10"/>
  </r>
  <r>
    <s v="200901BS70459"/>
    <x v="178"/>
    <x v="6"/>
    <x v="390"/>
    <s v="Tuesday"/>
    <s v="Data missing or out of range"/>
    <s v="Not at junction or within 20 metres"/>
    <x v="1"/>
    <n v="51.483139000000001"/>
    <x v="0"/>
    <s v="Kensington and Chelsea"/>
    <s v="None"/>
    <n v="-0.17815500000000001"/>
    <x v="3"/>
    <n v="3"/>
    <s v="Metropolitan Police"/>
    <s v="Dry"/>
    <x v="1"/>
    <n v="30"/>
    <d v="1899-12-30T17:45:00"/>
    <x v="0"/>
    <s v="Fine no high winds"/>
    <x v="0"/>
  </r>
  <r>
    <s v="200901BS70460"/>
    <x v="182"/>
    <x v="6"/>
    <x v="391"/>
    <s v="Wednesday"/>
    <s v="Give way or uncontrolled"/>
    <s v="T or staggered junction"/>
    <x v="1"/>
    <n v="51.482660000000003"/>
    <x v="0"/>
    <s v="Kensington and Chelsea"/>
    <s v="None"/>
    <n v="-0.170541"/>
    <x v="0"/>
    <n v="2"/>
    <s v="Metropolitan Police"/>
    <s v="Dry"/>
    <x v="1"/>
    <n v="30"/>
    <d v="1899-12-30T18:10:00"/>
    <x v="0"/>
    <s v="Fine no high winds"/>
    <x v="4"/>
  </r>
  <r>
    <s v="200901BS70461"/>
    <x v="181"/>
    <x v="6"/>
    <x v="392"/>
    <s v="Thursday"/>
    <s v="Give way or uncontrolled"/>
    <s v="Crossroads"/>
    <x v="1"/>
    <n v="51.518470999999998"/>
    <x v="0"/>
    <s v="Kensington and Chelsea"/>
    <s v="None"/>
    <n v="-0.21854599999999999"/>
    <x v="0"/>
    <n v="1"/>
    <s v="Metropolitan Police"/>
    <s v="Dry"/>
    <x v="1"/>
    <n v="30"/>
    <d v="1899-12-30T09:06:00"/>
    <x v="0"/>
    <s v="Fine no high winds"/>
    <x v="0"/>
  </r>
  <r>
    <s v="200901BS70462"/>
    <x v="183"/>
    <x v="6"/>
    <x v="393"/>
    <s v="Friday"/>
    <s v="Give way or uncontrolled"/>
    <s v="T or staggered junction"/>
    <x v="1"/>
    <n v="51.50806"/>
    <x v="0"/>
    <s v="Kensington and Chelsea"/>
    <s v="None"/>
    <n v="-0.202236"/>
    <x v="0"/>
    <n v="2"/>
    <s v="Metropolitan Police"/>
    <s v="Dry"/>
    <x v="1"/>
    <n v="30"/>
    <d v="1899-12-30T16:50:00"/>
    <x v="0"/>
    <s v="Fine no high winds"/>
    <x v="0"/>
  </r>
  <r>
    <s v="200901BS70464"/>
    <x v="184"/>
    <x v="6"/>
    <x v="394"/>
    <s v="Saturday"/>
    <s v="Data missing or out of range"/>
    <s v="Not at junction or within 20 metres"/>
    <x v="1"/>
    <n v="51.491920999999998"/>
    <x v="0"/>
    <s v="Kensington and Chelsea"/>
    <s v="None"/>
    <n v="-0.15893399999999999"/>
    <x v="0"/>
    <n v="2"/>
    <s v="Metropolitan Police"/>
    <s v="Dry"/>
    <x v="1"/>
    <n v="30"/>
    <d v="1899-12-30T06:38:00"/>
    <x v="0"/>
    <s v="Fine no high winds"/>
    <x v="0"/>
  </r>
  <r>
    <s v="200901BS70465"/>
    <x v="133"/>
    <x v="6"/>
    <x v="395"/>
    <s v="Sunday"/>
    <s v="Auto traffic signal"/>
    <s v="Crossroads"/>
    <x v="1"/>
    <n v="51.492654999999999"/>
    <x v="1"/>
    <s v="Kensington and Chelsea"/>
    <s v="None"/>
    <n v="-0.20039299999999999"/>
    <x v="4"/>
    <n v="2"/>
    <s v="Metropolitan Police"/>
    <s v="Dry"/>
    <x v="2"/>
    <n v="30"/>
    <d v="1899-12-30T00:20:00"/>
    <x v="0"/>
    <s v="Fine no high winds"/>
    <x v="0"/>
  </r>
  <r>
    <s v="200901BS70466"/>
    <x v="183"/>
    <x v="6"/>
    <x v="396"/>
    <s v="Monday"/>
    <s v="Data missing or out of range"/>
    <s v="Not at junction or within 20 metres"/>
    <x v="1"/>
    <n v="51.502951000000003"/>
    <x v="0"/>
    <s v="Kensington and Chelsea"/>
    <s v="None"/>
    <n v="-0.19162999999999999"/>
    <x v="0"/>
    <n v="1"/>
    <s v="Metropolitan Police"/>
    <s v="Dry"/>
    <x v="1"/>
    <n v="30"/>
    <d v="1899-12-30T13:27:00"/>
    <x v="0"/>
    <s v="Fine no high winds"/>
    <x v="0"/>
  </r>
  <r>
    <s v="200901BS70467"/>
    <x v="180"/>
    <x v="6"/>
    <x v="397"/>
    <s v="Tuesday"/>
    <s v="Give way or uncontrolled"/>
    <s v="Crossroads"/>
    <x v="1"/>
    <n v="51.521999999999998"/>
    <x v="0"/>
    <s v="Kensington and Chelsea"/>
    <s v="None"/>
    <n v="-0.208173"/>
    <x v="0"/>
    <n v="2"/>
    <s v="Metropolitan Police"/>
    <s v="Dry"/>
    <x v="1"/>
    <n v="30"/>
    <d v="1899-12-30T18:30:00"/>
    <x v="0"/>
    <s v="Fine no high winds"/>
    <x v="3"/>
  </r>
  <r>
    <s v="200901BS70468"/>
    <x v="184"/>
    <x v="6"/>
    <x v="398"/>
    <s v="Wednesday"/>
    <s v="Give way or uncontrolled"/>
    <s v="T or staggered junction"/>
    <x v="1"/>
    <n v="51.508127000000002"/>
    <x v="1"/>
    <s v="Kensington and Chelsea"/>
    <s v="None"/>
    <n v="-0.194884"/>
    <x v="0"/>
    <n v="1"/>
    <s v="Metropolitan Police"/>
    <s v="Dry"/>
    <x v="0"/>
    <n v="30"/>
    <d v="1899-12-30T19:35:00"/>
    <x v="0"/>
    <s v="Fine no high winds"/>
    <x v="0"/>
  </r>
  <r>
    <s v="200901BS70469"/>
    <x v="162"/>
    <x v="7"/>
    <x v="399"/>
    <s v="Thursday"/>
    <s v="Authorised person"/>
    <s v="Crossroads"/>
    <x v="1"/>
    <n v="51.483252999999998"/>
    <x v="0"/>
    <s v="Kensington and Chelsea"/>
    <s v="None"/>
    <n v="-0.18549599999999999"/>
    <x v="0"/>
    <n v="2"/>
    <s v="Metropolitan Police"/>
    <s v="Dry"/>
    <x v="1"/>
    <n v="30"/>
    <d v="1899-12-30T10:25:00"/>
    <x v="0"/>
    <s v="Fine no high winds"/>
    <x v="0"/>
  </r>
  <r>
    <s v="200901BS70470"/>
    <x v="185"/>
    <x v="6"/>
    <x v="400"/>
    <s v="Friday"/>
    <s v="Auto traffic signal"/>
    <s v="T or staggered junction"/>
    <x v="1"/>
    <n v="51.480286999999997"/>
    <x v="0"/>
    <s v="Kensington and Chelsea"/>
    <s v="None"/>
    <n v="-0.185614"/>
    <x v="0"/>
    <n v="2"/>
    <s v="Metropolitan Police"/>
    <s v="Dry"/>
    <x v="1"/>
    <n v="30"/>
    <d v="1899-12-30T13:00:00"/>
    <x v="0"/>
    <s v="Fine no high winds"/>
    <x v="0"/>
  </r>
  <r>
    <s v="200901BS70471"/>
    <x v="183"/>
    <x v="6"/>
    <x v="401"/>
    <s v="Saturday"/>
    <s v="Data missing or out of range"/>
    <s v="Not at junction or within 20 metres"/>
    <x v="1"/>
    <n v="51.517457999999998"/>
    <x v="0"/>
    <s v="Kensington and Chelsea"/>
    <s v="None"/>
    <n v="-0.217"/>
    <x v="0"/>
    <n v="2"/>
    <s v="Metropolitan Police"/>
    <s v="Dry"/>
    <x v="1"/>
    <n v="30"/>
    <d v="1899-12-30T08:05:00"/>
    <x v="0"/>
    <s v="Fine no high winds"/>
    <x v="0"/>
  </r>
  <r>
    <s v="200901BS70474"/>
    <x v="186"/>
    <x v="6"/>
    <x v="402"/>
    <s v="Sunday"/>
    <s v="Give way or uncontrolled"/>
    <s v="T or staggered junction"/>
    <x v="1"/>
    <n v="51.492899000000001"/>
    <x v="0"/>
    <s v="Kensington and Chelsea"/>
    <s v="None"/>
    <n v="-0.16969899999999999"/>
    <x v="0"/>
    <n v="2"/>
    <s v="Metropolitan Police"/>
    <s v="Dry"/>
    <x v="1"/>
    <n v="30"/>
    <d v="1899-12-30T14:26:00"/>
    <x v="0"/>
    <s v="Fine no high winds"/>
    <x v="0"/>
  </r>
  <r>
    <s v="200901BS70475"/>
    <x v="187"/>
    <x v="6"/>
    <x v="403"/>
    <s v="Monday"/>
    <s v="Auto traffic signal"/>
    <s v="T or staggered junction"/>
    <x v="1"/>
    <n v="51.507804"/>
    <x v="0"/>
    <s v="Kensington and Chelsea"/>
    <s v="None"/>
    <n v="-0.20311000000000001"/>
    <x v="0"/>
    <n v="2"/>
    <s v="Metropolitan Police"/>
    <s v="Dry"/>
    <x v="1"/>
    <n v="30"/>
    <d v="1899-12-30T16:50:00"/>
    <x v="0"/>
    <s v="Fine no high winds"/>
    <x v="0"/>
  </r>
  <r>
    <s v="200901BS70477"/>
    <x v="182"/>
    <x v="6"/>
    <x v="404"/>
    <s v="Tuesday"/>
    <s v="Auto traffic signal"/>
    <s v="Crossroads"/>
    <x v="1"/>
    <n v="51.495030999999997"/>
    <x v="0"/>
    <s v="Kensington and Chelsea"/>
    <s v="None"/>
    <n v="-0.173791"/>
    <x v="0"/>
    <n v="1"/>
    <s v="Metropolitan Police"/>
    <s v="Dry"/>
    <x v="1"/>
    <n v="30"/>
    <d v="1899-12-30T07:55:00"/>
    <x v="0"/>
    <s v="Fine no high winds"/>
    <x v="0"/>
  </r>
  <r>
    <s v="200901BS70478"/>
    <x v="141"/>
    <x v="5"/>
    <x v="405"/>
    <s v="Wednesday"/>
    <s v="Data missing or out of range"/>
    <s v="Not at junction or within 20 metres"/>
    <x v="1"/>
    <n v="51.503185999999999"/>
    <x v="0"/>
    <s v="Kensington and Chelsea"/>
    <s v="None"/>
    <n v="-0.21280199999999999"/>
    <x v="0"/>
    <n v="2"/>
    <s v="Metropolitan Police"/>
    <s v="Dry"/>
    <x v="0"/>
    <n v="30"/>
    <d v="1899-12-30T15:00:00"/>
    <x v="0"/>
    <s v="Fine no high winds"/>
    <x v="0"/>
  </r>
  <r>
    <s v="200901BS70479"/>
    <x v="133"/>
    <x v="6"/>
    <x v="406"/>
    <s v="Thursday"/>
    <s v="Auto traffic signal"/>
    <s v="Crossroads"/>
    <x v="0"/>
    <n v="51.515900000000002"/>
    <x v="0"/>
    <s v="Kensington and Chelsea"/>
    <s v="None"/>
    <n v="-0.20913300000000001"/>
    <x v="0"/>
    <n v="2"/>
    <s v="Metropolitan Police"/>
    <s v="Dry"/>
    <x v="1"/>
    <n v="30"/>
    <d v="1899-12-30T14:07:00"/>
    <x v="0"/>
    <s v="Fine no high winds"/>
    <x v="0"/>
  </r>
  <r>
    <s v="200901BS70480"/>
    <x v="188"/>
    <x v="6"/>
    <x v="407"/>
    <s v="Friday"/>
    <s v="Auto traffic signal"/>
    <s v="T or staggered junction"/>
    <x v="1"/>
    <n v="51.494681999999997"/>
    <x v="0"/>
    <s v="Kensington and Chelsea"/>
    <s v="None"/>
    <n v="-0.18605099999999999"/>
    <x v="0"/>
    <n v="1"/>
    <s v="Metropolitan Police"/>
    <s v="Dry"/>
    <x v="1"/>
    <n v="30"/>
    <d v="1899-12-30T13:35:00"/>
    <x v="0"/>
    <s v="Fine no high winds"/>
    <x v="3"/>
  </r>
  <r>
    <s v="200901BS70481"/>
    <x v="189"/>
    <x v="6"/>
    <x v="408"/>
    <s v="Saturday"/>
    <s v="Auto traffic signal"/>
    <s v="Crossroads"/>
    <x v="0"/>
    <n v="51.497467"/>
    <x v="1"/>
    <s v="Kensington and Chelsea"/>
    <s v="None"/>
    <n v="-0.203373"/>
    <x v="3"/>
    <n v="2"/>
    <s v="Metropolitan Police"/>
    <s v="Dry"/>
    <x v="1"/>
    <n v="30"/>
    <d v="1899-12-30T03:40:00"/>
    <x v="0"/>
    <s v="Fine no high winds"/>
    <x v="0"/>
  </r>
  <r>
    <s v="200901BS70482"/>
    <x v="190"/>
    <x v="6"/>
    <x v="409"/>
    <s v="Sunday"/>
    <s v="Give way or uncontrolled"/>
    <s v="Mini-roundabout"/>
    <x v="1"/>
    <n v="51.493667000000002"/>
    <x v="0"/>
    <s v="Kensington and Chelsea"/>
    <s v="None"/>
    <n v="-0.184362"/>
    <x v="0"/>
    <n v="2"/>
    <s v="Metropolitan Police"/>
    <s v="Dry"/>
    <x v="3"/>
    <n v="30"/>
    <d v="1899-12-30T12:37:00"/>
    <x v="0"/>
    <s v="Fine no high winds"/>
    <x v="0"/>
  </r>
  <r>
    <s v="200901BS70483"/>
    <x v="189"/>
    <x v="6"/>
    <x v="410"/>
    <s v="Monday"/>
    <s v="Data missing or out of range"/>
    <s v="Not at junction or within 20 metres"/>
    <x v="1"/>
    <n v="51.512976000000002"/>
    <x v="1"/>
    <s v="Kensington and Chelsea"/>
    <s v="None"/>
    <n v="-0.21789500000000001"/>
    <x v="0"/>
    <n v="1"/>
    <s v="Metropolitan Police"/>
    <s v="Dry"/>
    <x v="1"/>
    <n v="30"/>
    <d v="1899-12-30T22:00:00"/>
    <x v="0"/>
    <s v="Fine no high winds"/>
    <x v="0"/>
  </r>
  <r>
    <s v="200901BS70484"/>
    <x v="190"/>
    <x v="6"/>
    <x v="411"/>
    <s v="Tuesday"/>
    <s v="Give way or uncontrolled"/>
    <s v="Crossroads"/>
    <x v="0"/>
    <n v="51.492072"/>
    <x v="0"/>
    <s v="Kensington and Chelsea"/>
    <s v="None"/>
    <n v="-0.16857900000000001"/>
    <x v="3"/>
    <n v="1"/>
    <s v="Metropolitan Police"/>
    <s v="Dry"/>
    <x v="1"/>
    <n v="30"/>
    <d v="1899-12-30T14:45:00"/>
    <x v="0"/>
    <s v="Fine no high winds"/>
    <x v="0"/>
  </r>
  <r>
    <s v="200901BS70485"/>
    <x v="188"/>
    <x v="6"/>
    <x v="412"/>
    <s v="Wednesday"/>
    <s v="Give way or uncontrolled"/>
    <s v="T or staggered junction"/>
    <x v="1"/>
    <n v="51.490437"/>
    <x v="0"/>
    <s v="Kensington and Chelsea"/>
    <s v="None"/>
    <n v="-0.167493"/>
    <x v="0"/>
    <n v="1"/>
    <s v="Metropolitan Police"/>
    <s v="Dry"/>
    <x v="1"/>
    <n v="30"/>
    <d v="1899-12-30T17:19:00"/>
    <x v="0"/>
    <s v="Fine no high winds"/>
    <x v="0"/>
  </r>
  <r>
    <s v="200901BS70486"/>
    <x v="189"/>
    <x v="6"/>
    <x v="413"/>
    <s v="Thursday"/>
    <s v="Auto traffic signal"/>
    <s v="Crossroads"/>
    <x v="1"/>
    <n v="51.483252999999998"/>
    <x v="0"/>
    <s v="Kensington and Chelsea"/>
    <s v="None"/>
    <n v="-0.18549599999999999"/>
    <x v="0"/>
    <n v="2"/>
    <s v="Metropolitan Police"/>
    <s v="Dry"/>
    <x v="0"/>
    <n v="30"/>
    <d v="1899-12-30T16:40:00"/>
    <x v="0"/>
    <s v="Fine no high winds"/>
    <x v="0"/>
  </r>
  <r>
    <s v="200901BS70488"/>
    <x v="191"/>
    <x v="8"/>
    <x v="414"/>
    <s v="Friday"/>
    <s v="Auto traffic signal"/>
    <s v="Crossroads"/>
    <x v="1"/>
    <n v="51.497135999999998"/>
    <x v="0"/>
    <s v="Kensington and Chelsea"/>
    <s v="Other object on road"/>
    <n v="-0.15886800000000001"/>
    <x v="0"/>
    <n v="1"/>
    <s v="Metropolitan Police"/>
    <s v="Dry"/>
    <x v="1"/>
    <n v="30"/>
    <d v="1899-12-30T15:55:00"/>
    <x v="0"/>
    <s v="Fine no high winds"/>
    <x v="0"/>
  </r>
  <r>
    <s v="200901BS70489"/>
    <x v="191"/>
    <x v="8"/>
    <x v="415"/>
    <s v="Saturday"/>
    <s v="Give way or uncontrolled"/>
    <s v="Mini-roundabout"/>
    <x v="1"/>
    <n v="51.492941000000002"/>
    <x v="0"/>
    <s v="Kensington and Chelsea"/>
    <s v="None"/>
    <n v="-0.18395900000000001"/>
    <x v="0"/>
    <n v="2"/>
    <s v="Metropolitan Police"/>
    <s v="Dry"/>
    <x v="3"/>
    <n v="30"/>
    <d v="1899-12-30T16:40:00"/>
    <x v="0"/>
    <s v="Fine no high winds"/>
    <x v="0"/>
  </r>
  <r>
    <s v="200901BS70490"/>
    <x v="192"/>
    <x v="8"/>
    <x v="416"/>
    <s v="Sunday"/>
    <s v="Give way or uncontrolled"/>
    <s v="T or staggered junction"/>
    <x v="1"/>
    <n v="51.526077000000001"/>
    <x v="0"/>
    <s v="Kensington and Chelsea"/>
    <s v="None"/>
    <n v="-0.210176"/>
    <x v="0"/>
    <n v="2"/>
    <s v="Metropolitan Police"/>
    <s v="Wet or damp"/>
    <x v="1"/>
    <n v="30"/>
    <d v="1899-12-30T13:35:00"/>
    <x v="0"/>
    <s v="Raining no high winds"/>
    <x v="0"/>
  </r>
  <r>
    <s v="200901BS70491"/>
    <x v="193"/>
    <x v="8"/>
    <x v="417"/>
    <s v="Monday"/>
    <s v="Give way or uncontrolled"/>
    <s v="T or staggered junction"/>
    <x v="1"/>
    <n v="51.480460000000001"/>
    <x v="0"/>
    <s v="Kensington and Chelsea"/>
    <s v="None"/>
    <n v="-0.18517500000000001"/>
    <x v="0"/>
    <n v="2"/>
    <s v="Metropolitan Police"/>
    <s v="Dry"/>
    <x v="1"/>
    <n v="30"/>
    <d v="1899-12-30T18:30:00"/>
    <x v="0"/>
    <s v="Fine no high winds"/>
    <x v="0"/>
  </r>
  <r>
    <s v="200901BS70492"/>
    <x v="191"/>
    <x v="8"/>
    <x v="418"/>
    <s v="Tuesday"/>
    <s v="Auto traffic signal"/>
    <s v="T or staggered junction"/>
    <x v="1"/>
    <n v="51.492044999999997"/>
    <x v="0"/>
    <s v="Kensington and Chelsea"/>
    <s v="None"/>
    <n v="-0.17837600000000001"/>
    <x v="0"/>
    <n v="1"/>
    <s v="Metropolitan Police"/>
    <s v="Dry"/>
    <x v="1"/>
    <n v="30"/>
    <d v="1899-12-30T09:05:00"/>
    <x v="0"/>
    <s v="Fine no high winds"/>
    <x v="0"/>
  </r>
  <r>
    <s v="200901BS70493"/>
    <x v="192"/>
    <x v="8"/>
    <x v="419"/>
    <s v="Wednesday"/>
    <s v="Give way or uncontrolled"/>
    <s v="T or staggered junction"/>
    <x v="1"/>
    <n v="51.489213999999997"/>
    <x v="0"/>
    <s v="Kensington and Chelsea"/>
    <s v="None"/>
    <n v="-0.16408400000000001"/>
    <x v="0"/>
    <n v="2"/>
    <s v="Metropolitan Police"/>
    <s v="Wet or damp"/>
    <x v="1"/>
    <n v="30"/>
    <d v="1899-12-30T18:00:00"/>
    <x v="0"/>
    <s v="Raining no high winds"/>
    <x v="0"/>
  </r>
  <r>
    <s v="200901BS70495"/>
    <x v="194"/>
    <x v="8"/>
    <x v="420"/>
    <s v="Thursday"/>
    <s v="Give way or uncontrolled"/>
    <s v="T or staggered junction"/>
    <x v="1"/>
    <n v="51.496263999999996"/>
    <x v="0"/>
    <s v="Kensington and Chelsea"/>
    <s v="None"/>
    <n v="-0.195352"/>
    <x v="0"/>
    <n v="2"/>
    <s v="Metropolitan Police"/>
    <s v="Dry"/>
    <x v="1"/>
    <n v="30"/>
    <d v="1899-12-30T15:49:00"/>
    <x v="0"/>
    <s v="Fine no high winds"/>
    <x v="0"/>
  </r>
  <r>
    <s v="200901BS70496"/>
    <x v="195"/>
    <x v="8"/>
    <x v="421"/>
    <s v="Friday"/>
    <s v="Give way or uncontrolled"/>
    <s v="T or staggered junction"/>
    <x v="1"/>
    <n v="51.491723999999998"/>
    <x v="0"/>
    <s v="Kensington and Chelsea"/>
    <s v="None"/>
    <n v="-0.19250600000000001"/>
    <x v="0"/>
    <n v="1"/>
    <s v="Metropolitan Police"/>
    <s v="Dry"/>
    <x v="0"/>
    <n v="30"/>
    <d v="1899-12-30T12:02:00"/>
    <x v="0"/>
    <s v="Fine no high winds"/>
    <x v="0"/>
  </r>
  <r>
    <s v="200901BS70498"/>
    <x v="194"/>
    <x v="8"/>
    <x v="422"/>
    <s v="Saturday"/>
    <s v="Give way or uncontrolled"/>
    <s v="Crossroads"/>
    <x v="1"/>
    <n v="51.522176999999999"/>
    <x v="1"/>
    <s v="Kensington and Chelsea"/>
    <s v="None"/>
    <n v="-0.20802200000000001"/>
    <x v="0"/>
    <n v="1"/>
    <s v="Metropolitan Police"/>
    <s v="Dry"/>
    <x v="1"/>
    <n v="30"/>
    <d v="1899-12-30T00:10:00"/>
    <x v="0"/>
    <s v="Fine no high winds"/>
    <x v="3"/>
  </r>
  <r>
    <s v="200901BS70499"/>
    <x v="193"/>
    <x v="8"/>
    <x v="423"/>
    <s v="Sunday"/>
    <s v="Data missing or out of range"/>
    <s v="Not at junction or within 20 metres"/>
    <x v="1"/>
    <n v="51.485419999999998"/>
    <x v="0"/>
    <s v="Kensington and Chelsea"/>
    <s v="None"/>
    <n v="-0.151562"/>
    <x v="0"/>
    <n v="2"/>
    <s v="Metropolitan Police"/>
    <s v="Dry"/>
    <x v="1"/>
    <n v="30"/>
    <d v="1899-12-30T17:50:00"/>
    <x v="0"/>
    <s v="Fine no high winds"/>
    <x v="0"/>
  </r>
  <r>
    <s v="200901BS70500"/>
    <x v="195"/>
    <x v="8"/>
    <x v="424"/>
    <s v="Monday"/>
    <s v="Give way or uncontrolled"/>
    <s v="T or staggered junction"/>
    <x v="1"/>
    <n v="51.482546999999997"/>
    <x v="0"/>
    <s v="Kensington and Chelsea"/>
    <s v="None"/>
    <n v="-0.186388"/>
    <x v="0"/>
    <n v="3"/>
    <s v="Metropolitan Police"/>
    <s v="Dry"/>
    <x v="1"/>
    <n v="30"/>
    <d v="1899-12-30T17:30:00"/>
    <x v="0"/>
    <s v="Fine no high winds"/>
    <x v="0"/>
  </r>
  <r>
    <s v="200901BS70501"/>
    <x v="196"/>
    <x v="8"/>
    <x v="425"/>
    <s v="Tuesday"/>
    <s v="Data missing or out of range"/>
    <s v="Not at junction or within 20 metres"/>
    <x v="1"/>
    <n v="51.509130999999996"/>
    <x v="0"/>
    <s v="Kensington and Chelsea"/>
    <s v="None"/>
    <n v="-0.195853"/>
    <x v="0"/>
    <n v="2"/>
    <s v="Metropolitan Police"/>
    <s v="Dry"/>
    <x v="2"/>
    <n v="30"/>
    <d v="1899-12-30T12:30:00"/>
    <x v="0"/>
    <s v="Fine no high winds"/>
    <x v="0"/>
  </r>
  <r>
    <s v="200901BS70503"/>
    <x v="197"/>
    <x v="8"/>
    <x v="426"/>
    <s v="Wednesday"/>
    <s v="Data missing or out of range"/>
    <s v="Not at junction or within 20 metres"/>
    <x v="1"/>
    <n v="51.497594999999997"/>
    <x v="0"/>
    <s v="Kensington and Chelsea"/>
    <s v="None"/>
    <n v="-0.165188"/>
    <x v="0"/>
    <n v="2"/>
    <s v="Metropolitan Police"/>
    <s v="Dry"/>
    <x v="1"/>
    <n v="30"/>
    <d v="1899-12-30T06:35:00"/>
    <x v="0"/>
    <s v="Fine no high winds"/>
    <x v="0"/>
  </r>
  <r>
    <s v="200901BS70504"/>
    <x v="197"/>
    <x v="8"/>
    <x v="427"/>
    <s v="Thursday"/>
    <s v="Data missing or out of range"/>
    <s v="Not at junction or within 20 metres"/>
    <x v="1"/>
    <n v="51.500993999999999"/>
    <x v="0"/>
    <s v="Kensington and Chelsea"/>
    <s v="None"/>
    <n v="-0.19300400000000001"/>
    <x v="0"/>
    <n v="2"/>
    <s v="Metropolitan Police"/>
    <s v="Dry"/>
    <x v="1"/>
    <n v="30"/>
    <d v="1899-12-30T11:59:00"/>
    <x v="0"/>
    <s v="Fine no high winds"/>
    <x v="0"/>
  </r>
  <r>
    <s v="200901BS70505"/>
    <x v="198"/>
    <x v="8"/>
    <x v="428"/>
    <s v="Friday"/>
    <s v="Give way or uncontrolled"/>
    <s v="T or staggered junction"/>
    <x v="0"/>
    <n v="51.512433999999999"/>
    <x v="0"/>
    <s v="Kensington and Chelsea"/>
    <s v="None"/>
    <n v="-0.21777199999999999"/>
    <x v="0"/>
    <n v="1"/>
    <s v="Metropolitan Police"/>
    <s v="Dry"/>
    <x v="1"/>
    <n v="30"/>
    <d v="1899-12-30T10:40:00"/>
    <x v="0"/>
    <s v="Fine no high winds"/>
    <x v="0"/>
  </r>
  <r>
    <s v="200901BS70506"/>
    <x v="196"/>
    <x v="8"/>
    <x v="429"/>
    <s v="Saturday"/>
    <s v="Data missing or out of range"/>
    <s v="Not at junction or within 20 metres"/>
    <x v="1"/>
    <n v="51.488318"/>
    <x v="0"/>
    <s v="Kensington and Chelsea"/>
    <s v="None"/>
    <n v="-0.193217"/>
    <x v="3"/>
    <n v="1"/>
    <s v="Metropolitan Police"/>
    <s v="Dry"/>
    <x v="1"/>
    <n v="30"/>
    <d v="1899-12-30T15:41:00"/>
    <x v="0"/>
    <s v="Fine no high winds"/>
    <x v="7"/>
  </r>
  <r>
    <s v="200901BS70507"/>
    <x v="199"/>
    <x v="8"/>
    <x v="430"/>
    <s v="Sunday"/>
    <s v="Give way or uncontrolled"/>
    <s v="T or staggered junction"/>
    <x v="1"/>
    <n v="51.501513000000003"/>
    <x v="0"/>
    <s v="Kensington and Chelsea"/>
    <s v="None"/>
    <n v="-0.191687"/>
    <x v="0"/>
    <n v="2"/>
    <s v="Metropolitan Police"/>
    <s v="Dry"/>
    <x v="1"/>
    <n v="30"/>
    <d v="1899-12-30T12:40:00"/>
    <x v="0"/>
    <s v="Fine no high winds"/>
    <x v="0"/>
  </r>
  <r>
    <s v="200901BS70508"/>
    <x v="197"/>
    <x v="8"/>
    <x v="431"/>
    <s v="Monday"/>
    <s v="Data missing or out of range"/>
    <s v="Not at junction or within 20 metres"/>
    <x v="1"/>
    <n v="51.487763000000001"/>
    <x v="0"/>
    <s v="Kensington and Chelsea"/>
    <s v="None"/>
    <n v="-0.16904"/>
    <x v="0"/>
    <n v="1"/>
    <s v="Metropolitan Police"/>
    <s v="Dry"/>
    <x v="1"/>
    <n v="30"/>
    <d v="1899-12-30T15:15:00"/>
    <x v="0"/>
    <s v="Fine no high winds"/>
    <x v="0"/>
  </r>
  <r>
    <s v="200901BS70509"/>
    <x v="197"/>
    <x v="8"/>
    <x v="432"/>
    <s v="Tuesday"/>
    <s v="Data missing or out of range"/>
    <s v="Not at junction or within 20 metres"/>
    <x v="1"/>
    <n v="51.524082999999997"/>
    <x v="0"/>
    <s v="Kensington and Chelsea"/>
    <s v="None"/>
    <n v="-0.21501100000000001"/>
    <x v="0"/>
    <n v="1"/>
    <s v="Metropolitan Police"/>
    <s v="Dry"/>
    <x v="1"/>
    <n v="30"/>
    <d v="1899-12-30T12:30:00"/>
    <x v="0"/>
    <s v="Fine no high winds"/>
    <x v="0"/>
  </r>
  <r>
    <s v="200901BS70511"/>
    <x v="200"/>
    <x v="8"/>
    <x v="433"/>
    <s v="Wednesday"/>
    <s v="Auto traffic signal"/>
    <s v="T or staggered junction"/>
    <x v="1"/>
    <n v="51.498060000000002"/>
    <x v="0"/>
    <s v="Kensington and Chelsea"/>
    <s v="None"/>
    <n v="-0.16617799999999999"/>
    <x v="0"/>
    <n v="1"/>
    <s v="Metropolitan Police"/>
    <s v="Dry"/>
    <x v="1"/>
    <n v="30"/>
    <d v="1899-12-30T13:20:00"/>
    <x v="0"/>
    <s v="Fine no high winds"/>
    <x v="0"/>
  </r>
  <r>
    <s v="200901BS70512"/>
    <x v="201"/>
    <x v="8"/>
    <x v="434"/>
    <s v="Thursday"/>
    <s v="Give way or uncontrolled"/>
    <s v="T or staggered junction"/>
    <x v="1"/>
    <n v="51.485824999999998"/>
    <x v="0"/>
    <s v="Kensington and Chelsea"/>
    <s v="None"/>
    <n v="-0.188995"/>
    <x v="0"/>
    <n v="2"/>
    <s v="Metropolitan Police"/>
    <s v="Dry"/>
    <x v="0"/>
    <n v="30"/>
    <d v="1899-12-30T17:30:00"/>
    <x v="0"/>
    <s v="Fine no high winds"/>
    <x v="0"/>
  </r>
  <r>
    <s v="200901BS70513"/>
    <x v="201"/>
    <x v="8"/>
    <x v="435"/>
    <s v="Friday"/>
    <s v="Give way or uncontrolled"/>
    <s v="T or staggered junction"/>
    <x v="1"/>
    <n v="51.521033000000003"/>
    <x v="1"/>
    <s v="Kensington and Chelsea"/>
    <s v="None"/>
    <n v="-0.20965300000000001"/>
    <x v="0"/>
    <n v="1"/>
    <s v="Metropolitan Police"/>
    <s v="Dry"/>
    <x v="1"/>
    <n v="30"/>
    <d v="1899-12-30T20:25:00"/>
    <x v="0"/>
    <s v="Fine no high winds"/>
    <x v="2"/>
  </r>
  <r>
    <s v="200901BS70514"/>
    <x v="201"/>
    <x v="8"/>
    <x v="436"/>
    <s v="Saturday"/>
    <s v="Auto traffic signal"/>
    <s v="Crossroads"/>
    <x v="1"/>
    <n v="51.495657999999999"/>
    <x v="1"/>
    <s v="Kensington and Chelsea"/>
    <s v="None"/>
    <n v="-0.173622"/>
    <x v="3"/>
    <n v="2"/>
    <s v="Metropolitan Police"/>
    <s v="Dry"/>
    <x v="2"/>
    <n v="30"/>
    <d v="1899-12-30T01:15:00"/>
    <x v="0"/>
    <s v="Fine no high winds"/>
    <x v="0"/>
  </r>
  <r>
    <s v="200901BS70515"/>
    <x v="202"/>
    <x v="8"/>
    <x v="437"/>
    <s v="Sunday"/>
    <s v="Give way or uncontrolled"/>
    <s v="T or staggered junction"/>
    <x v="1"/>
    <n v="51.506096999999997"/>
    <x v="0"/>
    <s v="Kensington and Chelsea"/>
    <s v="None"/>
    <n v="-0.20908599999999999"/>
    <x v="0"/>
    <n v="2"/>
    <s v="Metropolitan Police"/>
    <s v="Dry"/>
    <x v="1"/>
    <n v="30"/>
    <d v="1899-12-30T16:50:00"/>
    <x v="0"/>
    <s v="Fine no high winds"/>
    <x v="2"/>
  </r>
  <r>
    <s v="200901BS70517"/>
    <x v="200"/>
    <x v="8"/>
    <x v="438"/>
    <s v="Monday"/>
    <s v="Auto traffic signal"/>
    <s v="More than 4 arms (not roundabout)"/>
    <x v="1"/>
    <n v="51.492657000000001"/>
    <x v="0"/>
    <s v="Kensington and Chelsea"/>
    <s v="None"/>
    <n v="-0.20053699999999999"/>
    <x v="0"/>
    <n v="2"/>
    <s v="Metropolitan Police"/>
    <s v="Dry"/>
    <x v="0"/>
    <n v="30"/>
    <d v="1899-12-30T06:40:00"/>
    <x v="0"/>
    <s v="Fine no high winds"/>
    <x v="0"/>
  </r>
  <r>
    <s v="200901BS70518"/>
    <x v="195"/>
    <x v="8"/>
    <x v="439"/>
    <s v="Tuesday"/>
    <s v="Auto traffic signal"/>
    <s v="Crossroads"/>
    <x v="1"/>
    <n v="51.481988999999999"/>
    <x v="0"/>
    <s v="Kensington and Chelsea"/>
    <s v="None"/>
    <n v="-0.173592"/>
    <x v="0"/>
    <n v="2"/>
    <s v="Metropolitan Police"/>
    <s v="Dry"/>
    <x v="1"/>
    <n v="30"/>
    <d v="1899-12-30T08:45:00"/>
    <x v="0"/>
    <s v="Fine no high winds"/>
    <x v="2"/>
  </r>
  <r>
    <s v="200901BS70519"/>
    <x v="203"/>
    <x v="8"/>
    <x v="440"/>
    <s v="Wednesday"/>
    <s v="Give way or uncontrolled"/>
    <s v="T or staggered junction"/>
    <x v="1"/>
    <n v="51.517926000000003"/>
    <x v="0"/>
    <s v="Westminster"/>
    <s v="None"/>
    <n v="-0.20055000000000001"/>
    <x v="0"/>
    <n v="2"/>
    <s v="Metropolitan Police"/>
    <s v="Dry"/>
    <x v="1"/>
    <n v="30"/>
    <d v="1899-12-30T16:59:00"/>
    <x v="0"/>
    <s v="Fine no high winds"/>
    <x v="0"/>
  </r>
  <r>
    <s v="200901BS70520"/>
    <x v="204"/>
    <x v="8"/>
    <x v="441"/>
    <s v="Thursday"/>
    <s v="Give way or uncontrolled"/>
    <s v="T or staggered junction"/>
    <x v="1"/>
    <n v="51.498587999999998"/>
    <x v="0"/>
    <s v="Kensington and Chelsea"/>
    <s v="None"/>
    <n v="-0.20030300000000001"/>
    <x v="0"/>
    <n v="2"/>
    <s v="Metropolitan Police"/>
    <s v="Dry"/>
    <x v="1"/>
    <n v="30"/>
    <d v="1899-12-30T16:02:00"/>
    <x v="0"/>
    <s v="Fine no high winds"/>
    <x v="0"/>
  </r>
  <r>
    <s v="200901BS70521"/>
    <x v="203"/>
    <x v="8"/>
    <x v="442"/>
    <s v="Friday"/>
    <s v="Give way or uncontrolled"/>
    <s v="Crossroads"/>
    <x v="1"/>
    <n v="51.501365"/>
    <x v="0"/>
    <s v="Kensington and Chelsea"/>
    <s v="None"/>
    <n v="-0.19370999999999999"/>
    <x v="0"/>
    <n v="1"/>
    <s v="Metropolitan Police"/>
    <s v="Dry"/>
    <x v="2"/>
    <n v="30"/>
    <d v="1899-12-30T16:49:00"/>
    <x v="0"/>
    <s v="Fine no high winds"/>
    <x v="0"/>
  </r>
  <r>
    <s v="200901BS70522"/>
    <x v="205"/>
    <x v="8"/>
    <x v="443"/>
    <s v="Saturday"/>
    <s v="Auto traffic signal"/>
    <s v="Crossroads"/>
    <x v="0"/>
    <n v="51.516658"/>
    <x v="0"/>
    <s v="Kensington and Chelsea"/>
    <s v="None"/>
    <n v="-0.205789"/>
    <x v="3"/>
    <n v="1"/>
    <s v="Metropolitan Police"/>
    <s v="Wet or damp"/>
    <x v="1"/>
    <n v="30"/>
    <d v="1899-12-30T17:05:00"/>
    <x v="0"/>
    <s v="Raining no high winds"/>
    <x v="2"/>
  </r>
  <r>
    <s v="200901BS70524"/>
    <x v="203"/>
    <x v="8"/>
    <x v="444"/>
    <s v="Sunday"/>
    <s v="Give way or uncontrolled"/>
    <s v="T or staggered junction"/>
    <x v="1"/>
    <n v="51.505257"/>
    <x v="0"/>
    <s v="Kensington and Chelsea"/>
    <s v="None"/>
    <n v="-0.213009"/>
    <x v="0"/>
    <n v="2"/>
    <s v="Metropolitan Police"/>
    <s v="Dry"/>
    <x v="1"/>
    <n v="30"/>
    <d v="1899-12-30T18:45:00"/>
    <x v="0"/>
    <s v="Fine no high winds"/>
    <x v="0"/>
  </r>
  <r>
    <s v="200901BS70525"/>
    <x v="203"/>
    <x v="8"/>
    <x v="445"/>
    <s v="Monday"/>
    <s v="Data missing or out of range"/>
    <s v="Not at junction or within 20 metres"/>
    <x v="1"/>
    <n v="51.485410000000002"/>
    <x v="0"/>
    <s v="Kensington and Chelsea"/>
    <s v="None"/>
    <n v="-0.17388799999999999"/>
    <x v="0"/>
    <n v="2"/>
    <s v="Metropolitan Police"/>
    <s v="Dry"/>
    <x v="1"/>
    <n v="30"/>
    <d v="1899-12-30T13:50:00"/>
    <x v="0"/>
    <s v="Fine no high winds"/>
    <x v="0"/>
  </r>
  <r>
    <s v="200901BS70526"/>
    <x v="206"/>
    <x v="8"/>
    <x v="446"/>
    <s v="Tuesday"/>
    <s v="Give way or uncontrolled"/>
    <s v="T or staggered junction"/>
    <x v="1"/>
    <n v="51.498742999999997"/>
    <x v="0"/>
    <s v="Kensington and Chelsea"/>
    <s v="None"/>
    <n v="-0.21038200000000001"/>
    <x v="0"/>
    <n v="2"/>
    <s v="Metropolitan Police"/>
    <s v="Dry"/>
    <x v="1"/>
    <n v="30"/>
    <d v="1899-12-30T18:00:00"/>
    <x v="0"/>
    <s v="Fine no high winds"/>
    <x v="8"/>
  </r>
  <r>
    <s v="200901BS70529"/>
    <x v="207"/>
    <x v="8"/>
    <x v="447"/>
    <s v="Wednesday"/>
    <s v="Give way or uncontrolled"/>
    <s v="T or staggered junction"/>
    <x v="1"/>
    <n v="51.523521000000002"/>
    <x v="0"/>
    <s v="Kensington and Chelsea"/>
    <s v="None"/>
    <n v="-0.213591"/>
    <x v="0"/>
    <n v="2"/>
    <s v="Metropolitan Police"/>
    <s v="Dry"/>
    <x v="1"/>
    <n v="30"/>
    <d v="1899-12-30T14:27:00"/>
    <x v="0"/>
    <s v="Fine no high winds"/>
    <x v="0"/>
  </r>
  <r>
    <s v="200901BS70532"/>
    <x v="208"/>
    <x v="8"/>
    <x v="448"/>
    <s v="Thursday"/>
    <s v="Data missing or out of range"/>
    <s v="Not at junction or within 20 metres"/>
    <x v="1"/>
    <n v="51.511353"/>
    <x v="1"/>
    <s v="Kensington and Chelsea"/>
    <s v="None"/>
    <n v="-0.20585300000000001"/>
    <x v="0"/>
    <n v="2"/>
    <s v="Metropolitan Police"/>
    <s v="Dry"/>
    <x v="1"/>
    <n v="30"/>
    <d v="1899-12-30T23:30:00"/>
    <x v="0"/>
    <s v="Fine no high winds"/>
    <x v="0"/>
  </r>
  <r>
    <s v="200901BS70533"/>
    <x v="207"/>
    <x v="8"/>
    <x v="449"/>
    <s v="Friday"/>
    <s v="Give way or uncontrolled"/>
    <s v="T or staggered junction"/>
    <x v="1"/>
    <n v="51.495804"/>
    <x v="0"/>
    <s v="Kensington and Chelsea"/>
    <s v="None"/>
    <n v="-0.171455"/>
    <x v="0"/>
    <n v="1"/>
    <s v="Metropolitan Police"/>
    <s v="Dry"/>
    <x v="1"/>
    <n v="30"/>
    <d v="1899-12-30T16:20:00"/>
    <x v="0"/>
    <s v="Fine no high winds"/>
    <x v="0"/>
  </r>
  <r>
    <s v="200901BS70534"/>
    <x v="204"/>
    <x v="8"/>
    <x v="450"/>
    <s v="Saturday"/>
    <s v="Give way or uncontrolled"/>
    <s v="Crossroads"/>
    <x v="1"/>
    <n v="51.519505000000002"/>
    <x v="0"/>
    <s v="Kensington and Chelsea"/>
    <s v="None"/>
    <n v="-0.22153200000000001"/>
    <x v="0"/>
    <n v="2"/>
    <s v="Metropolitan Police"/>
    <s v="Dry"/>
    <x v="1"/>
    <n v="30"/>
    <d v="1899-12-30T14:45:00"/>
    <x v="0"/>
    <s v="Fine no high winds"/>
    <x v="1"/>
  </r>
  <r>
    <s v="200901BS70535"/>
    <x v="209"/>
    <x v="8"/>
    <x v="451"/>
    <s v="Sunday"/>
    <s v="Give way or uncontrolled"/>
    <s v="T or staggered junction"/>
    <x v="0"/>
    <n v="51.497714000000002"/>
    <x v="0"/>
    <s v="Kensington and Chelsea"/>
    <s v="None"/>
    <n v="-0.16705700000000001"/>
    <x v="0"/>
    <n v="2"/>
    <s v="Metropolitan Police"/>
    <s v="Dry"/>
    <x v="1"/>
    <n v="30"/>
    <d v="1899-12-30T15:20:00"/>
    <x v="0"/>
    <s v="Fine no high winds"/>
    <x v="0"/>
  </r>
  <r>
    <s v="200901BS70536"/>
    <x v="209"/>
    <x v="8"/>
    <x v="452"/>
    <s v="Monday"/>
    <s v="Data missing or out of range"/>
    <s v="Not at junction or within 20 metres"/>
    <x v="1"/>
    <n v="51.501826999999999"/>
    <x v="1"/>
    <s v="Westminster"/>
    <s v="None"/>
    <n v="-0.159831"/>
    <x v="0"/>
    <n v="1"/>
    <s v="Metropolitan Police"/>
    <s v="Wet or damp"/>
    <x v="1"/>
    <n v="30"/>
    <d v="1899-12-30T19:55:00"/>
    <x v="0"/>
    <s v="Raining no high winds"/>
    <x v="0"/>
  </r>
  <r>
    <s v="200901BS70537"/>
    <x v="209"/>
    <x v="8"/>
    <x v="453"/>
    <s v="Tuesday"/>
    <s v="Data missing or out of range"/>
    <s v="Not at junction or within 20 metres"/>
    <x v="1"/>
    <n v="51.479734999999998"/>
    <x v="1"/>
    <s v="Kensington and Chelsea"/>
    <s v="None"/>
    <n v="-0.179011"/>
    <x v="0"/>
    <n v="2"/>
    <s v="Metropolitan Police"/>
    <s v="Wet or damp"/>
    <x v="1"/>
    <n v="30"/>
    <d v="1899-12-30T21:05:00"/>
    <x v="0"/>
    <s v="Fine no high winds"/>
    <x v="0"/>
  </r>
  <r>
    <s v="200901BS70538"/>
    <x v="206"/>
    <x v="8"/>
    <x v="454"/>
    <s v="Wednesday"/>
    <s v="Give way or uncontrolled"/>
    <s v="Crossroads"/>
    <x v="1"/>
    <n v="51.492856000000003"/>
    <x v="0"/>
    <s v="Kensington and Chelsea"/>
    <s v="None"/>
    <n v="-0.19591900000000001"/>
    <x v="0"/>
    <n v="2"/>
    <s v="Metropolitan Police"/>
    <s v="Dry"/>
    <x v="1"/>
    <n v="30"/>
    <d v="1899-12-30T17:25:00"/>
    <x v="0"/>
    <s v="Fine no high winds"/>
    <x v="8"/>
  </r>
  <r>
    <s v="200901BS70539"/>
    <x v="210"/>
    <x v="8"/>
    <x v="455"/>
    <s v="Thursday"/>
    <s v="Auto traffic signal"/>
    <s v="T or staggered junction"/>
    <x v="1"/>
    <n v="51.501863"/>
    <x v="0"/>
    <s v="Kensington and Chelsea"/>
    <s v="None"/>
    <n v="-0.18518899999999999"/>
    <x v="0"/>
    <n v="2"/>
    <s v="Metropolitan Police"/>
    <s v="Dry"/>
    <x v="1"/>
    <n v="30"/>
    <d v="1899-12-30T08:05:00"/>
    <x v="0"/>
    <s v="Fine no high winds"/>
    <x v="0"/>
  </r>
  <r>
    <s v="200901BS70540"/>
    <x v="207"/>
    <x v="8"/>
    <x v="456"/>
    <s v="Friday"/>
    <s v="Give way or uncontrolled"/>
    <s v="T or staggered junction"/>
    <x v="1"/>
    <n v="51.482990000000001"/>
    <x v="0"/>
    <s v="Kensington and Chelsea"/>
    <s v="None"/>
    <n v="-0.18593899999999999"/>
    <x v="0"/>
    <n v="2"/>
    <s v="Metropolitan Police"/>
    <s v="Dry"/>
    <x v="1"/>
    <n v="30"/>
    <d v="1899-12-30T16:40:00"/>
    <x v="0"/>
    <s v="Fine no high winds"/>
    <x v="0"/>
  </r>
  <r>
    <s v="200901BS70541"/>
    <x v="209"/>
    <x v="8"/>
    <x v="457"/>
    <s v="Saturday"/>
    <s v="Give way or uncontrolled"/>
    <s v="Crossroads"/>
    <x v="1"/>
    <n v="51.488424999999999"/>
    <x v="1"/>
    <s v="Kensington and Chelsea"/>
    <s v="None"/>
    <n v="-0.17693600000000001"/>
    <x v="0"/>
    <n v="2"/>
    <s v="Metropolitan Police"/>
    <s v="Wet or damp"/>
    <x v="1"/>
    <n v="30"/>
    <d v="1899-12-30T20:59:00"/>
    <x v="0"/>
    <s v="Raining no high winds"/>
    <x v="0"/>
  </r>
  <r>
    <s v="200901BS70542"/>
    <x v="205"/>
    <x v="8"/>
    <x v="458"/>
    <s v="Sunday"/>
    <s v="Data missing or out of range"/>
    <s v="Not at junction or within 20 metres"/>
    <x v="1"/>
    <n v="51.501398000000002"/>
    <x v="1"/>
    <s v="Kensington and Chelsea"/>
    <s v="None"/>
    <n v="-0.16114500000000001"/>
    <x v="0"/>
    <n v="1"/>
    <s v="Metropolitan Police"/>
    <s v="Dry"/>
    <x v="1"/>
    <n v="30"/>
    <d v="1899-12-30T19:05:00"/>
    <x v="0"/>
    <s v="Fine no high winds"/>
    <x v="3"/>
  </r>
  <r>
    <s v="200901BS70543"/>
    <x v="211"/>
    <x v="8"/>
    <x v="459"/>
    <s v="Monday"/>
    <s v="Give way or uncontrolled"/>
    <s v="T or staggered junction"/>
    <x v="1"/>
    <n v="51.519106999999998"/>
    <x v="0"/>
    <s v="Kensington and Chelsea"/>
    <s v="None"/>
    <n v="-0.21895300000000001"/>
    <x v="0"/>
    <n v="2"/>
    <s v="Metropolitan Police"/>
    <s v="Dry"/>
    <x v="1"/>
    <n v="30"/>
    <d v="1899-12-30T18:08:00"/>
    <x v="0"/>
    <s v="Fine no high winds"/>
    <x v="3"/>
  </r>
  <r>
    <s v="200901BS70544"/>
    <x v="207"/>
    <x v="8"/>
    <x v="460"/>
    <s v="Tuesday"/>
    <s v="Auto traffic signal"/>
    <s v="Crossroads"/>
    <x v="1"/>
    <n v="51.495201999999999"/>
    <x v="0"/>
    <s v="Kensington and Chelsea"/>
    <s v="None"/>
    <n v="-0.17897099999999999"/>
    <x v="0"/>
    <n v="2"/>
    <s v="Metropolitan Police"/>
    <s v="Dry"/>
    <x v="2"/>
    <n v="30"/>
    <d v="1899-12-30T08:50:00"/>
    <x v="0"/>
    <s v="Fine no high winds"/>
    <x v="0"/>
  </r>
  <r>
    <s v="200901BS70545"/>
    <x v="197"/>
    <x v="8"/>
    <x v="461"/>
    <s v="Wednesday"/>
    <s v="Give way or uncontrolled"/>
    <s v="T or staggered junction"/>
    <x v="1"/>
    <n v="51.505848999999998"/>
    <x v="0"/>
    <s v="Kensington and Chelsea"/>
    <s v="None"/>
    <n v="-0.210536"/>
    <x v="0"/>
    <n v="2"/>
    <s v="Metropolitan Police"/>
    <s v="Dry"/>
    <x v="1"/>
    <n v="30"/>
    <d v="1899-12-30T10:00:00"/>
    <x v="0"/>
    <s v="Fine no high winds"/>
    <x v="0"/>
  </r>
  <r>
    <s v="200901BS70547"/>
    <x v="210"/>
    <x v="8"/>
    <x v="462"/>
    <s v="Thursday"/>
    <s v="Give way or uncontrolled"/>
    <s v="Crossroads"/>
    <x v="1"/>
    <n v="51.522176999999999"/>
    <x v="0"/>
    <s v="Kensington and Chelsea"/>
    <s v="None"/>
    <n v="-0.20802200000000001"/>
    <x v="0"/>
    <n v="2"/>
    <s v="Metropolitan Police"/>
    <s v="Dry"/>
    <x v="1"/>
    <n v="30"/>
    <d v="1899-12-30T12:00:00"/>
    <x v="0"/>
    <s v="Fine no high winds"/>
    <x v="2"/>
  </r>
  <r>
    <s v="200901BS70548"/>
    <x v="125"/>
    <x v="5"/>
    <x v="463"/>
    <s v="Friday"/>
    <s v="Data missing or out of range"/>
    <s v="Not at junction or within 20 metres"/>
    <x v="0"/>
    <n v="51.494633"/>
    <x v="0"/>
    <s v="Kensington and Chelsea"/>
    <s v="None"/>
    <n v="-0.194552"/>
    <x v="0"/>
    <n v="2"/>
    <s v="Metropolitan Police"/>
    <s v="Dry"/>
    <x v="1"/>
    <n v="30"/>
    <d v="1899-12-30T09:30:00"/>
    <x v="0"/>
    <s v="Fine no high winds"/>
    <x v="9"/>
  </r>
  <r>
    <s v="200901BS70550"/>
    <x v="212"/>
    <x v="8"/>
    <x v="464"/>
    <s v="Saturday"/>
    <s v="Give way or uncontrolled"/>
    <s v="Roundabout"/>
    <x v="0"/>
    <n v="51.515101999999999"/>
    <x v="1"/>
    <s v="Hammersmith and Fulham"/>
    <s v="None"/>
    <n v="-0.22170400000000001"/>
    <x v="2"/>
    <n v="2"/>
    <s v="Metropolitan Police"/>
    <s v="Dry"/>
    <x v="3"/>
    <n v="40"/>
    <d v="1899-12-30T19:25:00"/>
    <x v="0"/>
    <s v="Fine no high winds"/>
    <x v="0"/>
  </r>
  <r>
    <s v="200901BS70551"/>
    <x v="213"/>
    <x v="9"/>
    <x v="465"/>
    <s v="Sunday"/>
    <s v="Data missing or out of range"/>
    <s v="Not at junction or within 20 metres"/>
    <x v="1"/>
    <n v="51.515886999999999"/>
    <x v="1"/>
    <s v="Kensington and Chelsea"/>
    <s v="None"/>
    <n v="-0.21417900000000001"/>
    <x v="0"/>
    <n v="2"/>
    <s v="Metropolitan Police"/>
    <s v="Dry"/>
    <x v="1"/>
    <n v="30"/>
    <d v="1899-12-30T21:15:00"/>
    <x v="0"/>
    <s v="Fine no high winds"/>
    <x v="0"/>
  </r>
  <r>
    <s v="200901BS70552"/>
    <x v="213"/>
    <x v="9"/>
    <x v="466"/>
    <s v="Monday"/>
    <s v="Give way or uncontrolled"/>
    <s v="T or staggered junction"/>
    <x v="1"/>
    <n v="51.494069000000003"/>
    <x v="0"/>
    <s v="Kensington and Chelsea"/>
    <s v="None"/>
    <n v="-0.158271"/>
    <x v="0"/>
    <n v="2"/>
    <s v="Metropolitan Police"/>
    <s v="Dry"/>
    <x v="1"/>
    <n v="30"/>
    <d v="1899-12-30T18:10:00"/>
    <x v="0"/>
    <s v="Fine no high winds"/>
    <x v="0"/>
  </r>
  <r>
    <s v="200901BS70553"/>
    <x v="212"/>
    <x v="8"/>
    <x v="467"/>
    <s v="Tuesday"/>
    <s v="Give way or uncontrolled"/>
    <s v="T or staggered junction"/>
    <x v="1"/>
    <n v="51.496577000000002"/>
    <x v="1"/>
    <s v="Kensington and Chelsea"/>
    <s v="None"/>
    <n v="-0.19231400000000001"/>
    <x v="0"/>
    <n v="2"/>
    <s v="Metropolitan Police"/>
    <s v="Dry"/>
    <x v="1"/>
    <n v="30"/>
    <d v="1899-12-30T18:50:00"/>
    <x v="0"/>
    <s v="Fine no high winds"/>
    <x v="0"/>
  </r>
  <r>
    <s v="200901BS70554"/>
    <x v="214"/>
    <x v="9"/>
    <x v="468"/>
    <s v="Wednesday"/>
    <s v="Give way or uncontrolled"/>
    <s v="T or staggered junction"/>
    <x v="1"/>
    <n v="51.490997999999998"/>
    <x v="1"/>
    <s v="Kensington and Chelsea"/>
    <s v="None"/>
    <n v="-0.16314899999999999"/>
    <x v="0"/>
    <n v="2"/>
    <s v="Metropolitan Police"/>
    <s v="Dry"/>
    <x v="1"/>
    <n v="30"/>
    <d v="1899-12-30T00:30:00"/>
    <x v="0"/>
    <s v="Fine no high winds"/>
    <x v="0"/>
  </r>
  <r>
    <s v="200901BS70555"/>
    <x v="212"/>
    <x v="8"/>
    <x v="469"/>
    <s v="Thursday"/>
    <s v="Data missing or out of range"/>
    <s v="Not at junction or within 20 metres"/>
    <x v="1"/>
    <n v="51.488785"/>
    <x v="0"/>
    <s v="Kensington and Chelsea"/>
    <s v="None"/>
    <n v="-0.16539799999999999"/>
    <x v="0"/>
    <n v="1"/>
    <s v="Metropolitan Police"/>
    <s v="Dry"/>
    <x v="1"/>
    <n v="30"/>
    <d v="1899-12-30T16:40:00"/>
    <x v="0"/>
    <s v="Fine no high winds"/>
    <x v="0"/>
  </r>
  <r>
    <s v="200901BS70556"/>
    <x v="213"/>
    <x v="9"/>
    <x v="470"/>
    <s v="Friday"/>
    <s v="Give way or uncontrolled"/>
    <s v="T or staggered junction"/>
    <x v="1"/>
    <n v="51.493434999999998"/>
    <x v="1"/>
    <s v="Kensington and Chelsea"/>
    <s v="None"/>
    <n v="-0.15800800000000001"/>
    <x v="0"/>
    <n v="1"/>
    <s v="Metropolitan Police"/>
    <s v="Dry"/>
    <x v="1"/>
    <n v="30"/>
    <d v="1899-12-30T02:47:00"/>
    <x v="0"/>
    <s v="Fine no high winds"/>
    <x v="0"/>
  </r>
  <r>
    <s v="200901BS70557"/>
    <x v="215"/>
    <x v="9"/>
    <x v="471"/>
    <s v="Saturday"/>
    <s v="Give way or uncontrolled"/>
    <s v="Crossroads"/>
    <x v="1"/>
    <n v="51.515954999999998"/>
    <x v="0"/>
    <s v="Kensington and Chelsea"/>
    <s v="None"/>
    <n v="-0.21273500000000001"/>
    <x v="0"/>
    <n v="2"/>
    <s v="Metropolitan Police"/>
    <s v="Dry"/>
    <x v="1"/>
    <n v="30"/>
    <d v="1899-12-30T17:22:00"/>
    <x v="0"/>
    <s v="Fine + high winds"/>
    <x v="0"/>
  </r>
  <r>
    <s v="200901BS70558"/>
    <x v="213"/>
    <x v="9"/>
    <x v="472"/>
    <s v="Sunday"/>
    <s v="Give way or uncontrolled"/>
    <s v="T or staggered junction"/>
    <x v="1"/>
    <n v="51.492209000000003"/>
    <x v="1"/>
    <s v="Kensington and Chelsea"/>
    <s v="None"/>
    <n v="-0.16583700000000001"/>
    <x v="0"/>
    <n v="2"/>
    <s v="Metropolitan Police"/>
    <s v="Dry"/>
    <x v="1"/>
    <n v="30"/>
    <d v="1899-12-30T21:14:00"/>
    <x v="0"/>
    <s v="Fine no high winds"/>
    <x v="0"/>
  </r>
  <r>
    <s v="200901BS70559"/>
    <x v="210"/>
    <x v="8"/>
    <x v="473"/>
    <s v="Monday"/>
    <s v="Give way or uncontrolled"/>
    <s v="T or staggered junction"/>
    <x v="0"/>
    <n v="51.493918999999998"/>
    <x v="0"/>
    <s v="Kensington and Chelsea"/>
    <s v="None"/>
    <n v="-0.17743700000000001"/>
    <x v="0"/>
    <n v="2"/>
    <s v="Metropolitan Police"/>
    <s v="Dry"/>
    <x v="1"/>
    <n v="30"/>
    <d v="1899-12-30T08:40:00"/>
    <x v="0"/>
    <s v="Fine no high winds"/>
    <x v="5"/>
  </r>
  <r>
    <s v="200901BS70560"/>
    <x v="203"/>
    <x v="8"/>
    <x v="474"/>
    <s v="Tuesday"/>
    <s v="Give way or uncontrolled"/>
    <s v="T or staggered junction"/>
    <x v="1"/>
    <n v="51.480460000000001"/>
    <x v="0"/>
    <s v="Kensington and Chelsea"/>
    <s v="None"/>
    <n v="-0.18517500000000001"/>
    <x v="0"/>
    <n v="2"/>
    <s v="Metropolitan Police"/>
    <s v="Dry"/>
    <x v="1"/>
    <n v="30"/>
    <d v="1899-12-30T16:00:00"/>
    <x v="0"/>
    <s v="Fine no high winds"/>
    <x v="2"/>
  </r>
  <r>
    <s v="200901BS70561"/>
    <x v="203"/>
    <x v="8"/>
    <x v="475"/>
    <s v="Wednesday"/>
    <s v="Data missing or out of range"/>
    <s v="Not at junction or within 20 metres"/>
    <x v="0"/>
    <n v="51.514245000000003"/>
    <x v="0"/>
    <s v="Kensington and Chelsea"/>
    <s v="None"/>
    <n v="-0.21265700000000001"/>
    <x v="0"/>
    <n v="1"/>
    <s v="Metropolitan Police"/>
    <s v="Dry"/>
    <x v="1"/>
    <n v="30"/>
    <d v="1899-12-30T11:10:00"/>
    <x v="0"/>
    <s v="Fine no high winds"/>
    <x v="0"/>
  </r>
  <r>
    <s v="200901BS70562"/>
    <x v="216"/>
    <x v="9"/>
    <x v="476"/>
    <s v="Thursday"/>
    <s v="Auto traffic signal"/>
    <s v="T or staggered junction"/>
    <x v="1"/>
    <n v="51.495660000000001"/>
    <x v="0"/>
    <s v="Kensington and Chelsea"/>
    <s v="Other object on road"/>
    <n v="-0.173766"/>
    <x v="0"/>
    <n v="2"/>
    <s v="Metropolitan Police"/>
    <s v="Dry"/>
    <x v="1"/>
    <n v="30"/>
    <d v="1899-12-30T17:36:00"/>
    <x v="0"/>
    <s v="Fine no high winds"/>
    <x v="7"/>
  </r>
  <r>
    <s v="200901BS70563"/>
    <x v="216"/>
    <x v="9"/>
    <x v="477"/>
    <s v="Friday"/>
    <s v="Give way or uncontrolled"/>
    <s v="T or staggered junction"/>
    <x v="0"/>
    <n v="51.515849000000003"/>
    <x v="0"/>
    <s v="Kensington and Chelsea"/>
    <s v="None"/>
    <n v="-0.217639"/>
    <x v="0"/>
    <n v="1"/>
    <s v="Metropolitan Police"/>
    <s v="Dry"/>
    <x v="1"/>
    <n v="30"/>
    <d v="1899-12-30T16:45:00"/>
    <x v="0"/>
    <s v="Fine no high winds"/>
    <x v="0"/>
  </r>
  <r>
    <s v="200901BS70564"/>
    <x v="217"/>
    <x v="8"/>
    <x v="478"/>
    <s v="Saturday"/>
    <s v="Give way or uncontrolled"/>
    <s v="T or staggered junction"/>
    <x v="1"/>
    <n v="51.522078"/>
    <x v="0"/>
    <s v="Westminster"/>
    <s v="None"/>
    <n v="-0.201539"/>
    <x v="0"/>
    <n v="2"/>
    <s v="Metropolitan Police"/>
    <s v="Dry"/>
    <x v="1"/>
    <n v="30"/>
    <d v="1899-12-30T10:20:00"/>
    <x v="0"/>
    <s v="Fine no high winds"/>
    <x v="0"/>
  </r>
  <r>
    <s v="200901BS70565"/>
    <x v="218"/>
    <x v="9"/>
    <x v="479"/>
    <s v="Sunday"/>
    <s v="Auto traffic signal"/>
    <s v="T or staggered junction"/>
    <x v="1"/>
    <n v="51.493335000000002"/>
    <x v="1"/>
    <s v="Kensington and Chelsea"/>
    <s v="None"/>
    <n v="-0.16881699999999999"/>
    <x v="0"/>
    <n v="1"/>
    <s v="Metropolitan Police"/>
    <s v="Dry"/>
    <x v="1"/>
    <n v="30"/>
    <d v="1899-12-30T00:16:00"/>
    <x v="0"/>
    <s v="Fine no high winds"/>
    <x v="0"/>
  </r>
  <r>
    <s v="200901BS70566"/>
    <x v="219"/>
    <x v="9"/>
    <x v="480"/>
    <s v="Monday"/>
    <s v="Data missing or out of range"/>
    <s v="Not at junction or within 20 metres"/>
    <x v="1"/>
    <n v="51.506866000000002"/>
    <x v="0"/>
    <s v="Kensington and Chelsea"/>
    <s v="None"/>
    <n v="-0.20646200000000001"/>
    <x v="0"/>
    <n v="1"/>
    <s v="Metropolitan Police"/>
    <s v="Dry"/>
    <x v="1"/>
    <n v="30"/>
    <d v="1899-12-30T12:23:00"/>
    <x v="0"/>
    <s v="Fine no high winds"/>
    <x v="0"/>
  </r>
  <r>
    <s v="200901BS70567"/>
    <x v="219"/>
    <x v="9"/>
    <x v="481"/>
    <s v="Tuesday"/>
    <s v="Give way or uncontrolled"/>
    <s v="T or staggered junction"/>
    <x v="1"/>
    <n v="51.492930000000001"/>
    <x v="0"/>
    <s v="Kensington and Chelsea"/>
    <s v="None"/>
    <n v="-0.16595199999999999"/>
    <x v="0"/>
    <n v="1"/>
    <s v="Metropolitan Police"/>
    <s v="Wet or damp"/>
    <x v="1"/>
    <n v="30"/>
    <d v="1899-12-30T17:00:00"/>
    <x v="0"/>
    <s v="Raining no high winds"/>
    <x v="0"/>
  </r>
  <r>
    <s v="200901BS70568"/>
    <x v="214"/>
    <x v="9"/>
    <x v="482"/>
    <s v="Wednesday"/>
    <s v="Auto traffic signal"/>
    <s v="Crossroads"/>
    <x v="1"/>
    <n v="51.509374000000001"/>
    <x v="0"/>
    <s v="Kensington and Chelsea"/>
    <s v="None"/>
    <n v="-0.19411400000000001"/>
    <x v="0"/>
    <n v="2"/>
    <s v="Metropolitan Police"/>
    <s v="Dry"/>
    <x v="1"/>
    <n v="30"/>
    <d v="1899-12-30T12:00:00"/>
    <x v="0"/>
    <s v="Fine no high winds"/>
    <x v="0"/>
  </r>
  <r>
    <s v="200901BS70569"/>
    <x v="208"/>
    <x v="8"/>
    <x v="483"/>
    <s v="Thursday"/>
    <s v="Give way or uncontrolled"/>
    <s v="T or staggered junction"/>
    <x v="0"/>
    <n v="51.484195"/>
    <x v="0"/>
    <s v="Kensington and Chelsea"/>
    <s v="None"/>
    <n v="-0.159389"/>
    <x v="0"/>
    <n v="2"/>
    <s v="Metropolitan Police"/>
    <s v="Dry"/>
    <x v="1"/>
    <n v="30"/>
    <d v="1899-12-30T07:15:00"/>
    <x v="0"/>
    <s v="Fine no high winds"/>
    <x v="2"/>
  </r>
  <r>
    <s v="200901BS70570"/>
    <x v="220"/>
    <x v="9"/>
    <x v="484"/>
    <s v="Friday"/>
    <s v="Data missing or out of range"/>
    <s v="Not at junction or within 20 metres"/>
    <x v="1"/>
    <n v="51.485177999999998"/>
    <x v="0"/>
    <s v="Kensington and Chelsea"/>
    <s v="None"/>
    <n v="-0.18786800000000001"/>
    <x v="0"/>
    <n v="2"/>
    <s v="Metropolitan Police"/>
    <s v="Dry"/>
    <x v="1"/>
    <n v="30"/>
    <d v="1899-12-30T14:20:00"/>
    <x v="0"/>
    <s v="Fine no high winds"/>
    <x v="0"/>
  </r>
  <r>
    <s v="200901BS70571"/>
    <x v="221"/>
    <x v="9"/>
    <x v="485"/>
    <s v="Saturday"/>
    <s v="Give way or uncontrolled"/>
    <s v="T or staggered junction"/>
    <x v="1"/>
    <n v="51.491050000000001"/>
    <x v="0"/>
    <s v="Kensington and Chelsea"/>
    <s v="None"/>
    <n v="-0.16069800000000001"/>
    <x v="0"/>
    <n v="1"/>
    <s v="Metropolitan Police"/>
    <s v="Dry"/>
    <x v="1"/>
    <n v="30"/>
    <d v="1899-12-30T10:50:00"/>
    <x v="0"/>
    <s v="Fine no high winds"/>
    <x v="0"/>
  </r>
  <r>
    <s v="200901BS70572"/>
    <x v="214"/>
    <x v="9"/>
    <x v="486"/>
    <s v="Sunday"/>
    <s v="Data missing or out of range"/>
    <s v="Not at junction or within 20 metres"/>
    <x v="1"/>
    <n v="51.518023999999997"/>
    <x v="0"/>
    <s v="Kensington and Chelsea"/>
    <s v="None"/>
    <n v="-0.20688799999999999"/>
    <x v="0"/>
    <n v="1"/>
    <s v="Metropolitan Police"/>
    <s v="Dry"/>
    <x v="1"/>
    <n v="30"/>
    <d v="1899-12-30T15:50:00"/>
    <x v="0"/>
    <s v="Fine no high winds"/>
    <x v="0"/>
  </r>
  <r>
    <s v="200901BS70573"/>
    <x v="218"/>
    <x v="9"/>
    <x v="487"/>
    <s v="Monday"/>
    <s v="Give way or uncontrolled"/>
    <s v="T or staggered junction"/>
    <x v="1"/>
    <n v="51.506096999999997"/>
    <x v="0"/>
    <s v="Kensington and Chelsea"/>
    <s v="None"/>
    <n v="-0.20908599999999999"/>
    <x v="0"/>
    <n v="2"/>
    <s v="Metropolitan Police"/>
    <s v="Dry"/>
    <x v="1"/>
    <n v="30"/>
    <d v="1899-12-30T10:50:00"/>
    <x v="0"/>
    <s v="Fine no high winds"/>
    <x v="3"/>
  </r>
  <r>
    <s v="200901BS70574"/>
    <x v="219"/>
    <x v="9"/>
    <x v="488"/>
    <s v="Tuesday"/>
    <s v="Data missing or out of range"/>
    <s v="Not at junction or within 20 metres"/>
    <x v="1"/>
    <n v="51.495355000000004"/>
    <x v="0"/>
    <s v="Kensington and Chelsea"/>
    <s v="None"/>
    <n v="-0.177236"/>
    <x v="0"/>
    <n v="2"/>
    <s v="Metropolitan Police"/>
    <s v="Dry"/>
    <x v="1"/>
    <n v="30"/>
    <d v="1899-12-30T09:35:00"/>
    <x v="0"/>
    <s v="Fine no high winds"/>
    <x v="0"/>
  </r>
  <r>
    <s v="200901BS70576"/>
    <x v="221"/>
    <x v="9"/>
    <x v="489"/>
    <s v="Wednesday"/>
    <s v="Auto traffic signal"/>
    <s v="Crossroads"/>
    <x v="1"/>
    <n v="51.495657999999999"/>
    <x v="0"/>
    <s v="Kensington and Chelsea"/>
    <s v="None"/>
    <n v="-0.173622"/>
    <x v="3"/>
    <n v="2"/>
    <s v="Metropolitan Police"/>
    <s v="Dry"/>
    <x v="2"/>
    <n v="30"/>
    <d v="1899-12-30T14:50:00"/>
    <x v="0"/>
    <s v="Fine no high winds"/>
    <x v="0"/>
  </r>
  <r>
    <s v="200901BS70577"/>
    <x v="218"/>
    <x v="9"/>
    <x v="490"/>
    <s v="Thursday"/>
    <s v="Data missing or out of range"/>
    <s v="Not at junction or within 20 metres"/>
    <x v="1"/>
    <n v="51.481907999999997"/>
    <x v="1"/>
    <s v="Kensington and Chelsea"/>
    <s v="None"/>
    <n v="-0.17417199999999999"/>
    <x v="0"/>
    <n v="2"/>
    <s v="Metropolitan Police"/>
    <s v="Dry"/>
    <x v="1"/>
    <n v="30"/>
    <d v="1899-12-30T19:00:00"/>
    <x v="0"/>
    <s v="Fine no high winds"/>
    <x v="0"/>
  </r>
  <r>
    <s v="200901BS70578"/>
    <x v="222"/>
    <x v="9"/>
    <x v="491"/>
    <s v="Friday"/>
    <s v="Give way or uncontrolled"/>
    <s v="T or staggered junction"/>
    <x v="1"/>
    <n v="51.49868"/>
    <x v="0"/>
    <s v="Kensington and Chelsea"/>
    <s v="None"/>
    <n v="-0.165577"/>
    <x v="0"/>
    <n v="2"/>
    <s v="Metropolitan Police"/>
    <s v="Dry"/>
    <x v="1"/>
    <n v="30"/>
    <d v="1899-12-30T08:45:00"/>
    <x v="0"/>
    <s v="Fine no high winds"/>
    <x v="0"/>
  </r>
  <r>
    <s v="200901BS70579"/>
    <x v="218"/>
    <x v="9"/>
    <x v="492"/>
    <s v="Saturday"/>
    <s v="Data missing or out of range"/>
    <s v="Not at junction or within 20 metres"/>
    <x v="1"/>
    <n v="51.494695999999998"/>
    <x v="0"/>
    <s v="Kensington and Chelsea"/>
    <s v="None"/>
    <n v="-0.19282099999999999"/>
    <x v="0"/>
    <n v="2"/>
    <s v="Metropolitan Police"/>
    <s v="Dry"/>
    <x v="1"/>
    <n v="30"/>
    <d v="1899-12-30T16:40:00"/>
    <x v="0"/>
    <s v="Fine no high winds"/>
    <x v="0"/>
  </r>
  <r>
    <s v="200901BS70580"/>
    <x v="223"/>
    <x v="9"/>
    <x v="493"/>
    <s v="Sunday"/>
    <s v="Give way or uncontrolled"/>
    <s v="T or staggered junction"/>
    <x v="1"/>
    <n v="51.498826000000001"/>
    <x v="1"/>
    <s v="Kensington and Chelsea"/>
    <s v="None"/>
    <n v="-0.19237000000000001"/>
    <x v="0"/>
    <n v="2"/>
    <s v="Metropolitan Police"/>
    <s v="Dry"/>
    <x v="1"/>
    <n v="30"/>
    <d v="1899-12-30T20:59:00"/>
    <x v="0"/>
    <s v="Fine no high winds"/>
    <x v="0"/>
  </r>
  <r>
    <s v="200901BS70581"/>
    <x v="219"/>
    <x v="9"/>
    <x v="494"/>
    <s v="Monday"/>
    <s v="Give way or uncontrolled"/>
    <s v="T or staggered junction"/>
    <x v="1"/>
    <n v="51.499023999999999"/>
    <x v="0"/>
    <s v="Kensington and Chelsea"/>
    <s v="None"/>
    <n v="-0.16455500000000001"/>
    <x v="0"/>
    <n v="2"/>
    <s v="Metropolitan Police"/>
    <s v="Dry"/>
    <x v="1"/>
    <n v="30"/>
    <d v="1899-12-30T14:50:00"/>
    <x v="0"/>
    <s v="Fine no high winds"/>
    <x v="0"/>
  </r>
  <r>
    <s v="200901BS70583"/>
    <x v="208"/>
    <x v="8"/>
    <x v="495"/>
    <s v="Tuesday"/>
    <s v="Data missing or out of range"/>
    <s v="Not at junction or within 20 metres"/>
    <x v="1"/>
    <n v="51.497371999999999"/>
    <x v="0"/>
    <s v="Kensington and Chelsea"/>
    <s v="None"/>
    <n v="-0.156697"/>
    <x v="0"/>
    <n v="2"/>
    <s v="Metropolitan Police"/>
    <s v="Dry"/>
    <x v="1"/>
    <n v="30"/>
    <d v="1899-12-30T13:20:00"/>
    <x v="0"/>
    <s v="Fine no high winds"/>
    <x v="7"/>
  </r>
  <r>
    <s v="200901BS70584"/>
    <x v="223"/>
    <x v="9"/>
    <x v="496"/>
    <s v="Wednesday"/>
    <s v="Auto traffic signal"/>
    <s v="T or staggered junction"/>
    <x v="1"/>
    <n v="51.498060000000002"/>
    <x v="0"/>
    <s v="Kensington and Chelsea"/>
    <s v="None"/>
    <n v="-0.16617799999999999"/>
    <x v="0"/>
    <n v="1"/>
    <s v="Metropolitan Police"/>
    <s v="Dry"/>
    <x v="1"/>
    <n v="30"/>
    <d v="1899-12-30T14:30:00"/>
    <x v="0"/>
    <s v="Fine no high winds"/>
    <x v="0"/>
  </r>
  <r>
    <s v="200901BS70585"/>
    <x v="223"/>
    <x v="9"/>
    <x v="497"/>
    <s v="Thursday"/>
    <s v="Auto traffic signal"/>
    <s v="Crossroads"/>
    <x v="1"/>
    <n v="51.481574999999999"/>
    <x v="0"/>
    <s v="Kensington and Chelsea"/>
    <s v="None"/>
    <n v="-0.181674"/>
    <x v="0"/>
    <n v="1"/>
    <s v="Metropolitan Police"/>
    <s v="Dry"/>
    <x v="1"/>
    <n v="30"/>
    <d v="1899-12-30T13:45:00"/>
    <x v="0"/>
    <s v="Fine no high winds"/>
    <x v="0"/>
  </r>
  <r>
    <s v="200901BS70586"/>
    <x v="218"/>
    <x v="9"/>
    <x v="498"/>
    <s v="Friday"/>
    <s v="Give way or uncontrolled"/>
    <s v="T or staggered junction"/>
    <x v="1"/>
    <n v="51.486212999999999"/>
    <x v="1"/>
    <s v="Kensington and Chelsea"/>
    <s v="None"/>
    <n v="-0.17342299999999999"/>
    <x v="0"/>
    <n v="2"/>
    <s v="Metropolitan Police"/>
    <s v="Dry"/>
    <x v="1"/>
    <n v="30"/>
    <d v="1899-12-30T21:00:00"/>
    <x v="0"/>
    <s v="Fine no high winds"/>
    <x v="0"/>
  </r>
  <r>
    <s v="200901BS70588"/>
    <x v="224"/>
    <x v="9"/>
    <x v="499"/>
    <s v="Saturday"/>
    <s v="Give way or uncontrolled"/>
    <s v="T or staggered junction"/>
    <x v="1"/>
    <n v="51.495500999999997"/>
    <x v="0"/>
    <s v="Kensington and Chelsea"/>
    <s v="None"/>
    <n v="-0.175069"/>
    <x v="0"/>
    <n v="1"/>
    <s v="Metropolitan Police"/>
    <s v="Dry"/>
    <x v="1"/>
    <n v="30"/>
    <d v="1899-12-30T12:09:00"/>
    <x v="0"/>
    <s v="Fine no high winds"/>
    <x v="0"/>
  </r>
  <r>
    <s v="200901BS70589"/>
    <x v="225"/>
    <x v="9"/>
    <x v="500"/>
    <s v="Sunday"/>
    <s v="Give way or uncontrolled"/>
    <s v="T or staggered junction"/>
    <x v="1"/>
    <n v="51.490991000000001"/>
    <x v="0"/>
    <s v="Kensington and Chelsea"/>
    <s v="None"/>
    <n v="-0.197433"/>
    <x v="0"/>
    <n v="2"/>
    <s v="Metropolitan Police"/>
    <s v="Dry"/>
    <x v="0"/>
    <n v="30"/>
    <d v="1899-12-30T13:23:00"/>
    <x v="0"/>
    <s v="Fine no high winds"/>
    <x v="0"/>
  </r>
  <r>
    <s v="200901BS70590"/>
    <x v="226"/>
    <x v="9"/>
    <x v="501"/>
    <s v="Monday"/>
    <s v="Data missing or out of range"/>
    <s v="Not at junction or within 20 metres"/>
    <x v="1"/>
    <n v="51.498584000000001"/>
    <x v="1"/>
    <s v="Kensington and Chelsea"/>
    <s v="None"/>
    <n v="-0.200015"/>
    <x v="0"/>
    <n v="2"/>
    <s v="Metropolitan Police"/>
    <s v="Dry"/>
    <x v="2"/>
    <n v="30"/>
    <d v="1899-12-30T22:10:00"/>
    <x v="0"/>
    <s v="Fine no high winds"/>
    <x v="3"/>
  </r>
  <r>
    <s v="200901BS70593"/>
    <x v="227"/>
    <x v="9"/>
    <x v="502"/>
    <s v="Tuesday"/>
    <s v="Give way or uncontrolled"/>
    <s v="Roundabout"/>
    <x v="0"/>
    <n v="51.523977000000002"/>
    <x v="1"/>
    <s v="Kensington and Chelsea"/>
    <s v="None"/>
    <n v="-0.214006"/>
    <x v="0"/>
    <n v="2"/>
    <s v="Metropolitan Police"/>
    <s v="Dry"/>
    <x v="3"/>
    <n v="30"/>
    <d v="1899-12-30T20:01:00"/>
    <x v="0"/>
    <s v="Fine no high winds"/>
    <x v="0"/>
  </r>
  <r>
    <s v="200901BS70594"/>
    <x v="219"/>
    <x v="9"/>
    <x v="503"/>
    <s v="Wednesday"/>
    <s v="Auto traffic signal"/>
    <s v="T or staggered junction"/>
    <x v="1"/>
    <n v="51.494681999999997"/>
    <x v="0"/>
    <s v="Kensington and Chelsea"/>
    <s v="None"/>
    <n v="-0.18605099999999999"/>
    <x v="0"/>
    <n v="3"/>
    <s v="Metropolitan Police"/>
    <s v="Dry"/>
    <x v="1"/>
    <n v="30"/>
    <d v="1899-12-30T16:20:00"/>
    <x v="0"/>
    <s v="Fine no high winds"/>
    <x v="0"/>
  </r>
  <r>
    <s v="200901BS70595"/>
    <x v="227"/>
    <x v="9"/>
    <x v="504"/>
    <s v="Thursday"/>
    <s v="Give way or uncontrolled"/>
    <s v="T or staggered junction"/>
    <x v="1"/>
    <n v="51.492589000000002"/>
    <x v="1"/>
    <s v="Kensington and Chelsea"/>
    <s v="None"/>
    <n v="-0.178643"/>
    <x v="0"/>
    <n v="3"/>
    <s v="Metropolitan Police"/>
    <s v="Dry"/>
    <x v="2"/>
    <n v="30"/>
    <d v="1899-12-30T18:40:00"/>
    <x v="0"/>
    <s v="Fine no high winds"/>
    <x v="0"/>
  </r>
  <r>
    <s v="200901BS70596"/>
    <x v="189"/>
    <x v="6"/>
    <x v="505"/>
    <s v="Friday"/>
    <s v="Data missing or out of range"/>
    <s v="Not at junction or within 20 metres"/>
    <x v="0"/>
    <n v="51.524000999999998"/>
    <x v="0"/>
    <s v="Kensington and Chelsea"/>
    <s v="None"/>
    <n v="-0.215591"/>
    <x v="0"/>
    <n v="1"/>
    <s v="Metropolitan Police"/>
    <s v="Dry"/>
    <x v="1"/>
    <n v="30"/>
    <d v="1899-12-30T10:00:00"/>
    <x v="0"/>
    <s v="Fine no high winds"/>
    <x v="0"/>
  </r>
  <r>
    <s v="200901BS70597"/>
    <x v="228"/>
    <x v="9"/>
    <x v="506"/>
    <s v="Saturday"/>
    <s v="Give way or uncontrolled"/>
    <s v="Roundabout"/>
    <x v="1"/>
    <n v="51.518348000000003"/>
    <x v="1"/>
    <s v="Kensington and Chelsea"/>
    <s v="None"/>
    <n v="-0.216388"/>
    <x v="3"/>
    <n v="2"/>
    <s v="Metropolitan Police"/>
    <s v="Dry"/>
    <x v="3"/>
    <n v="30"/>
    <d v="1899-12-30T00:04:00"/>
    <x v="0"/>
    <s v="Fine no high winds"/>
    <x v="8"/>
  </r>
  <r>
    <s v="200901BS70598"/>
    <x v="228"/>
    <x v="9"/>
    <x v="507"/>
    <s v="Sunday"/>
    <s v="Data missing or out of range"/>
    <s v="Not at junction or within 20 metres"/>
    <x v="1"/>
    <n v="51.493003999999999"/>
    <x v="1"/>
    <s v="Kensington and Chelsea"/>
    <s v="None"/>
    <n v="-0.17646500000000001"/>
    <x v="0"/>
    <n v="2"/>
    <s v="Metropolitan Police"/>
    <s v="Dry"/>
    <x v="1"/>
    <n v="30"/>
    <d v="1899-12-30T19:27:00"/>
    <x v="0"/>
    <s v="Fine no high winds"/>
    <x v="8"/>
  </r>
  <r>
    <s v="200901BS70599"/>
    <x v="223"/>
    <x v="9"/>
    <x v="508"/>
    <s v="Monday"/>
    <s v="Data missing or out of range"/>
    <s v="Not at junction or within 20 metres"/>
    <x v="1"/>
    <n v="51.521374999999999"/>
    <x v="0"/>
    <s v="Kensington and Chelsea"/>
    <s v="None"/>
    <n v="-0.20257600000000001"/>
    <x v="0"/>
    <n v="2"/>
    <s v="Metropolitan Police"/>
    <s v="Dry"/>
    <x v="2"/>
    <n v="40"/>
    <d v="1899-12-30T15:00:00"/>
    <x v="0"/>
    <s v="Fine no high winds"/>
    <x v="2"/>
  </r>
  <r>
    <s v="200901BS70600"/>
    <x v="207"/>
    <x v="8"/>
    <x v="509"/>
    <s v="Tuesday"/>
    <s v="Data missing or out of range"/>
    <s v="Not at junction or within 20 metres"/>
    <x v="1"/>
    <n v="51.495300999999998"/>
    <x v="0"/>
    <s v="Kensington and Chelsea"/>
    <s v="None"/>
    <n v="-0.19121199999999999"/>
    <x v="0"/>
    <n v="1"/>
    <s v="Metropolitan Police"/>
    <s v="Dry"/>
    <x v="0"/>
    <n v="30"/>
    <d v="1899-12-30T15:45:00"/>
    <x v="0"/>
    <s v="Fine no high winds"/>
    <x v="0"/>
  </r>
  <r>
    <s v="200901BS70601"/>
    <x v="229"/>
    <x v="9"/>
    <x v="510"/>
    <s v="Wednesday"/>
    <s v="Auto traffic signal"/>
    <s v="T or staggered junction"/>
    <x v="1"/>
    <n v="51.499989999999997"/>
    <x v="1"/>
    <s v="Westminster"/>
    <s v="None"/>
    <n v="-0.17460200000000001"/>
    <x v="0"/>
    <n v="2"/>
    <s v="Metropolitan Police"/>
    <s v="Dry"/>
    <x v="2"/>
    <n v="30"/>
    <d v="1899-12-30T21:05:00"/>
    <x v="0"/>
    <s v="Other"/>
    <x v="0"/>
  </r>
  <r>
    <s v="200901BS70602"/>
    <x v="230"/>
    <x v="9"/>
    <x v="511"/>
    <s v="Thursday"/>
    <s v="Give way or uncontrolled"/>
    <s v="T or staggered junction"/>
    <x v="1"/>
    <n v="51.522888000000002"/>
    <x v="1"/>
    <s v="Kensington and Chelsea"/>
    <s v="None"/>
    <n v="-0.21332799999999999"/>
    <x v="0"/>
    <n v="2"/>
    <s v="Metropolitan Police"/>
    <s v="Dry"/>
    <x v="1"/>
    <n v="30"/>
    <d v="1899-12-30T21:00:00"/>
    <x v="0"/>
    <s v="Fine no high winds"/>
    <x v="10"/>
  </r>
  <r>
    <s v="200901BS70603"/>
    <x v="231"/>
    <x v="9"/>
    <x v="512"/>
    <s v="Friday"/>
    <s v="Auto traffic signal"/>
    <s v="Crossroads"/>
    <x v="1"/>
    <n v="51.483071000000002"/>
    <x v="0"/>
    <s v="Kensington and Chelsea"/>
    <s v="None"/>
    <n v="-0.185359"/>
    <x v="2"/>
    <n v="4"/>
    <s v="Metropolitan Police"/>
    <s v="Dry"/>
    <x v="0"/>
    <n v="30"/>
    <d v="1899-12-30T14:15:00"/>
    <x v="0"/>
    <s v="Fine no high winds"/>
    <x v="0"/>
  </r>
  <r>
    <s v="200901BS70604"/>
    <x v="232"/>
    <x v="9"/>
    <x v="513"/>
    <s v="Saturday"/>
    <s v="Give way or uncontrolled"/>
    <s v="T or staggered junction"/>
    <x v="1"/>
    <n v="51.491"/>
    <x v="0"/>
    <s v="Kensington and Chelsea"/>
    <s v="None"/>
    <n v="-0.16329199999999999"/>
    <x v="0"/>
    <n v="2"/>
    <s v="Metropolitan Police"/>
    <s v="Dry"/>
    <x v="1"/>
    <n v="30"/>
    <d v="1899-12-30T11:50:00"/>
    <x v="0"/>
    <s v="Fine no high winds"/>
    <x v="0"/>
  </r>
  <r>
    <s v="200901BS70605"/>
    <x v="230"/>
    <x v="9"/>
    <x v="514"/>
    <s v="Sunday"/>
    <s v="Give way or uncontrolled"/>
    <s v="T or staggered junction"/>
    <x v="1"/>
    <n v="51.491050000000001"/>
    <x v="0"/>
    <s v="Kensington and Chelsea"/>
    <s v="None"/>
    <n v="-0.16069800000000001"/>
    <x v="0"/>
    <n v="1"/>
    <s v="Metropolitan Police"/>
    <s v="Dry"/>
    <x v="1"/>
    <n v="30"/>
    <d v="1899-12-30T09:10:00"/>
    <x v="0"/>
    <s v="Fine no high winds"/>
    <x v="0"/>
  </r>
  <r>
    <s v="200901BS70606"/>
    <x v="233"/>
    <x v="9"/>
    <x v="515"/>
    <s v="Monday"/>
    <s v="Auto traffic signal"/>
    <s v="Crossroads"/>
    <x v="1"/>
    <n v="51.495657999999999"/>
    <x v="1"/>
    <s v="Kensington and Chelsea"/>
    <s v="None"/>
    <n v="-0.173622"/>
    <x v="0"/>
    <n v="2"/>
    <s v="Metropolitan Police"/>
    <s v="Dry"/>
    <x v="2"/>
    <n v="30"/>
    <d v="1899-12-30T20:30:00"/>
    <x v="0"/>
    <s v="Fine no high winds"/>
    <x v="0"/>
  </r>
  <r>
    <s v="200901BS70607"/>
    <x v="232"/>
    <x v="9"/>
    <x v="516"/>
    <s v="Tuesday"/>
    <s v="Give way or uncontrolled"/>
    <s v="Private drive or entrance"/>
    <x v="1"/>
    <n v="51.487369000000001"/>
    <x v="0"/>
    <s v="Kensington and Chelsea"/>
    <s v="None"/>
    <n v="-0.19584799999999999"/>
    <x v="0"/>
    <n v="2"/>
    <s v="Metropolitan Police"/>
    <s v="Dry"/>
    <x v="1"/>
    <n v="30"/>
    <d v="1899-12-30T08:25:00"/>
    <x v="0"/>
    <s v="Fine no high winds"/>
    <x v="4"/>
  </r>
  <r>
    <s v="200901BS70608"/>
    <x v="221"/>
    <x v="9"/>
    <x v="517"/>
    <s v="Wednesday"/>
    <s v="Auto traffic signal"/>
    <s v="T or staggered junction"/>
    <x v="0"/>
    <n v="51.507804"/>
    <x v="0"/>
    <s v="Kensington and Chelsea"/>
    <s v="None"/>
    <n v="-0.20311000000000001"/>
    <x v="0"/>
    <n v="2"/>
    <s v="Metropolitan Police"/>
    <s v="Dry"/>
    <x v="2"/>
    <n v="30"/>
    <d v="1899-12-30T16:30:00"/>
    <x v="0"/>
    <s v="Fine no high winds"/>
    <x v="0"/>
  </r>
  <r>
    <s v="200901BS70609"/>
    <x v="223"/>
    <x v="9"/>
    <x v="518"/>
    <s v="Thursday"/>
    <s v="Data missing or out of range"/>
    <s v="Not at junction or within 20 metres"/>
    <x v="1"/>
    <n v="51.493108999999997"/>
    <x v="0"/>
    <s v="Kensington and Chelsea"/>
    <s v="None"/>
    <n v="-0.18323200000000001"/>
    <x v="0"/>
    <n v="2"/>
    <s v="Metropolitan Police"/>
    <s v="Dry"/>
    <x v="1"/>
    <n v="30"/>
    <d v="1899-12-30T13:00:00"/>
    <x v="0"/>
    <s v="Fine no high winds"/>
    <x v="0"/>
  </r>
  <r>
    <s v="200901BS70610"/>
    <x v="223"/>
    <x v="9"/>
    <x v="519"/>
    <s v="Friday"/>
    <s v="Auto traffic signal"/>
    <s v="Crossroads"/>
    <x v="1"/>
    <n v="51.496515000000002"/>
    <x v="0"/>
    <s v="Kensington and Chelsea"/>
    <s v="None"/>
    <n v="-0.20585899999999999"/>
    <x v="0"/>
    <n v="2"/>
    <s v="Metropolitan Police"/>
    <s v="Dry"/>
    <x v="1"/>
    <n v="30"/>
    <d v="1899-12-30T08:45:00"/>
    <x v="0"/>
    <s v="Fine no high winds"/>
    <x v="0"/>
  </r>
  <r>
    <s v="200901BS70611"/>
    <x v="119"/>
    <x v="5"/>
    <x v="520"/>
    <s v="Saturday"/>
    <s v="Data missing or out of range"/>
    <s v="Not at junction or within 20 metres"/>
    <x v="1"/>
    <n v="51.522278"/>
    <x v="0"/>
    <s v="Kensington and Chelsea"/>
    <s v="None"/>
    <n v="-0.20282900000000001"/>
    <x v="0"/>
    <n v="9"/>
    <s v="Metropolitan Police"/>
    <s v="Dry"/>
    <x v="1"/>
    <n v="30"/>
    <d v="1899-12-30T13:40:00"/>
    <x v="0"/>
    <s v="Fine no high winds"/>
    <x v="3"/>
  </r>
  <r>
    <s v="200901BS70613"/>
    <x v="233"/>
    <x v="9"/>
    <x v="521"/>
    <s v="Sunday"/>
    <s v="Give way or uncontrolled"/>
    <s v="T or staggered junction"/>
    <x v="0"/>
    <n v="51.489313000000003"/>
    <x v="0"/>
    <s v="Kensington and Chelsea"/>
    <s v="None"/>
    <n v="-0.18194199999999999"/>
    <x v="0"/>
    <n v="2"/>
    <s v="Metropolitan Police"/>
    <s v="Dry"/>
    <x v="1"/>
    <n v="30"/>
    <d v="1899-12-30T08:55:00"/>
    <x v="0"/>
    <s v="Fine no high winds"/>
    <x v="0"/>
  </r>
  <r>
    <s v="200901BS70614"/>
    <x v="234"/>
    <x v="9"/>
    <x v="522"/>
    <s v="Monday"/>
    <s v="Data missing or out of range"/>
    <s v="Not at junction or within 20 metres"/>
    <x v="1"/>
    <n v="51.489857999999998"/>
    <x v="1"/>
    <s v="Kensington and Chelsea"/>
    <s v="None"/>
    <n v="-0.188115"/>
    <x v="0"/>
    <n v="2"/>
    <s v="Metropolitan Police"/>
    <s v="Dry"/>
    <x v="1"/>
    <n v="30"/>
    <d v="1899-12-30T20:35:00"/>
    <x v="0"/>
    <s v="Fine no high winds"/>
    <x v="0"/>
  </r>
  <r>
    <s v="200901BS70615"/>
    <x v="235"/>
    <x v="9"/>
    <x v="523"/>
    <s v="Tuesday"/>
    <s v="Give way or uncontrolled"/>
    <s v="T or staggered junction"/>
    <x v="1"/>
    <n v="51.488957999999997"/>
    <x v="0"/>
    <s v="Kensington and Chelsea"/>
    <s v="None"/>
    <n v="-0.16495899999999999"/>
    <x v="0"/>
    <n v="2"/>
    <s v="Metropolitan Police"/>
    <s v="Dry"/>
    <x v="1"/>
    <n v="30"/>
    <d v="1899-12-30T15:43:00"/>
    <x v="0"/>
    <s v="Fine no high winds"/>
    <x v="0"/>
  </r>
  <r>
    <s v="200901BS70616"/>
    <x v="236"/>
    <x v="9"/>
    <x v="524"/>
    <s v="Wednesday"/>
    <s v="Give way or uncontrolled"/>
    <s v="More than 4 arms (not roundabout)"/>
    <x v="1"/>
    <n v="51.494593000000002"/>
    <x v="0"/>
    <s v="Kensington and Chelsea"/>
    <s v="None"/>
    <n v="-0.168767"/>
    <x v="3"/>
    <n v="2"/>
    <s v="Metropolitan Police"/>
    <s v="Dry"/>
    <x v="1"/>
    <n v="30"/>
    <d v="1899-12-30T13:40:00"/>
    <x v="0"/>
    <s v="Fine no high winds"/>
    <x v="0"/>
  </r>
  <r>
    <s v="200901BS70617"/>
    <x v="236"/>
    <x v="9"/>
    <x v="525"/>
    <s v="Thursday"/>
    <s v="Give way or uncontrolled"/>
    <s v="T or staggered junction"/>
    <x v="1"/>
    <n v="51.497106000000002"/>
    <x v="0"/>
    <s v="Kensington and Chelsea"/>
    <s v="None"/>
    <n v="-0.19747999999999999"/>
    <x v="0"/>
    <n v="2"/>
    <s v="Metropolitan Police"/>
    <s v="Dry"/>
    <x v="0"/>
    <n v="30"/>
    <d v="1899-12-30T08:00:00"/>
    <x v="0"/>
    <s v="Fine no high winds"/>
    <x v="0"/>
  </r>
  <r>
    <s v="200901BS70618"/>
    <x v="237"/>
    <x v="10"/>
    <x v="526"/>
    <s v="Friday"/>
    <s v="Auto traffic signal"/>
    <s v="T or staggered junction"/>
    <x v="1"/>
    <n v="51.499011000000003"/>
    <x v="0"/>
    <s v="Kensington and Chelsea"/>
    <s v="None"/>
    <n v="-0.19855800000000001"/>
    <x v="3"/>
    <n v="2"/>
    <s v="Metropolitan Police"/>
    <s v="Dry"/>
    <x v="1"/>
    <n v="30"/>
    <d v="1899-12-30T15:21:00"/>
    <x v="0"/>
    <s v="Fine + high winds"/>
    <x v="0"/>
  </r>
  <r>
    <s v="200901BS70619"/>
    <x v="235"/>
    <x v="9"/>
    <x v="527"/>
    <s v="Saturday"/>
    <s v="Give way or uncontrolled"/>
    <s v="T or staggered junction"/>
    <x v="1"/>
    <n v="51.506185000000002"/>
    <x v="1"/>
    <s v="Kensington and Chelsea"/>
    <s v="None"/>
    <n v="-0.20893800000000001"/>
    <x v="0"/>
    <n v="3"/>
    <s v="Metropolitan Police"/>
    <s v="Dry"/>
    <x v="1"/>
    <n v="30"/>
    <d v="1899-12-30T20:00:00"/>
    <x v="0"/>
    <s v="Fine no high winds"/>
    <x v="0"/>
  </r>
  <r>
    <s v="200901BS70620"/>
    <x v="235"/>
    <x v="9"/>
    <x v="528"/>
    <s v="Sunday"/>
    <s v="Give way or uncontrolled"/>
    <s v="T or staggered junction"/>
    <x v="0"/>
    <n v="51.488849999999999"/>
    <x v="1"/>
    <s v="Kensington and Chelsea"/>
    <s v="None"/>
    <n v="-0.17533499999999999"/>
    <x v="0"/>
    <n v="2"/>
    <s v="Metropolitan Police"/>
    <s v="Dry"/>
    <x v="1"/>
    <n v="30"/>
    <d v="1899-12-30T19:00:00"/>
    <x v="0"/>
    <s v="Fine no high winds"/>
    <x v="0"/>
  </r>
  <r>
    <s v="200901BS70621"/>
    <x v="233"/>
    <x v="9"/>
    <x v="529"/>
    <s v="Monday"/>
    <s v="Data missing or out of range"/>
    <s v="Not at junction or within 20 metres"/>
    <x v="1"/>
    <n v="51.503126999999999"/>
    <x v="0"/>
    <s v="Kensington and Chelsea"/>
    <s v="None"/>
    <n v="-0.21482200000000001"/>
    <x v="3"/>
    <n v="1"/>
    <s v="Metropolitan Police"/>
    <s v="Dry"/>
    <x v="1"/>
    <n v="30"/>
    <d v="1899-12-30T08:20:00"/>
    <x v="0"/>
    <s v="Fine no high winds"/>
    <x v="8"/>
  </r>
  <r>
    <s v="200901BS70622"/>
    <x v="235"/>
    <x v="9"/>
    <x v="530"/>
    <s v="Tuesday"/>
    <s v="Give way or uncontrolled"/>
    <s v="T or staggered junction"/>
    <x v="1"/>
    <n v="51.499355000000001"/>
    <x v="0"/>
    <s v="Kensington and Chelsea"/>
    <s v="None"/>
    <n v="-0.19753499999999999"/>
    <x v="0"/>
    <n v="2"/>
    <s v="Metropolitan Police"/>
    <s v="Dry"/>
    <x v="1"/>
    <n v="30"/>
    <d v="1899-12-30T13:44:00"/>
    <x v="0"/>
    <s v="Fine no high winds"/>
    <x v="0"/>
  </r>
  <r>
    <s v="200901BS70623"/>
    <x v="228"/>
    <x v="9"/>
    <x v="531"/>
    <s v="Wednesday"/>
    <s v="Data missing or out of range"/>
    <s v="Not at junction or within 20 metres"/>
    <x v="1"/>
    <n v="51.514609"/>
    <x v="0"/>
    <s v="Kensington and Chelsea"/>
    <s v="None"/>
    <n v="-0.19534799999999999"/>
    <x v="0"/>
    <n v="2"/>
    <s v="Metropolitan Police"/>
    <s v="Dry"/>
    <x v="1"/>
    <n v="30"/>
    <d v="1899-12-30T17:15:00"/>
    <x v="0"/>
    <s v="Fine no high winds"/>
    <x v="0"/>
  </r>
  <r>
    <s v="200901BS70624"/>
    <x v="238"/>
    <x v="9"/>
    <x v="532"/>
    <s v="Thursday"/>
    <s v="Give way or uncontrolled"/>
    <s v="T or staggered junction"/>
    <x v="1"/>
    <n v="51.522162000000002"/>
    <x v="0"/>
    <s v="Kensington and Chelsea"/>
    <s v="None"/>
    <n v="-0.212924"/>
    <x v="0"/>
    <n v="2"/>
    <s v="Metropolitan Police"/>
    <s v="Dry"/>
    <x v="1"/>
    <n v="30"/>
    <d v="1899-12-30T14:55:00"/>
    <x v="0"/>
    <s v="Fine no high winds"/>
    <x v="3"/>
  </r>
  <r>
    <s v="200901BS70625"/>
    <x v="237"/>
    <x v="10"/>
    <x v="533"/>
    <s v="Friday"/>
    <s v="Give way or uncontrolled"/>
    <s v="Roundabout"/>
    <x v="1"/>
    <n v="51.497242"/>
    <x v="1"/>
    <s v="Kensington and Chelsea"/>
    <s v="None"/>
    <n v="-0.19459299999999999"/>
    <x v="0"/>
    <n v="2"/>
    <s v="Metropolitan Police"/>
    <s v="Dry"/>
    <x v="3"/>
    <n v="30"/>
    <d v="1899-12-30T18:55:00"/>
    <x v="0"/>
    <s v="Fine no high winds"/>
    <x v="8"/>
  </r>
  <r>
    <s v="200901BS70626"/>
    <x v="231"/>
    <x v="9"/>
    <x v="534"/>
    <s v="Saturday"/>
    <s v="Give way or uncontrolled"/>
    <s v="Crossroads"/>
    <x v="1"/>
    <n v="51.515838000000002"/>
    <x v="1"/>
    <s v="Kensington and Chelsea"/>
    <s v="None"/>
    <n v="-0.2051"/>
    <x v="0"/>
    <n v="1"/>
    <s v="Metropolitan Police"/>
    <s v="Wet or damp"/>
    <x v="0"/>
    <n v="30"/>
    <d v="1899-12-30T15:50:00"/>
    <x v="0"/>
    <s v="Raining no high winds"/>
    <x v="2"/>
  </r>
  <r>
    <s v="200901BS70627"/>
    <x v="237"/>
    <x v="10"/>
    <x v="535"/>
    <s v="Sunday"/>
    <s v="Data missing or out of range"/>
    <s v="Not at junction or within 20 metres"/>
    <x v="1"/>
    <n v="51.488897999999999"/>
    <x v="0"/>
    <s v="Kensington and Chelsea"/>
    <s v="None"/>
    <n v="-0.190025"/>
    <x v="0"/>
    <n v="1"/>
    <s v="Metropolitan Police"/>
    <s v="Wet or damp"/>
    <x v="0"/>
    <n v="30"/>
    <d v="1899-12-30T08:30:00"/>
    <x v="0"/>
    <s v="Raining no high winds"/>
    <x v="3"/>
  </r>
  <r>
    <s v="200901BS70628"/>
    <x v="239"/>
    <x v="10"/>
    <x v="536"/>
    <s v="Monday"/>
    <s v="Give way or uncontrolled"/>
    <s v="T or staggered junction"/>
    <x v="1"/>
    <n v="51.482636999999997"/>
    <x v="0"/>
    <s v="Kensington and Chelsea"/>
    <s v="None"/>
    <n v="-0.186385"/>
    <x v="0"/>
    <n v="2"/>
    <s v="Metropolitan Police"/>
    <s v="Wet or damp"/>
    <x v="1"/>
    <n v="30"/>
    <d v="1899-12-30T07:58:00"/>
    <x v="0"/>
    <s v="Raining no high winds"/>
    <x v="3"/>
  </r>
  <r>
    <s v="200901BS70629"/>
    <x v="230"/>
    <x v="9"/>
    <x v="537"/>
    <s v="Tuesday"/>
    <s v="Give way or uncontrolled"/>
    <s v="T or staggered junction"/>
    <x v="1"/>
    <n v="51.511035999999997"/>
    <x v="0"/>
    <s v="Kensington and Chelsea"/>
    <s v="None"/>
    <n v="-0.19692999999999999"/>
    <x v="0"/>
    <n v="1"/>
    <s v="Metropolitan Police"/>
    <s v="Dry"/>
    <x v="1"/>
    <n v="30"/>
    <d v="1899-12-30T11:20:00"/>
    <x v="0"/>
    <s v="Fine no high winds"/>
    <x v="3"/>
  </r>
  <r>
    <s v="200901BS70630"/>
    <x v="240"/>
    <x v="10"/>
    <x v="538"/>
    <s v="Wednesday"/>
    <s v="Give way or uncontrolled"/>
    <s v="Crossroads"/>
    <x v="1"/>
    <n v="51.494520999999999"/>
    <x v="0"/>
    <s v="Kensington and Chelsea"/>
    <s v="None"/>
    <n v="-0.15839700000000001"/>
    <x v="0"/>
    <n v="2"/>
    <s v="Metropolitan Police"/>
    <s v="Dry"/>
    <x v="1"/>
    <n v="30"/>
    <d v="1899-12-30T08:25:00"/>
    <x v="0"/>
    <s v="Fine no high winds"/>
    <x v="0"/>
  </r>
  <r>
    <s v="200901BS70631"/>
    <x v="241"/>
    <x v="10"/>
    <x v="539"/>
    <s v="Thursday"/>
    <s v="Give way or uncontrolled"/>
    <s v="T or staggered junction"/>
    <x v="1"/>
    <n v="51.503587000000003"/>
    <x v="1"/>
    <s v="Kensington and Chelsea"/>
    <s v="None"/>
    <n v="-0.19203700000000001"/>
    <x v="0"/>
    <n v="1"/>
    <s v="Metropolitan Police"/>
    <s v="Dry"/>
    <x v="1"/>
    <n v="30"/>
    <d v="1899-12-30T20:53:00"/>
    <x v="0"/>
    <s v="Fine no high winds"/>
    <x v="0"/>
  </r>
  <r>
    <s v="200901BS70633"/>
    <x v="242"/>
    <x v="10"/>
    <x v="540"/>
    <s v="Friday"/>
    <s v="Give way or uncontrolled"/>
    <s v="T or staggered junction"/>
    <x v="1"/>
    <n v="51.526246"/>
    <x v="0"/>
    <s v="Kensington and Chelsea"/>
    <s v="None"/>
    <n v="-0.21535899999999999"/>
    <x v="0"/>
    <n v="2"/>
    <s v="Metropolitan Police"/>
    <s v="Dry"/>
    <x v="1"/>
    <n v="30"/>
    <d v="1899-12-30T11:34:00"/>
    <x v="0"/>
    <s v="Fine no high winds"/>
    <x v="2"/>
  </r>
  <r>
    <s v="200901BS70634"/>
    <x v="243"/>
    <x v="9"/>
    <x v="541"/>
    <s v="Saturday"/>
    <s v="Give way or uncontrolled"/>
    <s v="T or staggered junction"/>
    <x v="1"/>
    <n v="51.510992999999999"/>
    <x v="1"/>
    <s v="Kensington and Chelsea"/>
    <s v="None"/>
    <n v="-0.199958"/>
    <x v="0"/>
    <n v="1"/>
    <s v="Metropolitan Police"/>
    <s v="Dry"/>
    <x v="1"/>
    <n v="30"/>
    <d v="1899-12-30T20:45:00"/>
    <x v="0"/>
    <s v="Fine no high winds"/>
    <x v="0"/>
  </r>
  <r>
    <s v="200901BS70635"/>
    <x v="235"/>
    <x v="9"/>
    <x v="542"/>
    <s v="Sunday"/>
    <s v="Auto traffic signal"/>
    <s v="Roundabout"/>
    <x v="1"/>
    <n v="51.514915000000002"/>
    <x v="1"/>
    <s v="Hammersmith and Fulham"/>
    <s v="None"/>
    <n v="-0.221279"/>
    <x v="0"/>
    <n v="3"/>
    <s v="Metropolitan Police"/>
    <s v="Dry"/>
    <x v="2"/>
    <n v="50"/>
    <d v="1899-12-30T17:25:00"/>
    <x v="0"/>
    <s v="Fine no high winds"/>
    <x v="0"/>
  </r>
  <r>
    <s v="200901BS70636"/>
    <x v="244"/>
    <x v="10"/>
    <x v="543"/>
    <s v="Monday"/>
    <s v="Give way or uncontrolled"/>
    <s v="Crossroads"/>
    <x v="1"/>
    <n v="51.483420000000002"/>
    <x v="1"/>
    <s v="Kensington and Chelsea"/>
    <s v="None"/>
    <n v="-0.16734199999999999"/>
    <x v="0"/>
    <n v="1"/>
    <s v="Metropolitan Police"/>
    <s v="Dry"/>
    <x v="1"/>
    <n v="30"/>
    <d v="1899-12-30T22:10:00"/>
    <x v="0"/>
    <s v="Fine no high winds"/>
    <x v="0"/>
  </r>
  <r>
    <s v="200901BS70637"/>
    <x v="243"/>
    <x v="9"/>
    <x v="544"/>
    <s v="Tuesday"/>
    <s v="Give way or uncontrolled"/>
    <s v="T or staggered junction"/>
    <x v="1"/>
    <n v="51.480544999999999"/>
    <x v="1"/>
    <s v="Kensington and Chelsea"/>
    <s v="None"/>
    <n v="-0.18488299999999999"/>
    <x v="0"/>
    <n v="2"/>
    <s v="Metropolitan Police"/>
    <s v="Dry"/>
    <x v="1"/>
    <n v="30"/>
    <d v="1899-12-30T04:50:00"/>
    <x v="0"/>
    <s v="Fine no high winds"/>
    <x v="0"/>
  </r>
  <r>
    <s v="200901BS70638"/>
    <x v="230"/>
    <x v="9"/>
    <x v="545"/>
    <s v="Wednesday"/>
    <s v="Data missing or out of range"/>
    <s v="Not at junction or within 20 metres"/>
    <x v="1"/>
    <n v="51.497315999999998"/>
    <x v="1"/>
    <s v="Kensington and Chelsea"/>
    <s v="None"/>
    <n v="-0.16462299999999999"/>
    <x v="0"/>
    <n v="1"/>
    <s v="Metropolitan Police"/>
    <s v="Dry"/>
    <x v="1"/>
    <n v="30"/>
    <d v="1899-12-30T00:05:00"/>
    <x v="0"/>
    <s v="Fine no high winds"/>
    <x v="0"/>
  </r>
  <r>
    <s v="200901BS70639"/>
    <x v="243"/>
    <x v="9"/>
    <x v="546"/>
    <s v="Thursday"/>
    <s v="Auto traffic signal"/>
    <s v="T or staggered junction"/>
    <x v="1"/>
    <n v="51.494720000000001"/>
    <x v="1"/>
    <s v="Kensington and Chelsea"/>
    <s v="None"/>
    <n v="-0.18273600000000001"/>
    <x v="0"/>
    <n v="2"/>
    <s v="Metropolitan Police"/>
    <s v="Dry"/>
    <x v="1"/>
    <n v="30"/>
    <d v="1899-12-30T19:40:00"/>
    <x v="0"/>
    <s v="Fine no high winds"/>
    <x v="0"/>
  </r>
  <r>
    <s v="200901BS70640"/>
    <x v="245"/>
    <x v="10"/>
    <x v="547"/>
    <s v="Friday"/>
    <s v="Auto traffic signal"/>
    <s v="T or staggered junction"/>
    <x v="1"/>
    <n v="51.508884000000002"/>
    <x v="0"/>
    <s v="Kensington and Chelsea"/>
    <s v="None"/>
    <n v="-0.19730300000000001"/>
    <x v="0"/>
    <n v="1"/>
    <s v="Metropolitan Police"/>
    <s v="Dry"/>
    <x v="2"/>
    <n v="30"/>
    <d v="1899-12-30T12:20:00"/>
    <x v="0"/>
    <s v="Fine no high winds"/>
    <x v="0"/>
  </r>
  <r>
    <s v="200901BS70641"/>
    <x v="245"/>
    <x v="10"/>
    <x v="548"/>
    <s v="Saturday"/>
    <s v="Give way or uncontrolled"/>
    <s v="T or staggered junction"/>
    <x v="1"/>
    <n v="51.492277000000001"/>
    <x v="1"/>
    <s v="Kensington and Chelsea"/>
    <s v="None"/>
    <n v="-0.19334899999999999"/>
    <x v="0"/>
    <n v="1"/>
    <s v="Metropolitan Police"/>
    <s v="Dry"/>
    <x v="0"/>
    <n v="30"/>
    <d v="1899-12-30T06:33:00"/>
    <x v="0"/>
    <s v="Fine no high winds"/>
    <x v="5"/>
  </r>
  <r>
    <s v="200901BS70642"/>
    <x v="244"/>
    <x v="10"/>
    <x v="549"/>
    <s v="Sunday"/>
    <s v="Auto traffic signal"/>
    <s v="Crossroads"/>
    <x v="1"/>
    <n v="51.495117"/>
    <x v="1"/>
    <s v="Kensington and Chelsea"/>
    <s v="None"/>
    <n v="-0.17349999999999999"/>
    <x v="0"/>
    <n v="2"/>
    <s v="Metropolitan Police"/>
    <s v="Dry"/>
    <x v="1"/>
    <n v="30"/>
    <d v="1899-12-30T17:49:00"/>
    <x v="0"/>
    <s v="Fine no high winds"/>
    <x v="0"/>
  </r>
  <r>
    <s v="200901BS70643"/>
    <x v="235"/>
    <x v="9"/>
    <x v="550"/>
    <s v="Monday"/>
    <s v="Give way or uncontrolled"/>
    <s v="T or staggered junction"/>
    <x v="1"/>
    <n v="51.497911000000002"/>
    <x v="0"/>
    <s v="Kensington and Chelsea"/>
    <s v="None"/>
    <n v="-0.179727"/>
    <x v="0"/>
    <n v="2"/>
    <s v="Metropolitan Police"/>
    <s v="Dry"/>
    <x v="1"/>
    <n v="30"/>
    <d v="1899-12-30T07:10:00"/>
    <x v="0"/>
    <s v="Fine no high winds"/>
    <x v="0"/>
  </r>
  <r>
    <s v="200901BS70644"/>
    <x v="245"/>
    <x v="10"/>
    <x v="551"/>
    <s v="Tuesday"/>
    <s v="Data missing or out of range"/>
    <s v="Not at junction or within 20 metres"/>
    <x v="1"/>
    <n v="51.481993000000003"/>
    <x v="1"/>
    <s v="Kensington and Chelsea"/>
    <s v="None"/>
    <n v="-0.17388000000000001"/>
    <x v="0"/>
    <n v="2"/>
    <s v="Metropolitan Police"/>
    <s v="Wet or damp"/>
    <x v="1"/>
    <n v="30"/>
    <d v="1899-12-30T16:47:00"/>
    <x v="0"/>
    <s v="Raining no high winds"/>
    <x v="0"/>
  </r>
  <r>
    <s v="200901BS70645"/>
    <x v="243"/>
    <x v="9"/>
    <x v="552"/>
    <s v="Wednesday"/>
    <s v="Give way or uncontrolled"/>
    <s v="Crossroads"/>
    <x v="1"/>
    <n v="51.517477999999997"/>
    <x v="0"/>
    <s v="Kensington and Chelsea"/>
    <s v="None"/>
    <n v="-0.20647699999999999"/>
    <x v="0"/>
    <n v="1"/>
    <s v="Metropolitan Police"/>
    <s v="Dry"/>
    <x v="0"/>
    <n v="30"/>
    <d v="1899-12-30T15:20:00"/>
    <x v="0"/>
    <s v="Fine no high winds"/>
    <x v="0"/>
  </r>
  <r>
    <s v="200901BS70646"/>
    <x v="231"/>
    <x v="9"/>
    <x v="553"/>
    <s v="Thursday"/>
    <s v="Give way or uncontrolled"/>
    <s v="T or staggered junction"/>
    <x v="1"/>
    <n v="51.502378999999998"/>
    <x v="0"/>
    <s v="Kensington and Chelsea"/>
    <s v="None"/>
    <n v="-0.20707"/>
    <x v="0"/>
    <n v="1"/>
    <s v="Metropolitan Police"/>
    <s v="Dry"/>
    <x v="1"/>
    <n v="30"/>
    <d v="1899-12-30T16:30:00"/>
    <x v="0"/>
    <s v="Fine no high winds"/>
    <x v="0"/>
  </r>
  <r>
    <s v="200901BS70647"/>
    <x v="245"/>
    <x v="10"/>
    <x v="554"/>
    <s v="Friday"/>
    <s v="Give way or uncontrolled"/>
    <s v="T or staggered junction"/>
    <x v="1"/>
    <n v="51.501860000000001"/>
    <x v="1"/>
    <s v="Kensington and Chelsea"/>
    <s v="None"/>
    <n v="-0.18504499999999999"/>
    <x v="0"/>
    <n v="2"/>
    <s v="Metropolitan Police"/>
    <s v="Wet or damp"/>
    <x v="1"/>
    <n v="30"/>
    <d v="1899-12-30T18:24:00"/>
    <x v="0"/>
    <s v="Raining no high winds"/>
    <x v="0"/>
  </r>
  <r>
    <s v="200901BS70648"/>
    <x v="246"/>
    <x v="10"/>
    <x v="555"/>
    <s v="Saturday"/>
    <s v="Auto traffic signal"/>
    <s v="Crossroads"/>
    <x v="1"/>
    <n v="51.492838999999996"/>
    <x v="0"/>
    <s v="Kensington and Chelsea"/>
    <s v="None"/>
    <n v="-0.20067399999999999"/>
    <x v="0"/>
    <n v="1"/>
    <s v="Metropolitan Police"/>
    <s v="Dry"/>
    <x v="0"/>
    <n v="30"/>
    <d v="1899-12-30T13:02:00"/>
    <x v="0"/>
    <s v="Fine no high winds"/>
    <x v="0"/>
  </r>
  <r>
    <s v="200901BS70649"/>
    <x v="244"/>
    <x v="10"/>
    <x v="556"/>
    <s v="Sunday"/>
    <s v="Give way or uncontrolled"/>
    <s v="T or staggered junction"/>
    <x v="1"/>
    <n v="51.515991"/>
    <x v="1"/>
    <s v="Kensington and Chelsea"/>
    <s v="None"/>
    <n v="-0.20336499999999999"/>
    <x v="0"/>
    <n v="4"/>
    <s v="Metropolitan Police"/>
    <s v="Wet or damp"/>
    <x v="1"/>
    <n v="30"/>
    <d v="1899-12-30T23:49:00"/>
    <x v="0"/>
    <s v="Fine no high winds"/>
    <x v="0"/>
  </r>
  <r>
    <s v="200901BS70650"/>
    <x v="245"/>
    <x v="10"/>
    <x v="557"/>
    <s v="Monday"/>
    <s v="Data missing or out of range"/>
    <s v="Not at junction or within 20 metres"/>
    <x v="1"/>
    <n v="51.487281000000003"/>
    <x v="0"/>
    <s v="Kensington and Chelsea"/>
    <s v="None"/>
    <n v="-0.195995"/>
    <x v="0"/>
    <n v="2"/>
    <s v="Metropolitan Police"/>
    <s v="Dry"/>
    <x v="1"/>
    <n v="30"/>
    <d v="1899-12-30T07:30:00"/>
    <x v="0"/>
    <s v="Fine no high winds"/>
    <x v="0"/>
  </r>
  <r>
    <s v="200901BS70651"/>
    <x v="239"/>
    <x v="10"/>
    <x v="558"/>
    <s v="Tuesday"/>
    <s v="Auto traffic signal"/>
    <s v="Crossroads"/>
    <x v="1"/>
    <n v="51.494377"/>
    <x v="0"/>
    <s v="Kensington and Chelsea"/>
    <s v="None"/>
    <n v="-0.19542699999999999"/>
    <x v="0"/>
    <n v="3"/>
    <s v="Metropolitan Police"/>
    <s v="Wet or damp"/>
    <x v="1"/>
    <n v="30"/>
    <d v="1899-12-30T08:30:00"/>
    <x v="0"/>
    <s v="Raining no high winds"/>
    <x v="0"/>
  </r>
  <r>
    <s v="200901BS70653"/>
    <x v="247"/>
    <x v="10"/>
    <x v="559"/>
    <s v="Wednesday"/>
    <s v="Auto traffic signal"/>
    <s v="Crossroads"/>
    <x v="1"/>
    <n v="51.492747000000001"/>
    <x v="1"/>
    <s v="Kensington and Chelsea"/>
    <s v="None"/>
    <n v="-0.20053299999999999"/>
    <x v="0"/>
    <n v="1"/>
    <s v="Metropolitan Police"/>
    <s v="Wet or damp"/>
    <x v="2"/>
    <n v="30"/>
    <d v="1899-12-30T23:00:00"/>
    <x v="0"/>
    <s v="Raining + high winds"/>
    <x v="2"/>
  </r>
  <r>
    <s v="200901BS70654"/>
    <x v="248"/>
    <x v="10"/>
    <x v="560"/>
    <s v="Thursday"/>
    <s v="Give way or uncontrolled"/>
    <s v="Crossroads"/>
    <x v="1"/>
    <n v="51.492959999999997"/>
    <x v="1"/>
    <s v="Kensington and Chelsea"/>
    <s v="None"/>
    <n v="-0.167824"/>
    <x v="0"/>
    <n v="2"/>
    <s v="Metropolitan Police"/>
    <s v="Wet or damp"/>
    <x v="1"/>
    <n v="30"/>
    <d v="1899-12-30T17:10:00"/>
    <x v="0"/>
    <s v="Raining no high winds"/>
    <x v="0"/>
  </r>
  <r>
    <s v="200901BS70655"/>
    <x v="247"/>
    <x v="10"/>
    <x v="561"/>
    <s v="Friday"/>
    <s v="Auto traffic signal"/>
    <s v="Crossroads"/>
    <x v="0"/>
    <n v="51.495662000000003"/>
    <x v="0"/>
    <s v="Kensington and Chelsea"/>
    <s v="None"/>
    <n v="-0.17391000000000001"/>
    <x v="0"/>
    <n v="1"/>
    <s v="Metropolitan Police"/>
    <s v="Wet or damp"/>
    <x v="1"/>
    <n v="30"/>
    <d v="1899-12-30T09:54:00"/>
    <x v="0"/>
    <s v="Fine no high winds"/>
    <x v="0"/>
  </r>
  <r>
    <s v="200901BS70657"/>
    <x v="243"/>
    <x v="9"/>
    <x v="562"/>
    <s v="Saturday"/>
    <s v="Data missing or out of range"/>
    <s v="Not at junction or within 20 metres"/>
    <x v="1"/>
    <n v="51.517809"/>
    <x v="1"/>
    <s v="Kensington and Chelsea"/>
    <s v="None"/>
    <n v="-0.21049999999999999"/>
    <x v="0"/>
    <n v="1"/>
    <s v="Metropolitan Police"/>
    <s v="Dry"/>
    <x v="1"/>
    <n v="40"/>
    <d v="1899-12-30T03:00:00"/>
    <x v="0"/>
    <s v="Fine no high winds"/>
    <x v="0"/>
  </r>
  <r>
    <s v="200901BS70658"/>
    <x v="249"/>
    <x v="10"/>
    <x v="563"/>
    <s v="Sunday"/>
    <s v="Give way or uncontrolled"/>
    <s v="T or staggered junction"/>
    <x v="1"/>
    <n v="51.485616999999998"/>
    <x v="0"/>
    <s v="Kensington and Chelsea"/>
    <s v="None"/>
    <n v="-0.181369"/>
    <x v="0"/>
    <n v="2"/>
    <s v="Metropolitan Police"/>
    <s v="Dry"/>
    <x v="1"/>
    <n v="30"/>
    <d v="1899-12-30T09:10:00"/>
    <x v="0"/>
    <s v="Fine no high winds"/>
    <x v="0"/>
  </r>
  <r>
    <s v="200901BS70659"/>
    <x v="250"/>
    <x v="10"/>
    <x v="564"/>
    <s v="Monday"/>
    <s v="Give way or uncontrolled"/>
    <s v="T or staggered junction"/>
    <x v="1"/>
    <n v="51.496778999999997"/>
    <x v="1"/>
    <s v="Kensington and Chelsea"/>
    <s v="None"/>
    <n v="-0.159026"/>
    <x v="0"/>
    <n v="2"/>
    <s v="Metropolitan Police"/>
    <s v="Wet or damp"/>
    <x v="1"/>
    <n v="30"/>
    <d v="1899-12-30T23:07:00"/>
    <x v="0"/>
    <s v="Fine no high winds"/>
    <x v="3"/>
  </r>
  <r>
    <s v="200901BS70660"/>
    <x v="250"/>
    <x v="10"/>
    <x v="565"/>
    <s v="Tuesday"/>
    <s v="Give way or uncontrolled"/>
    <s v="T or staggered junction"/>
    <x v="1"/>
    <n v="51.497450999999998"/>
    <x v="1"/>
    <s v="Kensington and Chelsea"/>
    <s v="None"/>
    <n v="-0.16749900000000001"/>
    <x v="0"/>
    <n v="2"/>
    <s v="Metropolitan Police"/>
    <s v="Dry"/>
    <x v="2"/>
    <n v="30"/>
    <d v="1899-12-30T18:50:00"/>
    <x v="0"/>
    <s v="Fine no high winds"/>
    <x v="3"/>
  </r>
  <r>
    <s v="200901BS70661"/>
    <x v="248"/>
    <x v="10"/>
    <x v="566"/>
    <s v="Wednesday"/>
    <s v="Give way or uncontrolled"/>
    <s v="Private drive or entrance"/>
    <x v="1"/>
    <n v="51.486398000000001"/>
    <x v="1"/>
    <s v="Kensington and Chelsea"/>
    <s v="None"/>
    <n v="-0.15080199999999999"/>
    <x v="0"/>
    <n v="2"/>
    <s v="Metropolitan Police"/>
    <s v="Dry"/>
    <x v="1"/>
    <n v="30"/>
    <d v="1899-12-30T15:55:00"/>
    <x v="0"/>
    <s v="Fine no high winds"/>
    <x v="0"/>
  </r>
  <r>
    <s v="200901BS70663"/>
    <x v="248"/>
    <x v="10"/>
    <x v="567"/>
    <s v="Thursday"/>
    <s v="Give way or uncontrolled"/>
    <s v="T or staggered junction"/>
    <x v="0"/>
    <n v="51.496752000000001"/>
    <x v="0"/>
    <s v="Kensington and Chelsea"/>
    <s v="None"/>
    <n v="-0.168824"/>
    <x v="0"/>
    <n v="2"/>
    <s v="Metropolitan Police"/>
    <s v="Dry"/>
    <x v="1"/>
    <n v="30"/>
    <d v="1899-12-30T09:30:00"/>
    <x v="0"/>
    <s v="Fine no high winds"/>
    <x v="0"/>
  </r>
  <r>
    <s v="200901BS70665"/>
    <x v="251"/>
    <x v="10"/>
    <x v="568"/>
    <s v="Friday"/>
    <s v="Give way or uncontrolled"/>
    <s v="Roundabout"/>
    <x v="1"/>
    <n v="51.515582000000002"/>
    <x v="0"/>
    <s v="Kensington and Chelsea"/>
    <s v="None"/>
    <n v="-0.20597499999999999"/>
    <x v="0"/>
    <n v="2"/>
    <s v="Metropolitan Police"/>
    <s v="Dry"/>
    <x v="3"/>
    <n v="30"/>
    <d v="1899-12-30T08:55:00"/>
    <x v="0"/>
    <s v="Fine no high winds"/>
    <x v="0"/>
  </r>
  <r>
    <s v="200901BS70666"/>
    <x v="252"/>
    <x v="10"/>
    <x v="569"/>
    <s v="Saturday"/>
    <s v="Data missing or out of range"/>
    <s v="Not at junction or within 20 metres"/>
    <x v="1"/>
    <n v="51.491833999999997"/>
    <x v="0"/>
    <s v="Kensington and Chelsea"/>
    <s v="None"/>
    <n v="-0.159081"/>
    <x v="0"/>
    <n v="1"/>
    <s v="Metropolitan Police"/>
    <s v="Dry"/>
    <x v="1"/>
    <n v="30"/>
    <d v="1899-12-30T12:20:00"/>
    <x v="0"/>
    <s v="Fine no high winds"/>
    <x v="0"/>
  </r>
  <r>
    <s v="200901BS70667"/>
    <x v="247"/>
    <x v="10"/>
    <x v="570"/>
    <s v="Sunday"/>
    <s v="Data missing or out of range"/>
    <s v="Not at junction or within 20 metres"/>
    <x v="1"/>
    <n v="51.485092999999999"/>
    <x v="0"/>
    <s v="Kensington and Chelsea"/>
    <s v="None"/>
    <n v="-0.182398"/>
    <x v="0"/>
    <n v="2"/>
    <s v="Metropolitan Police"/>
    <s v="Dry"/>
    <x v="1"/>
    <n v="30"/>
    <d v="1899-12-30T10:00:00"/>
    <x v="0"/>
    <s v="Fine no high winds"/>
    <x v="0"/>
  </r>
  <r>
    <s v="200901BS70668"/>
    <x v="253"/>
    <x v="10"/>
    <x v="571"/>
    <s v="Monday"/>
    <s v="Auto traffic signal"/>
    <s v="Crossroads"/>
    <x v="1"/>
    <n v="51.494902000000003"/>
    <x v="1"/>
    <s v="Kensington and Chelsea"/>
    <s v="None"/>
    <n v="-0.18287200000000001"/>
    <x v="0"/>
    <n v="2"/>
    <s v="Metropolitan Police"/>
    <s v="Wet or damp"/>
    <x v="1"/>
    <n v="30"/>
    <d v="1899-12-30T02:50:00"/>
    <x v="0"/>
    <s v="Raining no high winds"/>
    <x v="0"/>
  </r>
  <r>
    <s v="200901BS70669"/>
    <x v="254"/>
    <x v="10"/>
    <x v="572"/>
    <s v="Tuesday"/>
    <s v="Give way or uncontrolled"/>
    <s v="T or staggered junction"/>
    <x v="1"/>
    <n v="51.493377000000002"/>
    <x v="0"/>
    <s v="Kensington and Chelsea"/>
    <s v="None"/>
    <n v="-0.194746"/>
    <x v="0"/>
    <n v="2"/>
    <s v="Metropolitan Police"/>
    <s v="Dry"/>
    <x v="0"/>
    <n v="30"/>
    <d v="1899-12-30T09:25:00"/>
    <x v="0"/>
    <s v="Fine no high winds"/>
    <x v="0"/>
  </r>
  <r>
    <s v="200901BS70670"/>
    <x v="254"/>
    <x v="10"/>
    <x v="573"/>
    <s v="Wednesday"/>
    <s v="Give way or uncontrolled"/>
    <s v="T or staggered junction"/>
    <x v="1"/>
    <n v="51.523769000000001"/>
    <x v="1"/>
    <s v="Kensington and Chelsea"/>
    <s v="None"/>
    <n v="-0.20623"/>
    <x v="0"/>
    <n v="1"/>
    <s v="Metropolitan Police"/>
    <s v="Dry"/>
    <x v="1"/>
    <n v="30"/>
    <d v="1899-12-30T18:10:00"/>
    <x v="0"/>
    <s v="Fine no high winds"/>
    <x v="11"/>
  </r>
  <r>
    <s v="200901BS70671"/>
    <x v="242"/>
    <x v="10"/>
    <x v="574"/>
    <s v="Thursday"/>
    <s v="Give way or uncontrolled"/>
    <s v="T or staggered junction"/>
    <x v="1"/>
    <n v="51.498412000000002"/>
    <x v="1"/>
    <s v="Kensington and Chelsea"/>
    <s v="None"/>
    <n v="-0.16573199999999999"/>
    <x v="0"/>
    <n v="2"/>
    <s v="Metropolitan Police"/>
    <s v="Wet or damp"/>
    <x v="1"/>
    <n v="30"/>
    <d v="1899-12-30T23:35:00"/>
    <x v="0"/>
    <s v="Raining no high winds"/>
    <x v="2"/>
  </r>
  <r>
    <s v="200901BS70672"/>
    <x v="251"/>
    <x v="10"/>
    <x v="575"/>
    <s v="Friday"/>
    <s v="Give way or uncontrolled"/>
    <s v="Roundabout"/>
    <x v="1"/>
    <n v="51.515799000000001"/>
    <x v="0"/>
    <s v="Hammersmith and Fulham"/>
    <s v="None"/>
    <n v="-0.22023499999999999"/>
    <x v="0"/>
    <n v="2"/>
    <s v="Metropolitan Police"/>
    <s v="Dry"/>
    <x v="3"/>
    <n v="50"/>
    <d v="1899-12-30T05:40:00"/>
    <x v="0"/>
    <s v="Fine no high winds"/>
    <x v="0"/>
  </r>
  <r>
    <s v="200901BS70673"/>
    <x v="244"/>
    <x v="10"/>
    <x v="576"/>
    <s v="Saturday"/>
    <s v="Give way or uncontrolled"/>
    <s v="Crossroads"/>
    <x v="1"/>
    <n v="51.506543999999998"/>
    <x v="0"/>
    <s v="Kensington and Chelsea"/>
    <s v="None"/>
    <n v="-0.214832"/>
    <x v="0"/>
    <n v="2"/>
    <s v="Metropolitan Police"/>
    <s v="Dry"/>
    <x v="1"/>
    <n v="30"/>
    <d v="1899-12-30T19:20:00"/>
    <x v="0"/>
    <s v="Fine no high winds"/>
    <x v="0"/>
  </r>
  <r>
    <s v="200901BS70674"/>
    <x v="252"/>
    <x v="10"/>
    <x v="577"/>
    <s v="Sunday"/>
    <s v="Data missing or out of range"/>
    <s v="Not at junction or within 20 metres"/>
    <x v="1"/>
    <n v="51.507047"/>
    <x v="0"/>
    <s v="Kensington and Chelsea"/>
    <s v="None"/>
    <n v="-0.19478200000000001"/>
    <x v="0"/>
    <n v="1"/>
    <s v="Metropolitan Police"/>
    <s v="Dry"/>
    <x v="1"/>
    <n v="30"/>
    <d v="1899-12-30T09:50:00"/>
    <x v="0"/>
    <s v="Fine no high winds"/>
    <x v="0"/>
  </r>
  <r>
    <s v="200901BS70675"/>
    <x v="255"/>
    <x v="10"/>
    <x v="578"/>
    <s v="Monday"/>
    <s v="Auto traffic signal"/>
    <s v="Crossroads"/>
    <x v="1"/>
    <n v="51.481059999999999"/>
    <x v="0"/>
    <s v="Kensington and Chelsea"/>
    <s v="None"/>
    <n v="-0.183279"/>
    <x v="0"/>
    <n v="2"/>
    <s v="Metropolitan Police"/>
    <s v="Dry"/>
    <x v="1"/>
    <n v="30"/>
    <d v="1899-12-30T15:10:00"/>
    <x v="0"/>
    <s v="Fine no high winds"/>
    <x v="0"/>
  </r>
  <r>
    <s v="200901BS70676"/>
    <x v="248"/>
    <x v="10"/>
    <x v="579"/>
    <s v="Tuesday"/>
    <s v="Auto traffic signal"/>
    <s v="Crossroads"/>
    <x v="1"/>
    <n v="51.494906999999998"/>
    <x v="1"/>
    <s v="Kensington and Chelsea"/>
    <s v="None"/>
    <n v="-0.18315999999999999"/>
    <x v="0"/>
    <n v="1"/>
    <s v="Metropolitan Police"/>
    <s v="Wet or damp"/>
    <x v="1"/>
    <n v="30"/>
    <d v="1899-12-30T17:35:00"/>
    <x v="0"/>
    <s v="Raining no high winds"/>
    <x v="0"/>
  </r>
  <r>
    <s v="200901BS70677"/>
    <x v="256"/>
    <x v="10"/>
    <x v="580"/>
    <s v="Wednesday"/>
    <s v="Give way or uncontrolled"/>
    <s v="T or staggered junction"/>
    <x v="1"/>
    <n v="51.519266999999999"/>
    <x v="1"/>
    <s v="Kensington and Chelsea"/>
    <s v="None"/>
    <n v="-0.21765000000000001"/>
    <x v="0"/>
    <n v="1"/>
    <s v="Metropolitan Police"/>
    <s v="Wet or damp"/>
    <x v="1"/>
    <n v="30"/>
    <d v="1899-12-30T20:00:00"/>
    <x v="0"/>
    <s v="Raining no high winds"/>
    <x v="0"/>
  </r>
  <r>
    <s v="200901BS70678"/>
    <x v="256"/>
    <x v="10"/>
    <x v="581"/>
    <s v="Thursday"/>
    <s v="Give way or uncontrolled"/>
    <s v="T or staggered junction"/>
    <x v="1"/>
    <n v="51.497100000000003"/>
    <x v="1"/>
    <s v="Kensington and Chelsea"/>
    <s v="None"/>
    <n v="-0.16808999999999999"/>
    <x v="0"/>
    <n v="1"/>
    <s v="Metropolitan Police"/>
    <s v="Wet or damp"/>
    <x v="1"/>
    <n v="30"/>
    <d v="1899-12-30T20:40:00"/>
    <x v="0"/>
    <s v="Raining no high winds"/>
    <x v="0"/>
  </r>
  <r>
    <s v="200901BS70681"/>
    <x v="257"/>
    <x v="10"/>
    <x v="582"/>
    <s v="Friday"/>
    <s v="Data missing or out of range"/>
    <s v="Not at junction or within 20 metres"/>
    <x v="1"/>
    <n v="51.517353"/>
    <x v="0"/>
    <s v="Kensington and Chelsea"/>
    <s v="None"/>
    <n v="-0.21008499999999999"/>
    <x v="0"/>
    <n v="1"/>
    <s v="Metropolitan Police"/>
    <s v="Wet or damp"/>
    <x v="1"/>
    <n v="30"/>
    <d v="1899-12-30T16:45:00"/>
    <x v="0"/>
    <s v="Raining no high winds"/>
    <x v="0"/>
  </r>
  <r>
    <s v="200901BS70682"/>
    <x v="258"/>
    <x v="11"/>
    <x v="583"/>
    <s v="Saturday"/>
    <s v="Give way or uncontrolled"/>
    <s v="T or staggered junction"/>
    <x v="1"/>
    <n v="51.498244"/>
    <x v="0"/>
    <s v="Kensington and Chelsea"/>
    <s v="None"/>
    <n v="-0.201325"/>
    <x v="0"/>
    <n v="2"/>
    <s v="Metropolitan Police"/>
    <s v="Dry"/>
    <x v="1"/>
    <n v="30"/>
    <d v="1899-12-30T08:11:00"/>
    <x v="0"/>
    <s v="Fine no high winds"/>
    <x v="0"/>
  </r>
  <r>
    <s v="200901BS70683"/>
    <x v="258"/>
    <x v="11"/>
    <x v="584"/>
    <s v="Sunday"/>
    <s v="Give way or uncontrolled"/>
    <s v="T or staggered junction"/>
    <x v="1"/>
    <n v="51.492499000000002"/>
    <x v="0"/>
    <s v="Kensington and Chelsea"/>
    <s v="None"/>
    <n v="-0.178646"/>
    <x v="0"/>
    <n v="2"/>
    <s v="Metropolitan Police"/>
    <s v="Wet or damp"/>
    <x v="2"/>
    <n v="30"/>
    <d v="1899-12-30T07:57:00"/>
    <x v="0"/>
    <s v="Fine no high winds"/>
    <x v="0"/>
  </r>
  <r>
    <s v="200901BS70684"/>
    <x v="258"/>
    <x v="11"/>
    <x v="585"/>
    <s v="Monday"/>
    <s v="Auto traffic signal"/>
    <s v="Crossroads"/>
    <x v="1"/>
    <n v="51.495083999999999"/>
    <x v="0"/>
    <s v="Kensington and Chelsea"/>
    <s v="None"/>
    <n v="-0.18300900000000001"/>
    <x v="0"/>
    <n v="1"/>
    <s v="Metropolitan Police"/>
    <s v="Dry"/>
    <x v="1"/>
    <n v="30"/>
    <d v="1899-12-30T13:31:00"/>
    <x v="0"/>
    <s v="Fine no high winds"/>
    <x v="0"/>
  </r>
  <r>
    <s v="200901BS70687"/>
    <x v="213"/>
    <x v="9"/>
    <x v="586"/>
    <s v="Tuesday"/>
    <s v="Auto traffic signal"/>
    <s v="Crossroads"/>
    <x v="1"/>
    <n v="51.484276000000001"/>
    <x v="0"/>
    <s v="Kensington and Chelsea"/>
    <s v="None"/>
    <n v="-0.176093"/>
    <x v="0"/>
    <n v="2"/>
    <s v="Metropolitan Police"/>
    <s v="Dry"/>
    <x v="1"/>
    <n v="30"/>
    <d v="1899-12-30T11:00:00"/>
    <x v="0"/>
    <s v="Fine no high winds"/>
    <x v="0"/>
  </r>
  <r>
    <s v="200901BS70688"/>
    <x v="213"/>
    <x v="9"/>
    <x v="587"/>
    <s v="Wednesday"/>
    <s v="Give way or uncontrolled"/>
    <s v="T or staggered junction"/>
    <x v="1"/>
    <n v="51.488956000000002"/>
    <x v="0"/>
    <s v="Kensington and Chelsea"/>
    <s v="None"/>
    <n v="-0.16481499999999999"/>
    <x v="0"/>
    <n v="1"/>
    <s v="Metropolitan Police"/>
    <s v="Dry"/>
    <x v="1"/>
    <n v="30"/>
    <d v="1899-12-30T11:07:00"/>
    <x v="0"/>
    <s v="Fine no high winds"/>
    <x v="3"/>
  </r>
  <r>
    <s v="200901BS70689"/>
    <x v="258"/>
    <x v="11"/>
    <x v="588"/>
    <s v="Thursday"/>
    <s v="Give way or uncontrolled"/>
    <s v="Crossroads"/>
    <x v="1"/>
    <n v="51.510030999999998"/>
    <x v="0"/>
    <s v="Kensington and Chelsea"/>
    <s v="None"/>
    <n v="-0.20763400000000001"/>
    <x v="0"/>
    <n v="1"/>
    <s v="Metropolitan Police"/>
    <s v="Frost or ice"/>
    <x v="1"/>
    <n v="30"/>
    <d v="1899-12-30T07:33:00"/>
    <x v="0"/>
    <s v="Fine no high winds"/>
    <x v="0"/>
  </r>
  <r>
    <s v="200901BS70690"/>
    <x v="259"/>
    <x v="11"/>
    <x v="589"/>
    <s v="Friday"/>
    <s v="Give way or uncontrolled"/>
    <s v="T or staggered junction"/>
    <x v="1"/>
    <n v="51.521825"/>
    <x v="0"/>
    <s v="Kensington and Chelsea"/>
    <s v="None"/>
    <n v="-0.20846899999999999"/>
    <x v="0"/>
    <n v="2"/>
    <s v="Metropolitan Police"/>
    <s v="Wet or damp"/>
    <x v="1"/>
    <n v="30"/>
    <d v="1899-12-30T06:43:00"/>
    <x v="0"/>
    <s v="Raining no high winds"/>
    <x v="0"/>
  </r>
  <r>
    <s v="200901BS70691"/>
    <x v="260"/>
    <x v="10"/>
    <x v="590"/>
    <s v="Saturday"/>
    <s v="Give way or uncontrolled"/>
    <s v="T or staggered junction"/>
    <x v="1"/>
    <n v="51.486561000000002"/>
    <x v="0"/>
    <s v="Kensington and Chelsea"/>
    <s v="None"/>
    <n v="-0.19011800000000001"/>
    <x v="0"/>
    <n v="1"/>
    <s v="Metropolitan Police"/>
    <s v="Dry"/>
    <x v="1"/>
    <n v="30"/>
    <d v="1899-12-30T08:50:00"/>
    <x v="0"/>
    <s v="Fine no high winds"/>
    <x v="0"/>
  </r>
  <r>
    <s v="200901BS70692"/>
    <x v="261"/>
    <x v="11"/>
    <x v="591"/>
    <s v="Sunday"/>
    <s v="Data missing or out of range"/>
    <s v="Not at junction or within 20 metres"/>
    <x v="1"/>
    <n v="51.518624000000003"/>
    <x v="0"/>
    <s v="Kensington and Chelsea"/>
    <s v="None"/>
    <n v="-0.2109"/>
    <x v="0"/>
    <n v="2"/>
    <s v="Metropolitan Police"/>
    <s v="Dry"/>
    <x v="1"/>
    <n v="30"/>
    <d v="1899-12-30T15:45:00"/>
    <x v="0"/>
    <s v="Fine no high winds"/>
    <x v="0"/>
  </r>
  <r>
    <s v="200901BS70693"/>
    <x v="262"/>
    <x v="11"/>
    <x v="592"/>
    <s v="Monday"/>
    <s v="Give way or uncontrolled"/>
    <s v="Crossroads"/>
    <x v="1"/>
    <n v="51.514947999999997"/>
    <x v="0"/>
    <s v="Kensington and Chelsea"/>
    <s v="None"/>
    <n v="-0.21753"/>
    <x v="0"/>
    <n v="1"/>
    <s v="Metropolitan Police"/>
    <s v="Wet or damp"/>
    <x v="1"/>
    <n v="30"/>
    <d v="1899-12-30T13:11:00"/>
    <x v="0"/>
    <s v="Fine no high winds"/>
    <x v="0"/>
  </r>
  <r>
    <s v="200901BS70694"/>
    <x v="259"/>
    <x v="11"/>
    <x v="593"/>
    <s v="Tuesday"/>
    <s v="Give way or uncontrolled"/>
    <s v="T or staggered junction"/>
    <x v="1"/>
    <n v="51.510443000000002"/>
    <x v="0"/>
    <s v="Kensington and Chelsea"/>
    <s v="None"/>
    <n v="-0.20516799999999999"/>
    <x v="0"/>
    <n v="2"/>
    <s v="Metropolitan Police"/>
    <s v="Wet or damp"/>
    <x v="1"/>
    <n v="30"/>
    <d v="1899-12-30T12:18:00"/>
    <x v="0"/>
    <s v="Fine no high winds"/>
    <x v="0"/>
  </r>
  <r>
    <s v="200901BS70695"/>
    <x v="256"/>
    <x v="10"/>
    <x v="594"/>
    <s v="Wednesday"/>
    <s v="Give way or uncontrolled"/>
    <s v="T or staggered junction"/>
    <x v="1"/>
    <n v="51.495536999999999"/>
    <x v="1"/>
    <s v="Kensington and Chelsea"/>
    <s v="None"/>
    <n v="-0.17161000000000001"/>
    <x v="0"/>
    <n v="1"/>
    <s v="Metropolitan Police"/>
    <s v="Wet or damp"/>
    <x v="1"/>
    <n v="30"/>
    <d v="1899-12-30T17:55:00"/>
    <x v="0"/>
    <s v="Raining no high winds"/>
    <x v="0"/>
  </r>
  <r>
    <s v="200901BS70697"/>
    <x v="263"/>
    <x v="11"/>
    <x v="595"/>
    <s v="Thursday"/>
    <s v="Auto traffic signal"/>
    <s v="Crossroads"/>
    <x v="1"/>
    <n v="51.482258000000002"/>
    <x v="0"/>
    <s v="Kensington and Chelsea"/>
    <s v="None"/>
    <n v="-0.17358199999999999"/>
    <x v="0"/>
    <n v="2"/>
    <s v="Metropolitan Police"/>
    <s v="Wet or damp"/>
    <x v="1"/>
    <n v="30"/>
    <d v="1899-12-30T08:40:00"/>
    <x v="0"/>
    <s v="Fine no high winds"/>
    <x v="0"/>
  </r>
  <r>
    <s v="200901BS70698"/>
    <x v="264"/>
    <x v="10"/>
    <x v="596"/>
    <s v="Friday"/>
    <s v="Auto traffic signal"/>
    <s v="T or staggered junction"/>
    <x v="1"/>
    <n v="51.498924000000002"/>
    <x v="1"/>
    <s v="Kensington and Chelsea"/>
    <s v="None"/>
    <n v="-0.19870499999999999"/>
    <x v="0"/>
    <n v="2"/>
    <s v="Metropolitan Police"/>
    <s v="Wet or damp"/>
    <x v="2"/>
    <n v="30"/>
    <d v="1899-12-30T02:50:00"/>
    <x v="0"/>
    <s v="Fine no high winds"/>
    <x v="0"/>
  </r>
  <r>
    <s v="200901BS70700"/>
    <x v="261"/>
    <x v="11"/>
    <x v="597"/>
    <s v="Saturday"/>
    <s v="Give way or uncontrolled"/>
    <s v="T or staggered junction"/>
    <x v="1"/>
    <n v="51.517251999999999"/>
    <x v="1"/>
    <s v="Kensington and Chelsea"/>
    <s v="None"/>
    <n v="-0.203459"/>
    <x v="0"/>
    <n v="2"/>
    <s v="Metropolitan Police"/>
    <s v="Wet or damp"/>
    <x v="1"/>
    <n v="30"/>
    <d v="1899-12-30T18:10:00"/>
    <x v="0"/>
    <s v="Raining no high winds"/>
    <x v="0"/>
  </r>
  <r>
    <s v="200901BS70701"/>
    <x v="263"/>
    <x v="11"/>
    <x v="598"/>
    <s v="Sunday"/>
    <s v="Auto traffic signal"/>
    <s v="T or staggered junction"/>
    <x v="0"/>
    <n v="51.500819"/>
    <x v="1"/>
    <s v="Kensington and Chelsea"/>
    <s v="None"/>
    <n v="-0.193299"/>
    <x v="0"/>
    <n v="2"/>
    <s v="Metropolitan Police"/>
    <s v="Wet or damp"/>
    <x v="2"/>
    <n v="30"/>
    <d v="1899-12-30T18:52:00"/>
    <x v="0"/>
    <s v="Fine no high winds"/>
    <x v="0"/>
  </r>
  <r>
    <s v="200901BS70702"/>
    <x v="263"/>
    <x v="11"/>
    <x v="599"/>
    <s v="Monday"/>
    <s v="Give way or uncontrolled"/>
    <s v="T or staggered junction"/>
    <x v="1"/>
    <n v="51.500030000000002"/>
    <x v="0"/>
    <s v="Kensington and Chelsea"/>
    <s v="None"/>
    <n v="-0.15990399999999999"/>
    <x v="0"/>
    <n v="2"/>
    <s v="Metropolitan Police"/>
    <s v="Wet or damp"/>
    <x v="1"/>
    <n v="30"/>
    <d v="1899-12-30T12:46:00"/>
    <x v="0"/>
    <s v="Raining no high winds"/>
    <x v="6"/>
  </r>
  <r>
    <s v="200901BS70703"/>
    <x v="265"/>
    <x v="11"/>
    <x v="600"/>
    <s v="Tuesday"/>
    <s v="Auto traffic signal"/>
    <s v="T or staggered junction"/>
    <x v="1"/>
    <n v="51.480176999999998"/>
    <x v="1"/>
    <s v="Kensington and Chelsea"/>
    <s v="None"/>
    <n v="-0.178561"/>
    <x v="0"/>
    <n v="2"/>
    <s v="Metropolitan Police"/>
    <s v="Wet or damp"/>
    <x v="1"/>
    <n v="30"/>
    <d v="1899-12-30T21:23:00"/>
    <x v="0"/>
    <s v="Raining no high winds"/>
    <x v="0"/>
  </r>
  <r>
    <s v="200901BS70704"/>
    <x v="266"/>
    <x v="11"/>
    <x v="601"/>
    <s v="Wednesday"/>
    <s v="Auto traffic signal"/>
    <s v="T or staggered junction"/>
    <x v="2"/>
    <n v="51.501204999999999"/>
    <x v="1"/>
    <s v="Kensington and Chelsea"/>
    <s v="None"/>
    <n v="-0.16028899999999999"/>
    <x v="0"/>
    <n v="1"/>
    <s v="Metropolitan Police"/>
    <s v="Dry"/>
    <x v="1"/>
    <n v="30"/>
    <d v="1899-12-30T21:00:00"/>
    <x v="0"/>
    <s v="Fine no high winds"/>
    <x v="0"/>
  </r>
  <r>
    <s v="200901BS70705"/>
    <x v="257"/>
    <x v="10"/>
    <x v="602"/>
    <s v="Thursday"/>
    <s v="Data missing or out of range"/>
    <s v="Not at junction or within 20 metres"/>
    <x v="2"/>
    <n v="51.498091000000002"/>
    <x v="0"/>
    <s v="Kensington and Chelsea"/>
    <s v="None"/>
    <n v="-0.17971999999999999"/>
    <x v="0"/>
    <n v="2"/>
    <s v="Metropolitan Police"/>
    <s v="Wet or damp"/>
    <x v="1"/>
    <n v="30"/>
    <d v="1899-12-30T13:40:00"/>
    <x v="0"/>
    <s v="Raining no high winds"/>
    <x v="0"/>
  </r>
  <r>
    <s v="200901BS70706"/>
    <x v="267"/>
    <x v="11"/>
    <x v="603"/>
    <s v="Friday"/>
    <s v="Give way or uncontrolled"/>
    <s v="Slip road"/>
    <x v="2"/>
    <n v="51.515841000000002"/>
    <x v="1"/>
    <s v="Kensington and Chelsea"/>
    <s v="None"/>
    <n v="-0.21706300000000001"/>
    <x v="0"/>
    <n v="2"/>
    <s v="Metropolitan Police"/>
    <s v="Dry"/>
    <x v="2"/>
    <n v="30"/>
    <d v="1899-12-30T18:45:00"/>
    <x v="0"/>
    <s v="Fine no high winds"/>
    <x v="0"/>
  </r>
  <r>
    <s v="200901BS70707"/>
    <x v="268"/>
    <x v="11"/>
    <x v="604"/>
    <s v="Saturday"/>
    <s v="Give way or uncontrolled"/>
    <s v="Roundabout"/>
    <x v="2"/>
    <n v="51.506960999999997"/>
    <x v="1"/>
    <s v="Kensington and Chelsea"/>
    <s v="None"/>
    <n v="-0.21265400000000001"/>
    <x v="0"/>
    <n v="1"/>
    <s v="Metropolitan Police"/>
    <s v="Wet or damp"/>
    <x v="3"/>
    <n v="30"/>
    <d v="1899-12-30T16:30:00"/>
    <x v="0"/>
    <s v="Raining no high winds"/>
    <x v="0"/>
  </r>
  <r>
    <s v="200901BS70708"/>
    <x v="266"/>
    <x v="11"/>
    <x v="605"/>
    <s v="Sunday"/>
    <s v="Auto traffic signal"/>
    <s v="Crossroads"/>
    <x v="2"/>
    <n v="51.481574999999999"/>
    <x v="1"/>
    <s v="Kensington and Chelsea"/>
    <s v="None"/>
    <n v="-0.181674"/>
    <x v="0"/>
    <n v="1"/>
    <s v="Metropolitan Police"/>
    <s v="Wet or damp"/>
    <x v="1"/>
    <n v="30"/>
    <d v="1899-12-30T22:20:00"/>
    <x v="0"/>
    <s v="Raining no high winds"/>
    <x v="3"/>
  </r>
  <r>
    <s v="200901BS70709"/>
    <x v="267"/>
    <x v="11"/>
    <x v="606"/>
    <s v="Monday"/>
    <s v="Auto traffic signal"/>
    <s v="Crossroads"/>
    <x v="2"/>
    <n v="51.484043999999997"/>
    <x v="1"/>
    <s v="Kensington and Chelsea"/>
    <s v="None"/>
    <n v="-0.184312"/>
    <x v="0"/>
    <n v="2"/>
    <s v="Metropolitan Police"/>
    <s v="Dry"/>
    <x v="1"/>
    <n v="30"/>
    <d v="1899-12-30T21:35:00"/>
    <x v="0"/>
    <s v="Fine no high winds"/>
    <x v="6"/>
  </r>
  <r>
    <s v="200901BS70710"/>
    <x v="261"/>
    <x v="11"/>
    <x v="607"/>
    <s v="Tuesday"/>
    <s v="Give way or uncontrolled"/>
    <s v="T or staggered junction"/>
    <x v="2"/>
    <n v="51.486491000000001"/>
    <x v="1"/>
    <s v="Kensington and Chelsea"/>
    <s v="None"/>
    <n v="-0.17974999999999999"/>
    <x v="0"/>
    <n v="1"/>
    <s v="Metropolitan Police"/>
    <s v="Wet or damp"/>
    <x v="1"/>
    <n v="30"/>
    <d v="1899-12-30T19:40:00"/>
    <x v="0"/>
    <s v="Raining no high winds"/>
    <x v="0"/>
  </r>
  <r>
    <s v="200901BS70711"/>
    <x v="269"/>
    <x v="11"/>
    <x v="608"/>
    <s v="Wednesday"/>
    <s v="Give way or uncontrolled"/>
    <s v="T or staggered junction"/>
    <x v="2"/>
    <n v="51.506352999999997"/>
    <x v="0"/>
    <s v="Kensington and Chelsea"/>
    <s v="None"/>
    <n v="-0.20821100000000001"/>
    <x v="0"/>
    <n v="2"/>
    <s v="Metropolitan Police"/>
    <s v="Dry"/>
    <x v="1"/>
    <n v="30"/>
    <d v="1899-12-30T10:00:00"/>
    <x v="0"/>
    <s v="Fine no high winds"/>
    <x v="2"/>
  </r>
  <r>
    <s v="200901BS70712"/>
    <x v="270"/>
    <x v="11"/>
    <x v="609"/>
    <s v="Thursday"/>
    <s v="Give way or uncontrolled"/>
    <s v="T or staggered junction"/>
    <x v="2"/>
    <n v="51.481318000000002"/>
    <x v="1"/>
    <s v="Kensington and Chelsea"/>
    <s v="None"/>
    <n v="-0.18254799999999999"/>
    <x v="0"/>
    <n v="2"/>
    <s v="Metropolitan Police"/>
    <s v="Dry"/>
    <x v="1"/>
    <n v="30"/>
    <d v="1899-12-30T22:15:00"/>
    <x v="0"/>
    <s v="Fine no high winds"/>
    <x v="0"/>
  </r>
  <r>
    <s v="200901BS70713"/>
    <x v="270"/>
    <x v="11"/>
    <x v="610"/>
    <s v="Friday"/>
    <s v="Give way or uncontrolled"/>
    <s v="T or staggered junction"/>
    <x v="2"/>
    <n v="51.495500999999997"/>
    <x v="0"/>
    <s v="Kensington and Chelsea"/>
    <s v="None"/>
    <n v="-0.175069"/>
    <x v="0"/>
    <n v="2"/>
    <s v="Metropolitan Police"/>
    <s v="Dry"/>
    <x v="1"/>
    <n v="30"/>
    <d v="1899-12-30T13:00:00"/>
    <x v="0"/>
    <s v="Fine no high winds"/>
    <x v="0"/>
  </r>
  <r>
    <s v="200901BS70714"/>
    <x v="271"/>
    <x v="11"/>
    <x v="611"/>
    <s v="Saturday"/>
    <s v="Give way or uncontrolled"/>
    <s v="Crossroads"/>
    <x v="2"/>
    <n v="51.519986000000003"/>
    <x v="1"/>
    <s v="Kensington and Chelsea"/>
    <s v="None"/>
    <n v="-0.21171200000000001"/>
    <x v="0"/>
    <n v="2"/>
    <s v="Metropolitan Police"/>
    <s v="Dry"/>
    <x v="1"/>
    <n v="30"/>
    <d v="1899-12-30T22:25:00"/>
    <x v="0"/>
    <s v="Fine no high winds"/>
    <x v="3"/>
  </r>
  <r>
    <s v="200901BS70716"/>
    <x v="265"/>
    <x v="11"/>
    <x v="612"/>
    <s v="Sunday"/>
    <s v="Give way or uncontrolled"/>
    <s v="Crossroads"/>
    <x v="2"/>
    <n v="51.513261999999997"/>
    <x v="1"/>
    <s v="Kensington and Chelsea"/>
    <s v="None"/>
    <n v="-0.20721899999999999"/>
    <x v="0"/>
    <n v="2"/>
    <s v="Metropolitan Police"/>
    <s v="Dry"/>
    <x v="1"/>
    <n v="30"/>
    <d v="1899-12-30T21:22:00"/>
    <x v="0"/>
    <s v="Fine no high winds"/>
    <x v="3"/>
  </r>
  <r>
    <s v="200901BS70717"/>
    <x v="259"/>
    <x v="11"/>
    <x v="613"/>
    <s v="Monday"/>
    <s v="Give way or uncontrolled"/>
    <s v="T or staggered junction"/>
    <x v="2"/>
    <n v="51.485638999999999"/>
    <x v="1"/>
    <s v="Kensington and Chelsea"/>
    <s v="None"/>
    <n v="-0.17704700000000001"/>
    <x v="0"/>
    <n v="2"/>
    <s v="Metropolitan Police"/>
    <s v="Dry"/>
    <x v="1"/>
    <n v="30"/>
    <d v="1899-12-30T16:30:00"/>
    <x v="0"/>
    <s v="Fine no high winds"/>
    <x v="0"/>
  </r>
  <r>
    <s v="200901BS70718"/>
    <x v="272"/>
    <x v="11"/>
    <x v="614"/>
    <s v="Tuesday"/>
    <s v="Give way or uncontrolled"/>
    <s v="T or staggered junction"/>
    <x v="2"/>
    <n v="51.490991000000001"/>
    <x v="1"/>
    <s v="Kensington and Chelsea"/>
    <s v="None"/>
    <n v="-0.197433"/>
    <x v="0"/>
    <n v="2"/>
    <s v="Metropolitan Police"/>
    <s v="Wet or damp"/>
    <x v="1"/>
    <n v="30"/>
    <d v="1899-12-30T16:20:00"/>
    <x v="0"/>
    <s v="Raining no high winds"/>
    <x v="2"/>
  </r>
  <r>
    <s v="200901BS70719"/>
    <x v="273"/>
    <x v="11"/>
    <x v="615"/>
    <s v="Wednesday"/>
    <s v="Auto traffic signal"/>
    <s v="Crossroads"/>
    <x v="2"/>
    <n v="51.489528999999997"/>
    <x v="0"/>
    <s v="Kensington and Chelsea"/>
    <s v="None"/>
    <n v="-0.19014400000000001"/>
    <x v="0"/>
    <n v="1"/>
    <s v="Metropolitan Police"/>
    <s v="Wet or damp"/>
    <x v="1"/>
    <n v="30"/>
    <d v="1899-12-30T13:00:00"/>
    <x v="0"/>
    <s v="Other"/>
    <x v="0"/>
  </r>
  <r>
    <s v="200901BS70720"/>
    <x v="274"/>
    <x v="11"/>
    <x v="616"/>
    <s v="Thursday"/>
    <s v="Give way or uncontrolled"/>
    <s v="Crossroads"/>
    <x v="2"/>
    <n v="51.492514999999997"/>
    <x v="0"/>
    <s v="Kensington and Chelsea"/>
    <s v="None"/>
    <n v="-0.16813"/>
    <x v="0"/>
    <n v="1"/>
    <s v="Metropolitan Police"/>
    <s v="Wet or damp"/>
    <x v="1"/>
    <n v="30"/>
    <d v="1899-12-30T14:26:00"/>
    <x v="0"/>
    <s v="Snowing no high winds"/>
    <x v="0"/>
  </r>
  <r>
    <s v="200901BS70721"/>
    <x v="273"/>
    <x v="11"/>
    <x v="617"/>
    <s v="Friday"/>
    <s v="Auto traffic signal"/>
    <s v="More than 4 arms (not roundabout)"/>
    <x v="2"/>
    <n v="51.497036999999999"/>
    <x v="1"/>
    <s v="Kensington and Chelsea"/>
    <s v="None"/>
    <n v="-0.20468600000000001"/>
    <x v="3"/>
    <n v="1"/>
    <s v="Metropolitan Police"/>
    <s v="Wet or damp"/>
    <x v="1"/>
    <n v="30"/>
    <d v="1899-12-30T18:26:00"/>
    <x v="0"/>
    <s v="Raining no high winds"/>
    <x v="0"/>
  </r>
  <r>
    <s v="200901BS70722"/>
    <x v="275"/>
    <x v="11"/>
    <x v="618"/>
    <s v="Saturday"/>
    <s v="Give way or uncontrolled"/>
    <s v="T or staggered junction"/>
    <x v="2"/>
    <n v="51.501513000000003"/>
    <x v="1"/>
    <s v="Kensington and Chelsea"/>
    <s v="None"/>
    <n v="-0.191687"/>
    <x v="0"/>
    <n v="2"/>
    <s v="Metropolitan Police"/>
    <s v="Wet or damp"/>
    <x v="1"/>
    <n v="30"/>
    <d v="1899-12-30T20:10:00"/>
    <x v="0"/>
    <s v="Fine no high winds"/>
    <x v="0"/>
  </r>
  <r>
    <s v="200901BS70723"/>
    <x v="275"/>
    <x v="11"/>
    <x v="619"/>
    <s v="Sunday"/>
    <s v="Data missing or out of range"/>
    <s v="Not at junction or within 20 metres"/>
    <x v="1"/>
    <n v="51.522385999999997"/>
    <x v="0"/>
    <s v="Kensington and Chelsea"/>
    <s v="None"/>
    <n v="-0.22170799999999999"/>
    <x v="0"/>
    <n v="2"/>
    <s v="Metropolitan Police"/>
    <s v="Dry"/>
    <x v="1"/>
    <n v="30"/>
    <d v="1899-12-30T13:22:00"/>
    <x v="0"/>
    <s v="Fine no high winds"/>
    <x v="0"/>
  </r>
  <r>
    <s v="200901BS70724"/>
    <x v="276"/>
    <x v="11"/>
    <x v="620"/>
    <s v="Monday"/>
    <s v="Auto traffic signal"/>
    <s v="Crossroads"/>
    <x v="1"/>
    <n v="51.495657999999999"/>
    <x v="0"/>
    <s v="Kensington and Chelsea"/>
    <s v="None"/>
    <n v="-0.173622"/>
    <x v="2"/>
    <n v="2"/>
    <s v="Metropolitan Police"/>
    <s v="Dry"/>
    <x v="1"/>
    <n v="30"/>
    <d v="1899-12-30T15:20:00"/>
    <x v="0"/>
    <s v="Fine no high winds"/>
    <x v="0"/>
  </r>
  <r>
    <s v="200901BS70725"/>
    <x v="269"/>
    <x v="11"/>
    <x v="621"/>
    <s v="Tuesday"/>
    <s v="Give way or uncontrolled"/>
    <s v="T or staggered junction"/>
    <x v="1"/>
    <n v="51.492395999999999"/>
    <x v="0"/>
    <s v="Kensington and Chelsea"/>
    <s v="None"/>
    <n v="-0.16626199999999999"/>
    <x v="0"/>
    <n v="1"/>
    <s v="Metropolitan Police"/>
    <s v="Dry"/>
    <x v="1"/>
    <n v="30"/>
    <d v="1899-12-30T13:50:00"/>
    <x v="0"/>
    <s v="Fine no high winds"/>
    <x v="0"/>
  </r>
  <r>
    <s v="200901BS70726"/>
    <x v="273"/>
    <x v="11"/>
    <x v="622"/>
    <s v="Wednesday"/>
    <s v="Data missing or out of range"/>
    <s v="Not at junction or within 20 metres"/>
    <x v="1"/>
    <n v="51.505181"/>
    <x v="1"/>
    <s v="Kensington and Chelsea"/>
    <s v="None"/>
    <n v="-0.21387700000000001"/>
    <x v="0"/>
    <n v="2"/>
    <s v="Metropolitan Police"/>
    <s v="Snow"/>
    <x v="1"/>
    <n v="30"/>
    <d v="1899-12-30T21:30:00"/>
    <x v="0"/>
    <s v="Snowing no high winds"/>
    <x v="0"/>
  </r>
  <r>
    <s v="200901BS70727"/>
    <x v="275"/>
    <x v="11"/>
    <x v="623"/>
    <s v="Thursday"/>
    <s v="Give way or uncontrolled"/>
    <s v="T or staggered junction"/>
    <x v="1"/>
    <n v="51.486713999999999"/>
    <x v="1"/>
    <s v="Kensington and Chelsea"/>
    <s v="None"/>
    <n v="-0.170955"/>
    <x v="0"/>
    <n v="1"/>
    <s v="Metropolitan Police"/>
    <s v="Wet or damp"/>
    <x v="1"/>
    <n v="30"/>
    <d v="1899-12-30T16:40:00"/>
    <x v="0"/>
    <s v="Snowing no high winds"/>
    <x v="5"/>
  </r>
  <r>
    <s v="200901BS70728"/>
    <x v="242"/>
    <x v="10"/>
    <x v="624"/>
    <s v="Friday"/>
    <s v="Give way or uncontrolled"/>
    <s v="T or staggered junction"/>
    <x v="1"/>
    <n v="51.504759"/>
    <x v="1"/>
    <s v="Kensington and Chelsea"/>
    <s v="None"/>
    <n v="-0.198043"/>
    <x v="0"/>
    <n v="2"/>
    <s v="Metropolitan Police"/>
    <s v="Dry"/>
    <x v="1"/>
    <n v="30"/>
    <d v="1899-12-30T16:30:00"/>
    <x v="0"/>
    <s v="Fine no high winds"/>
    <x v="0"/>
  </r>
  <r>
    <s v="200901BS70729"/>
    <x v="277"/>
    <x v="11"/>
    <x v="625"/>
    <s v="Saturday"/>
    <s v="Give way or uncontrolled"/>
    <s v="T or staggered junction"/>
    <x v="1"/>
    <n v="51.482582000000001"/>
    <x v="0"/>
    <s v="Kensington and Chelsea"/>
    <s v="None"/>
    <n v="-0.171264"/>
    <x v="0"/>
    <n v="2"/>
    <s v="Metropolitan Police"/>
    <s v="Dry"/>
    <x v="1"/>
    <n v="30"/>
    <d v="1899-12-30T08:56:00"/>
    <x v="0"/>
    <s v="Fine no high winds"/>
    <x v="0"/>
  </r>
  <r>
    <s v="200901BS70730"/>
    <x v="267"/>
    <x v="11"/>
    <x v="626"/>
    <s v="Sunday"/>
    <s v="Data missing or out of range"/>
    <s v="Not at junction or within 20 metres"/>
    <x v="1"/>
    <n v="51.494619999999998"/>
    <x v="0"/>
    <s v="Kensington and Chelsea"/>
    <s v="None"/>
    <n v="-0.193688"/>
    <x v="0"/>
    <n v="2"/>
    <s v="Metropolitan Police"/>
    <s v="Dry"/>
    <x v="1"/>
    <n v="30"/>
    <d v="1899-12-30T07:35:00"/>
    <x v="0"/>
    <s v="Fine no high winds"/>
    <x v="0"/>
  </r>
  <r>
    <s v="200901BS70733"/>
    <x v="274"/>
    <x v="11"/>
    <x v="627"/>
    <s v="Monday"/>
    <s v="Give way or uncontrolled"/>
    <s v="T or staggered junction"/>
    <x v="1"/>
    <n v="51.495497999999998"/>
    <x v="0"/>
    <s v="Kensington and Chelsea"/>
    <s v="None"/>
    <n v="-0.174925"/>
    <x v="0"/>
    <n v="1"/>
    <s v="Metropolitan Police"/>
    <s v="Dry"/>
    <x v="1"/>
    <n v="30"/>
    <d v="1899-12-30T09:35:00"/>
    <x v="0"/>
    <s v="Fine no high winds"/>
    <x v="0"/>
  </r>
  <r>
    <s v="200901BS70734"/>
    <x v="277"/>
    <x v="11"/>
    <x v="628"/>
    <s v="Tuesday"/>
    <s v="Give way or uncontrolled"/>
    <s v="T or staggered junction"/>
    <x v="1"/>
    <n v="51.514085000000001"/>
    <x v="1"/>
    <s v="Kensington and Chelsea"/>
    <s v="None"/>
    <n v="-0.196377"/>
    <x v="0"/>
    <n v="2"/>
    <s v="Metropolitan Police"/>
    <s v="Dry"/>
    <x v="1"/>
    <n v="30"/>
    <d v="1899-12-30T05:50:00"/>
    <x v="0"/>
    <s v="Fine no high winds"/>
    <x v="0"/>
  </r>
  <r>
    <s v="200901BS70735"/>
    <x v="278"/>
    <x v="11"/>
    <x v="629"/>
    <s v="Wednesday"/>
    <s v="Data missing or out of range"/>
    <s v="Not at junction or within 20 metres"/>
    <x v="1"/>
    <n v="51.503034999999997"/>
    <x v="0"/>
    <s v="Kensington and Chelsea"/>
    <s v="None"/>
    <n v="-0.21468100000000001"/>
    <x v="0"/>
    <n v="2"/>
    <s v="Metropolitan Police"/>
    <s v="Wet or damp"/>
    <x v="1"/>
    <n v="30"/>
    <d v="1899-12-30T16:10:00"/>
    <x v="0"/>
    <s v="Fine no high winds"/>
    <x v="5"/>
  </r>
  <r>
    <s v="200901BS70736"/>
    <x v="279"/>
    <x v="11"/>
    <x v="630"/>
    <s v="Thursday"/>
    <s v="Auto traffic signal"/>
    <s v="Crossroads"/>
    <x v="1"/>
    <n v="51.483420000000002"/>
    <x v="1"/>
    <s v="Kensington and Chelsea"/>
    <s v="None"/>
    <n v="-0.16734199999999999"/>
    <x v="0"/>
    <n v="2"/>
    <s v="Metropolitan Police"/>
    <s v="Dry"/>
    <x v="1"/>
    <n v="30"/>
    <d v="1899-12-30T03:32:00"/>
    <x v="0"/>
    <s v="Fine no high winds"/>
    <x v="0"/>
  </r>
  <r>
    <s v="200901BS70738"/>
    <x v="280"/>
    <x v="11"/>
    <x v="631"/>
    <s v="Friday"/>
    <s v="Data missing or out of range"/>
    <s v="Not at junction or within 20 metres"/>
    <x v="1"/>
    <n v="51.484099999999998"/>
    <x v="0"/>
    <s v="Kensington and Chelsea"/>
    <s v="None"/>
    <n v="-0.17638899999999999"/>
    <x v="0"/>
    <n v="1"/>
    <s v="Metropolitan Police"/>
    <s v="Dry"/>
    <x v="1"/>
    <n v="30"/>
    <d v="1899-12-30T14:15:00"/>
    <x v="0"/>
    <s v="Fine no high winds"/>
    <x v="5"/>
  </r>
  <r>
    <s v="200901BS70739"/>
    <x v="281"/>
    <x v="11"/>
    <x v="632"/>
    <s v="Saturday"/>
    <s v="Auto traffic signal"/>
    <s v="Crossroads"/>
    <x v="1"/>
    <n v="51.494377"/>
    <x v="1"/>
    <s v="Kensington and Chelsea"/>
    <s v="None"/>
    <n v="-0.19542699999999999"/>
    <x v="0"/>
    <n v="2"/>
    <s v="Metropolitan Police"/>
    <s v="Wet or damp"/>
    <x v="1"/>
    <n v="30"/>
    <d v="1899-12-30T22:50:00"/>
    <x v="0"/>
    <s v="Raining no high winds"/>
    <x v="3"/>
  </r>
  <r>
    <s v="200901BS70740"/>
    <x v="275"/>
    <x v="11"/>
    <x v="633"/>
    <s v="Sunday"/>
    <s v="Auto traffic signal"/>
    <s v="Crossroads"/>
    <x v="1"/>
    <n v="51.494377"/>
    <x v="1"/>
    <s v="Kensington and Chelsea"/>
    <s v="None"/>
    <n v="-0.19542699999999999"/>
    <x v="0"/>
    <n v="2"/>
    <s v="Metropolitan Police"/>
    <s v="Frost or ice"/>
    <x v="2"/>
    <n v="30"/>
    <d v="1899-12-30T21:00:00"/>
    <x v="0"/>
    <s v="Fine + high winds"/>
    <x v="0"/>
  </r>
  <r>
    <s v="200901BS70741"/>
    <x v="282"/>
    <x v="11"/>
    <x v="634"/>
    <s v="Monday"/>
    <s v="Auto traffic signal"/>
    <s v="T or staggered junction"/>
    <x v="1"/>
    <n v="51.480176999999998"/>
    <x v="1"/>
    <s v="Kensington and Chelsea"/>
    <s v="None"/>
    <n v="-0.178561"/>
    <x v="0"/>
    <n v="2"/>
    <s v="Metropolitan Police"/>
    <s v="Wet or damp"/>
    <x v="1"/>
    <n v="30"/>
    <d v="1899-12-30T00:05:00"/>
    <x v="0"/>
    <s v="Raining no high winds"/>
    <x v="0"/>
  </r>
  <r>
    <s v="200901BS70742"/>
    <x v="283"/>
    <x v="11"/>
    <x v="635"/>
    <s v="Tuesday"/>
    <s v="Auto traffic signal"/>
    <s v="Crossroads"/>
    <x v="1"/>
    <n v="51.515900000000002"/>
    <x v="0"/>
    <s v="Kensington and Chelsea"/>
    <s v="None"/>
    <n v="-0.20913300000000001"/>
    <x v="0"/>
    <n v="2"/>
    <s v="Metropolitan Police"/>
    <s v="Dry"/>
    <x v="1"/>
    <n v="30"/>
    <d v="1899-12-30T15:05:00"/>
    <x v="0"/>
    <s v="Fine no high winds"/>
    <x v="0"/>
  </r>
  <r>
    <s v="200901BS70746"/>
    <x v="268"/>
    <x v="11"/>
    <x v="636"/>
    <s v="Wednesday"/>
    <s v="Give way or uncontrolled"/>
    <s v="T or staggered junction"/>
    <x v="1"/>
    <n v="51.497188000000001"/>
    <x v="0"/>
    <s v="Kensington and Chelsea"/>
    <s v="None"/>
    <n v="-0.16794200000000001"/>
    <x v="0"/>
    <n v="1"/>
    <s v="Metropolitan Police"/>
    <s v="Dry"/>
    <x v="2"/>
    <n v="30"/>
    <d v="1899-12-30T11:05:00"/>
    <x v="0"/>
    <s v="Fine no high winds"/>
    <x v="5"/>
  </r>
  <r>
    <s v="200901BS70749"/>
    <x v="284"/>
    <x v="11"/>
    <x v="637"/>
    <s v="Thursday"/>
    <s v="Give way or uncontrolled"/>
    <s v="Private drive or entrance"/>
    <x v="0"/>
    <n v="51.488785"/>
    <x v="1"/>
    <s v="Kensington and Chelsea"/>
    <s v="None"/>
    <n v="-0.16539799999999999"/>
    <x v="0"/>
    <n v="2"/>
    <s v="Metropolitan Police"/>
    <s v="Wet or damp"/>
    <x v="1"/>
    <n v="30"/>
    <d v="1899-12-30T16:14:00"/>
    <x v="0"/>
    <s v="Fine no high winds"/>
    <x v="0"/>
  </r>
  <r>
    <s v="200901BS70752"/>
    <x v="266"/>
    <x v="11"/>
    <x v="638"/>
    <s v="Friday"/>
    <s v="Auto traffic signal"/>
    <s v="T or staggered junction"/>
    <x v="0"/>
    <n v="51.507210000000001"/>
    <x v="1"/>
    <s v="Kensington and Chelsea"/>
    <s v="None"/>
    <n v="-0.20543900000000001"/>
    <x v="0"/>
    <n v="1"/>
    <s v="Metropolitan Police"/>
    <s v="Wet or damp"/>
    <x v="1"/>
    <n v="30"/>
    <d v="1899-12-30T18:20:00"/>
    <x v="0"/>
    <s v="Raining no high winds"/>
    <x v="0"/>
  </r>
  <r>
    <s v="200901BS76783"/>
    <x v="11"/>
    <x v="0"/>
    <x v="639"/>
    <s v="Saturday"/>
    <s v="Auto traffic signal"/>
    <s v="More than 4 arms (not roundabout)"/>
    <x v="0"/>
    <n v="51.504843000000001"/>
    <x v="1"/>
    <s v="Kensington and Chelsea"/>
    <s v="None"/>
    <n v="-0.21533099999999999"/>
    <x v="3"/>
    <n v="1"/>
    <s v="Metropolitan Police"/>
    <s v="Wet or damp"/>
    <x v="2"/>
    <n v="30"/>
    <d v="1899-12-30T04:11:00"/>
    <x v="0"/>
    <s v="Raining no high winds"/>
    <x v="3"/>
  </r>
  <r>
    <s v="200901BS76853"/>
    <x v="4"/>
    <x v="0"/>
    <x v="640"/>
    <s v="Sunday"/>
    <s v="Give way or uncontrolled"/>
    <s v="T or staggered junction"/>
    <x v="2"/>
    <n v="51.487744999999997"/>
    <x v="1"/>
    <s v="Kensington and Chelsea"/>
    <s v="None"/>
    <n v="-0.16788900000000001"/>
    <x v="0"/>
    <n v="2"/>
    <s v="Metropolitan Police"/>
    <s v="Dry"/>
    <x v="1"/>
    <n v="30"/>
    <d v="1899-12-30T22:30:00"/>
    <x v="0"/>
    <s v="Fine no high winds"/>
    <x v="0"/>
  </r>
  <r>
    <s v="200901BS77012"/>
    <x v="18"/>
    <x v="0"/>
    <x v="641"/>
    <s v="Monday"/>
    <s v="Give way or uncontrolled"/>
    <s v="T or staggered junction"/>
    <x v="0"/>
    <n v="51.497819"/>
    <x v="0"/>
    <s v="Kensington and Chelsea"/>
    <s v="None"/>
    <n v="-0.179587"/>
    <x v="0"/>
    <n v="1"/>
    <s v="Metropolitan Police"/>
    <s v="Dry"/>
    <x v="2"/>
    <n v="30"/>
    <d v="1899-12-30T14:34:00"/>
    <x v="0"/>
    <s v="Fine no high winds"/>
    <x v="10"/>
  </r>
  <r>
    <s v="200901BS77057"/>
    <x v="57"/>
    <x v="1"/>
    <x v="642"/>
    <s v="Tuesday"/>
    <s v="Data missing or out of range"/>
    <s v="Not at junction or within 20 metres"/>
    <x v="2"/>
    <n v="51.508639000000002"/>
    <x v="0"/>
    <s v="Kensington and Chelsea"/>
    <s v="None"/>
    <n v="-0.19889799999999999"/>
    <x v="0"/>
    <n v="2"/>
    <s v="Metropolitan Police"/>
    <s v="Dry"/>
    <x v="1"/>
    <n v="30"/>
    <d v="1899-12-30T08:58:00"/>
    <x v="0"/>
    <s v="Fine no high winds"/>
    <x v="0"/>
  </r>
  <r>
    <s v="200901BS79002"/>
    <x v="284"/>
    <x v="11"/>
    <x v="643"/>
    <s v="Wednesday"/>
    <s v="Give way or uncontrolled"/>
    <s v="T or staggered junction"/>
    <x v="1"/>
    <n v="51.497703999999999"/>
    <x v="0"/>
    <s v="Kensington and Chelsea"/>
    <s v="None"/>
    <n v="-0.18376999999999999"/>
    <x v="0"/>
    <n v="2"/>
    <s v="Metropolitan Police"/>
    <s v="Dry"/>
    <x v="1"/>
    <n v="30"/>
    <d v="1899-12-30T08:40:00"/>
    <x v="0"/>
    <s v="Fine no high winds"/>
    <x v="0"/>
  </r>
  <r>
    <s v="200901BS79005"/>
    <x v="276"/>
    <x v="11"/>
    <x v="644"/>
    <s v="Thursday"/>
    <s v="Data missing or out of range"/>
    <s v="Not at junction or within 20 metres"/>
    <x v="1"/>
    <n v="51.501080000000002"/>
    <x v="1"/>
    <s v="Kensington and Chelsea"/>
    <s v="None"/>
    <n v="-0.192713"/>
    <x v="0"/>
    <n v="1"/>
    <s v="Metropolitan Police"/>
    <s v="Dry"/>
    <x v="1"/>
    <n v="30"/>
    <d v="1899-12-30T02:00:00"/>
    <x v="0"/>
    <s v="Fine no high winds"/>
    <x v="0"/>
  </r>
  <r>
    <s v="200901BS79035"/>
    <x v="285"/>
    <x v="11"/>
    <x v="645"/>
    <s v="Friday"/>
    <s v="Auto traffic signal"/>
    <s v="T or staggered junction"/>
    <x v="1"/>
    <n v="51.486953"/>
    <x v="1"/>
    <s v="Kensington and Chelsea"/>
    <s v="None"/>
    <n v="-0.15178800000000001"/>
    <x v="3"/>
    <n v="2"/>
    <s v="Metropolitan Police"/>
    <s v="Dry"/>
    <x v="1"/>
    <n v="30"/>
    <d v="1899-12-30T22:30:00"/>
    <x v="0"/>
    <s v="Fine no high winds"/>
    <x v="0"/>
  </r>
  <r>
    <s v="200901BS79081"/>
    <x v="238"/>
    <x v="9"/>
    <x v="646"/>
    <s v="Saturday"/>
    <s v="Auto traffic signal"/>
    <s v="Crossroads"/>
    <x v="1"/>
    <n v="51.497034999999997"/>
    <x v="1"/>
    <s v="Kensington and Chelsea"/>
    <s v="None"/>
    <n v="-0.204542"/>
    <x v="0"/>
    <n v="2"/>
    <s v="Metropolitan Police"/>
    <s v="Dry"/>
    <x v="1"/>
    <n v="30"/>
    <d v="1899-12-30T22:20:00"/>
    <x v="0"/>
    <s v="Fine no high winds"/>
    <x v="0"/>
  </r>
  <r>
    <s v="200901CP00001"/>
    <x v="4"/>
    <x v="0"/>
    <x v="647"/>
    <s v="Sunday"/>
    <s v="Give way or uncontrolled"/>
    <s v="T or staggered junction"/>
    <x v="1"/>
    <n v="51.517744999999998"/>
    <x v="1"/>
    <s v="City of London"/>
    <s v="None"/>
    <n v="-0.10903"/>
    <x v="0"/>
    <n v="1"/>
    <s v="City of London"/>
    <s v="Dry"/>
    <x v="1"/>
    <n v="30"/>
    <d v="1899-12-30T17:55:00"/>
    <x v="0"/>
    <s v="Fine no high winds"/>
    <x v="4"/>
  </r>
  <r>
    <s v="200901CP00002"/>
    <x v="10"/>
    <x v="0"/>
    <x v="648"/>
    <s v="Monday"/>
    <s v="Auto traffic signal"/>
    <s v="Crossroads"/>
    <x v="1"/>
    <n v="51.516133000000004"/>
    <x v="1"/>
    <s v="City of London"/>
    <s v="None"/>
    <n v="-8.1711000000000006E-2"/>
    <x v="3"/>
    <n v="3"/>
    <s v="City of London"/>
    <s v="Dry"/>
    <x v="2"/>
    <n v="30"/>
    <d v="1899-12-30T23:23:00"/>
    <x v="0"/>
    <s v="Fine no high winds"/>
    <x v="0"/>
  </r>
  <r>
    <s v="200901CP00003"/>
    <x v="9"/>
    <x v="0"/>
    <x v="649"/>
    <s v="Tuesday"/>
    <s v="Give way or uncontrolled"/>
    <s v="T or staggered junction"/>
    <x v="1"/>
    <n v="51.517682999999998"/>
    <x v="1"/>
    <s v="City of London"/>
    <s v="None"/>
    <n v="-0.105141"/>
    <x v="0"/>
    <n v="2"/>
    <s v="City of London"/>
    <s v="Wet or damp"/>
    <x v="1"/>
    <n v="30"/>
    <d v="1899-12-30T19:15:00"/>
    <x v="0"/>
    <s v="Fine no high winds"/>
    <x v="0"/>
  </r>
  <r>
    <s v="200901CP00004"/>
    <x v="286"/>
    <x v="0"/>
    <x v="650"/>
    <s v="Wednesday"/>
    <s v="Give way or uncontrolled"/>
    <s v="T or staggered junction"/>
    <x v="1"/>
    <n v="51.517043000000001"/>
    <x v="0"/>
    <s v="City of London"/>
    <s v="None"/>
    <n v="-8.7871000000000005E-2"/>
    <x v="3"/>
    <n v="1"/>
    <s v="City of London"/>
    <s v="Dry"/>
    <x v="1"/>
    <n v="30"/>
    <d v="1899-12-30T07:28:00"/>
    <x v="0"/>
    <s v="Fine no high winds"/>
    <x v="0"/>
  </r>
  <r>
    <s v="200901CP00005"/>
    <x v="286"/>
    <x v="0"/>
    <x v="651"/>
    <s v="Thursday"/>
    <s v="Auto traffic signal"/>
    <s v="Crossroads"/>
    <x v="1"/>
    <n v="51.519199"/>
    <x v="0"/>
    <s v="City of London"/>
    <s v="None"/>
    <n v="-8.7780999999999998E-2"/>
    <x v="0"/>
    <n v="2"/>
    <s v="City of London"/>
    <s v="Dry"/>
    <x v="1"/>
    <n v="30"/>
    <d v="1899-12-30T10:12:00"/>
    <x v="0"/>
    <s v="Fine no high winds"/>
    <x v="0"/>
  </r>
  <r>
    <s v="200901CP00006"/>
    <x v="8"/>
    <x v="0"/>
    <x v="652"/>
    <s v="Friday"/>
    <s v="Auto traffic signal"/>
    <s v="T or staggered junction"/>
    <x v="0"/>
    <n v="51.514046999999998"/>
    <x v="1"/>
    <s v="City of London"/>
    <s v="None"/>
    <n v="-7.5169E-2"/>
    <x v="0"/>
    <n v="1"/>
    <s v="City of London"/>
    <s v="Dry"/>
    <x v="0"/>
    <n v="30"/>
    <d v="1899-12-30T21:27:00"/>
    <x v="0"/>
    <s v="Fine no high winds"/>
    <x v="0"/>
  </r>
  <r>
    <s v="200901CP00007"/>
    <x v="16"/>
    <x v="0"/>
    <x v="653"/>
    <s v="Saturday"/>
    <s v="Give way or uncontrolled"/>
    <s v="T or staggered junction"/>
    <x v="1"/>
    <n v="51.513587000000001"/>
    <x v="1"/>
    <s v="City of London"/>
    <s v="None"/>
    <n v="-9.1041999999999998E-2"/>
    <x v="3"/>
    <n v="1"/>
    <s v="City of London"/>
    <s v="Dry"/>
    <x v="1"/>
    <n v="30"/>
    <d v="1899-12-30T17:01:00"/>
    <x v="0"/>
    <s v="Fine no high winds"/>
    <x v="0"/>
  </r>
  <r>
    <s v="200901CP00008"/>
    <x v="25"/>
    <x v="0"/>
    <x v="654"/>
    <s v="Sunday"/>
    <s v="Auto traffic signal"/>
    <s v="Crossroads"/>
    <x v="1"/>
    <n v="51.517238999999996"/>
    <x v="0"/>
    <s v="City of London"/>
    <s v="None"/>
    <n v="-8.8872000000000007E-2"/>
    <x v="0"/>
    <n v="1"/>
    <s v="City of London"/>
    <s v="Dry"/>
    <x v="1"/>
    <n v="30"/>
    <d v="1899-12-30T08:10:00"/>
    <x v="0"/>
    <s v="Fine no high winds"/>
    <x v="0"/>
  </r>
  <r>
    <s v="200901CP00009"/>
    <x v="22"/>
    <x v="0"/>
    <x v="655"/>
    <s v="Monday"/>
    <s v="Give way or uncontrolled"/>
    <s v="T or staggered junction"/>
    <x v="1"/>
    <n v="51.518785999999999"/>
    <x v="0"/>
    <s v="City of London"/>
    <s v="None"/>
    <n v="-0.101059"/>
    <x v="0"/>
    <n v="2"/>
    <s v="City of London"/>
    <s v="Dry"/>
    <x v="0"/>
    <n v="30"/>
    <d v="1899-12-30T10:05:00"/>
    <x v="0"/>
    <s v="Fine no high winds"/>
    <x v="0"/>
  </r>
  <r>
    <s v="200901CP00010"/>
    <x v="17"/>
    <x v="0"/>
    <x v="656"/>
    <s v="Tuesday"/>
    <s v="Give way or uncontrolled"/>
    <s v="T or staggered junction"/>
    <x v="0"/>
    <n v="51.511476000000002"/>
    <x v="2"/>
    <s v="City of London"/>
    <s v="None"/>
    <n v="-7.7438999999999994E-2"/>
    <x v="0"/>
    <n v="1"/>
    <s v="City of London"/>
    <s v="Wet or damp"/>
    <x v="1"/>
    <n v="30"/>
    <d v="1899-12-30T07:05:00"/>
    <x v="0"/>
    <s v="Raining no high winds"/>
    <x v="0"/>
  </r>
  <r>
    <s v="200901CP00011"/>
    <x v="17"/>
    <x v="0"/>
    <x v="657"/>
    <s v="Wednesday"/>
    <s v="Data missing or out of range"/>
    <s v="Not at junction or within 20 metres"/>
    <x v="1"/>
    <n v="51.517268000000001"/>
    <x v="1"/>
    <s v="City of London"/>
    <s v="None"/>
    <n v="-0.10732"/>
    <x v="0"/>
    <n v="2"/>
    <s v="City of London"/>
    <s v="Wet or damp"/>
    <x v="1"/>
    <n v="30"/>
    <d v="1899-12-30T18:42:00"/>
    <x v="0"/>
    <s v="Fine no high winds"/>
    <x v="2"/>
  </r>
  <r>
    <s v="200901CP00012"/>
    <x v="25"/>
    <x v="0"/>
    <x v="658"/>
    <s v="Thursday"/>
    <s v="Give way or uncontrolled"/>
    <s v="T or staggered junction"/>
    <x v="1"/>
    <n v="51.517010999999997"/>
    <x v="1"/>
    <s v="City of London"/>
    <s v="None"/>
    <n v="-9.6952999999999998E-2"/>
    <x v="0"/>
    <n v="2"/>
    <s v="City of London"/>
    <s v="Dry"/>
    <x v="1"/>
    <n v="30"/>
    <d v="1899-12-30T17:40:00"/>
    <x v="0"/>
    <s v="Fine no high winds"/>
    <x v="3"/>
  </r>
  <r>
    <s v="200901CP00013"/>
    <x v="286"/>
    <x v="0"/>
    <x v="659"/>
    <s v="Friday"/>
    <s v="Data missing or out of range"/>
    <s v="Not at junction or within 20 metres"/>
    <x v="0"/>
    <n v="51.515779999999999"/>
    <x v="0"/>
    <s v="City of London"/>
    <s v="None"/>
    <n v="-8.2157999999999995E-2"/>
    <x v="0"/>
    <n v="2"/>
    <s v="City of London"/>
    <s v="Dry"/>
    <x v="2"/>
    <n v="30"/>
    <d v="1899-12-30T12:30:00"/>
    <x v="0"/>
    <s v="Fine no high winds"/>
    <x v="0"/>
  </r>
  <r>
    <s v="200901CP00014"/>
    <x v="13"/>
    <x v="0"/>
    <x v="660"/>
    <s v="Saturday"/>
    <s v="Auto traffic signal"/>
    <s v="T or staggered junction"/>
    <x v="1"/>
    <n v="51.518796000000002"/>
    <x v="0"/>
    <s v="City of London"/>
    <s v="None"/>
    <n v="-7.9580999999999999E-2"/>
    <x v="0"/>
    <n v="1"/>
    <s v="City of London"/>
    <s v="Dry"/>
    <x v="1"/>
    <n v="30"/>
    <d v="1899-12-30T09:35:00"/>
    <x v="0"/>
    <s v="Fine no high winds"/>
    <x v="0"/>
  </r>
  <r>
    <s v="200901CP00015"/>
    <x v="15"/>
    <x v="0"/>
    <x v="661"/>
    <s v="Sunday"/>
    <s v="Give way or uncontrolled"/>
    <s v="T or staggered junction"/>
    <x v="1"/>
    <n v="51.510111999999999"/>
    <x v="0"/>
    <s v="City of London"/>
    <s v="None"/>
    <n v="-8.1963999999999995E-2"/>
    <x v="0"/>
    <n v="2"/>
    <s v="City of London"/>
    <s v="Dry"/>
    <x v="1"/>
    <n v="30"/>
    <d v="1899-12-30T10:37:00"/>
    <x v="0"/>
    <s v="Fine no high winds"/>
    <x v="0"/>
  </r>
  <r>
    <s v="200901CP00016"/>
    <x v="20"/>
    <x v="0"/>
    <x v="662"/>
    <s v="Monday"/>
    <s v="Auto traffic signal"/>
    <s v="T or staggered junction"/>
    <x v="1"/>
    <n v="51.515698999999998"/>
    <x v="0"/>
    <s v="City of London"/>
    <s v="None"/>
    <n v="-0.104791"/>
    <x v="0"/>
    <n v="2"/>
    <s v="City of London"/>
    <s v="Dry"/>
    <x v="2"/>
    <n v="30"/>
    <d v="1899-12-30T08:35:00"/>
    <x v="0"/>
    <s v="Fine no high winds"/>
    <x v="0"/>
  </r>
  <r>
    <s v="200901CP00017"/>
    <x v="27"/>
    <x v="0"/>
    <x v="663"/>
    <s v="Tuesday"/>
    <s v="Auto traffic signal"/>
    <s v="T or staggered junction"/>
    <x v="1"/>
    <n v="51.517552000000002"/>
    <x v="0"/>
    <s v="City of London"/>
    <s v="None"/>
    <n v="-8.0499000000000001E-2"/>
    <x v="0"/>
    <n v="1"/>
    <s v="City of London"/>
    <s v="Dry"/>
    <x v="1"/>
    <n v="30"/>
    <d v="1899-12-30T14:15:00"/>
    <x v="0"/>
    <s v="Fine no high winds"/>
    <x v="0"/>
  </r>
  <r>
    <s v="200901CP00018"/>
    <x v="19"/>
    <x v="1"/>
    <x v="664"/>
    <s v="Wednesday"/>
    <s v="Give way or uncontrolled"/>
    <s v="T or staggered junction"/>
    <x v="1"/>
    <n v="51.512405999999999"/>
    <x v="0"/>
    <s v="City of London"/>
    <s v="None"/>
    <n v="-9.5848000000000003E-2"/>
    <x v="0"/>
    <n v="2"/>
    <s v="City of London"/>
    <s v="Wet or damp"/>
    <x v="0"/>
    <n v="30"/>
    <d v="1899-12-30T08:25:00"/>
    <x v="0"/>
    <s v="Fine no high winds"/>
    <x v="7"/>
  </r>
  <r>
    <s v="200901CP00019"/>
    <x v="287"/>
    <x v="1"/>
    <x v="665"/>
    <s v="Thursday"/>
    <s v="Give way or uncontrolled"/>
    <s v="T or staggered junction"/>
    <x v="1"/>
    <n v="51.513347000000003"/>
    <x v="0"/>
    <s v="City of London"/>
    <s v="None"/>
    <n v="-8.1827999999999998E-2"/>
    <x v="0"/>
    <n v="2"/>
    <s v="City of London"/>
    <s v="Wet or damp"/>
    <x v="1"/>
    <n v="30"/>
    <d v="1899-12-30T05:06:00"/>
    <x v="0"/>
    <s v="Fine no high winds"/>
    <x v="0"/>
  </r>
  <r>
    <s v="200901CP00020"/>
    <x v="51"/>
    <x v="1"/>
    <x v="666"/>
    <s v="Friday"/>
    <s v="Auto traffic signal"/>
    <s v="Crossroads"/>
    <x v="1"/>
    <n v="51.510748999999997"/>
    <x v="0"/>
    <s v="City of London"/>
    <s v="None"/>
    <n v="-0.104564"/>
    <x v="0"/>
    <n v="2"/>
    <s v="City of London"/>
    <s v="Dry"/>
    <x v="2"/>
    <n v="30"/>
    <d v="1899-12-30T08:34:00"/>
    <x v="0"/>
    <s v="Fine no high winds"/>
    <x v="1"/>
  </r>
  <r>
    <s v="200901CP00021"/>
    <x v="288"/>
    <x v="1"/>
    <x v="667"/>
    <s v="Saturday"/>
    <s v="Data missing or out of range"/>
    <s v="Not at junction or within 20 metres"/>
    <x v="1"/>
    <n v="51.517125999999998"/>
    <x v="0"/>
    <s v="City of London"/>
    <s v="None"/>
    <n v="-8.1958000000000003E-2"/>
    <x v="0"/>
    <n v="1"/>
    <s v="City of London"/>
    <s v="Dry"/>
    <x v="1"/>
    <n v="30"/>
    <d v="1899-12-30T14:50:00"/>
    <x v="0"/>
    <s v="Fine no high winds"/>
    <x v="0"/>
  </r>
  <r>
    <s v="200901CP00022"/>
    <x v="288"/>
    <x v="1"/>
    <x v="668"/>
    <s v="Sunday"/>
    <s v="Give way or uncontrolled"/>
    <s v="T or staggered junction"/>
    <x v="1"/>
    <n v="51.513328000000001"/>
    <x v="1"/>
    <s v="City of London"/>
    <s v="None"/>
    <n v="-8.6152999999999993E-2"/>
    <x v="0"/>
    <n v="2"/>
    <s v="City of London"/>
    <s v="Dry"/>
    <x v="1"/>
    <n v="30"/>
    <d v="1899-12-30T18:15:00"/>
    <x v="0"/>
    <s v="Fine no high winds"/>
    <x v="0"/>
  </r>
  <r>
    <s v="200901CP00023"/>
    <x v="29"/>
    <x v="1"/>
    <x v="669"/>
    <s v="Monday"/>
    <s v="Give way or uncontrolled"/>
    <s v="T or staggered junction"/>
    <x v="1"/>
    <n v="51.517040000000001"/>
    <x v="0"/>
    <s v="City of London"/>
    <s v="None"/>
    <n v="-8.7726999999999999E-2"/>
    <x v="0"/>
    <n v="2"/>
    <s v="City of London"/>
    <s v="Dry"/>
    <x v="1"/>
    <n v="30"/>
    <d v="1899-12-30T12:33:00"/>
    <x v="0"/>
    <s v="Fine no high winds"/>
    <x v="0"/>
  </r>
  <r>
    <s v="200901CP00024"/>
    <x v="31"/>
    <x v="1"/>
    <x v="670"/>
    <s v="Tuesday"/>
    <s v="Give way or uncontrolled"/>
    <s v="Crossroads"/>
    <x v="1"/>
    <n v="51.517327000000002"/>
    <x v="0"/>
    <s v="City of London"/>
    <s v="None"/>
    <n v="-8.3247000000000002E-2"/>
    <x v="0"/>
    <n v="1"/>
    <s v="City of London"/>
    <s v="Dry"/>
    <x v="1"/>
    <n v="30"/>
    <d v="1899-12-30T09:55:00"/>
    <x v="0"/>
    <s v="Fine no high winds"/>
    <x v="0"/>
  </r>
  <r>
    <s v="200901CP00025"/>
    <x v="31"/>
    <x v="1"/>
    <x v="671"/>
    <s v="Wednesday"/>
    <s v="Give way or uncontrolled"/>
    <s v="Roundabout"/>
    <x v="1"/>
    <n v="51.515127999999997"/>
    <x v="0"/>
    <s v="City of London"/>
    <s v="None"/>
    <n v="-9.7320000000000004E-2"/>
    <x v="0"/>
    <n v="1"/>
    <s v="City of London"/>
    <s v="Dry"/>
    <x v="3"/>
    <n v="30"/>
    <d v="1899-12-30T07:26:00"/>
    <x v="0"/>
    <s v="Fine no high winds"/>
    <x v="5"/>
  </r>
  <r>
    <s v="200901CP00026"/>
    <x v="32"/>
    <x v="1"/>
    <x v="672"/>
    <s v="Thursday"/>
    <s v="Data missing or out of range"/>
    <s v="Not at junction or within 20 metres"/>
    <x v="0"/>
    <n v="51.513528999999998"/>
    <x v="1"/>
    <s v="City of London"/>
    <s v="None"/>
    <n v="-7.6488E-2"/>
    <x v="0"/>
    <n v="1"/>
    <s v="City of London"/>
    <s v="Dry"/>
    <x v="2"/>
    <n v="30"/>
    <d v="1899-12-30T03:41:00"/>
    <x v="0"/>
    <s v="Fine no high winds"/>
    <x v="0"/>
  </r>
  <r>
    <s v="200901CP00027"/>
    <x v="27"/>
    <x v="0"/>
    <x v="673"/>
    <s v="Friday"/>
    <s v="Data missing or out of range"/>
    <s v="Not at junction or within 20 metres"/>
    <x v="1"/>
    <n v="51.518279"/>
    <x v="0"/>
    <s v="City of London"/>
    <s v="None"/>
    <n v="-0.103098"/>
    <x v="0"/>
    <n v="1"/>
    <s v="City of London"/>
    <s v="Dry"/>
    <x v="0"/>
    <n v="30"/>
    <d v="1899-12-30T08:55:00"/>
    <x v="0"/>
    <s v="Fine no high winds"/>
    <x v="0"/>
  </r>
  <r>
    <s v="200901CP00028"/>
    <x v="34"/>
    <x v="1"/>
    <x v="674"/>
    <s v="Saturday"/>
    <s v="Give way or uncontrolled"/>
    <s v="T or staggered junction"/>
    <x v="1"/>
    <n v="51.514125"/>
    <x v="1"/>
    <s v="City of London"/>
    <s v="None"/>
    <n v="-0.107594"/>
    <x v="0"/>
    <n v="2"/>
    <s v="City of London"/>
    <s v="Dry"/>
    <x v="1"/>
    <n v="30"/>
    <d v="1899-12-30T17:50:00"/>
    <x v="0"/>
    <s v="Fine no high winds"/>
    <x v="2"/>
  </r>
  <r>
    <s v="200901CP00029"/>
    <x v="34"/>
    <x v="1"/>
    <x v="675"/>
    <s v="Sunday"/>
    <s v="Give way or uncontrolled"/>
    <s v="T or staggered junction"/>
    <x v="0"/>
    <n v="51.511501000000003"/>
    <x v="1"/>
    <s v="City of London"/>
    <s v="None"/>
    <n v="-8.9976E-2"/>
    <x v="0"/>
    <n v="2"/>
    <s v="City of London"/>
    <s v="Dry"/>
    <x v="1"/>
    <n v="30"/>
    <d v="1899-12-30T23:56:00"/>
    <x v="0"/>
    <s v="Fine no high winds"/>
    <x v="2"/>
  </r>
  <r>
    <s v="200901CP00030"/>
    <x v="39"/>
    <x v="1"/>
    <x v="676"/>
    <s v="Monday"/>
    <s v="Give way or uncontrolled"/>
    <s v="T or staggered junction"/>
    <x v="1"/>
    <n v="51.518703000000002"/>
    <x v="0"/>
    <s v="City of London"/>
    <s v="None"/>
    <n v="-7.9440999999999998E-2"/>
    <x v="0"/>
    <n v="1"/>
    <s v="City of London"/>
    <s v="Dry"/>
    <x v="1"/>
    <n v="30"/>
    <d v="1899-12-30T15:17:00"/>
    <x v="0"/>
    <s v="Fine no high winds"/>
    <x v="0"/>
  </r>
  <r>
    <s v="200901CP00031"/>
    <x v="55"/>
    <x v="1"/>
    <x v="677"/>
    <s v="Tuesday"/>
    <s v="Give way or uncontrolled"/>
    <s v="Private drive or entrance"/>
    <x v="1"/>
    <n v="51.515191000000002"/>
    <x v="1"/>
    <s v="City of London"/>
    <s v="None"/>
    <n v="-8.4633E-2"/>
    <x v="0"/>
    <n v="1"/>
    <s v="City of London"/>
    <s v="Dry"/>
    <x v="1"/>
    <n v="30"/>
    <d v="1899-12-30T07:00:00"/>
    <x v="0"/>
    <s v="Fine no high winds"/>
    <x v="2"/>
  </r>
  <r>
    <s v="200901CP00032"/>
    <x v="34"/>
    <x v="1"/>
    <x v="678"/>
    <s v="Wednesday"/>
    <s v="Auto traffic signal"/>
    <s v="Crossroads"/>
    <x v="1"/>
    <n v="51.510897"/>
    <x v="0"/>
    <s v="City of London"/>
    <s v="None"/>
    <n v="-8.5967000000000002E-2"/>
    <x v="0"/>
    <n v="2"/>
    <s v="City of London"/>
    <s v="Dry"/>
    <x v="1"/>
    <n v="30"/>
    <d v="1899-12-30T14:20:00"/>
    <x v="0"/>
    <s v="Fine no high winds"/>
    <x v="2"/>
  </r>
  <r>
    <s v="200901CP00033"/>
    <x v="55"/>
    <x v="1"/>
    <x v="679"/>
    <s v="Thursday"/>
    <s v="Give way or uncontrolled"/>
    <s v="T or staggered junction"/>
    <x v="1"/>
    <n v="51.518532"/>
    <x v="0"/>
    <s v="City of London"/>
    <s v="None"/>
    <n v="-0.102078"/>
    <x v="0"/>
    <n v="1"/>
    <s v="City of London"/>
    <s v="Wet or damp"/>
    <x v="0"/>
    <n v="30"/>
    <d v="1899-12-30T12:00:00"/>
    <x v="0"/>
    <s v="Raining no high winds"/>
    <x v="0"/>
  </r>
  <r>
    <s v="200901CP00034"/>
    <x v="48"/>
    <x v="1"/>
    <x v="680"/>
    <s v="Friday"/>
    <s v="Data missing or out of range"/>
    <s v="Not at junction or within 20 metres"/>
    <x v="1"/>
    <n v="51.513257000000003"/>
    <x v="0"/>
    <s v="City of London"/>
    <s v="None"/>
    <n v="-9.8405999999999993E-2"/>
    <x v="0"/>
    <n v="2"/>
    <s v="City of London"/>
    <s v="Dry"/>
    <x v="1"/>
    <n v="30"/>
    <d v="1899-12-30T10:03:00"/>
    <x v="0"/>
    <s v="Fine no high winds"/>
    <x v="0"/>
  </r>
  <r>
    <s v="200901CP00035"/>
    <x v="55"/>
    <x v="1"/>
    <x v="681"/>
    <s v="Saturday"/>
    <s v="Data missing or out of range"/>
    <s v="Not at junction or within 20 metres"/>
    <x v="1"/>
    <n v="51.516292999999997"/>
    <x v="0"/>
    <s v="City of London"/>
    <s v="None"/>
    <n v="-0.102604"/>
    <x v="0"/>
    <n v="1"/>
    <s v="City of London"/>
    <s v="Wet or damp"/>
    <x v="1"/>
    <n v="30"/>
    <d v="1899-12-30T09:01:00"/>
    <x v="0"/>
    <s v="Other"/>
    <x v="0"/>
  </r>
  <r>
    <s v="200901CP00036"/>
    <x v="40"/>
    <x v="1"/>
    <x v="682"/>
    <s v="Sunday"/>
    <s v="Give way or uncontrolled"/>
    <s v="Private drive or entrance"/>
    <x v="1"/>
    <n v="51.515968000000001"/>
    <x v="1"/>
    <s v="City of London"/>
    <s v="None"/>
    <n v="-0.104779"/>
    <x v="0"/>
    <n v="2"/>
    <s v="City of London"/>
    <s v="Wet or damp"/>
    <x v="1"/>
    <n v="30"/>
    <d v="1899-12-30T18:28:00"/>
    <x v="0"/>
    <s v="Raining no high winds"/>
    <x v="0"/>
  </r>
  <r>
    <s v="200901CP00037"/>
    <x v="35"/>
    <x v="1"/>
    <x v="683"/>
    <s v="Monday"/>
    <s v="Auto traffic signal"/>
    <s v="Crossroads"/>
    <x v="1"/>
    <n v="51.509771000000001"/>
    <x v="0"/>
    <s v="City of London"/>
    <s v="None"/>
    <n v="-8.8608000000000006E-2"/>
    <x v="0"/>
    <n v="1"/>
    <s v="City of London"/>
    <s v="Dry"/>
    <x v="2"/>
    <n v="30"/>
    <d v="1899-12-30T06:38:00"/>
    <x v="0"/>
    <s v="Fine no high winds"/>
    <x v="7"/>
  </r>
  <r>
    <s v="200901CP00038"/>
    <x v="57"/>
    <x v="1"/>
    <x v="684"/>
    <s v="Tuesday"/>
    <s v="Give way or uncontrolled"/>
    <s v="Private drive or entrance"/>
    <x v="1"/>
    <n v="51.517212999999998"/>
    <x v="0"/>
    <s v="City of London"/>
    <s v="None"/>
    <n v="-8.1809999999999994E-2"/>
    <x v="0"/>
    <n v="2"/>
    <s v="City of London"/>
    <s v="Dry"/>
    <x v="1"/>
    <n v="30"/>
    <d v="1899-12-30T14:00:00"/>
    <x v="0"/>
    <s v="Fine no high winds"/>
    <x v="0"/>
  </r>
  <r>
    <s v="200901CP00039"/>
    <x v="52"/>
    <x v="2"/>
    <x v="685"/>
    <s v="Wednesday"/>
    <s v="Auto traffic signal"/>
    <s v="Roundabout"/>
    <x v="1"/>
    <n v="51.517539999999997"/>
    <x v="1"/>
    <s v="City of London"/>
    <s v="None"/>
    <n v="-0.10745300000000001"/>
    <x v="3"/>
    <n v="2"/>
    <s v="City of London"/>
    <s v="Dry"/>
    <x v="3"/>
    <n v="30"/>
    <d v="1899-12-30T03:12:00"/>
    <x v="0"/>
    <s v="Fine no high winds"/>
    <x v="0"/>
  </r>
  <r>
    <s v="200901CP00040"/>
    <x v="87"/>
    <x v="3"/>
    <x v="686"/>
    <s v="Thursday"/>
    <s v="Data missing or out of range"/>
    <s v="Not at junction or within 20 metres"/>
    <x v="2"/>
    <n v="51.509630999999999"/>
    <x v="0"/>
    <s v="City of London"/>
    <s v="None"/>
    <n v="-8.5586999999999996E-2"/>
    <x v="3"/>
    <n v="1"/>
    <s v="City of London"/>
    <s v="Dry"/>
    <x v="1"/>
    <n v="30"/>
    <d v="1899-12-30T13:23:00"/>
    <x v="0"/>
    <s v="Fine no high winds"/>
    <x v="0"/>
  </r>
  <r>
    <s v="200901CP00041"/>
    <x v="41"/>
    <x v="2"/>
    <x v="687"/>
    <s v="Friday"/>
    <s v="Give way or uncontrolled"/>
    <s v="T or staggered junction"/>
    <x v="1"/>
    <n v="51.511079000000002"/>
    <x v="0"/>
    <s v="City of London"/>
    <s v="None"/>
    <n v="-7.5149999999999995E-2"/>
    <x v="0"/>
    <n v="2"/>
    <s v="City of London"/>
    <s v="Wet or damp"/>
    <x v="1"/>
    <n v="30"/>
    <d v="1899-12-30T09:20:00"/>
    <x v="0"/>
    <s v="Fine no high winds"/>
    <x v="5"/>
  </r>
  <r>
    <s v="200901CP00042"/>
    <x v="42"/>
    <x v="2"/>
    <x v="688"/>
    <s v="Saturday"/>
    <s v="Auto traffic signal"/>
    <s v="Crossroads"/>
    <x v="1"/>
    <n v="51.516342999999999"/>
    <x v="1"/>
    <s v="City of London"/>
    <s v="None"/>
    <n v="-8.3575999999999998E-2"/>
    <x v="0"/>
    <n v="2"/>
    <s v="City of London"/>
    <s v="Dry"/>
    <x v="2"/>
    <n v="30"/>
    <d v="1899-12-30T19:38:00"/>
    <x v="0"/>
    <s v="Fine no high winds"/>
    <x v="0"/>
  </r>
  <r>
    <s v="200901CP00043"/>
    <x v="42"/>
    <x v="2"/>
    <x v="689"/>
    <s v="Sunday"/>
    <s v="Auto traffic signal"/>
    <s v="Crossroads"/>
    <x v="0"/>
    <n v="51.514166000000003"/>
    <x v="0"/>
    <s v="City of London"/>
    <s v="None"/>
    <n v="-0.10456600000000001"/>
    <x v="0"/>
    <n v="2"/>
    <s v="City of London"/>
    <s v="Wet or damp"/>
    <x v="1"/>
    <n v="30"/>
    <d v="1899-12-30T14:20:00"/>
    <x v="0"/>
    <s v="Raining no high winds"/>
    <x v="0"/>
  </r>
  <r>
    <s v="200901CP00044"/>
    <x v="42"/>
    <x v="2"/>
    <x v="690"/>
    <s v="Monday"/>
    <s v="Data missing or out of range"/>
    <s v="Not at junction or within 20 metres"/>
    <x v="1"/>
    <n v="51.513167000000003"/>
    <x v="0"/>
    <s v="City of London"/>
    <s v="None"/>
    <n v="-8.7313000000000002E-2"/>
    <x v="0"/>
    <n v="2"/>
    <s v="City of London"/>
    <s v="Wet or damp"/>
    <x v="1"/>
    <n v="30"/>
    <d v="1899-12-30T15:01:00"/>
    <x v="0"/>
    <s v="Fine no high winds"/>
    <x v="0"/>
  </r>
  <r>
    <s v="200901CP00045"/>
    <x v="46"/>
    <x v="2"/>
    <x v="691"/>
    <s v="Tuesday"/>
    <s v="Give way or uncontrolled"/>
    <s v="T or staggered junction"/>
    <x v="1"/>
    <n v="51.514893000000001"/>
    <x v="0"/>
    <s v="City of London"/>
    <s v="None"/>
    <n v="-8.2916000000000004E-2"/>
    <x v="0"/>
    <n v="2"/>
    <s v="City of London"/>
    <s v="Wet or damp"/>
    <x v="1"/>
    <n v="30"/>
    <d v="1899-12-30T12:45:00"/>
    <x v="0"/>
    <s v="Fine no high winds"/>
    <x v="0"/>
  </r>
  <r>
    <s v="200901CP00046"/>
    <x v="46"/>
    <x v="2"/>
    <x v="692"/>
    <s v="Wednesday"/>
    <s v="Auto traffic signal"/>
    <s v="T or staggered junction"/>
    <x v="1"/>
    <n v="51.520074999999999"/>
    <x v="1"/>
    <s v="City of London"/>
    <s v="None"/>
    <n v="-9.7402000000000002E-2"/>
    <x v="0"/>
    <n v="2"/>
    <s v="City of London"/>
    <s v="Wet or damp"/>
    <x v="1"/>
    <n v="30"/>
    <d v="1899-12-30T20:50:00"/>
    <x v="0"/>
    <s v="Raining no high winds"/>
    <x v="3"/>
  </r>
  <r>
    <s v="200901CP00047"/>
    <x v="69"/>
    <x v="3"/>
    <x v="693"/>
    <s v="Thursday"/>
    <s v="Auto traffic signal"/>
    <s v="T or staggered junction"/>
    <x v="0"/>
    <n v="51.511963000000002"/>
    <x v="0"/>
    <s v="City of London"/>
    <s v="None"/>
    <n v="-0.101775"/>
    <x v="0"/>
    <n v="2"/>
    <s v="City of London"/>
    <s v="Dry"/>
    <x v="2"/>
    <n v="30"/>
    <d v="1899-12-30T18:27:00"/>
    <x v="0"/>
    <s v="Fine no high winds"/>
    <x v="0"/>
  </r>
  <r>
    <s v="200901CP00048"/>
    <x v="289"/>
    <x v="2"/>
    <x v="694"/>
    <s v="Friday"/>
    <s v="Data missing or out of range"/>
    <s v="Not at junction or within 20 metres"/>
    <x v="1"/>
    <n v="51.509059000000001"/>
    <x v="0"/>
    <s v="City of London"/>
    <s v="None"/>
    <n v="-8.3594000000000002E-2"/>
    <x v="0"/>
    <n v="2"/>
    <s v="City of London"/>
    <s v="Dry"/>
    <x v="2"/>
    <n v="30"/>
    <d v="1899-12-30T11:55:00"/>
    <x v="0"/>
    <s v="Fine no high winds"/>
    <x v="0"/>
  </r>
  <r>
    <s v="200901CP00049"/>
    <x v="54"/>
    <x v="2"/>
    <x v="695"/>
    <s v="Saturday"/>
    <s v="Auto traffic signal"/>
    <s v="T or staggered junction"/>
    <x v="1"/>
    <n v="51.518081000000002"/>
    <x v="0"/>
    <s v="City of London"/>
    <s v="None"/>
    <n v="-7.9899999999999999E-2"/>
    <x v="0"/>
    <n v="2"/>
    <s v="City of London"/>
    <s v="Dry"/>
    <x v="1"/>
    <n v="30"/>
    <d v="1899-12-30T12:07:00"/>
    <x v="0"/>
    <s v="Fine no high winds"/>
    <x v="0"/>
  </r>
  <r>
    <s v="200901CP00050"/>
    <x v="64"/>
    <x v="2"/>
    <x v="696"/>
    <s v="Sunday"/>
    <s v="Auto traffic signal"/>
    <s v="T or staggered junction"/>
    <x v="0"/>
    <n v="51.510990999999997"/>
    <x v="1"/>
    <s v="City of London"/>
    <s v="None"/>
    <n v="-0.108445"/>
    <x v="0"/>
    <n v="2"/>
    <s v="City of London"/>
    <s v="Dry"/>
    <x v="1"/>
    <n v="30"/>
    <d v="1899-12-30T19:00:00"/>
    <x v="0"/>
    <s v="Fine no high winds"/>
    <x v="0"/>
  </r>
  <r>
    <s v="200901CP00052"/>
    <x v="56"/>
    <x v="2"/>
    <x v="697"/>
    <s v="Monday"/>
    <s v="Give way or uncontrolled"/>
    <s v="T or staggered junction"/>
    <x v="1"/>
    <n v="51.511167"/>
    <x v="1"/>
    <s v="City of London"/>
    <s v="None"/>
    <n v="-7.5001999999999999E-2"/>
    <x v="0"/>
    <n v="2"/>
    <s v="City of London"/>
    <s v="Dry"/>
    <x v="0"/>
    <n v="30"/>
    <d v="1899-12-30T19:25:00"/>
    <x v="0"/>
    <s v="Fine no high winds"/>
    <x v="9"/>
  </r>
  <r>
    <s v="200901CP00053"/>
    <x v="290"/>
    <x v="2"/>
    <x v="698"/>
    <s v="Tuesday"/>
    <s v="Auto traffic signal"/>
    <s v="More than 4 arms (not roundabout)"/>
    <x v="1"/>
    <n v="51.510725999999998"/>
    <x v="0"/>
    <s v="City of London"/>
    <s v="None"/>
    <n v="-8.6550000000000002E-2"/>
    <x v="0"/>
    <n v="2"/>
    <s v="City of London"/>
    <s v="Dry"/>
    <x v="2"/>
    <n v="30"/>
    <d v="1899-12-30T07:50:00"/>
    <x v="0"/>
    <s v="Fine no high winds"/>
    <x v="0"/>
  </r>
  <r>
    <s v="200901CP00054"/>
    <x v="73"/>
    <x v="2"/>
    <x v="699"/>
    <s v="Wednesday"/>
    <s v="Auto traffic signal"/>
    <s v="More than 4 arms (not roundabout)"/>
    <x v="0"/>
    <n v="51.512537000000002"/>
    <x v="0"/>
    <s v="City of London"/>
    <s v="None"/>
    <n v="-9.2815999999999996E-2"/>
    <x v="0"/>
    <n v="2"/>
    <s v="City of London"/>
    <s v="Dry"/>
    <x v="1"/>
    <n v="30"/>
    <d v="1899-12-30T09:10:00"/>
    <x v="0"/>
    <s v="Fine no high winds"/>
    <x v="0"/>
  </r>
  <r>
    <s v="200901CP00055"/>
    <x v="60"/>
    <x v="2"/>
    <x v="700"/>
    <s v="Thursday"/>
    <s v="Data missing or out of range"/>
    <s v="Not at junction or within 20 metres"/>
    <x v="1"/>
    <n v="51.517955000000001"/>
    <x v="0"/>
    <s v="City of London"/>
    <s v="None"/>
    <n v="-0.10527400000000001"/>
    <x v="0"/>
    <n v="1"/>
    <s v="City of London"/>
    <s v="Wet or damp"/>
    <x v="1"/>
    <n v="30"/>
    <d v="1899-12-30T16:30:00"/>
    <x v="0"/>
    <s v="Raining no high winds"/>
    <x v="0"/>
  </r>
  <r>
    <s v="200901CP00056"/>
    <x v="61"/>
    <x v="2"/>
    <x v="701"/>
    <s v="Friday"/>
    <s v="Give way or uncontrolled"/>
    <s v="Crossroads"/>
    <x v="1"/>
    <n v="51.511513000000001"/>
    <x v="0"/>
    <s v="City of London"/>
    <s v="None"/>
    <n v="-9.0697E-2"/>
    <x v="3"/>
    <n v="1"/>
    <s v="City of London"/>
    <s v="Dry"/>
    <x v="1"/>
    <n v="30"/>
    <d v="1899-12-30T16:20:00"/>
    <x v="0"/>
    <s v="Fine no high winds"/>
    <x v="0"/>
  </r>
  <r>
    <s v="200901CP00057"/>
    <x v="56"/>
    <x v="2"/>
    <x v="702"/>
    <s v="Saturday"/>
    <s v="Give way or uncontrolled"/>
    <s v="T or staggered junction"/>
    <x v="1"/>
    <n v="51.515647999999999"/>
    <x v="0"/>
    <s v="City of London"/>
    <s v="None"/>
    <n v="-7.9570000000000002E-2"/>
    <x v="0"/>
    <n v="2"/>
    <s v="City of London"/>
    <s v="Dry"/>
    <x v="0"/>
    <n v="30"/>
    <d v="1899-12-30T09:30:00"/>
    <x v="0"/>
    <s v="Fine no high winds"/>
    <x v="0"/>
  </r>
  <r>
    <s v="200901CP00058"/>
    <x v="62"/>
    <x v="2"/>
    <x v="703"/>
    <s v="Sunday"/>
    <s v="Data missing or out of range"/>
    <s v="Not at junction or within 20 metres"/>
    <x v="1"/>
    <n v="51.510933000000001"/>
    <x v="1"/>
    <s v="City of London"/>
    <s v="None"/>
    <n v="-0.10484400000000001"/>
    <x v="0"/>
    <n v="2"/>
    <s v="City of London"/>
    <s v="Dry"/>
    <x v="1"/>
    <n v="30"/>
    <d v="1899-12-30T01:35:00"/>
    <x v="0"/>
    <s v="Fine no high winds"/>
    <x v="0"/>
  </r>
  <r>
    <s v="200901CP00059"/>
    <x v="66"/>
    <x v="3"/>
    <x v="704"/>
    <s v="Monday"/>
    <s v="Data missing or out of range"/>
    <s v="Not at junction or within 20 metres"/>
    <x v="0"/>
    <n v="51.508870999999999"/>
    <x v="1"/>
    <s v="City of London"/>
    <s v="None"/>
    <n v="-9.4121999999999997E-2"/>
    <x v="0"/>
    <n v="2"/>
    <s v="City of London"/>
    <s v="Dry"/>
    <x v="1"/>
    <n v="30"/>
    <d v="1899-12-30T05:08:00"/>
    <x v="0"/>
    <s v="Fine no high winds"/>
    <x v="0"/>
  </r>
  <r>
    <s v="200901CP00060"/>
    <x v="65"/>
    <x v="2"/>
    <x v="705"/>
    <s v="Tuesday"/>
    <s v="Give way or uncontrolled"/>
    <s v="Roundabout"/>
    <x v="1"/>
    <n v="51.517189999999999"/>
    <x v="1"/>
    <s v="City of London"/>
    <s v="None"/>
    <n v="-9.6945000000000003E-2"/>
    <x v="0"/>
    <n v="2"/>
    <s v="City of London"/>
    <s v="Dry"/>
    <x v="3"/>
    <n v="30"/>
    <d v="1899-12-30T16:22:00"/>
    <x v="0"/>
    <s v="Fine no high winds"/>
    <x v="0"/>
  </r>
  <r>
    <s v="200901CP00061"/>
    <x v="73"/>
    <x v="2"/>
    <x v="706"/>
    <s v="Wednesday"/>
    <s v="Give way or uncontrolled"/>
    <s v="T or staggered junction"/>
    <x v="0"/>
    <n v="51.518883000000002"/>
    <x v="0"/>
    <s v="City of London"/>
    <s v="None"/>
    <n v="-7.9434000000000005E-2"/>
    <x v="3"/>
    <n v="1"/>
    <s v="City of London"/>
    <s v="Dry"/>
    <x v="1"/>
    <n v="30"/>
    <d v="1899-12-30T11:19:00"/>
    <x v="0"/>
    <s v="Fine no high winds"/>
    <x v="0"/>
  </r>
  <r>
    <s v="200901CP00063"/>
    <x v="291"/>
    <x v="2"/>
    <x v="707"/>
    <s v="Thursday"/>
    <s v="Give way or uncontrolled"/>
    <s v="T or staggered junction"/>
    <x v="1"/>
    <n v="51.518861999999999"/>
    <x v="0"/>
    <s v="Tower Hamlets"/>
    <s v="None"/>
    <n v="-7.8136999999999998E-2"/>
    <x v="0"/>
    <n v="2"/>
    <s v="Metropolitan Police"/>
    <s v="Dry"/>
    <x v="1"/>
    <n v="30"/>
    <d v="1899-12-30T15:05:00"/>
    <x v="0"/>
    <s v="Fine no high winds"/>
    <x v="0"/>
  </r>
  <r>
    <s v="200901CP00065"/>
    <x v="66"/>
    <x v="3"/>
    <x v="708"/>
    <s v="Friday"/>
    <s v="Auto traffic signal"/>
    <s v="Crossroads"/>
    <x v="1"/>
    <n v="51.513897"/>
    <x v="0"/>
    <s v="City of London"/>
    <s v="None"/>
    <n v="-0.104577"/>
    <x v="0"/>
    <n v="2"/>
    <s v="City of London"/>
    <s v="Dry"/>
    <x v="1"/>
    <n v="30"/>
    <d v="1899-12-30T09:30:00"/>
    <x v="0"/>
    <s v="Fine no high winds"/>
    <x v="0"/>
  </r>
  <r>
    <s v="200901CP00066"/>
    <x v="68"/>
    <x v="3"/>
    <x v="709"/>
    <s v="Saturday"/>
    <s v="Give way or uncontrolled"/>
    <s v="Roundabout"/>
    <x v="1"/>
    <n v="51.517453000000003"/>
    <x v="1"/>
    <s v="City of London"/>
    <s v="None"/>
    <n v="-9.6502000000000004E-2"/>
    <x v="0"/>
    <n v="2"/>
    <s v="City of London"/>
    <s v="Dry"/>
    <x v="3"/>
    <n v="30"/>
    <d v="1899-12-30T22:30:00"/>
    <x v="0"/>
    <s v="Fine no high winds"/>
    <x v="0"/>
  </r>
  <r>
    <s v="200901CP00067"/>
    <x v="292"/>
    <x v="3"/>
    <x v="710"/>
    <s v="Sunday"/>
    <s v="Auto traffic signal"/>
    <s v="T or staggered junction"/>
    <x v="1"/>
    <n v="51.510649999999998"/>
    <x v="0"/>
    <s v="City of London"/>
    <s v="None"/>
    <n v="-9.2894000000000004E-2"/>
    <x v="0"/>
    <n v="2"/>
    <s v="City of London"/>
    <s v="Dry"/>
    <x v="2"/>
    <n v="30"/>
    <d v="1899-12-30T07:57:00"/>
    <x v="0"/>
    <s v="Fine no high winds"/>
    <x v="0"/>
  </r>
  <r>
    <s v="200901CP00068"/>
    <x v="68"/>
    <x v="3"/>
    <x v="711"/>
    <s v="Monday"/>
    <s v="Auto traffic signal"/>
    <s v="Crossroads"/>
    <x v="1"/>
    <n v="51.517238999999996"/>
    <x v="0"/>
    <s v="City of London"/>
    <s v="None"/>
    <n v="-8.8872000000000007E-2"/>
    <x v="0"/>
    <n v="2"/>
    <s v="City of London"/>
    <s v="Dry"/>
    <x v="1"/>
    <n v="30"/>
    <d v="1899-12-30T12:00:00"/>
    <x v="0"/>
    <s v="Fine no high winds"/>
    <x v="0"/>
  </r>
  <r>
    <s v="200901CP00069"/>
    <x v="68"/>
    <x v="3"/>
    <x v="712"/>
    <s v="Tuesday"/>
    <s v="Auto traffic signal"/>
    <s v="More than 4 arms (not roundabout)"/>
    <x v="1"/>
    <n v="51.512537000000002"/>
    <x v="1"/>
    <s v="City of London"/>
    <s v="None"/>
    <n v="-9.2815999999999996E-2"/>
    <x v="0"/>
    <n v="1"/>
    <s v="City of London"/>
    <s v="Dry"/>
    <x v="2"/>
    <n v="30"/>
    <d v="1899-12-30T23:28:00"/>
    <x v="0"/>
    <s v="Fine no high winds"/>
    <x v="5"/>
  </r>
  <r>
    <s v="200901CP00070"/>
    <x v="69"/>
    <x v="3"/>
    <x v="713"/>
    <s v="Wednesday"/>
    <s v="Give way or uncontrolled"/>
    <s v="Crossroads"/>
    <x v="1"/>
    <n v="51.517412"/>
    <x v="0"/>
    <s v="City of London"/>
    <s v="None"/>
    <n v="-8.2955000000000001E-2"/>
    <x v="3"/>
    <n v="1"/>
    <s v="City of London"/>
    <s v="Dry"/>
    <x v="1"/>
    <n v="30"/>
    <d v="1899-12-30T11:14:00"/>
    <x v="0"/>
    <s v="Fine no high winds"/>
    <x v="0"/>
  </r>
  <r>
    <s v="200901CP00071"/>
    <x v="69"/>
    <x v="3"/>
    <x v="714"/>
    <s v="Thursday"/>
    <s v="Give way or uncontrolled"/>
    <s v="T or staggered junction"/>
    <x v="1"/>
    <n v="51.517296000000002"/>
    <x v="0"/>
    <s v="City of London"/>
    <s v="None"/>
    <n v="-8.6850999999999998E-2"/>
    <x v="0"/>
    <n v="1"/>
    <s v="City of London"/>
    <s v="Dry"/>
    <x v="1"/>
    <n v="30"/>
    <d v="1899-12-30T13:05:00"/>
    <x v="0"/>
    <s v="Fine no high winds"/>
    <x v="0"/>
  </r>
  <r>
    <s v="200901CP00072"/>
    <x v="293"/>
    <x v="3"/>
    <x v="715"/>
    <s v="Friday"/>
    <s v="Auto traffic signal"/>
    <s v="Crossroads"/>
    <x v="1"/>
    <n v="51.514076000000003"/>
    <x v="0"/>
    <s v="City of London"/>
    <s v="None"/>
    <n v="-0.10457"/>
    <x v="0"/>
    <n v="2"/>
    <s v="City of London"/>
    <s v="Dry"/>
    <x v="1"/>
    <n v="30"/>
    <d v="1899-12-30T17:25:00"/>
    <x v="0"/>
    <s v="Fine no high winds"/>
    <x v="0"/>
  </r>
  <r>
    <s v="200901CP00073"/>
    <x v="88"/>
    <x v="3"/>
    <x v="716"/>
    <s v="Saturday"/>
    <s v="Auto traffic signal"/>
    <s v="Crossroads"/>
    <x v="1"/>
    <n v="51.514071999999999"/>
    <x v="0"/>
    <s v="City of London"/>
    <s v="None"/>
    <n v="-0.104282"/>
    <x v="0"/>
    <n v="2"/>
    <s v="City of London"/>
    <s v="Dry"/>
    <x v="1"/>
    <n v="30"/>
    <d v="1899-12-30T07:35:00"/>
    <x v="0"/>
    <s v="Fine no high winds"/>
    <x v="0"/>
  </r>
  <r>
    <s v="200901CP00074"/>
    <x v="83"/>
    <x v="3"/>
    <x v="717"/>
    <s v="Sunday"/>
    <s v="Give way or uncontrolled"/>
    <s v="T or staggered junction"/>
    <x v="1"/>
    <n v="51.510354"/>
    <x v="0"/>
    <s v="City of London"/>
    <s v="None"/>
    <n v="-9.1322E-2"/>
    <x v="0"/>
    <n v="2"/>
    <s v="City of London"/>
    <s v="Wet or damp"/>
    <x v="1"/>
    <n v="30"/>
    <d v="1899-12-30T17:45:00"/>
    <x v="0"/>
    <s v="Fine no high winds"/>
    <x v="0"/>
  </r>
  <r>
    <s v="200901CP00075"/>
    <x v="294"/>
    <x v="3"/>
    <x v="718"/>
    <s v="Monday"/>
    <s v="Data missing or out of range"/>
    <s v="Not at junction or within 20 metres"/>
    <x v="1"/>
    <n v="51.517195999999998"/>
    <x v="0"/>
    <s v="City of London"/>
    <s v="None"/>
    <n v="-0.102855"/>
    <x v="0"/>
    <n v="1"/>
    <s v="City of London"/>
    <s v="Dry"/>
    <x v="1"/>
    <n v="30"/>
    <d v="1899-12-30T12:20:00"/>
    <x v="0"/>
    <s v="Fine no high winds"/>
    <x v="0"/>
  </r>
  <r>
    <s v="200901CP00076"/>
    <x v="89"/>
    <x v="3"/>
    <x v="719"/>
    <s v="Tuesday"/>
    <s v="Data missing or out of range"/>
    <s v="Not at junction or within 20 metres"/>
    <x v="1"/>
    <n v="51.516007000000002"/>
    <x v="0"/>
    <s v="City of London"/>
    <s v="None"/>
    <n v="-0.101607"/>
    <x v="3"/>
    <n v="2"/>
    <s v="City of London"/>
    <s v="Dry"/>
    <x v="1"/>
    <n v="30"/>
    <d v="1899-12-30T14:25:00"/>
    <x v="0"/>
    <s v="Fine no high winds"/>
    <x v="2"/>
  </r>
  <r>
    <s v="200901CP00077"/>
    <x v="293"/>
    <x v="3"/>
    <x v="720"/>
    <s v="Wednesday"/>
    <s v="Data missing or out of range"/>
    <s v="Not at junction or within 20 metres"/>
    <x v="1"/>
    <n v="51.509186999999997"/>
    <x v="0"/>
    <s v="City of London"/>
    <s v="None"/>
    <n v="-8.0418000000000003E-2"/>
    <x v="0"/>
    <n v="2"/>
    <s v="City of London"/>
    <s v="Dry"/>
    <x v="2"/>
    <n v="30"/>
    <d v="1899-12-30T11:15:00"/>
    <x v="0"/>
    <s v="Fine no high winds"/>
    <x v="0"/>
  </r>
  <r>
    <s v="200901CP00082"/>
    <x v="74"/>
    <x v="3"/>
    <x v="721"/>
    <s v="Thursday"/>
    <s v="Give way or uncontrolled"/>
    <s v="T or staggered junction"/>
    <x v="1"/>
    <n v="51.517017000000003"/>
    <x v="0"/>
    <s v="City of London"/>
    <s v="None"/>
    <n v="-8.0809000000000006E-2"/>
    <x v="0"/>
    <n v="1"/>
    <s v="City of London"/>
    <s v="Dry"/>
    <x v="1"/>
    <n v="30"/>
    <d v="1899-12-30T16:35:00"/>
    <x v="0"/>
    <s v="Fine no high winds"/>
    <x v="0"/>
  </r>
  <r>
    <s v="200901CP00083"/>
    <x v="295"/>
    <x v="3"/>
    <x v="722"/>
    <s v="Friday"/>
    <s v="Auto traffic signal"/>
    <s v="Crossroads"/>
    <x v="1"/>
    <n v="51.513987999999998"/>
    <x v="0"/>
    <s v="City of London"/>
    <s v="None"/>
    <n v="-7.7045000000000002E-2"/>
    <x v="0"/>
    <n v="1"/>
    <s v="City of London"/>
    <s v="Dry"/>
    <x v="1"/>
    <n v="30"/>
    <d v="1899-12-30T17:30:00"/>
    <x v="0"/>
    <s v="Fine no high winds"/>
    <x v="4"/>
  </r>
  <r>
    <s v="200901CP00084"/>
    <x v="68"/>
    <x v="3"/>
    <x v="723"/>
    <s v="Saturday"/>
    <s v="Data missing or out of range"/>
    <s v="Not at junction or within 20 metres"/>
    <x v="2"/>
    <n v="51.509732999999997"/>
    <x v="1"/>
    <s v="City of London"/>
    <s v="None"/>
    <n v="-8.6304000000000006E-2"/>
    <x v="0"/>
    <n v="1"/>
    <s v="City of London"/>
    <s v="Dry"/>
    <x v="1"/>
    <n v="30"/>
    <d v="1899-12-30T20:15:00"/>
    <x v="0"/>
    <s v="Fine no high winds"/>
    <x v="0"/>
  </r>
  <r>
    <s v="200901CP00085"/>
    <x v="77"/>
    <x v="3"/>
    <x v="724"/>
    <s v="Sunday"/>
    <s v="Give way or uncontrolled"/>
    <s v="T or staggered junction"/>
    <x v="2"/>
    <n v="51.511648000000001"/>
    <x v="0"/>
    <s v="City of London"/>
    <s v="None"/>
    <n v="-0.10452599999999999"/>
    <x v="0"/>
    <n v="2"/>
    <s v="City of London"/>
    <s v="Dry"/>
    <x v="1"/>
    <n v="30"/>
    <d v="1899-12-30T05:30:00"/>
    <x v="0"/>
    <s v="Fine no high winds"/>
    <x v="0"/>
  </r>
  <r>
    <s v="200901CP00086"/>
    <x v="293"/>
    <x v="3"/>
    <x v="725"/>
    <s v="Monday"/>
    <s v="Auto traffic signal"/>
    <s v="Crossroads"/>
    <x v="2"/>
    <n v="51.514574000000003"/>
    <x v="0"/>
    <s v="City of London"/>
    <s v="None"/>
    <n v="-7.4426000000000006E-2"/>
    <x v="0"/>
    <n v="1"/>
    <s v="City of London"/>
    <s v="Dry"/>
    <x v="1"/>
    <n v="30"/>
    <d v="1899-12-30T10:45:00"/>
    <x v="0"/>
    <s v="Fine no high winds"/>
    <x v="0"/>
  </r>
  <r>
    <s v="200901CP00087"/>
    <x v="88"/>
    <x v="3"/>
    <x v="726"/>
    <s v="Tuesday"/>
    <s v="Give way or uncontrolled"/>
    <s v="T or staggered junction"/>
    <x v="2"/>
    <n v="51.518169999999998"/>
    <x v="0"/>
    <s v="City of London"/>
    <s v="None"/>
    <n v="-0.113048"/>
    <x v="3"/>
    <n v="2"/>
    <s v="City of London"/>
    <s v="Wet or damp"/>
    <x v="1"/>
    <n v="30"/>
    <d v="1899-12-30T09:54:00"/>
    <x v="0"/>
    <s v="Raining no high winds"/>
    <x v="0"/>
  </r>
  <r>
    <s v="200901CP00088"/>
    <x v="293"/>
    <x v="3"/>
    <x v="727"/>
    <s v="Wednesday"/>
    <s v="Auto traffic signal"/>
    <s v="Roundabout"/>
    <x v="2"/>
    <n v="51.517809999999997"/>
    <x v="0"/>
    <s v="City of London"/>
    <s v="None"/>
    <n v="-0.107442"/>
    <x v="0"/>
    <n v="2"/>
    <s v="City of London"/>
    <s v="Dry"/>
    <x v="3"/>
    <n v="30"/>
    <d v="1899-12-30T08:26:00"/>
    <x v="0"/>
    <s v="Fine no high winds"/>
    <x v="0"/>
  </r>
  <r>
    <s v="200901CP00089"/>
    <x v="296"/>
    <x v="3"/>
    <x v="728"/>
    <s v="Thursday"/>
    <s v="Give way or uncontrolled"/>
    <s v="T or staggered junction"/>
    <x v="2"/>
    <n v="51.511915999999999"/>
    <x v="0"/>
    <s v="City of London"/>
    <s v="None"/>
    <n v="-8.7797E-2"/>
    <x v="0"/>
    <n v="1"/>
    <s v="City of London"/>
    <s v="Dry"/>
    <x v="1"/>
    <n v="30"/>
    <d v="1899-12-30T09:15:00"/>
    <x v="0"/>
    <s v="Fine no high winds"/>
    <x v="0"/>
  </r>
  <r>
    <s v="200901CP00091"/>
    <x v="52"/>
    <x v="2"/>
    <x v="729"/>
    <s v="Friday"/>
    <s v="Auto traffic signal"/>
    <s v="Crossroads"/>
    <x v="2"/>
    <n v="51.511605000000003"/>
    <x v="0"/>
    <s v="City of London"/>
    <s v="None"/>
    <n v="-9.0837000000000001E-2"/>
    <x v="3"/>
    <n v="2"/>
    <s v="City of London"/>
    <s v="Dry"/>
    <x v="1"/>
    <n v="30"/>
    <d v="1899-12-30T13:40:00"/>
    <x v="0"/>
    <s v="Fine no high winds"/>
    <x v="0"/>
  </r>
  <r>
    <s v="200901CP00092"/>
    <x v="47"/>
    <x v="2"/>
    <x v="730"/>
    <s v="Saturday"/>
    <s v="Auto traffic signal"/>
    <s v="T or staggered junction"/>
    <x v="2"/>
    <n v="51.511783000000001"/>
    <x v="0"/>
    <s v="City of London"/>
    <s v="None"/>
    <n v="-8.5208999999999993E-2"/>
    <x v="0"/>
    <n v="2"/>
    <s v="City of London"/>
    <s v="Dry"/>
    <x v="1"/>
    <n v="30"/>
    <d v="1899-12-30T13:05:00"/>
    <x v="0"/>
    <s v="Fine no high winds"/>
    <x v="0"/>
  </r>
  <r>
    <s v="200901CP00093"/>
    <x v="297"/>
    <x v="2"/>
    <x v="731"/>
    <s v="Sunday"/>
    <s v="Give way or uncontrolled"/>
    <s v="Private drive or entrance"/>
    <x v="2"/>
    <n v="51.510550000000002"/>
    <x v="0"/>
    <s v="City of London"/>
    <s v="None"/>
    <n v="-9.2322000000000001E-2"/>
    <x v="0"/>
    <n v="2"/>
    <s v="City of London"/>
    <s v="Dry"/>
    <x v="2"/>
    <n v="30"/>
    <d v="1899-12-30T19:25:00"/>
    <x v="0"/>
    <s v="Fine no high winds"/>
    <x v="0"/>
  </r>
  <r>
    <s v="200901CP00095"/>
    <x v="65"/>
    <x v="2"/>
    <x v="732"/>
    <s v="Monday"/>
    <s v="Auto traffic signal"/>
    <s v="Crossroads"/>
    <x v="2"/>
    <n v="51.514076000000003"/>
    <x v="0"/>
    <s v="City of London"/>
    <s v="None"/>
    <n v="-0.10457"/>
    <x v="0"/>
    <n v="2"/>
    <s v="City of London"/>
    <s v="Dry"/>
    <x v="1"/>
    <n v="30"/>
    <d v="1899-12-30T06:34:00"/>
    <x v="0"/>
    <s v="Fine no high winds"/>
    <x v="8"/>
  </r>
  <r>
    <s v="200901CP00096"/>
    <x v="96"/>
    <x v="4"/>
    <x v="733"/>
    <s v="Tuesday"/>
    <s v="Data missing or out of range"/>
    <s v="Not at junction or within 20 metres"/>
    <x v="2"/>
    <n v="51.51737"/>
    <x v="0"/>
    <s v="City of London"/>
    <s v="None"/>
    <n v="-0.10803599999999999"/>
    <x v="0"/>
    <n v="2"/>
    <s v="City of London"/>
    <s v="Dry"/>
    <x v="1"/>
    <n v="30"/>
    <d v="1899-12-30T08:45:00"/>
    <x v="0"/>
    <s v="Fine no high winds"/>
    <x v="0"/>
  </r>
  <r>
    <s v="200901CP00097"/>
    <x v="298"/>
    <x v="4"/>
    <x v="734"/>
    <s v="Wednesday"/>
    <s v="Data missing or out of range"/>
    <s v="Not at junction or within 20 metres"/>
    <x v="2"/>
    <n v="51.511152000000003"/>
    <x v="0"/>
    <s v="City of London"/>
    <s v="None"/>
    <n v="-7.4137999999999996E-2"/>
    <x v="0"/>
    <n v="2"/>
    <s v="City of London"/>
    <s v="Dry"/>
    <x v="1"/>
    <n v="30"/>
    <d v="1899-12-30T09:46:00"/>
    <x v="0"/>
    <s v="Fine no high winds"/>
    <x v="3"/>
  </r>
  <r>
    <s v="200901CP00098"/>
    <x v="298"/>
    <x v="4"/>
    <x v="735"/>
    <s v="Thursday"/>
    <s v="Auto traffic signal"/>
    <s v="Crossroads"/>
    <x v="2"/>
    <n v="51.516348000000001"/>
    <x v="0"/>
    <s v="City of London"/>
    <s v="None"/>
    <n v="-8.3863999999999994E-2"/>
    <x v="3"/>
    <n v="1"/>
    <s v="City of London"/>
    <s v="Dry"/>
    <x v="2"/>
    <n v="30"/>
    <d v="1899-12-30T18:05:00"/>
    <x v="0"/>
    <s v="Fine no high winds"/>
    <x v="0"/>
  </r>
  <r>
    <s v="200901CP00099"/>
    <x v="298"/>
    <x v="4"/>
    <x v="736"/>
    <s v="Friday"/>
    <s v="Give way or uncontrolled"/>
    <s v="T or staggered junction"/>
    <x v="2"/>
    <n v="51.515332999999998"/>
    <x v="0"/>
    <s v="City of London"/>
    <s v="None"/>
    <n v="-8.2321000000000005E-2"/>
    <x v="0"/>
    <n v="2"/>
    <s v="City of London"/>
    <s v="Dry"/>
    <x v="1"/>
    <n v="30"/>
    <d v="1899-12-30T20:10:00"/>
    <x v="0"/>
    <s v="Fine no high winds"/>
    <x v="0"/>
  </r>
  <r>
    <s v="200901CP00100"/>
    <x v="101"/>
    <x v="4"/>
    <x v="737"/>
    <s v="Saturday"/>
    <s v="Data missing or out of range"/>
    <s v="Not at junction or within 20 metres"/>
    <x v="1"/>
    <n v="51.519905000000001"/>
    <x v="0"/>
    <s v="City of London"/>
    <s v="None"/>
    <n v="-9.7985000000000003E-2"/>
    <x v="0"/>
    <n v="1"/>
    <s v="City of London"/>
    <s v="Wet or damp"/>
    <x v="1"/>
    <n v="30"/>
    <d v="1899-12-30T08:26:00"/>
    <x v="0"/>
    <s v="Raining no high winds"/>
    <x v="0"/>
  </r>
  <r>
    <s v="200901CP00101"/>
    <x v="96"/>
    <x v="4"/>
    <x v="738"/>
    <s v="Sunday"/>
    <s v="Give way or uncontrolled"/>
    <s v="T or staggered junction"/>
    <x v="1"/>
    <n v="51.513502000000003"/>
    <x v="0"/>
    <s v="City of London"/>
    <s v="None"/>
    <n v="-9.1333999999999999E-2"/>
    <x v="3"/>
    <n v="1"/>
    <s v="City of London"/>
    <s v="Dry"/>
    <x v="1"/>
    <n v="30"/>
    <d v="1899-12-30T17:46:00"/>
    <x v="0"/>
    <s v="Fine no high winds"/>
    <x v="2"/>
  </r>
  <r>
    <s v="200901CP00102"/>
    <x v="93"/>
    <x v="4"/>
    <x v="739"/>
    <s v="Monday"/>
    <s v="Give way or uncontrolled"/>
    <s v="T or staggered junction"/>
    <x v="1"/>
    <n v="51.511957000000002"/>
    <x v="0"/>
    <s v="City of London"/>
    <s v="None"/>
    <n v="-9.5866000000000007E-2"/>
    <x v="0"/>
    <n v="2"/>
    <s v="City of London"/>
    <s v="Wet or damp"/>
    <x v="1"/>
    <n v="30"/>
    <d v="1899-12-30T10:05:00"/>
    <x v="0"/>
    <s v="Raining no high winds"/>
    <x v="0"/>
  </r>
  <r>
    <s v="200901CP00103"/>
    <x v="93"/>
    <x v="4"/>
    <x v="740"/>
    <s v="Tuesday"/>
    <s v="Give way or uncontrolled"/>
    <s v="T or staggered junction"/>
    <x v="1"/>
    <n v="51.514122999999998"/>
    <x v="0"/>
    <s v="City of London"/>
    <s v="None"/>
    <n v="-0.10745"/>
    <x v="0"/>
    <n v="2"/>
    <s v="City of London"/>
    <s v="Wet or damp"/>
    <x v="1"/>
    <n v="30"/>
    <d v="1899-12-30T09:00:00"/>
    <x v="0"/>
    <s v="Raining no high winds"/>
    <x v="8"/>
  </r>
  <r>
    <s v="200901CP00104"/>
    <x v="93"/>
    <x v="4"/>
    <x v="741"/>
    <s v="Wednesday"/>
    <s v="Data missing or out of range"/>
    <s v="Not at junction or within 20 metres"/>
    <x v="1"/>
    <n v="51.517142"/>
    <x v="0"/>
    <s v="City of London"/>
    <s v="None"/>
    <n v="-8.8442999999999994E-2"/>
    <x v="0"/>
    <n v="1"/>
    <s v="City of London"/>
    <s v="Wet or damp"/>
    <x v="1"/>
    <n v="30"/>
    <d v="1899-12-30T12:45:00"/>
    <x v="0"/>
    <s v="Raining no high winds"/>
    <x v="0"/>
  </r>
  <r>
    <s v="200901CP00105"/>
    <x v="110"/>
    <x v="4"/>
    <x v="742"/>
    <s v="Thursday"/>
    <s v="Give way or uncontrolled"/>
    <s v="T or staggered junction"/>
    <x v="1"/>
    <n v="51.512042000000001"/>
    <x v="0"/>
    <s v="City of London"/>
    <s v="None"/>
    <n v="-9.5574999999999993E-2"/>
    <x v="0"/>
    <n v="2"/>
    <s v="City of London"/>
    <s v="Dry"/>
    <x v="1"/>
    <n v="30"/>
    <d v="1899-12-30T16:30:00"/>
    <x v="0"/>
    <s v="Fine no high winds"/>
    <x v="0"/>
  </r>
  <r>
    <s v="200901CP00106"/>
    <x v="96"/>
    <x v="4"/>
    <x v="743"/>
    <s v="Friday"/>
    <s v="Auto traffic signal"/>
    <s v="T or staggered junction"/>
    <x v="0"/>
    <n v="51.511997999999998"/>
    <x v="0"/>
    <s v="City of London"/>
    <s v="None"/>
    <n v="-0.103935"/>
    <x v="0"/>
    <n v="2"/>
    <s v="City of London"/>
    <s v="Dry"/>
    <x v="1"/>
    <n v="30"/>
    <d v="1899-12-30T05:50:00"/>
    <x v="0"/>
    <s v="Fine no high winds"/>
    <x v="0"/>
  </r>
  <r>
    <s v="200901CP00107"/>
    <x v="109"/>
    <x v="4"/>
    <x v="744"/>
    <s v="Saturday"/>
    <s v="Give way or uncontrolled"/>
    <s v="T or staggered junction"/>
    <x v="1"/>
    <n v="51.511975"/>
    <x v="1"/>
    <s v="City of London"/>
    <s v="None"/>
    <n v="-8.0445000000000003E-2"/>
    <x v="3"/>
    <n v="2"/>
    <s v="City of London"/>
    <s v="Dry"/>
    <x v="1"/>
    <n v="30"/>
    <d v="1899-12-30T21:27:00"/>
    <x v="0"/>
    <s v="Fine no high winds"/>
    <x v="0"/>
  </r>
  <r>
    <s v="200901CP00108"/>
    <x v="99"/>
    <x v="4"/>
    <x v="745"/>
    <s v="Sunday"/>
    <s v="Auto traffic signal"/>
    <s v="Crossroads"/>
    <x v="1"/>
    <n v="51.516137000000001"/>
    <x v="0"/>
    <s v="City of London"/>
    <s v="None"/>
    <n v="-8.1999000000000002E-2"/>
    <x v="0"/>
    <n v="2"/>
    <s v="City of London"/>
    <s v="Dry"/>
    <x v="2"/>
    <n v="30"/>
    <d v="1899-12-30T18:00:00"/>
    <x v="0"/>
    <s v="Fine no high winds"/>
    <x v="0"/>
  </r>
  <r>
    <s v="200901CP00109"/>
    <x v="104"/>
    <x v="4"/>
    <x v="746"/>
    <s v="Monday"/>
    <s v="Give way or uncontrolled"/>
    <s v="T or staggered junction"/>
    <x v="1"/>
    <n v="51.51343"/>
    <x v="0"/>
    <s v="City of London"/>
    <s v="None"/>
    <n v="-8.1392000000000006E-2"/>
    <x v="3"/>
    <n v="1"/>
    <s v="City of London"/>
    <s v="Dry"/>
    <x v="1"/>
    <n v="30"/>
    <d v="1899-12-30T08:31:00"/>
    <x v="0"/>
    <s v="Fine no high winds"/>
    <x v="0"/>
  </r>
  <r>
    <s v="200901CP00110"/>
    <x v="104"/>
    <x v="4"/>
    <x v="747"/>
    <s v="Tuesday"/>
    <s v="Auto traffic signal"/>
    <s v="T or staggered junction"/>
    <x v="1"/>
    <n v="51.512090000000001"/>
    <x v="0"/>
    <s v="City of London"/>
    <s v="None"/>
    <n v="-0.104076"/>
    <x v="0"/>
    <n v="2"/>
    <s v="City of London"/>
    <s v="Dry"/>
    <x v="2"/>
    <n v="30"/>
    <d v="1899-12-30T15:18:00"/>
    <x v="0"/>
    <s v="Fine no high winds"/>
    <x v="3"/>
  </r>
  <r>
    <s v="200901CP00111"/>
    <x v="104"/>
    <x v="4"/>
    <x v="748"/>
    <s v="Wednesday"/>
    <s v="Data missing or out of range"/>
    <s v="Not at junction or within 20 metres"/>
    <x v="1"/>
    <n v="51.516263000000002"/>
    <x v="0"/>
    <s v="City of London"/>
    <s v="None"/>
    <n v="-8.4155999999999995E-2"/>
    <x v="0"/>
    <n v="2"/>
    <s v="City of London"/>
    <s v="Dry"/>
    <x v="2"/>
    <n v="30"/>
    <d v="1899-12-30T09:00:00"/>
    <x v="0"/>
    <s v="Fine no high winds"/>
    <x v="0"/>
  </r>
  <r>
    <s v="200901CP00112"/>
    <x v="109"/>
    <x v="4"/>
    <x v="749"/>
    <s v="Thursday"/>
    <s v="Auto traffic signal"/>
    <s v="T or staggered junction"/>
    <x v="1"/>
    <n v="51.513697999999998"/>
    <x v="0"/>
    <s v="City of London"/>
    <s v="None"/>
    <n v="-9.2335E-2"/>
    <x v="0"/>
    <n v="1"/>
    <s v="City of London"/>
    <s v="Dry"/>
    <x v="1"/>
    <n v="30"/>
    <d v="1899-12-30T11:50:00"/>
    <x v="0"/>
    <s v="Fine no high winds"/>
    <x v="0"/>
  </r>
  <r>
    <s v="200901CP00114"/>
    <x v="113"/>
    <x v="4"/>
    <x v="750"/>
    <s v="Friday"/>
    <s v="Give way or uncontrolled"/>
    <s v="T or staggered junction"/>
    <x v="1"/>
    <n v="51.518796000000002"/>
    <x v="0"/>
    <s v="City of London"/>
    <s v="None"/>
    <n v="-7.9580999999999999E-2"/>
    <x v="0"/>
    <n v="2"/>
    <s v="City of London"/>
    <s v="Dry"/>
    <x v="1"/>
    <n v="30"/>
    <d v="1899-12-30T10:20:00"/>
    <x v="0"/>
    <s v="Fine no high winds"/>
    <x v="0"/>
  </r>
  <r>
    <s v="200901CP00117"/>
    <x v="112"/>
    <x v="4"/>
    <x v="751"/>
    <s v="Saturday"/>
    <s v="Auto traffic signal"/>
    <s v="More than 4 arms (not roundabout)"/>
    <x v="2"/>
    <n v="51.513371999999997"/>
    <x v="0"/>
    <s v="City of London"/>
    <s v="None"/>
    <n v="-8.8888999999999996E-2"/>
    <x v="0"/>
    <n v="1"/>
    <s v="City of London"/>
    <s v="Dry"/>
    <x v="1"/>
    <n v="30"/>
    <d v="1899-12-30T18:45:00"/>
    <x v="0"/>
    <s v="Fine no high winds"/>
    <x v="0"/>
  </r>
  <r>
    <s v="200901CP00118"/>
    <x v="104"/>
    <x v="4"/>
    <x v="752"/>
    <s v="Sunday"/>
    <s v="Auto traffic signal"/>
    <s v="T or staggered junction"/>
    <x v="2"/>
    <n v="51.514107000000003"/>
    <x v="0"/>
    <s v="City of London"/>
    <s v="None"/>
    <n v="-0.10644199999999999"/>
    <x v="0"/>
    <n v="2"/>
    <s v="City of London"/>
    <s v="Dry"/>
    <x v="1"/>
    <n v="30"/>
    <d v="1899-12-30T08:15:00"/>
    <x v="0"/>
    <s v="Fine no high winds"/>
    <x v="0"/>
  </r>
  <r>
    <s v="200901CP00119"/>
    <x v="110"/>
    <x v="4"/>
    <x v="753"/>
    <s v="Monday"/>
    <s v="Data missing or out of range"/>
    <s v="Not at junction or within 20 metres"/>
    <x v="2"/>
    <n v="51.521120000000003"/>
    <x v="0"/>
    <s v="Hackney"/>
    <s v="None"/>
    <n v="-7.8763E-2"/>
    <x v="0"/>
    <n v="2"/>
    <s v="Metropolitan Police"/>
    <s v="Dry"/>
    <x v="1"/>
    <n v="30"/>
    <d v="1899-12-30T08:30:00"/>
    <x v="0"/>
    <s v="Fine no high winds"/>
    <x v="0"/>
  </r>
  <r>
    <s v="200901CP00120"/>
    <x v="122"/>
    <x v="4"/>
    <x v="754"/>
    <s v="Tuesday"/>
    <s v="Auto traffic signal"/>
    <s v="Crossroads"/>
    <x v="2"/>
    <n v="51.520072999999996"/>
    <x v="0"/>
    <s v="City of London"/>
    <s v="None"/>
    <n v="-9.7257999999999997E-2"/>
    <x v="3"/>
    <n v="1"/>
    <s v="City of London"/>
    <s v="Dry"/>
    <x v="2"/>
    <n v="30"/>
    <d v="1899-12-30T10:36:00"/>
    <x v="0"/>
    <s v="Fine no high winds"/>
    <x v="0"/>
  </r>
  <r>
    <s v="200901CP00121"/>
    <x v="106"/>
    <x v="4"/>
    <x v="755"/>
    <s v="Wednesday"/>
    <s v="Give way or uncontrolled"/>
    <s v="T or staggered junction"/>
    <x v="2"/>
    <n v="51.511557000000003"/>
    <x v="0"/>
    <s v="City of London"/>
    <s v="None"/>
    <n v="-8.2336000000000006E-2"/>
    <x v="0"/>
    <n v="2"/>
    <s v="City of London"/>
    <s v="Dry"/>
    <x v="1"/>
    <n v="30"/>
    <d v="1899-12-30T19:45:00"/>
    <x v="0"/>
    <s v="Fine no high winds"/>
    <x v="0"/>
  </r>
  <r>
    <s v="200901CP00123"/>
    <x v="103"/>
    <x v="4"/>
    <x v="756"/>
    <s v="Thursday"/>
    <s v="Auto traffic signal"/>
    <s v="Crossroads"/>
    <x v="2"/>
    <n v="51.509811999999997"/>
    <x v="0"/>
    <s v="Tower Hamlets"/>
    <s v="None"/>
    <n v="-7.4626999999999999E-2"/>
    <x v="0"/>
    <n v="2"/>
    <s v="Metropolitan Police"/>
    <s v="Dry"/>
    <x v="2"/>
    <n v="30"/>
    <d v="1899-12-30T07:44:00"/>
    <x v="0"/>
    <s v="Fine no high winds"/>
    <x v="0"/>
  </r>
  <r>
    <s v="200901CP00124"/>
    <x v="103"/>
    <x v="4"/>
    <x v="757"/>
    <s v="Friday"/>
    <s v="Auto traffic signal"/>
    <s v="More than 4 arms (not roundabout)"/>
    <x v="2"/>
    <n v="51.512624000000002"/>
    <x v="0"/>
    <s v="City of London"/>
    <s v="None"/>
    <n v="-9.2668E-2"/>
    <x v="0"/>
    <n v="1"/>
    <s v="City of London"/>
    <s v="Dry"/>
    <x v="1"/>
    <n v="30"/>
    <d v="1899-12-30T15:59:00"/>
    <x v="0"/>
    <s v="Fine no high winds"/>
    <x v="0"/>
  </r>
  <r>
    <s v="200901CP00126"/>
    <x v="106"/>
    <x v="4"/>
    <x v="758"/>
    <s v="Saturday"/>
    <s v="Give way or uncontrolled"/>
    <s v="Roundabout"/>
    <x v="2"/>
    <n v="51.517637000000001"/>
    <x v="0"/>
    <s v="City of London"/>
    <s v="None"/>
    <n v="-9.6782999999999994E-2"/>
    <x v="0"/>
    <n v="2"/>
    <s v="City of London"/>
    <s v="Dry"/>
    <x v="3"/>
    <n v="30"/>
    <d v="1899-12-30T14:00:00"/>
    <x v="0"/>
    <s v="Fine no high winds"/>
    <x v="0"/>
  </r>
  <r>
    <s v="200901CP00127"/>
    <x v="107"/>
    <x v="4"/>
    <x v="759"/>
    <s v="Sunday"/>
    <s v="Auto traffic signal"/>
    <s v="T or staggered junction"/>
    <x v="2"/>
    <n v="51.518171000000002"/>
    <x v="0"/>
    <s v="City of London"/>
    <s v="None"/>
    <n v="-7.9895999999999995E-2"/>
    <x v="0"/>
    <n v="2"/>
    <s v="City of London"/>
    <s v="Wet or damp"/>
    <x v="2"/>
    <n v="30"/>
    <d v="1899-12-30T09:15:00"/>
    <x v="0"/>
    <s v="Raining no high winds"/>
    <x v="10"/>
  </r>
  <r>
    <s v="200901CP00128"/>
    <x v="99"/>
    <x v="4"/>
    <x v="760"/>
    <s v="Monday"/>
    <s v="Give way or uncontrolled"/>
    <s v="T or staggered junction"/>
    <x v="2"/>
    <n v="51.511322"/>
    <x v="0"/>
    <s v="City of London"/>
    <s v="None"/>
    <n v="-8.9983999999999995E-2"/>
    <x v="0"/>
    <n v="2"/>
    <s v="City of London"/>
    <s v="Dry"/>
    <x v="2"/>
    <n v="30"/>
    <d v="1899-12-30T17:10:00"/>
    <x v="0"/>
    <s v="Fine no high winds"/>
    <x v="11"/>
  </r>
  <r>
    <s v="200901CP00129"/>
    <x v="99"/>
    <x v="4"/>
    <x v="761"/>
    <s v="Tuesday"/>
    <s v="Auto traffic signal"/>
    <s v="Crossroads"/>
    <x v="2"/>
    <n v="51.518228999999998"/>
    <x v="0"/>
    <s v="Camden"/>
    <s v="None"/>
    <n v="-0.10555"/>
    <x v="0"/>
    <n v="1"/>
    <s v="Metropolitan Police"/>
    <s v="Wet or damp"/>
    <x v="1"/>
    <n v="30"/>
    <d v="1899-12-30T06:55:00"/>
    <x v="0"/>
    <m/>
    <x v="0"/>
  </r>
  <r>
    <s v="200901CP00131"/>
    <x v="299"/>
    <x v="4"/>
    <x v="762"/>
    <s v="Wednesday"/>
    <s v="Data missing or out of range"/>
    <s v="Not at junction or within 20 metres"/>
    <x v="2"/>
    <n v="51.520254999999999"/>
    <x v="0"/>
    <s v="City of London"/>
    <s v="None"/>
    <n v="-9.7393999999999994E-2"/>
    <x v="0"/>
    <n v="2"/>
    <s v="City of London"/>
    <s v="Dry"/>
    <x v="2"/>
    <n v="30"/>
    <d v="1899-12-30T08:40:00"/>
    <x v="0"/>
    <s v="Fine no high winds"/>
    <x v="0"/>
  </r>
  <r>
    <s v="200901CP00132"/>
    <x v="97"/>
    <x v="4"/>
    <x v="763"/>
    <s v="Thursday"/>
    <s v="Auto traffic signal"/>
    <s v="T or staggered junction"/>
    <x v="2"/>
    <n v="51.511130999999999"/>
    <x v="0"/>
    <s v="City of London"/>
    <s v="None"/>
    <n v="-7.2842000000000004E-2"/>
    <x v="0"/>
    <n v="1"/>
    <s v="City of London"/>
    <s v="Dry"/>
    <x v="0"/>
    <n v="30"/>
    <d v="1899-12-30T17:39:00"/>
    <x v="0"/>
    <s v="Fine no high winds"/>
    <x v="0"/>
  </r>
  <r>
    <s v="200901CP00133"/>
    <x v="97"/>
    <x v="4"/>
    <x v="764"/>
    <s v="Friday"/>
    <s v="Auto traffic signal"/>
    <s v="More than 4 arms (not roundabout)"/>
    <x v="2"/>
    <n v="51.513463999999999"/>
    <x v="0"/>
    <s v="City of London"/>
    <s v="None"/>
    <n v="-8.9029999999999998E-2"/>
    <x v="0"/>
    <n v="1"/>
    <s v="City of London"/>
    <s v="Dry"/>
    <x v="1"/>
    <n v="30"/>
    <d v="1899-12-30T08:55:00"/>
    <x v="0"/>
    <s v="Fine no high winds"/>
    <x v="0"/>
  </r>
  <r>
    <s v="200901CP00134"/>
    <x v="116"/>
    <x v="5"/>
    <x v="765"/>
    <s v="Saturday"/>
    <s v="Give way or uncontrolled"/>
    <s v="T or staggered junction"/>
    <x v="2"/>
    <n v="51.510967999999998"/>
    <x v="0"/>
    <s v="City of London"/>
    <s v="None"/>
    <n v="-7.9334000000000002E-2"/>
    <x v="0"/>
    <n v="2"/>
    <s v="City of London"/>
    <s v="Dry"/>
    <x v="0"/>
    <n v="30"/>
    <d v="1899-12-30T18:58:00"/>
    <x v="0"/>
    <s v="Fine no high winds"/>
    <x v="8"/>
  </r>
  <r>
    <s v="200901CP00135"/>
    <x v="120"/>
    <x v="5"/>
    <x v="766"/>
    <s v="Sunday"/>
    <s v="Give way or uncontrolled"/>
    <s v="T or staggered junction"/>
    <x v="1"/>
    <n v="51.510652"/>
    <x v="0"/>
    <s v="City of London"/>
    <s v="None"/>
    <n v="-9.3037999999999996E-2"/>
    <x v="0"/>
    <n v="2"/>
    <s v="City of London"/>
    <s v="Dry"/>
    <x v="2"/>
    <n v="30"/>
    <d v="1899-12-30T12:41:00"/>
    <x v="0"/>
    <s v="Fine no high winds"/>
    <x v="0"/>
  </r>
  <r>
    <s v="200901CP00136"/>
    <x v="120"/>
    <x v="5"/>
    <x v="767"/>
    <s v="Monday"/>
    <s v="Give way or uncontrolled"/>
    <s v="T or staggered junction"/>
    <x v="0"/>
    <n v="51.511707999999999"/>
    <x v="0"/>
    <s v="City of London"/>
    <s v="None"/>
    <n v="-9.7173999999999996E-2"/>
    <x v="3"/>
    <n v="1"/>
    <s v="City of London"/>
    <s v="Dry"/>
    <x v="1"/>
    <n v="30"/>
    <d v="1899-12-30T18:55:00"/>
    <x v="0"/>
    <s v="Fine no high winds"/>
    <x v="7"/>
  </r>
  <r>
    <s v="200901CP00137"/>
    <x v="123"/>
    <x v="5"/>
    <x v="768"/>
    <s v="Tuesday"/>
    <s v="Give way or uncontrolled"/>
    <s v="T or staggered junction"/>
    <x v="1"/>
    <n v="51.513207999999999"/>
    <x v="0"/>
    <s v="City of London"/>
    <s v="None"/>
    <n v="-7.3330999999999993E-2"/>
    <x v="0"/>
    <n v="1"/>
    <s v="City of London"/>
    <s v="Dry"/>
    <x v="1"/>
    <n v="30"/>
    <d v="1899-12-30T08:00:00"/>
    <x v="0"/>
    <s v="Fine no high winds"/>
    <x v="0"/>
  </r>
  <r>
    <s v="200901CP00138"/>
    <x v="135"/>
    <x v="5"/>
    <x v="769"/>
    <s v="Wednesday"/>
    <s v="Auto traffic signal"/>
    <s v="T or staggered junction"/>
    <x v="1"/>
    <n v="51.513522000000002"/>
    <x v="0"/>
    <s v="City of London"/>
    <s v="None"/>
    <n v="-7.6055999999999999E-2"/>
    <x v="3"/>
    <n v="1"/>
    <s v="City of London"/>
    <s v="Dry"/>
    <x v="1"/>
    <n v="30"/>
    <d v="1899-12-30T17:14:00"/>
    <x v="0"/>
    <s v="Fine no high winds"/>
    <x v="0"/>
  </r>
  <r>
    <s v="200901CP00139"/>
    <x v="129"/>
    <x v="5"/>
    <x v="770"/>
    <s v="Thursday"/>
    <s v="Give way or uncontrolled"/>
    <s v="T or staggered junction"/>
    <x v="1"/>
    <n v="51.511986"/>
    <x v="0"/>
    <s v="City of London"/>
    <s v="None"/>
    <n v="-0.103215"/>
    <x v="0"/>
    <n v="2"/>
    <s v="City of London"/>
    <s v="Dry"/>
    <x v="2"/>
    <n v="30"/>
    <d v="1899-12-30T07:04:00"/>
    <x v="0"/>
    <s v="Fine no high winds"/>
    <x v="0"/>
  </r>
  <r>
    <s v="200901CP00140"/>
    <x v="128"/>
    <x v="5"/>
    <x v="771"/>
    <s v="Friday"/>
    <s v="Auto traffic signal"/>
    <s v="T or staggered junction"/>
    <x v="1"/>
    <n v="51.515428999999997"/>
    <x v="1"/>
    <s v="City of London"/>
    <s v="None"/>
    <n v="-0.10480200000000001"/>
    <x v="0"/>
    <n v="3"/>
    <s v="City of London"/>
    <s v="Dry"/>
    <x v="1"/>
    <n v="30"/>
    <d v="1899-12-30T03:00:00"/>
    <x v="0"/>
    <s v="Fine no high winds"/>
    <x v="3"/>
  </r>
  <r>
    <s v="200901CP00141"/>
    <x v="140"/>
    <x v="5"/>
    <x v="772"/>
    <s v="Saturday"/>
    <s v="Give way or uncontrolled"/>
    <s v="Roundabout"/>
    <x v="1"/>
    <n v="51.517187999999997"/>
    <x v="0"/>
    <s v="City of London"/>
    <s v="None"/>
    <n v="-9.6800999999999998E-2"/>
    <x v="0"/>
    <n v="2"/>
    <s v="City of London"/>
    <s v="Dry"/>
    <x v="3"/>
    <n v="30"/>
    <d v="1899-12-30T13:55:00"/>
    <x v="0"/>
    <s v="Fine no high winds"/>
    <x v="0"/>
  </r>
  <r>
    <s v="200901CP00142"/>
    <x v="117"/>
    <x v="5"/>
    <x v="773"/>
    <s v="Sunday"/>
    <s v="Give way or uncontrolled"/>
    <s v="Crossroads"/>
    <x v="0"/>
    <n v="51.517327000000002"/>
    <x v="0"/>
    <s v="City of London"/>
    <s v="None"/>
    <n v="-8.3247000000000002E-2"/>
    <x v="0"/>
    <n v="1"/>
    <s v="City of London"/>
    <s v="Dry"/>
    <x v="1"/>
    <n v="30"/>
    <d v="1899-12-30T13:43:00"/>
    <x v="0"/>
    <s v="Fine no high winds"/>
    <x v="0"/>
  </r>
  <r>
    <s v="200901CP00143"/>
    <x v="114"/>
    <x v="5"/>
    <x v="774"/>
    <s v="Monday"/>
    <s v="Auto traffic signal"/>
    <s v="T or staggered junction"/>
    <x v="0"/>
    <n v="51.510984000000001"/>
    <x v="0"/>
    <s v="City of London"/>
    <s v="None"/>
    <n v="-0.102392"/>
    <x v="2"/>
    <n v="4"/>
    <s v="City of London"/>
    <s v="Dry"/>
    <x v="2"/>
    <n v="30"/>
    <d v="1899-12-30T07:20:00"/>
    <x v="0"/>
    <s v="Fine no high winds"/>
    <x v="0"/>
  </r>
  <r>
    <s v="200901CP00144"/>
    <x v="300"/>
    <x v="5"/>
    <x v="775"/>
    <s v="Tuesday"/>
    <s v="Give way or uncontrolled"/>
    <s v="Crossroads"/>
    <x v="0"/>
    <n v="51.510489999999997"/>
    <x v="0"/>
    <s v="City of London"/>
    <s v="None"/>
    <n v="-8.3100999999999994E-2"/>
    <x v="0"/>
    <n v="1"/>
    <s v="City of London"/>
    <s v="Dry"/>
    <x v="1"/>
    <n v="30"/>
    <d v="1899-12-30T08:40:00"/>
    <x v="0"/>
    <s v="Fine no high winds"/>
    <x v="0"/>
  </r>
  <r>
    <s v="200901CP00145"/>
    <x v="300"/>
    <x v="5"/>
    <x v="776"/>
    <s v="Wednesday"/>
    <s v="Auto traffic signal"/>
    <s v="Crossroads"/>
    <x v="1"/>
    <n v="51.517238999999996"/>
    <x v="0"/>
    <s v="City of London"/>
    <s v="None"/>
    <n v="-8.8872000000000007E-2"/>
    <x v="0"/>
    <n v="2"/>
    <s v="City of London"/>
    <s v="Dry"/>
    <x v="1"/>
    <n v="30"/>
    <d v="1899-12-30T19:15:00"/>
    <x v="0"/>
    <s v="Fine no high winds"/>
    <x v="0"/>
  </r>
  <r>
    <s v="200901CP00146"/>
    <x v="119"/>
    <x v="5"/>
    <x v="777"/>
    <s v="Thursday"/>
    <s v="Auto traffic signal"/>
    <s v="More than 4 arms (not roundabout)"/>
    <x v="1"/>
    <n v="51.512287999999998"/>
    <x v="1"/>
    <s v="City of London"/>
    <s v="None"/>
    <n v="-9.4122999999999998E-2"/>
    <x v="0"/>
    <n v="2"/>
    <s v="City of London"/>
    <s v="Dry"/>
    <x v="1"/>
    <n v="30"/>
    <d v="1899-12-30T21:30:00"/>
    <x v="0"/>
    <s v="Fine no high winds"/>
    <x v="8"/>
  </r>
  <r>
    <s v="200901CP00147"/>
    <x v="119"/>
    <x v="5"/>
    <x v="778"/>
    <s v="Friday"/>
    <s v="Give way or uncontrolled"/>
    <s v="T or staggered junction"/>
    <x v="0"/>
    <n v="51.517386999999999"/>
    <x v="0"/>
    <s v="City of London"/>
    <s v="None"/>
    <n v="-0.10356700000000001"/>
    <x v="0"/>
    <n v="2"/>
    <s v="City of London"/>
    <s v="Dry"/>
    <x v="1"/>
    <n v="30"/>
    <d v="1899-12-30T16:15:00"/>
    <x v="0"/>
    <s v="Fine no high winds"/>
    <x v="0"/>
  </r>
  <r>
    <s v="200901CP00148"/>
    <x v="125"/>
    <x v="5"/>
    <x v="779"/>
    <s v="Saturday"/>
    <s v="Auto traffic signal"/>
    <s v="T or staggered junction"/>
    <x v="1"/>
    <n v="51.509759000000003"/>
    <x v="1"/>
    <s v="City of London"/>
    <s v="None"/>
    <n v="-8.7887999999999994E-2"/>
    <x v="0"/>
    <n v="2"/>
    <s v="City of London"/>
    <s v="Wet or damp"/>
    <x v="2"/>
    <n v="30"/>
    <d v="1899-12-30T23:53:00"/>
    <x v="0"/>
    <s v="Raining no high winds"/>
    <x v="0"/>
  </r>
  <r>
    <s v="200901CP00149"/>
    <x v="300"/>
    <x v="5"/>
    <x v="780"/>
    <s v="Sunday"/>
    <s v="Data missing or out of range"/>
    <s v="Not at junction or within 20 metres"/>
    <x v="1"/>
    <n v="51.511439000000003"/>
    <x v="0"/>
    <s v="City of London"/>
    <s v="None"/>
    <n v="-9.7184999999999994E-2"/>
    <x v="0"/>
    <n v="2"/>
    <s v="City of London"/>
    <s v="Dry"/>
    <x v="1"/>
    <n v="30"/>
    <d v="1899-12-30T14:10:00"/>
    <x v="0"/>
    <s v="Fine no high winds"/>
    <x v="7"/>
  </r>
  <r>
    <s v="200901CP00150"/>
    <x v="125"/>
    <x v="5"/>
    <x v="781"/>
    <s v="Monday"/>
    <s v="Give way or uncontrolled"/>
    <s v="Roundabout"/>
    <x v="1"/>
    <n v="51.517544999999998"/>
    <x v="0"/>
    <s v="City of London"/>
    <s v="None"/>
    <n v="-0.107741"/>
    <x v="0"/>
    <n v="2"/>
    <s v="City of London"/>
    <s v="Dry"/>
    <x v="1"/>
    <n v="30"/>
    <d v="1899-12-30T10:40:00"/>
    <x v="0"/>
    <s v="Fine no high winds"/>
    <x v="10"/>
  </r>
  <r>
    <s v="200901CP00151"/>
    <x v="123"/>
    <x v="5"/>
    <x v="782"/>
    <s v="Tuesday"/>
    <s v="Auto traffic signal"/>
    <s v="Crossroads"/>
    <x v="1"/>
    <n v="51.519987999999998"/>
    <x v="1"/>
    <s v="City of London"/>
    <s v="None"/>
    <n v="-9.7548999999999997E-2"/>
    <x v="0"/>
    <n v="2"/>
    <s v="City of London"/>
    <s v="Dry"/>
    <x v="2"/>
    <n v="30"/>
    <d v="1899-12-30T21:30:00"/>
    <x v="0"/>
    <s v="Fine no high winds"/>
    <x v="0"/>
  </r>
  <r>
    <s v="200901CP00152"/>
    <x v="124"/>
    <x v="5"/>
    <x v="783"/>
    <s v="Wednesday"/>
    <s v="Give way or uncontrolled"/>
    <s v="Roundabout"/>
    <x v="1"/>
    <n v="51.517538000000002"/>
    <x v="0"/>
    <s v="City of London"/>
    <s v="None"/>
    <n v="-0.107309"/>
    <x v="0"/>
    <n v="2"/>
    <s v="City of London"/>
    <s v="Dry"/>
    <x v="1"/>
    <n v="30"/>
    <d v="1899-12-30T08:30:00"/>
    <x v="0"/>
    <s v="Fine no high winds"/>
    <x v="0"/>
  </r>
  <r>
    <s v="200901CP00153"/>
    <x v="124"/>
    <x v="5"/>
    <x v="784"/>
    <s v="Thursday"/>
    <s v="Data missing or out of range"/>
    <s v="Not at junction or within 20 metres"/>
    <x v="1"/>
    <n v="51.517811999999999"/>
    <x v="0"/>
    <s v="City of London"/>
    <s v="None"/>
    <n v="-7.9910999999999996E-2"/>
    <x v="0"/>
    <n v="1"/>
    <s v="City of London"/>
    <s v="Dry"/>
    <x v="1"/>
    <n v="30"/>
    <d v="1899-12-30T18:45:00"/>
    <x v="0"/>
    <s v="Fine no high winds"/>
    <x v="4"/>
  </r>
  <r>
    <s v="200901CP00154"/>
    <x v="124"/>
    <x v="5"/>
    <x v="785"/>
    <s v="Friday"/>
    <s v="Give way or uncontrolled"/>
    <s v="T or staggered junction"/>
    <x v="1"/>
    <n v="51.512453999999998"/>
    <x v="0"/>
    <s v="City of London"/>
    <s v="None"/>
    <n v="-0.104349"/>
    <x v="0"/>
    <n v="2"/>
    <s v="City of London"/>
    <s v="Dry"/>
    <x v="2"/>
    <n v="30"/>
    <d v="1899-12-30T16:44:00"/>
    <x v="0"/>
    <s v="Fine no high winds"/>
    <x v="11"/>
  </r>
  <r>
    <s v="200901CP00155"/>
    <x v="128"/>
    <x v="5"/>
    <x v="786"/>
    <s v="Saturday"/>
    <s v="Auto traffic signal"/>
    <s v="T or staggered junction"/>
    <x v="0"/>
    <n v="51.512993000000002"/>
    <x v="0"/>
    <s v="City of London"/>
    <s v="None"/>
    <n v="-0.104326"/>
    <x v="3"/>
    <n v="3"/>
    <s v="City of London"/>
    <s v="Dry"/>
    <x v="1"/>
    <n v="30"/>
    <d v="1899-12-30T09:00:00"/>
    <x v="0"/>
    <s v="Fine no high winds"/>
    <x v="0"/>
  </r>
  <r>
    <s v="200901CP00156"/>
    <x v="127"/>
    <x v="5"/>
    <x v="787"/>
    <s v="Sunday"/>
    <s v="Auto traffic signal"/>
    <s v="Crossroads"/>
    <x v="0"/>
    <n v="51.511605000000003"/>
    <x v="0"/>
    <s v="City of London"/>
    <s v="None"/>
    <n v="-9.0837000000000001E-2"/>
    <x v="0"/>
    <n v="2"/>
    <s v="City of London"/>
    <s v="Dry"/>
    <x v="1"/>
    <n v="30"/>
    <d v="1899-12-30T08:04:00"/>
    <x v="0"/>
    <s v="Fine no high winds"/>
    <x v="0"/>
  </r>
  <r>
    <s v="200901CP00159"/>
    <x v="116"/>
    <x v="5"/>
    <x v="788"/>
    <s v="Monday"/>
    <s v="Give way or uncontrolled"/>
    <s v="T or staggered junction"/>
    <x v="0"/>
    <n v="51.514107000000003"/>
    <x v="0"/>
    <s v="City of London"/>
    <s v="None"/>
    <n v="-0.10644199999999999"/>
    <x v="0"/>
    <n v="2"/>
    <s v="City of London"/>
    <s v="Dry"/>
    <x v="1"/>
    <n v="30"/>
    <d v="1899-12-30T07:00:00"/>
    <x v="0"/>
    <s v="Fine no high winds"/>
    <x v="0"/>
  </r>
  <r>
    <s v="200901CP00160"/>
    <x v="126"/>
    <x v="5"/>
    <x v="789"/>
    <s v="Tuesday"/>
    <s v="Give way or uncontrolled"/>
    <s v="T or staggered junction"/>
    <x v="1"/>
    <n v="51.518452000000003"/>
    <x v="0"/>
    <s v="City of London"/>
    <s v="None"/>
    <n v="-0.102658"/>
    <x v="0"/>
    <n v="1"/>
    <s v="City of London"/>
    <s v="Wet or damp"/>
    <x v="1"/>
    <n v="30"/>
    <d v="1899-12-30T17:10:00"/>
    <x v="0"/>
    <s v="Fine no high winds"/>
    <x v="0"/>
  </r>
  <r>
    <s v="200901CP00162"/>
    <x v="126"/>
    <x v="5"/>
    <x v="790"/>
    <s v="Wednesday"/>
    <s v="Auto traffic signal"/>
    <s v="Crossroads"/>
    <x v="1"/>
    <n v="51.516129999999997"/>
    <x v="1"/>
    <s v="City of London"/>
    <s v="None"/>
    <n v="-8.1567000000000001E-2"/>
    <x v="0"/>
    <n v="2"/>
    <s v="City of London"/>
    <s v="Dry"/>
    <x v="2"/>
    <n v="30"/>
    <d v="1899-12-30T22:34:00"/>
    <x v="0"/>
    <s v="Fine no high winds"/>
    <x v="0"/>
  </r>
  <r>
    <s v="200901CP00163"/>
    <x v="131"/>
    <x v="5"/>
    <x v="791"/>
    <s v="Thursday"/>
    <s v="Auto traffic signal"/>
    <s v="T or staggered junction"/>
    <x v="0"/>
    <n v="51.511474"/>
    <x v="0"/>
    <s v="City of London"/>
    <s v="None"/>
    <n v="-8.2771999999999998E-2"/>
    <x v="0"/>
    <n v="1"/>
    <s v="City of London"/>
    <s v="Dry"/>
    <x v="1"/>
    <n v="30"/>
    <d v="1899-12-30T10:25:00"/>
    <x v="0"/>
    <s v="Fine no high winds"/>
    <x v="0"/>
  </r>
  <r>
    <s v="200901CP00164"/>
    <x v="130"/>
    <x v="5"/>
    <x v="792"/>
    <s v="Friday"/>
    <s v="Auto traffic signal"/>
    <s v="T or staggered junction"/>
    <x v="1"/>
    <n v="51.511073000000003"/>
    <x v="0"/>
    <s v="City of London"/>
    <s v="None"/>
    <n v="-0.10238800000000001"/>
    <x v="0"/>
    <n v="1"/>
    <s v="City of London"/>
    <s v="Dry"/>
    <x v="2"/>
    <n v="30"/>
    <d v="1899-12-30T09:00:00"/>
    <x v="0"/>
    <s v="Fine no high winds"/>
    <x v="0"/>
  </r>
  <r>
    <s v="200901CP00166"/>
    <x v="130"/>
    <x v="5"/>
    <x v="793"/>
    <s v="Saturday"/>
    <s v="Give way or uncontrolled"/>
    <s v="T or staggered junction"/>
    <x v="1"/>
    <n v="51.513655999999997"/>
    <x v="0"/>
    <s v="City of London"/>
    <s v="None"/>
    <n v="-0.10084"/>
    <x v="0"/>
    <n v="2"/>
    <s v="City of London"/>
    <s v="Dry"/>
    <x v="1"/>
    <n v="30"/>
    <d v="1899-12-30T18:00:00"/>
    <x v="0"/>
    <s v="Fine no high winds"/>
    <x v="0"/>
  </r>
  <r>
    <s v="200901CP00169"/>
    <x v="301"/>
    <x v="5"/>
    <x v="794"/>
    <s v="Sunday"/>
    <s v="Give way or uncontrolled"/>
    <s v="T or staggered junction"/>
    <x v="1"/>
    <n v="51.514557000000003"/>
    <x v="0"/>
    <s v="City of London"/>
    <s v="None"/>
    <n v="-8.9848999999999998E-2"/>
    <x v="0"/>
    <n v="2"/>
    <s v="City of London"/>
    <s v="Dry"/>
    <x v="1"/>
    <n v="30"/>
    <d v="1899-12-30T09:00:00"/>
    <x v="0"/>
    <s v="Fine no high winds"/>
    <x v="0"/>
  </r>
  <r>
    <s v="200901CP00171"/>
    <x v="134"/>
    <x v="5"/>
    <x v="795"/>
    <s v="Monday"/>
    <s v="Give way or uncontrolled"/>
    <s v="Roundabout"/>
    <x v="1"/>
    <n v="51.517634999999999"/>
    <x v="1"/>
    <s v="City of London"/>
    <s v="None"/>
    <n v="-9.6639000000000003E-2"/>
    <x v="0"/>
    <n v="1"/>
    <s v="City of London"/>
    <s v="Dry"/>
    <x v="1"/>
    <n v="30"/>
    <d v="1899-12-30T22:50:00"/>
    <x v="0"/>
    <s v="Fine no high winds"/>
    <x v="0"/>
  </r>
  <r>
    <s v="200901CP00173"/>
    <x v="134"/>
    <x v="5"/>
    <x v="796"/>
    <s v="Tuesday"/>
    <s v="Auto traffic signal"/>
    <s v="Crossroads"/>
    <x v="1"/>
    <n v="51.520074999999999"/>
    <x v="0"/>
    <s v="City of London"/>
    <s v="None"/>
    <n v="-9.7402000000000002E-2"/>
    <x v="0"/>
    <n v="2"/>
    <s v="City of London"/>
    <s v="Dry"/>
    <x v="2"/>
    <n v="30"/>
    <d v="1899-12-30T13:20:00"/>
    <x v="0"/>
    <s v="Fine no high winds"/>
    <x v="0"/>
  </r>
  <r>
    <s v="200901CP00174"/>
    <x v="137"/>
    <x v="5"/>
    <x v="797"/>
    <s v="Wednesday"/>
    <s v="Auto traffic signal"/>
    <s v="Crossroads"/>
    <x v="1"/>
    <n v="51.517057000000001"/>
    <x v="0"/>
    <s v="City of London"/>
    <s v="None"/>
    <n v="-8.8734999999999994E-2"/>
    <x v="0"/>
    <n v="2"/>
    <s v="City of London"/>
    <s v="Dry"/>
    <x v="1"/>
    <n v="30"/>
    <d v="1899-12-30T08:38:00"/>
    <x v="0"/>
    <s v="Fine no high winds"/>
    <x v="2"/>
  </r>
  <r>
    <s v="200901CP00176"/>
    <x v="301"/>
    <x v="5"/>
    <x v="798"/>
    <s v="Thursday"/>
    <s v="Auto traffic signal"/>
    <s v="Crossroads"/>
    <x v="1"/>
    <n v="51.517149000000003"/>
    <x v="0"/>
    <s v="City of London"/>
    <s v="None"/>
    <n v="-8.8874999999999996E-2"/>
    <x v="0"/>
    <n v="2"/>
    <s v="City of London"/>
    <s v="Dry"/>
    <x v="1"/>
    <n v="30"/>
    <d v="1899-12-30T11:00:00"/>
    <x v="0"/>
    <s v="Fine no high winds"/>
    <x v="2"/>
  </r>
  <r>
    <s v="200901CP00177"/>
    <x v="135"/>
    <x v="5"/>
    <x v="799"/>
    <s v="Friday"/>
    <s v="Auto traffic signal"/>
    <s v="Crossroads"/>
    <x v="1"/>
    <n v="51.517462000000002"/>
    <x v="0"/>
    <s v="City of London"/>
    <s v="None"/>
    <n v="-8.0502000000000004E-2"/>
    <x v="0"/>
    <n v="1"/>
    <s v="City of London"/>
    <s v="Dry"/>
    <x v="1"/>
    <n v="30"/>
    <d v="1899-12-30T16:16:00"/>
    <x v="0"/>
    <s v="Fine no high winds"/>
    <x v="0"/>
  </r>
  <r>
    <s v="200901CP00178"/>
    <x v="140"/>
    <x v="5"/>
    <x v="800"/>
    <s v="Saturday"/>
    <s v="Give way or uncontrolled"/>
    <s v="Crossroads"/>
    <x v="1"/>
    <n v="51.512824000000002"/>
    <x v="0"/>
    <s v="City of London"/>
    <s v="None"/>
    <n v="-8.8335999999999998E-2"/>
    <x v="0"/>
    <n v="2"/>
    <s v="City of London"/>
    <s v="Dry"/>
    <x v="1"/>
    <n v="30"/>
    <d v="1899-12-30T14:55:00"/>
    <x v="0"/>
    <s v="Fine no high winds"/>
    <x v="0"/>
  </r>
  <r>
    <s v="200901CP00179"/>
    <x v="111"/>
    <x v="5"/>
    <x v="801"/>
    <s v="Sunday"/>
    <s v="Data missing or out of range"/>
    <s v="Not at junction or within 20 metres"/>
    <x v="0"/>
    <n v="51.515779999999999"/>
    <x v="0"/>
    <s v="City of London"/>
    <s v="None"/>
    <n v="-8.2157999999999995E-2"/>
    <x v="0"/>
    <n v="2"/>
    <s v="City of London"/>
    <s v="Dry"/>
    <x v="2"/>
    <n v="30"/>
    <d v="1899-12-30T19:06:00"/>
    <x v="0"/>
    <s v="Fine no high winds"/>
    <x v="0"/>
  </r>
  <r>
    <s v="200901CP00180"/>
    <x v="111"/>
    <x v="5"/>
    <x v="802"/>
    <s v="Monday"/>
    <s v="Give way or uncontrolled"/>
    <s v="T or staggered junction"/>
    <x v="1"/>
    <n v="51.514163000000003"/>
    <x v="0"/>
    <s v="City of London"/>
    <s v="None"/>
    <n v="-7.6749999999999999E-2"/>
    <x v="0"/>
    <n v="2"/>
    <s v="City of London"/>
    <s v="Dry"/>
    <x v="1"/>
    <n v="30"/>
    <d v="1899-12-30T08:45:00"/>
    <x v="0"/>
    <s v="Fine no high winds"/>
    <x v="0"/>
  </r>
  <r>
    <s v="200901CP00181"/>
    <x v="140"/>
    <x v="5"/>
    <x v="803"/>
    <s v="Tuesday"/>
    <s v="Give way or uncontrolled"/>
    <s v="T or staggered junction"/>
    <x v="0"/>
    <n v="51.514190999999997"/>
    <x v="0"/>
    <s v="City of London"/>
    <s v="None"/>
    <n v="-8.3955000000000002E-2"/>
    <x v="0"/>
    <n v="2"/>
    <s v="City of London"/>
    <s v="Dry"/>
    <x v="2"/>
    <n v="30"/>
    <d v="1899-12-30T06:30:00"/>
    <x v="0"/>
    <s v="Fine no high winds"/>
    <x v="0"/>
  </r>
  <r>
    <s v="200901CP00182"/>
    <x v="153"/>
    <x v="7"/>
    <x v="804"/>
    <s v="Wednesday"/>
    <s v="Give way or uncontrolled"/>
    <s v="T or staggered junction"/>
    <x v="1"/>
    <n v="51.515247000000002"/>
    <x v="0"/>
    <s v="City of London"/>
    <s v="None"/>
    <n v="-0.10466499999999999"/>
    <x v="0"/>
    <n v="2"/>
    <s v="City of London"/>
    <s v="Wet or damp"/>
    <x v="1"/>
    <n v="30"/>
    <d v="1899-12-30T18:26:00"/>
    <x v="0"/>
    <s v="Raining no high winds"/>
    <x v="0"/>
  </r>
  <r>
    <s v="200901CP00183"/>
    <x v="153"/>
    <x v="7"/>
    <x v="805"/>
    <s v="Thursday"/>
    <s v="Auto traffic signal"/>
    <s v="T or staggered junction"/>
    <x v="1"/>
    <n v="51.509372999999997"/>
    <x v="0"/>
    <s v="City of London"/>
    <s v="None"/>
    <n v="-8.6319000000000007E-2"/>
    <x v="0"/>
    <n v="2"/>
    <s v="City of London"/>
    <s v="Dry"/>
    <x v="2"/>
    <n v="30"/>
    <d v="1899-12-30T12:37:00"/>
    <x v="0"/>
    <s v="Fine no high winds"/>
    <x v="0"/>
  </r>
  <r>
    <s v="200901CP00184"/>
    <x v="146"/>
    <x v="7"/>
    <x v="806"/>
    <s v="Friday"/>
    <s v="Auto traffic signal"/>
    <s v="T or staggered junction"/>
    <x v="1"/>
    <n v="51.509348000000003"/>
    <x v="0"/>
    <s v="City of London"/>
    <s v="None"/>
    <n v="-8.4734000000000004E-2"/>
    <x v="3"/>
    <n v="1"/>
    <s v="City of London"/>
    <s v="Dry"/>
    <x v="2"/>
    <n v="30"/>
    <d v="1899-12-30T20:00:00"/>
    <x v="0"/>
    <s v="Fine no high winds"/>
    <x v="2"/>
  </r>
  <r>
    <s v="200901CP00185"/>
    <x v="153"/>
    <x v="7"/>
    <x v="807"/>
    <s v="Saturday"/>
    <s v="Auto traffic signal"/>
    <s v="T or staggered junction"/>
    <x v="1"/>
    <n v="51.517462000000002"/>
    <x v="0"/>
    <s v="City of London"/>
    <s v="None"/>
    <n v="-8.0502000000000004E-2"/>
    <x v="0"/>
    <n v="1"/>
    <s v="City of London"/>
    <s v="Wet or damp"/>
    <x v="1"/>
    <n v="30"/>
    <d v="1899-12-30T16:04:00"/>
    <x v="0"/>
    <s v="Fine no high winds"/>
    <x v="9"/>
  </r>
  <r>
    <s v="200901CP00186"/>
    <x v="302"/>
    <x v="7"/>
    <x v="808"/>
    <s v="Sunday"/>
    <s v="Auto traffic signal"/>
    <s v="Crossroads"/>
    <x v="1"/>
    <n v="51.513379999999998"/>
    <x v="1"/>
    <s v="City of London"/>
    <s v="None"/>
    <n v="-8.3845000000000003E-2"/>
    <x v="0"/>
    <n v="1"/>
    <s v="City of London"/>
    <s v="Wet or damp"/>
    <x v="1"/>
    <n v="30"/>
    <d v="1899-12-30T23:26:00"/>
    <x v="0"/>
    <s v="Fine no high winds"/>
    <x v="0"/>
  </r>
  <r>
    <s v="200901CP00188"/>
    <x v="161"/>
    <x v="7"/>
    <x v="809"/>
    <s v="Monday"/>
    <s v="Give way or uncontrolled"/>
    <s v="T or staggered junction"/>
    <x v="1"/>
    <n v="51.512464000000001"/>
    <x v="0"/>
    <s v="City of London"/>
    <s v="None"/>
    <n v="-8.8350999999999999E-2"/>
    <x v="0"/>
    <n v="1"/>
    <s v="City of London"/>
    <s v="Dry"/>
    <x v="1"/>
    <n v="30"/>
    <d v="1899-12-30T19:00:00"/>
    <x v="0"/>
    <s v="Fine no high winds"/>
    <x v="0"/>
  </r>
  <r>
    <s v="200901CP00189"/>
    <x v="161"/>
    <x v="7"/>
    <x v="810"/>
    <s v="Tuesday"/>
    <s v="Give way or uncontrolled"/>
    <s v="T or staggered junction"/>
    <x v="1"/>
    <n v="51.517040000000001"/>
    <x v="0"/>
    <s v="City of London"/>
    <s v="None"/>
    <n v="-8.7726999999999999E-2"/>
    <x v="0"/>
    <n v="1"/>
    <s v="City of London"/>
    <s v="Dry"/>
    <x v="1"/>
    <n v="30"/>
    <d v="1899-12-30T14:33:00"/>
    <x v="0"/>
    <s v="Fine no high winds"/>
    <x v="5"/>
  </r>
  <r>
    <s v="200901CP00191"/>
    <x v="303"/>
    <x v="7"/>
    <x v="811"/>
    <s v="Wednesday"/>
    <s v="Give way or uncontrolled"/>
    <s v="T or staggered junction"/>
    <x v="0"/>
    <n v="51.517043000000001"/>
    <x v="1"/>
    <s v="City of London"/>
    <s v="None"/>
    <n v="-8.7871000000000005E-2"/>
    <x v="0"/>
    <n v="2"/>
    <s v="City of London"/>
    <s v="Dry"/>
    <x v="1"/>
    <n v="30"/>
    <d v="1899-12-30T23:55:00"/>
    <x v="0"/>
    <s v="Fine no high winds"/>
    <x v="0"/>
  </r>
  <r>
    <s v="200901CP00192"/>
    <x v="303"/>
    <x v="7"/>
    <x v="812"/>
    <s v="Thursday"/>
    <s v="Give way or uncontrolled"/>
    <s v="T or staggered junction"/>
    <x v="1"/>
    <n v="51.512466000000003"/>
    <x v="0"/>
    <s v="City of London"/>
    <s v="None"/>
    <n v="-0.105069"/>
    <x v="0"/>
    <n v="2"/>
    <s v="City of London"/>
    <s v="Dry"/>
    <x v="1"/>
    <n v="30"/>
    <d v="1899-12-30T09:30:00"/>
    <x v="0"/>
    <s v="Fine no high winds"/>
    <x v="3"/>
  </r>
  <r>
    <s v="200901CP00194"/>
    <x v="164"/>
    <x v="7"/>
    <x v="813"/>
    <s v="Friday"/>
    <s v="Auto traffic signal"/>
    <s v="Roundabout"/>
    <x v="1"/>
    <n v="51.517535000000002"/>
    <x v="0"/>
    <s v="City of London"/>
    <s v="None"/>
    <n v="-0.107165"/>
    <x v="0"/>
    <n v="1"/>
    <s v="City of London"/>
    <s v="Dry"/>
    <x v="3"/>
    <n v="30"/>
    <d v="1899-12-30T16:57:00"/>
    <x v="0"/>
    <s v="Fine no high winds"/>
    <x v="10"/>
  </r>
  <r>
    <s v="200901CP00195"/>
    <x v="164"/>
    <x v="7"/>
    <x v="814"/>
    <s v="Saturday"/>
    <s v="Auto traffic signal"/>
    <s v="Crossroads"/>
    <x v="1"/>
    <n v="51.517240999999999"/>
    <x v="1"/>
    <s v="City of London"/>
    <s v="None"/>
    <n v="-8.9015999999999998E-2"/>
    <x v="0"/>
    <n v="2"/>
    <s v="City of London"/>
    <s v="Dry"/>
    <x v="1"/>
    <n v="30"/>
    <d v="1899-12-30T22:18:00"/>
    <x v="0"/>
    <s v="Fine no high winds"/>
    <x v="4"/>
  </r>
  <r>
    <s v="200901CP00196"/>
    <x v="168"/>
    <x v="7"/>
    <x v="815"/>
    <s v="Sunday"/>
    <s v="Give way or uncontrolled"/>
    <s v="T or staggered junction"/>
    <x v="1"/>
    <n v="51.512900999999999"/>
    <x v="0"/>
    <s v="City of London"/>
    <s v="None"/>
    <n v="-0.104186"/>
    <x v="0"/>
    <n v="2"/>
    <s v="City of London"/>
    <s v="Dry"/>
    <x v="1"/>
    <n v="30"/>
    <d v="1899-12-30T17:30:00"/>
    <x v="0"/>
    <s v="Fine no high winds"/>
    <x v="0"/>
  </r>
  <r>
    <s v="200901CP00197"/>
    <x v="166"/>
    <x v="7"/>
    <x v="816"/>
    <s v="Monday"/>
    <s v="Give way or uncontrolled"/>
    <s v="T or staggered junction"/>
    <x v="1"/>
    <n v="51.515720999999999"/>
    <x v="0"/>
    <s v="City of London"/>
    <s v="None"/>
    <n v="-0.10061"/>
    <x v="0"/>
    <n v="2"/>
    <s v="City of London"/>
    <s v="Dry"/>
    <x v="1"/>
    <n v="30"/>
    <d v="1899-12-30T13:50:00"/>
    <x v="0"/>
    <s v="Fine no high winds"/>
    <x v="0"/>
  </r>
  <r>
    <s v="200901CP00198"/>
    <x v="154"/>
    <x v="7"/>
    <x v="817"/>
    <s v="Tuesday"/>
    <s v="Auto traffic signal"/>
    <s v="Crossroads"/>
    <x v="1"/>
    <n v="51.509858000000001"/>
    <x v="0"/>
    <s v="City of London"/>
    <s v="None"/>
    <n v="-8.8459999999999997E-2"/>
    <x v="0"/>
    <n v="2"/>
    <s v="City of London"/>
    <s v="Dry"/>
    <x v="2"/>
    <n v="30"/>
    <d v="1899-12-30T06:53:00"/>
    <x v="0"/>
    <s v="Fine no high winds"/>
    <x v="0"/>
  </r>
  <r>
    <s v="200901CP00199"/>
    <x v="166"/>
    <x v="7"/>
    <x v="818"/>
    <s v="Wednesday"/>
    <s v="Auto traffic signal"/>
    <s v="T or staggered junction"/>
    <x v="1"/>
    <n v="51.517552000000002"/>
    <x v="0"/>
    <s v="City of London"/>
    <s v="None"/>
    <n v="-8.0499000000000001E-2"/>
    <x v="0"/>
    <n v="2"/>
    <s v="City of London"/>
    <s v="Wet or damp"/>
    <x v="1"/>
    <n v="30"/>
    <d v="1899-12-30T15:22:00"/>
    <x v="0"/>
    <s v="Raining no high winds"/>
    <x v="0"/>
  </r>
  <r>
    <s v="200901CP00200"/>
    <x v="164"/>
    <x v="7"/>
    <x v="819"/>
    <s v="Thursday"/>
    <s v="Auto traffic signal"/>
    <s v="T or staggered junction"/>
    <x v="1"/>
    <n v="51.510835999999998"/>
    <x v="0"/>
    <s v="City of London"/>
    <s v="None"/>
    <n v="-9.3318999999999999E-2"/>
    <x v="3"/>
    <n v="2"/>
    <s v="City of London"/>
    <s v="Dry"/>
    <x v="2"/>
    <n v="30"/>
    <d v="1899-12-30T17:40:00"/>
    <x v="0"/>
    <s v="Fine no high winds"/>
    <x v="10"/>
  </r>
  <r>
    <s v="200901CP00201"/>
    <x v="304"/>
    <x v="7"/>
    <x v="820"/>
    <s v="Friday"/>
    <s v="Give way or uncontrolled"/>
    <s v="T or staggered junction"/>
    <x v="0"/>
    <n v="51.515647999999999"/>
    <x v="0"/>
    <s v="City of London"/>
    <s v="None"/>
    <n v="-7.9570000000000002E-2"/>
    <x v="0"/>
    <n v="2"/>
    <s v="City of London"/>
    <s v="Dry"/>
    <x v="1"/>
    <n v="30"/>
    <d v="1899-12-30T16:00:00"/>
    <x v="0"/>
    <s v="Fine no high winds"/>
    <x v="0"/>
  </r>
  <r>
    <s v="200901CP00202"/>
    <x v="176"/>
    <x v="7"/>
    <x v="821"/>
    <s v="Saturday"/>
    <s v="Auto traffic signal"/>
    <s v="More than 4 arms (not roundabout)"/>
    <x v="1"/>
    <n v="51.510818"/>
    <x v="0"/>
    <s v="City of London"/>
    <s v="None"/>
    <n v="-8.6690000000000003E-2"/>
    <x v="0"/>
    <n v="2"/>
    <s v="City of London"/>
    <s v="Dry"/>
    <x v="2"/>
    <n v="30"/>
    <d v="1899-12-30T14:10:00"/>
    <x v="0"/>
    <s v="Fine no high winds"/>
    <x v="0"/>
  </r>
  <r>
    <s v="200901CP00203"/>
    <x v="304"/>
    <x v="7"/>
    <x v="822"/>
    <s v="Sunday"/>
    <s v="Data missing or out of range"/>
    <s v="Not at junction or within 20 metres"/>
    <x v="0"/>
    <n v="51.517189999999999"/>
    <x v="0"/>
    <s v="City of London"/>
    <s v="None"/>
    <n v="-0.108044"/>
    <x v="0"/>
    <n v="2"/>
    <s v="City of London"/>
    <s v="Dry"/>
    <x v="1"/>
    <n v="30"/>
    <d v="1899-12-30T14:52:00"/>
    <x v="0"/>
    <s v="Fine no high winds"/>
    <x v="0"/>
  </r>
  <r>
    <s v="200901CP00204"/>
    <x v="146"/>
    <x v="7"/>
    <x v="823"/>
    <s v="Monday"/>
    <s v="Data missing or out of range"/>
    <s v="Not at junction or within 20 metres"/>
    <x v="0"/>
    <n v="51.506526000000001"/>
    <x v="1"/>
    <s v="Southwark"/>
    <s v="None"/>
    <n v="-8.8166999999999995E-2"/>
    <x v="3"/>
    <n v="1"/>
    <s v="Metropolitan Police"/>
    <s v="Dry"/>
    <x v="2"/>
    <n v="30"/>
    <d v="1899-12-30T01:00:00"/>
    <x v="0"/>
    <s v="Fine no high winds"/>
    <x v="0"/>
  </r>
  <r>
    <s v="200901CP00205"/>
    <x v="150"/>
    <x v="7"/>
    <x v="824"/>
    <s v="Tuesday"/>
    <s v="Give way or uncontrolled"/>
    <s v="T or staggered junction"/>
    <x v="1"/>
    <n v="51.513083000000002"/>
    <x v="0"/>
    <s v="City of London"/>
    <s v="None"/>
    <n v="-0.104323"/>
    <x v="0"/>
    <n v="1"/>
    <s v="City of London"/>
    <s v="Dry"/>
    <x v="1"/>
    <n v="30"/>
    <d v="1899-12-30T09:22:00"/>
    <x v="0"/>
    <s v="Fine no high winds"/>
    <x v="0"/>
  </r>
  <r>
    <s v="200901CP00206"/>
    <x v="147"/>
    <x v="7"/>
    <x v="825"/>
    <s v="Wednesday"/>
    <s v="Give way or uncontrolled"/>
    <s v="T or staggered junction"/>
    <x v="1"/>
    <n v="51.510984000000001"/>
    <x v="0"/>
    <s v="City of London"/>
    <s v="None"/>
    <n v="-0.108013"/>
    <x v="0"/>
    <n v="1"/>
    <s v="City of London"/>
    <s v="Wet or damp"/>
    <x v="2"/>
    <n v="30"/>
    <d v="1899-12-30T14:50:00"/>
    <x v="0"/>
    <s v="Raining no high winds"/>
    <x v="0"/>
  </r>
  <r>
    <s v="200901CP00207"/>
    <x v="147"/>
    <x v="7"/>
    <x v="826"/>
    <s v="Thursday"/>
    <s v="Give way or uncontrolled"/>
    <s v="T or staggered junction"/>
    <x v="0"/>
    <n v="51.521389999999997"/>
    <x v="0"/>
    <s v="Hackney"/>
    <s v="None"/>
    <n v="-7.8751000000000002E-2"/>
    <x v="0"/>
    <n v="2"/>
    <s v="Metropolitan Police"/>
    <s v="Wet or damp"/>
    <x v="1"/>
    <n v="30"/>
    <d v="1899-12-30T18:44:00"/>
    <x v="0"/>
    <s v="Fine no high winds"/>
    <x v="0"/>
  </r>
  <r>
    <s v="200901CP00208"/>
    <x v="149"/>
    <x v="7"/>
    <x v="827"/>
    <s v="Friday"/>
    <s v="Data missing or out of range"/>
    <s v="Not at junction or within 20 metres"/>
    <x v="1"/>
    <n v="51.513652"/>
    <x v="0"/>
    <s v="City of London"/>
    <s v="None"/>
    <n v="-8.3976999999999996E-2"/>
    <x v="0"/>
    <n v="2"/>
    <s v="City of London"/>
    <s v="Wet or damp"/>
    <x v="1"/>
    <n v="30"/>
    <d v="1899-12-30T10:20:00"/>
    <x v="0"/>
    <s v="Fine no high winds"/>
    <x v="0"/>
  </r>
  <r>
    <s v="200901CP00209"/>
    <x v="149"/>
    <x v="7"/>
    <x v="828"/>
    <s v="Saturday"/>
    <s v="Data missing or out of range"/>
    <s v="Not at junction or within 20 metres"/>
    <x v="1"/>
    <n v="51.509535"/>
    <x v="0"/>
    <s v="City of London"/>
    <s v="None"/>
    <n v="-7.9683000000000004E-2"/>
    <x v="0"/>
    <n v="2"/>
    <s v="City of London"/>
    <s v="Dry"/>
    <x v="2"/>
    <n v="30"/>
    <d v="1899-12-30T09:20:00"/>
    <x v="0"/>
    <s v="Fine no high winds"/>
    <x v="0"/>
  </r>
  <r>
    <s v="200901CP00210"/>
    <x v="148"/>
    <x v="7"/>
    <x v="829"/>
    <s v="Sunday"/>
    <s v="Auto traffic signal"/>
    <s v="Crossroads"/>
    <x v="1"/>
    <n v="51.517414000000002"/>
    <x v="0"/>
    <s v="City of London"/>
    <s v="None"/>
    <n v="-8.8576000000000002E-2"/>
    <x v="0"/>
    <n v="1"/>
    <s v="City of London"/>
    <s v="Dry"/>
    <x v="1"/>
    <n v="30"/>
    <d v="1899-12-30T15:55:00"/>
    <x v="0"/>
    <s v="Fine no high winds"/>
    <x v="0"/>
  </r>
  <r>
    <s v="200901CP00211"/>
    <x v="148"/>
    <x v="7"/>
    <x v="830"/>
    <s v="Monday"/>
    <s v="Auto traffic signal"/>
    <s v="T or staggered junction"/>
    <x v="1"/>
    <n v="51.510896000000002"/>
    <x v="0"/>
    <s v="City of London"/>
    <s v="None"/>
    <n v="-0.10254000000000001"/>
    <x v="0"/>
    <n v="2"/>
    <s v="City of London"/>
    <s v="Dry"/>
    <x v="1"/>
    <n v="30"/>
    <d v="1899-12-30T18:10:00"/>
    <x v="0"/>
    <s v="Fine no high winds"/>
    <x v="0"/>
  </r>
  <r>
    <s v="200901CP00212"/>
    <x v="305"/>
    <x v="7"/>
    <x v="831"/>
    <s v="Tuesday"/>
    <s v="Data missing or out of range"/>
    <s v="Not at junction or within 20 metres"/>
    <x v="1"/>
    <n v="51.509529999999998"/>
    <x v="1"/>
    <s v="City of London"/>
    <s v="None"/>
    <n v="-7.9394999999999993E-2"/>
    <x v="0"/>
    <n v="2"/>
    <s v="City of London"/>
    <s v="Wet or damp"/>
    <x v="1"/>
    <n v="30"/>
    <d v="1899-12-30T02:51:00"/>
    <x v="0"/>
    <s v="Raining no high winds"/>
    <x v="1"/>
  </r>
  <r>
    <s v="200901CP00213"/>
    <x v="173"/>
    <x v="6"/>
    <x v="832"/>
    <s v="Wednesday"/>
    <s v="Give way or uncontrolled"/>
    <s v="Private drive or entrance"/>
    <x v="1"/>
    <n v="51.509059000000001"/>
    <x v="0"/>
    <s v="City of London"/>
    <s v="None"/>
    <n v="-8.3594000000000002E-2"/>
    <x v="0"/>
    <n v="1"/>
    <s v="City of London"/>
    <s v="Wet or damp"/>
    <x v="2"/>
    <n v="30"/>
    <d v="1899-12-30T18:30:00"/>
    <x v="0"/>
    <s v="Raining no high winds"/>
    <x v="0"/>
  </r>
  <r>
    <s v="200901CP00214"/>
    <x v="174"/>
    <x v="6"/>
    <x v="833"/>
    <s v="Thursday"/>
    <s v="Data missing or out of range"/>
    <s v="Not at junction or within 20 metres"/>
    <x v="1"/>
    <n v="51.513278"/>
    <x v="0"/>
    <s v="City of London"/>
    <s v="None"/>
    <n v="-8.8605000000000003E-2"/>
    <x v="0"/>
    <n v="1"/>
    <s v="City of London"/>
    <s v="Dry"/>
    <x v="1"/>
    <n v="30"/>
    <d v="1899-12-30T18:59:00"/>
    <x v="0"/>
    <s v="Fine no high winds"/>
    <x v="2"/>
  </r>
  <r>
    <s v="200901CP00215"/>
    <x v="177"/>
    <x v="6"/>
    <x v="834"/>
    <s v="Friday"/>
    <s v="Give way or uncontrolled"/>
    <s v="Crossroads"/>
    <x v="1"/>
    <n v="51.509925000000003"/>
    <x v="0"/>
    <s v="City of London"/>
    <s v="None"/>
    <n v="-8.1540000000000001E-2"/>
    <x v="0"/>
    <n v="2"/>
    <s v="City of London"/>
    <s v="Dry"/>
    <x v="1"/>
    <n v="30"/>
    <d v="1899-12-30T17:13:00"/>
    <x v="0"/>
    <s v="Fine no high winds"/>
    <x v="9"/>
  </r>
  <r>
    <s v="200901CP00216"/>
    <x v="177"/>
    <x v="6"/>
    <x v="835"/>
    <s v="Saturday"/>
    <s v="Data missing or out of range"/>
    <s v="Not at junction or within 20 metres"/>
    <x v="1"/>
    <n v="51.513275"/>
    <x v="0"/>
    <s v="City of London"/>
    <s v="None"/>
    <n v="-8.8460999999999998E-2"/>
    <x v="0"/>
    <n v="2"/>
    <s v="City of London"/>
    <s v="Dry"/>
    <x v="1"/>
    <n v="30"/>
    <d v="1899-12-30T18:01:00"/>
    <x v="0"/>
    <s v="Fine no high winds"/>
    <x v="0"/>
  </r>
  <r>
    <s v="200901CP00217"/>
    <x v="177"/>
    <x v="6"/>
    <x v="836"/>
    <s v="Sunday"/>
    <s v="Auto traffic signal"/>
    <s v="T or staggered junction"/>
    <x v="0"/>
    <n v="51.510652"/>
    <x v="0"/>
    <s v="City of London"/>
    <s v="None"/>
    <n v="-9.3037999999999996E-2"/>
    <x v="0"/>
    <n v="2"/>
    <s v="City of London"/>
    <s v="Dry"/>
    <x v="2"/>
    <n v="30"/>
    <d v="1899-12-30T08:34:00"/>
    <x v="0"/>
    <s v="Fine no high winds"/>
    <x v="0"/>
  </r>
  <r>
    <s v="200901CP00218"/>
    <x v="306"/>
    <x v="6"/>
    <x v="837"/>
    <s v="Monday"/>
    <s v="Auto traffic signal"/>
    <s v="Crossroads"/>
    <x v="1"/>
    <n v="51.513207000000001"/>
    <x v="0"/>
    <s v="City of London"/>
    <s v="None"/>
    <n v="-8.4283999999999998E-2"/>
    <x v="4"/>
    <n v="2"/>
    <s v="City of London"/>
    <s v="Dry"/>
    <x v="1"/>
    <n v="30"/>
    <d v="1899-12-30T08:38:00"/>
    <x v="0"/>
    <s v="Fine no high winds"/>
    <x v="5"/>
  </r>
  <r>
    <s v="200901CP00219"/>
    <x v="306"/>
    <x v="6"/>
    <x v="838"/>
    <s v="Tuesday"/>
    <s v="Give way or uncontrolled"/>
    <s v="T or staggered junction"/>
    <x v="0"/>
    <n v="51.510210999999998"/>
    <x v="0"/>
    <s v="City of London"/>
    <s v="None"/>
    <n v="-8.2536999999999999E-2"/>
    <x v="0"/>
    <n v="3"/>
    <s v="City of London"/>
    <s v="Dry"/>
    <x v="1"/>
    <n v="30"/>
    <d v="1899-12-30T09:10:00"/>
    <x v="0"/>
    <s v="Fine no high winds"/>
    <x v="0"/>
  </r>
  <r>
    <s v="200901CP00220"/>
    <x v="180"/>
    <x v="6"/>
    <x v="839"/>
    <s v="Wednesday"/>
    <s v="Auto traffic signal"/>
    <s v="T or staggered junction"/>
    <x v="1"/>
    <n v="51.509424000000003"/>
    <x v="0"/>
    <s v="Tower Hamlets"/>
    <s v="None"/>
    <n v="-7.8390000000000001E-2"/>
    <x v="0"/>
    <n v="1"/>
    <s v="Metropolitan Police"/>
    <s v="Dry"/>
    <x v="1"/>
    <n v="30"/>
    <d v="1899-12-30T19:33:00"/>
    <x v="0"/>
    <s v="Fine no high winds"/>
    <x v="0"/>
  </r>
  <r>
    <s v="200901CP00221"/>
    <x v="181"/>
    <x v="6"/>
    <x v="840"/>
    <s v="Thursday"/>
    <s v="Data missing or out of range"/>
    <s v="Not at junction or within 20 metres"/>
    <x v="0"/>
    <n v="51.509118000000001"/>
    <x v="0"/>
    <s v="City of London"/>
    <s v="None"/>
    <n v="-8.7193999999999994E-2"/>
    <x v="2"/>
    <n v="4"/>
    <s v="City of London"/>
    <s v="Dry"/>
    <x v="2"/>
    <n v="30"/>
    <d v="1899-12-30T08:20:00"/>
    <x v="0"/>
    <s v="Fine no high winds"/>
    <x v="0"/>
  </r>
  <r>
    <s v="200901CP00224"/>
    <x v="307"/>
    <x v="6"/>
    <x v="841"/>
    <s v="Friday"/>
    <s v="Give way or uncontrolled"/>
    <s v="Crossroads"/>
    <x v="1"/>
    <n v="51.518872999999999"/>
    <x v="0"/>
    <s v="City of London"/>
    <s v="None"/>
    <n v="-0.100911"/>
    <x v="0"/>
    <n v="2"/>
    <s v="City of London"/>
    <s v="Dry"/>
    <x v="1"/>
    <n v="30"/>
    <d v="1899-12-30T16:38:00"/>
    <x v="0"/>
    <s v="Fine no high winds"/>
    <x v="0"/>
  </r>
  <r>
    <s v="200901CP00226"/>
    <x v="133"/>
    <x v="6"/>
    <x v="842"/>
    <s v="Saturday"/>
    <s v="Auto traffic signal"/>
    <s v="T or staggered junction"/>
    <x v="0"/>
    <n v="51.518706000000002"/>
    <x v="0"/>
    <s v="City of London"/>
    <s v="None"/>
    <n v="-7.9585000000000003E-2"/>
    <x v="0"/>
    <n v="2"/>
    <s v="City of London"/>
    <s v="Dry"/>
    <x v="1"/>
    <n v="30"/>
    <d v="1899-12-30T15:00:00"/>
    <x v="0"/>
    <s v="Fine no high winds"/>
    <x v="0"/>
  </r>
  <r>
    <s v="200901CP00227"/>
    <x v="308"/>
    <x v="6"/>
    <x v="843"/>
    <s v="Sunday"/>
    <s v="Auto traffic signal"/>
    <s v="T or staggered junction"/>
    <x v="1"/>
    <n v="51.511966999999999"/>
    <x v="1"/>
    <s v="City of London"/>
    <s v="None"/>
    <n v="-0.102063"/>
    <x v="0"/>
    <n v="2"/>
    <s v="City of London"/>
    <s v="Dry"/>
    <x v="2"/>
    <n v="30"/>
    <d v="1899-12-30T05:37:00"/>
    <x v="0"/>
    <s v="Fine no high winds"/>
    <x v="4"/>
  </r>
  <r>
    <s v="200901CP00233"/>
    <x v="202"/>
    <x v="8"/>
    <x v="844"/>
    <s v="Monday"/>
    <s v="Give way or uncontrolled"/>
    <s v="T or staggered junction"/>
    <x v="1"/>
    <n v="51.511144999999999"/>
    <x v="0"/>
    <s v="City of London"/>
    <s v="None"/>
    <n v="-7.3705999999999994E-2"/>
    <x v="0"/>
    <n v="2"/>
    <s v="City of London"/>
    <s v="Dry"/>
    <x v="1"/>
    <n v="30"/>
    <d v="1899-12-30T11:00:00"/>
    <x v="0"/>
    <s v="Fine no high winds"/>
    <x v="1"/>
  </r>
  <r>
    <s v="200901CP00235"/>
    <x v="214"/>
    <x v="9"/>
    <x v="845"/>
    <s v="Tuesday"/>
    <s v="Give way or uncontrolled"/>
    <s v="T or staggered junction"/>
    <x v="1"/>
    <n v="51.515720999999999"/>
    <x v="0"/>
    <s v="City of London"/>
    <s v="None"/>
    <n v="-0.10061"/>
    <x v="0"/>
    <n v="2"/>
    <s v="City of London"/>
    <s v="Dry"/>
    <x v="1"/>
    <n v="30"/>
    <d v="1899-12-30T13:40:00"/>
    <x v="0"/>
    <s v="Fine no high winds"/>
    <x v="0"/>
  </r>
  <r>
    <s v="200901CP00238"/>
    <x v="210"/>
    <x v="8"/>
    <x v="846"/>
    <s v="Wednesday"/>
    <s v="Give way or uncontrolled"/>
    <s v="T or staggered junction"/>
    <x v="1"/>
    <n v="51.511310000000002"/>
    <x v="0"/>
    <s v="City of London"/>
    <s v="None"/>
    <n v="-8.9263999999999996E-2"/>
    <x v="0"/>
    <n v="2"/>
    <s v="City of London"/>
    <s v="Dry"/>
    <x v="1"/>
    <n v="30"/>
    <d v="1899-12-30T09:00:00"/>
    <x v="0"/>
    <s v="Fine no high winds"/>
    <x v="0"/>
  </r>
  <r>
    <s v="200901CP00239"/>
    <x v="197"/>
    <x v="8"/>
    <x v="847"/>
    <s v="Thursday"/>
    <s v="Auto traffic signal"/>
    <s v="Crossroads"/>
    <x v="1"/>
    <n v="51.517147000000001"/>
    <x v="0"/>
    <s v="City of London"/>
    <s v="None"/>
    <n v="-8.8731000000000004E-2"/>
    <x v="0"/>
    <n v="2"/>
    <s v="City of London"/>
    <s v="Dry"/>
    <x v="1"/>
    <n v="30"/>
    <d v="1899-12-30T14:55:00"/>
    <x v="0"/>
    <s v="Fine no high winds"/>
    <x v="0"/>
  </r>
  <r>
    <s v="200901CP00240"/>
    <x v="193"/>
    <x v="8"/>
    <x v="848"/>
    <s v="Friday"/>
    <s v="Give way or uncontrolled"/>
    <s v="Crossroads"/>
    <x v="1"/>
    <n v="51.515360999999999"/>
    <x v="0"/>
    <s v="City of London"/>
    <s v="None"/>
    <n v="-8.9526999999999995E-2"/>
    <x v="4"/>
    <n v="1"/>
    <s v="City of London"/>
    <s v="Dry"/>
    <x v="1"/>
    <n v="30"/>
    <d v="1899-12-30T12:33:00"/>
    <x v="0"/>
    <s v="Fine no high winds"/>
    <x v="0"/>
  </r>
  <r>
    <s v="200901CP00241"/>
    <x v="195"/>
    <x v="8"/>
    <x v="849"/>
    <s v="Saturday"/>
    <s v="Give way or uncontrolled"/>
    <s v="T or staggered junction"/>
    <x v="0"/>
    <n v="51.511631999999999"/>
    <x v="1"/>
    <s v="City of London"/>
    <s v="None"/>
    <n v="-8.1467999999999999E-2"/>
    <x v="0"/>
    <n v="2"/>
    <s v="City of London"/>
    <s v="Dry"/>
    <x v="1"/>
    <n v="30"/>
    <d v="1899-12-30T19:34:00"/>
    <x v="0"/>
    <s v="Fine no high winds"/>
    <x v="7"/>
  </r>
  <r>
    <s v="200901CP00242"/>
    <x v="195"/>
    <x v="8"/>
    <x v="850"/>
    <s v="Sunday"/>
    <s v="Give way or uncontrolled"/>
    <s v="T or staggered junction"/>
    <x v="0"/>
    <n v="51.510148999999998"/>
    <x v="0"/>
    <s v="City of London"/>
    <s v="None"/>
    <n v="-8.9745000000000005E-2"/>
    <x v="0"/>
    <n v="2"/>
    <s v="City of London"/>
    <s v="Dry"/>
    <x v="1"/>
    <n v="30"/>
    <d v="1899-12-30T09:40:00"/>
    <x v="0"/>
    <s v="Fine no high winds"/>
    <x v="11"/>
  </r>
  <r>
    <s v="200901CP00243"/>
    <x v="202"/>
    <x v="8"/>
    <x v="851"/>
    <s v="Monday"/>
    <s v="Data missing or out of range"/>
    <s v="Not at junction or within 20 metres"/>
    <x v="1"/>
    <n v="51.510742"/>
    <x v="0"/>
    <s v="City of London"/>
    <s v="None"/>
    <n v="-9.3035000000000007E-2"/>
    <x v="0"/>
    <n v="2"/>
    <s v="City of London"/>
    <s v="Dry"/>
    <x v="2"/>
    <n v="30"/>
    <d v="1899-12-30T09:27:00"/>
    <x v="0"/>
    <s v="Fine no high winds"/>
    <x v="2"/>
  </r>
  <r>
    <s v="200901CP00244"/>
    <x v="196"/>
    <x v="8"/>
    <x v="852"/>
    <s v="Tuesday"/>
    <s v="Give way or uncontrolled"/>
    <s v="T or staggered junction"/>
    <x v="1"/>
    <n v="51.514893000000001"/>
    <x v="0"/>
    <s v="City of London"/>
    <s v="None"/>
    <n v="-8.2916000000000004E-2"/>
    <x v="0"/>
    <n v="1"/>
    <s v="City of London"/>
    <s v="Dry"/>
    <x v="1"/>
    <n v="30"/>
    <d v="1899-12-30T18:40:00"/>
    <x v="0"/>
    <s v="Fine no high winds"/>
    <x v="0"/>
  </r>
  <r>
    <s v="200901CP00245"/>
    <x v="203"/>
    <x v="8"/>
    <x v="853"/>
    <s v="Wednesday"/>
    <s v="Give way or uncontrolled"/>
    <s v="T or staggered junction"/>
    <x v="1"/>
    <n v="51.512005000000002"/>
    <x v="0"/>
    <s v="City of London"/>
    <s v="None"/>
    <n v="-0.104367"/>
    <x v="0"/>
    <n v="2"/>
    <s v="City of London"/>
    <s v="Dry"/>
    <x v="1"/>
    <n v="30"/>
    <d v="1899-12-30T08:43:00"/>
    <x v="0"/>
    <s v="Fine no high winds"/>
    <x v="2"/>
  </r>
  <r>
    <s v="200901CP00246"/>
    <x v="309"/>
    <x v="8"/>
    <x v="854"/>
    <s v="Thursday"/>
    <s v="Data missing or out of range"/>
    <s v="Not at junction or within 20 metres"/>
    <x v="0"/>
    <n v="51.511819000000003"/>
    <x v="0"/>
    <s v="City of London"/>
    <s v="Pedestrian in carriageway - not injured"/>
    <n v="-9.8465999999999998E-2"/>
    <x v="0"/>
    <n v="1"/>
    <s v="City of London"/>
    <s v="Dry"/>
    <x v="1"/>
    <n v="30"/>
    <d v="1899-12-30T08:35:00"/>
    <x v="0"/>
    <s v="Fine no high winds"/>
    <x v="0"/>
  </r>
  <r>
    <s v="200901CP00247"/>
    <x v="191"/>
    <x v="8"/>
    <x v="855"/>
    <s v="Friday"/>
    <s v="Auto traffic signal"/>
    <s v="T or staggered junction"/>
    <x v="1"/>
    <n v="51.518171000000002"/>
    <x v="1"/>
    <s v="City of London"/>
    <s v="None"/>
    <n v="-7.9895999999999995E-2"/>
    <x v="3"/>
    <n v="1"/>
    <s v="City of London"/>
    <s v="Dry"/>
    <x v="1"/>
    <n v="30"/>
    <d v="1899-12-30T19:42:00"/>
    <x v="0"/>
    <s v="Fine no high winds"/>
    <x v="2"/>
  </r>
  <r>
    <s v="200901CP00248"/>
    <x v="209"/>
    <x v="8"/>
    <x v="856"/>
    <s v="Saturday"/>
    <s v="Give way or uncontrolled"/>
    <s v="T or staggered junction"/>
    <x v="1"/>
    <n v="51.513466999999999"/>
    <x v="0"/>
    <s v="City of London"/>
    <s v="None"/>
    <n v="-0.100271"/>
    <x v="0"/>
    <n v="1"/>
    <s v="City of London"/>
    <s v="Dry"/>
    <x v="1"/>
    <n v="30"/>
    <d v="1899-12-30T09:39:00"/>
    <x v="0"/>
    <s v="Fine no high winds"/>
    <x v="5"/>
  </r>
  <r>
    <s v="200901CP00250"/>
    <x v="208"/>
    <x v="8"/>
    <x v="857"/>
    <s v="Sunday"/>
    <s v="Give way or uncontrolled"/>
    <s v="T or staggered junction"/>
    <x v="1"/>
    <n v="51.510592000000003"/>
    <x v="1"/>
    <s v="City of London"/>
    <s v="None"/>
    <n v="-8.3818000000000004E-2"/>
    <x v="0"/>
    <n v="1"/>
    <s v="City of London"/>
    <s v="Dry"/>
    <x v="1"/>
    <n v="30"/>
    <d v="1899-12-30T06:01:00"/>
    <x v="0"/>
    <s v="Fine no high winds"/>
    <x v="0"/>
  </r>
  <r>
    <s v="200901CP00251"/>
    <x v="210"/>
    <x v="8"/>
    <x v="858"/>
    <s v="Monday"/>
    <s v="Give way or uncontrolled"/>
    <s v="T or staggered junction"/>
    <x v="1"/>
    <n v="51.509644000000002"/>
    <x v="0"/>
    <s v="City of London"/>
    <s v="None"/>
    <n v="-8.0831E-2"/>
    <x v="0"/>
    <n v="2"/>
    <s v="City of London"/>
    <s v="Dry"/>
    <x v="1"/>
    <n v="30"/>
    <d v="1899-12-30T18:20:00"/>
    <x v="0"/>
    <s v="Fine no high winds"/>
    <x v="0"/>
  </r>
  <r>
    <s v="200901CP00252"/>
    <x v="207"/>
    <x v="8"/>
    <x v="859"/>
    <s v="Tuesday"/>
    <s v="Give way or uncontrolled"/>
    <s v="T or staggered junction"/>
    <x v="1"/>
    <n v="51.510249999999999"/>
    <x v="1"/>
    <s v="City of London"/>
    <s v="None"/>
    <n v="-9.0461E-2"/>
    <x v="0"/>
    <n v="1"/>
    <s v="City of London"/>
    <s v="Dry"/>
    <x v="2"/>
    <n v="30"/>
    <d v="1899-12-30T19:30:00"/>
    <x v="0"/>
    <s v="Fine no high winds"/>
    <x v="7"/>
  </r>
  <r>
    <s v="200901CP00253"/>
    <x v="207"/>
    <x v="8"/>
    <x v="860"/>
    <s v="Wednesday"/>
    <s v="Give way or uncontrolled"/>
    <s v="T or staggered junction"/>
    <x v="1"/>
    <n v="51.513179000000001"/>
    <x v="1"/>
    <s v="City of London"/>
    <s v="None"/>
    <n v="-9.9129999999999996E-2"/>
    <x v="0"/>
    <n v="1"/>
    <s v="City of London"/>
    <s v="Dry"/>
    <x v="1"/>
    <n v="30"/>
    <d v="1899-12-30T01:53:00"/>
    <x v="0"/>
    <s v="Fine no high winds"/>
    <x v="1"/>
  </r>
  <r>
    <s v="200901CP00254"/>
    <x v="309"/>
    <x v="8"/>
    <x v="861"/>
    <s v="Thursday"/>
    <s v="Give way or uncontrolled"/>
    <s v="T or staggered junction"/>
    <x v="2"/>
    <n v="51.515248999999997"/>
    <x v="0"/>
    <s v="City of London"/>
    <s v="None"/>
    <n v="-0.104809"/>
    <x v="0"/>
    <n v="2"/>
    <s v="City of London"/>
    <s v="Dry"/>
    <x v="1"/>
    <n v="30"/>
    <d v="1899-12-30T17:17:00"/>
    <x v="0"/>
    <s v="Fine no high winds"/>
    <x v="0"/>
  </r>
  <r>
    <s v="200901CP00256"/>
    <x v="203"/>
    <x v="8"/>
    <x v="862"/>
    <s v="Friday"/>
    <s v="Auto traffic signal"/>
    <s v="T or staggered junction"/>
    <x v="2"/>
    <n v="51.509556000000003"/>
    <x v="1"/>
    <s v="City of London"/>
    <s v="None"/>
    <n v="-8.6455000000000004E-2"/>
    <x v="0"/>
    <n v="2"/>
    <s v="City of London"/>
    <s v="Dry"/>
    <x v="2"/>
    <n v="30"/>
    <d v="1899-12-30T06:15:00"/>
    <x v="0"/>
    <s v="Fine no high winds"/>
    <x v="0"/>
  </r>
  <r>
    <s v="200901CP00257"/>
    <x v="204"/>
    <x v="8"/>
    <x v="863"/>
    <s v="Saturday"/>
    <s v="Auto traffic signal"/>
    <s v="T or staggered junction"/>
    <x v="2"/>
    <n v="51.515715999999998"/>
    <x v="0"/>
    <s v="City of London"/>
    <s v="None"/>
    <n v="-0.10032199999999999"/>
    <x v="0"/>
    <n v="3"/>
    <s v="City of London"/>
    <s v="Dry"/>
    <x v="1"/>
    <n v="30"/>
    <d v="1899-12-30T12:20:00"/>
    <x v="0"/>
    <s v="Fine no high winds"/>
    <x v="2"/>
  </r>
  <r>
    <s v="200901CP00258"/>
    <x v="201"/>
    <x v="8"/>
    <x v="864"/>
    <s v="Sunday"/>
    <s v="Give way or uncontrolled"/>
    <s v="T or staggered junction"/>
    <x v="2"/>
    <n v="51.513655999999997"/>
    <x v="0"/>
    <s v="City of London"/>
    <s v="None"/>
    <n v="-0.10084"/>
    <x v="0"/>
    <n v="2"/>
    <s v="City of London"/>
    <s v="Dry"/>
    <x v="1"/>
    <n v="30"/>
    <d v="1899-12-30T13:03:00"/>
    <x v="0"/>
    <s v="Fine no high winds"/>
    <x v="0"/>
  </r>
  <r>
    <s v="200901CP00260"/>
    <x v="200"/>
    <x v="8"/>
    <x v="865"/>
    <s v="Monday"/>
    <s v="Auto traffic signal"/>
    <s v="More than 4 arms (not roundabout)"/>
    <x v="2"/>
    <n v="51.511004999999997"/>
    <x v="0"/>
    <s v="City of London"/>
    <s v="None"/>
    <n v="-8.7114999999999998E-2"/>
    <x v="0"/>
    <n v="1"/>
    <s v="City of London"/>
    <s v="Dry"/>
    <x v="1"/>
    <n v="30"/>
    <d v="1899-12-30T13:19:00"/>
    <x v="0"/>
    <s v="Fine no high winds"/>
    <x v="0"/>
  </r>
  <r>
    <s v="200901CP00261"/>
    <x v="205"/>
    <x v="8"/>
    <x v="866"/>
    <s v="Tuesday"/>
    <s v="Give way or uncontrolled"/>
    <s v="More than 4 arms (not roundabout)"/>
    <x v="2"/>
    <n v="51.511476000000002"/>
    <x v="0"/>
    <s v="City of London"/>
    <s v="None"/>
    <n v="-7.7438999999999994E-2"/>
    <x v="0"/>
    <n v="2"/>
    <s v="City of London"/>
    <s v="Wet or damp"/>
    <x v="1"/>
    <n v="30"/>
    <d v="1899-12-30T19:00:00"/>
    <x v="0"/>
    <s v="Raining + high winds"/>
    <x v="0"/>
  </r>
  <r>
    <s v="200901CP00263"/>
    <x v="205"/>
    <x v="8"/>
    <x v="867"/>
    <s v="Wednesday"/>
    <s v="Data missing or out of range"/>
    <s v="Not at junction or within 20 metres"/>
    <x v="2"/>
    <n v="51.511910999999998"/>
    <x v="0"/>
    <s v="City of London"/>
    <s v="None"/>
    <n v="-9.8607E-2"/>
    <x v="0"/>
    <n v="2"/>
    <s v="City of London"/>
    <s v="Wet or damp"/>
    <x v="1"/>
    <n v="30"/>
    <d v="1899-12-30T17:34:00"/>
    <x v="0"/>
    <s v="Raining no high winds"/>
    <x v="0"/>
  </r>
  <r>
    <s v="200901CP00264"/>
    <x v="195"/>
    <x v="8"/>
    <x v="868"/>
    <s v="Thursday"/>
    <s v="Data missing or out of range"/>
    <s v="Not at junction or within 20 metres"/>
    <x v="2"/>
    <n v="51.513655999999997"/>
    <x v="0"/>
    <s v="City of London"/>
    <s v="None"/>
    <n v="-0.111938"/>
    <x v="0"/>
    <n v="2"/>
    <s v="City of London"/>
    <s v="Dry"/>
    <x v="1"/>
    <n v="30"/>
    <d v="1899-12-30T08:45:00"/>
    <x v="0"/>
    <s v="Fine no high winds"/>
    <x v="0"/>
  </r>
  <r>
    <s v="200901CP00265"/>
    <x v="310"/>
    <x v="8"/>
    <x v="869"/>
    <s v="Friday"/>
    <s v="Auto traffic signal"/>
    <s v="Crossroads"/>
    <x v="2"/>
    <n v="51.520313999999999"/>
    <x v="1"/>
    <s v="City of London"/>
    <s v="None"/>
    <n v="-7.8940999999999997E-2"/>
    <x v="0"/>
    <n v="2"/>
    <s v="City of London"/>
    <s v="Dry"/>
    <x v="2"/>
    <n v="30"/>
    <d v="1899-12-30T06:06:00"/>
    <x v="0"/>
    <s v="Fine no high winds"/>
    <x v="0"/>
  </r>
  <r>
    <s v="200901CP00268"/>
    <x v="192"/>
    <x v="8"/>
    <x v="870"/>
    <s v="Saturday"/>
    <s v="Data missing or out of range"/>
    <s v="Not at junction or within 20 metres"/>
    <x v="2"/>
    <n v="51.510455999999998"/>
    <x v="0"/>
    <s v="City of London"/>
    <s v="None"/>
    <n v="-9.2037999999999995E-2"/>
    <x v="0"/>
    <n v="2"/>
    <s v="City of London"/>
    <s v="Wet or damp"/>
    <x v="2"/>
    <n v="30"/>
    <d v="1899-12-30T19:00:00"/>
    <x v="0"/>
    <s v="Raining no high winds"/>
    <x v="0"/>
  </r>
  <r>
    <s v="200901CP00274"/>
    <x v="235"/>
    <x v="9"/>
    <x v="871"/>
    <s v="Sunday"/>
    <s v="Auto traffic signal"/>
    <s v="Crossroads"/>
    <x v="2"/>
    <n v="51.517408000000003"/>
    <x v="0"/>
    <s v="City of London"/>
    <s v="None"/>
    <n v="-9.3765000000000001E-2"/>
    <x v="0"/>
    <n v="2"/>
    <s v="City of London"/>
    <s v="Dry"/>
    <x v="2"/>
    <n v="30"/>
    <d v="1899-12-30T09:14:00"/>
    <x v="0"/>
    <s v="Fine no high winds"/>
    <x v="0"/>
  </r>
  <r>
    <s v="200901CP00275"/>
    <x v="229"/>
    <x v="9"/>
    <x v="872"/>
    <s v="Monday"/>
    <s v="Give way or uncontrolled"/>
    <s v="T or staggered junction"/>
    <x v="2"/>
    <n v="51.515334000000003"/>
    <x v="0"/>
    <s v="City of London"/>
    <s v="None"/>
    <n v="-9.3419000000000002E-2"/>
    <x v="0"/>
    <n v="2"/>
    <s v="City of London"/>
    <s v="Dry"/>
    <x v="1"/>
    <n v="30"/>
    <d v="1899-12-30T12:26:00"/>
    <x v="0"/>
    <s v="Fine no high winds"/>
    <x v="0"/>
  </r>
  <r>
    <s v="200901CP00277"/>
    <x v="238"/>
    <x v="9"/>
    <x v="873"/>
    <s v="Tuesday"/>
    <s v="Auto traffic signal"/>
    <s v="T or staggered junction"/>
    <x v="2"/>
    <n v="51.509023999999997"/>
    <x v="0"/>
    <s v="City of London"/>
    <s v="None"/>
    <n v="-8.1433000000000005E-2"/>
    <x v="3"/>
    <n v="4"/>
    <s v="City of London"/>
    <s v="Dry"/>
    <x v="2"/>
    <n v="30"/>
    <d v="1899-12-30T09:04:00"/>
    <x v="0"/>
    <s v="Fine no high winds"/>
    <x v="0"/>
  </r>
  <r>
    <s v="200901CP00278"/>
    <x v="234"/>
    <x v="9"/>
    <x v="874"/>
    <s v="Wednesday"/>
    <s v="Give way or uncontrolled"/>
    <s v="T or staggered junction"/>
    <x v="2"/>
    <n v="51.511550999999997"/>
    <x v="0"/>
    <s v="City of London"/>
    <s v="None"/>
    <n v="-8.7524000000000005E-2"/>
    <x v="0"/>
    <n v="1"/>
    <s v="City of London"/>
    <s v="Dry"/>
    <x v="1"/>
    <n v="30"/>
    <d v="1899-12-30T09:56:00"/>
    <x v="0"/>
    <s v="Fine no high winds"/>
    <x v="5"/>
  </r>
  <r>
    <s v="200901CP00279"/>
    <x v="230"/>
    <x v="9"/>
    <x v="875"/>
    <s v="Thursday"/>
    <s v="Give way or uncontrolled"/>
    <s v="T or staggered junction"/>
    <x v="2"/>
    <n v="51.511468999999998"/>
    <x v="0"/>
    <s v="City of London"/>
    <s v="None"/>
    <n v="-8.2484000000000002E-2"/>
    <x v="0"/>
    <n v="1"/>
    <s v="City of London"/>
    <s v="Dry"/>
    <x v="1"/>
    <n v="30"/>
    <d v="1899-12-30T16:50:00"/>
    <x v="0"/>
    <s v="Fine no high winds"/>
    <x v="0"/>
  </r>
  <r>
    <s v="200901CP00281"/>
    <x v="238"/>
    <x v="9"/>
    <x v="876"/>
    <s v="Friday"/>
    <s v="Give way or uncontrolled"/>
    <s v="T or staggered junction"/>
    <x v="0"/>
    <n v="51.514100999999997"/>
    <x v="1"/>
    <s v="City of London"/>
    <s v="None"/>
    <n v="-8.3959000000000006E-2"/>
    <x v="0"/>
    <n v="2"/>
    <s v="City of London"/>
    <s v="Dry"/>
    <x v="2"/>
    <n v="30"/>
    <d v="1899-12-30T19:32:00"/>
    <x v="0"/>
    <s v="Fine no high winds"/>
    <x v="0"/>
  </r>
  <r>
    <s v="200901CP00282"/>
    <x v="235"/>
    <x v="9"/>
    <x v="877"/>
    <s v="Saturday"/>
    <s v="Auto traffic signal"/>
    <s v="T or staggered junction"/>
    <x v="0"/>
    <n v="51.51173"/>
    <x v="0"/>
    <s v="City of London"/>
    <s v="None"/>
    <n v="-0.104091"/>
    <x v="0"/>
    <n v="2"/>
    <s v="City of London"/>
    <s v="Dry"/>
    <x v="2"/>
    <n v="30"/>
    <d v="1899-12-30T08:03:00"/>
    <x v="0"/>
    <s v="Fine no high winds"/>
    <x v="0"/>
  </r>
  <r>
    <s v="200901CP00283"/>
    <x v="233"/>
    <x v="9"/>
    <x v="878"/>
    <s v="Sunday"/>
    <s v="Give way or uncontrolled"/>
    <s v="Private drive or entrance"/>
    <x v="0"/>
    <n v="51.516421999999999"/>
    <x v="0"/>
    <s v="City of London"/>
    <s v="None"/>
    <n v="-0.105049"/>
    <x v="0"/>
    <n v="2"/>
    <s v="City of London"/>
    <s v="Wet or damp"/>
    <x v="1"/>
    <n v="30"/>
    <d v="1899-12-30T13:05:00"/>
    <x v="0"/>
    <s v="Raining no high winds"/>
    <x v="0"/>
  </r>
  <r>
    <s v="200901CP00284"/>
    <x v="228"/>
    <x v="9"/>
    <x v="879"/>
    <s v="Monday"/>
    <s v="Give way or uncontrolled"/>
    <s v="T or staggered junction"/>
    <x v="0"/>
    <n v="51.510281999999997"/>
    <x v="0"/>
    <s v="City of London"/>
    <s v="None"/>
    <n v="-8.6857000000000004E-2"/>
    <x v="0"/>
    <n v="2"/>
    <s v="City of London"/>
    <s v="Dry"/>
    <x v="2"/>
    <n v="30"/>
    <d v="1899-12-30T17:45:00"/>
    <x v="0"/>
    <s v="Fine no high winds"/>
    <x v="0"/>
  </r>
  <r>
    <s v="200901CP00285"/>
    <x v="236"/>
    <x v="9"/>
    <x v="880"/>
    <s v="Tuesday"/>
    <s v="Give way or uncontrolled"/>
    <s v="T or staggered junction"/>
    <x v="1"/>
    <n v="51.510702999999999"/>
    <x v="0"/>
    <s v="City of London"/>
    <s v="None"/>
    <n v="-8.5110000000000005E-2"/>
    <x v="0"/>
    <n v="1"/>
    <s v="City of London"/>
    <s v="Dry"/>
    <x v="1"/>
    <n v="30"/>
    <d v="1899-12-30T08:50:00"/>
    <x v="0"/>
    <s v="Fine no high winds"/>
    <x v="0"/>
  </r>
  <r>
    <s v="200901CP00286"/>
    <x v="228"/>
    <x v="9"/>
    <x v="881"/>
    <s v="Wednesday"/>
    <s v="Give way or uncontrolled"/>
    <s v="Crossroads"/>
    <x v="0"/>
    <n v="51.520453000000003"/>
    <x v="0"/>
    <s v="Hackney"/>
    <s v="None"/>
    <n v="-8.1961999999999993E-2"/>
    <x v="0"/>
    <n v="2"/>
    <s v="Metropolitan Police"/>
    <s v="Dry"/>
    <x v="1"/>
    <n v="30"/>
    <d v="1899-12-30T09:10:00"/>
    <x v="0"/>
    <s v="Fine no high winds"/>
    <x v="0"/>
  </r>
  <r>
    <s v="200901CP00287"/>
    <x v="232"/>
    <x v="9"/>
    <x v="882"/>
    <s v="Thursday"/>
    <s v="Data missing or out of range"/>
    <s v="Not at junction or within 20 metres"/>
    <x v="1"/>
    <n v="51.509120000000003"/>
    <x v="0"/>
    <s v="City of London"/>
    <s v="None"/>
    <n v="-8.7337999999999999E-2"/>
    <x v="0"/>
    <n v="2"/>
    <s v="City of London"/>
    <s v="Dry"/>
    <x v="2"/>
    <n v="30"/>
    <d v="1899-12-30T12:45:00"/>
    <x v="0"/>
    <s v="Fine no high winds"/>
    <x v="0"/>
  </r>
  <r>
    <s v="200901CP00288"/>
    <x v="224"/>
    <x v="9"/>
    <x v="883"/>
    <s v="Friday"/>
    <s v="Give way or uncontrolled"/>
    <s v="T or staggered junction"/>
    <x v="1"/>
    <n v="51.519174999999997"/>
    <x v="1"/>
    <s v="City of London"/>
    <s v="None"/>
    <n v="-0.10291699999999999"/>
    <x v="0"/>
    <n v="2"/>
    <s v="City of London"/>
    <s v="Dry"/>
    <x v="1"/>
    <n v="30"/>
    <d v="1899-12-30T20:40:00"/>
    <x v="0"/>
    <s v="Fine no high winds"/>
    <x v="0"/>
  </r>
  <r>
    <s v="200901CP00289"/>
    <x v="222"/>
    <x v="9"/>
    <x v="884"/>
    <s v="Saturday"/>
    <s v="Give way or uncontrolled"/>
    <s v="T or staggered junction"/>
    <x v="1"/>
    <n v="51.510624999999997"/>
    <x v="0"/>
    <s v="City of London"/>
    <s v="None"/>
    <n v="-8.5833999999999994E-2"/>
    <x v="0"/>
    <n v="2"/>
    <s v="City of London"/>
    <s v="Dry"/>
    <x v="2"/>
    <n v="30"/>
    <d v="1899-12-30T18:23:00"/>
    <x v="0"/>
    <s v="Fine no high winds"/>
    <x v="0"/>
  </r>
  <r>
    <s v="200901CP00290"/>
    <x v="222"/>
    <x v="9"/>
    <x v="885"/>
    <s v="Sunday"/>
    <s v="Give way or uncontrolled"/>
    <s v="T or staggered junction"/>
    <x v="1"/>
    <n v="51.509641000000002"/>
    <x v="0"/>
    <s v="City of London"/>
    <s v="None"/>
    <n v="-8.0686999999999995E-2"/>
    <x v="0"/>
    <n v="2"/>
    <s v="City of London"/>
    <s v="Dry"/>
    <x v="1"/>
    <n v="30"/>
    <d v="1899-12-30T14:30:00"/>
    <x v="0"/>
    <s v="Fine no high winds"/>
    <x v="3"/>
  </r>
  <r>
    <s v="200901CP00291"/>
    <x v="311"/>
    <x v="9"/>
    <x v="886"/>
    <s v="Monday"/>
    <s v="Give way or uncontrolled"/>
    <s v="T or staggered junction"/>
    <x v="1"/>
    <n v="51.517682999999998"/>
    <x v="1"/>
    <s v="City of London"/>
    <s v="None"/>
    <n v="-0.105141"/>
    <x v="0"/>
    <n v="2"/>
    <s v="City of London"/>
    <s v="Wet or damp"/>
    <x v="1"/>
    <n v="30"/>
    <d v="1899-12-30T18:33:00"/>
    <x v="0"/>
    <s v="Raining no high winds"/>
    <x v="0"/>
  </r>
  <r>
    <s v="200901CP00292"/>
    <x v="216"/>
    <x v="9"/>
    <x v="887"/>
    <s v="Tuesday"/>
    <s v="Give way or uncontrolled"/>
    <s v="T or staggered junction"/>
    <x v="1"/>
    <n v="51.513869999999997"/>
    <x v="0"/>
    <s v="City of London"/>
    <s v="None"/>
    <n v="-7.5320999999999999E-2"/>
    <x v="0"/>
    <n v="2"/>
    <s v="City of London"/>
    <s v="Wet or damp"/>
    <x v="1"/>
    <n v="30"/>
    <d v="1899-12-30T08:20:00"/>
    <x v="0"/>
    <s v="Fine no high winds"/>
    <x v="0"/>
  </r>
  <r>
    <s v="200901CP00293"/>
    <x v="312"/>
    <x v="9"/>
    <x v="888"/>
    <s v="Wednesday"/>
    <s v="Auto traffic signal"/>
    <s v="T or staggered junction"/>
    <x v="1"/>
    <n v="51.510593999999998"/>
    <x v="0"/>
    <s v="City of London"/>
    <s v="None"/>
    <n v="-8.3961999999999995E-2"/>
    <x v="0"/>
    <n v="1"/>
    <s v="City of London"/>
    <s v="Wet or damp"/>
    <x v="1"/>
    <n v="30"/>
    <d v="1899-12-30T10:07:00"/>
    <x v="0"/>
    <s v="Raining no high winds"/>
    <x v="0"/>
  </r>
  <r>
    <s v="200901CP00294"/>
    <x v="312"/>
    <x v="9"/>
    <x v="889"/>
    <s v="Thursday"/>
    <s v="Give way or uncontrolled"/>
    <s v="T or staggered junction"/>
    <x v="1"/>
    <n v="51.513311999999999"/>
    <x v="0"/>
    <s v="City of London"/>
    <s v="Pedestrian in carriageway - not injured"/>
    <n v="-7.9668000000000003E-2"/>
    <x v="0"/>
    <n v="1"/>
    <s v="City of London"/>
    <s v="Wet or damp"/>
    <x v="1"/>
    <n v="30"/>
    <d v="1899-12-30T16:10:00"/>
    <x v="0"/>
    <s v="Fine no high winds"/>
    <x v="0"/>
  </r>
  <r>
    <s v="200901CP00295"/>
    <x v="213"/>
    <x v="9"/>
    <x v="890"/>
    <s v="Friday"/>
    <s v="Give way or uncontrolled"/>
    <s v="Crossroads"/>
    <x v="1"/>
    <n v="51.510917999999997"/>
    <x v="1"/>
    <s v="City of London"/>
    <s v="None"/>
    <n v="-8.7262999999999993E-2"/>
    <x v="0"/>
    <n v="2"/>
    <s v="City of London"/>
    <s v="Dry"/>
    <x v="1"/>
    <n v="30"/>
    <d v="1899-12-30T23:40:00"/>
    <x v="0"/>
    <s v="Fine no high winds"/>
    <x v="0"/>
  </r>
  <r>
    <s v="200901CP00296"/>
    <x v="214"/>
    <x v="9"/>
    <x v="891"/>
    <s v="Saturday"/>
    <s v="Give way or uncontrolled"/>
    <s v="T or staggered junction"/>
    <x v="1"/>
    <n v="51.516571999999996"/>
    <x v="0"/>
    <s v="City of London"/>
    <s v="None"/>
    <n v="-0.103169"/>
    <x v="0"/>
    <n v="2"/>
    <s v="City of London"/>
    <s v="Dry"/>
    <x v="2"/>
    <n v="30"/>
    <d v="1899-12-30T08:10:00"/>
    <x v="0"/>
    <s v="Fine no high winds"/>
    <x v="0"/>
  </r>
  <r>
    <s v="200901CP00297"/>
    <x v="214"/>
    <x v="9"/>
    <x v="892"/>
    <s v="Sunday"/>
    <s v="Give way or uncontrolled"/>
    <s v="T or staggered junction"/>
    <x v="1"/>
    <n v="51.509453999999998"/>
    <x v="1"/>
    <s v="City of London"/>
    <s v="None"/>
    <n v="-8.0262E-2"/>
    <x v="0"/>
    <n v="2"/>
    <s v="City of London"/>
    <s v="Dry"/>
    <x v="2"/>
    <n v="30"/>
    <d v="1899-12-30T06:40:00"/>
    <x v="0"/>
    <s v="Fine no high winds"/>
    <x v="0"/>
  </r>
  <r>
    <s v="200901CP00304"/>
    <x v="240"/>
    <x v="10"/>
    <x v="893"/>
    <s v="Monday"/>
    <s v="Auto traffic signal"/>
    <s v="T or staggered junction"/>
    <x v="1"/>
    <n v="51.513835999999998"/>
    <x v="0"/>
    <s v="City of London"/>
    <s v="None"/>
    <n v="-0.100832"/>
    <x v="0"/>
    <n v="2"/>
    <s v="City of London"/>
    <s v="Dry"/>
    <x v="1"/>
    <n v="30"/>
    <d v="1899-12-30T13:14:00"/>
    <x v="0"/>
    <s v="Fine no high winds"/>
    <x v="0"/>
  </r>
  <r>
    <s v="200901CP00305"/>
    <x v="237"/>
    <x v="10"/>
    <x v="894"/>
    <s v="Tuesday"/>
    <s v="Give way or uncontrolled"/>
    <s v="T or staggered junction"/>
    <x v="1"/>
    <n v="51.511634999999998"/>
    <x v="1"/>
    <s v="City of London"/>
    <s v="None"/>
    <n v="-8.1612000000000004E-2"/>
    <x v="0"/>
    <n v="2"/>
    <s v="City of London"/>
    <s v="Dry"/>
    <x v="1"/>
    <n v="30"/>
    <d v="1899-12-30T02:35:00"/>
    <x v="0"/>
    <s v="Fine no high winds"/>
    <x v="0"/>
  </r>
  <r>
    <s v="200901CP00309"/>
    <x v="313"/>
    <x v="11"/>
    <x v="895"/>
    <s v="Wednesday"/>
    <s v="Data missing or out of range"/>
    <s v="Not at junction or within 20 metres"/>
    <x v="1"/>
    <n v="51.514467000000003"/>
    <x v="0"/>
    <s v="City of London"/>
    <s v="None"/>
    <n v="-8.9852000000000001E-2"/>
    <x v="0"/>
    <n v="1"/>
    <s v="City of London"/>
    <s v="Dry"/>
    <x v="1"/>
    <n v="30"/>
    <d v="1899-12-30T11:43:00"/>
    <x v="0"/>
    <s v="Fine no high winds"/>
    <x v="3"/>
  </r>
  <r>
    <s v="200901CP00311"/>
    <x v="284"/>
    <x v="11"/>
    <x v="896"/>
    <s v="Thursday"/>
    <s v="Give way or uncontrolled"/>
    <s v="T or staggered junction"/>
    <x v="1"/>
    <n v="51.513759999999998"/>
    <x v="0"/>
    <s v="City of London"/>
    <s v="None"/>
    <n v="-0.1017"/>
    <x v="0"/>
    <n v="1"/>
    <s v="City of London"/>
    <s v="Dry"/>
    <x v="1"/>
    <n v="30"/>
    <d v="1899-12-30T13:32:00"/>
    <x v="0"/>
    <s v="Fine no high winds"/>
    <x v="0"/>
  </r>
  <r>
    <s v="200901CP00312"/>
    <x v="275"/>
    <x v="11"/>
    <x v="897"/>
    <s v="Friday"/>
    <s v="Data missing or out of range"/>
    <s v="Not at junction or within 20 metres"/>
    <x v="1"/>
    <n v="51.518189"/>
    <x v="0"/>
    <s v="City of London"/>
    <s v="None"/>
    <n v="-0.103102"/>
    <x v="0"/>
    <n v="2"/>
    <s v="City of London"/>
    <s v="Dry"/>
    <x v="1"/>
    <n v="30"/>
    <d v="1899-12-30T11:30:00"/>
    <x v="0"/>
    <s v="Fine no high winds"/>
    <x v="0"/>
  </r>
  <r>
    <s v="200901CP00313"/>
    <x v="265"/>
    <x v="11"/>
    <x v="898"/>
    <s v="Saturday"/>
    <s v="Data missing or out of range"/>
    <s v="Not at junction or within 20 metres"/>
    <x v="1"/>
    <n v="51.51614"/>
    <x v="0"/>
    <s v="City of London"/>
    <s v="None"/>
    <n v="-8.2142999999999994E-2"/>
    <x v="0"/>
    <n v="1"/>
    <s v="City of London"/>
    <s v="Dry"/>
    <x v="2"/>
    <n v="30"/>
    <d v="1899-12-30T14:15:00"/>
    <x v="0"/>
    <s v="Fine no high winds"/>
    <x v="3"/>
  </r>
  <r>
    <s v="200901CP00314"/>
    <x v="274"/>
    <x v="11"/>
    <x v="899"/>
    <s v="Sunday"/>
    <s v="Give way or uncontrolled"/>
    <s v="Slip road"/>
    <x v="1"/>
    <n v="51.510030999999998"/>
    <x v="0"/>
    <s v="City of London"/>
    <s v="None"/>
    <n v="-8.8020000000000001E-2"/>
    <x v="0"/>
    <n v="1"/>
    <s v="City of London"/>
    <s v="Snow"/>
    <x v="1"/>
    <n v="30"/>
    <d v="1899-12-30T10:03:00"/>
    <x v="0"/>
    <s v="Snowing no high winds"/>
    <x v="0"/>
  </r>
  <r>
    <s v="200901CP00315"/>
    <x v="273"/>
    <x v="11"/>
    <x v="900"/>
    <s v="Monday"/>
    <s v="Data missing or out of range"/>
    <s v="Not at junction or within 20 metres"/>
    <x v="1"/>
    <n v="51.513444"/>
    <x v="0"/>
    <s v="City of London"/>
    <s v="None"/>
    <n v="-8.2256999999999997E-2"/>
    <x v="0"/>
    <n v="1"/>
    <s v="City of London"/>
    <s v="Wet or damp"/>
    <x v="1"/>
    <n v="30"/>
    <d v="1899-12-30T08:52:00"/>
    <x v="0"/>
    <s v="Raining no high winds"/>
    <x v="8"/>
  </r>
  <r>
    <s v="200901CP00316"/>
    <x v="272"/>
    <x v="11"/>
    <x v="901"/>
    <s v="Tuesday"/>
    <s v="Give way or uncontrolled"/>
    <s v="T or staggered junction"/>
    <x v="1"/>
    <n v="51.513257000000003"/>
    <x v="0"/>
    <s v="City of London"/>
    <s v="None"/>
    <n v="-8.1832000000000002E-2"/>
    <x v="3"/>
    <n v="1"/>
    <s v="City of London"/>
    <s v="Dry"/>
    <x v="1"/>
    <n v="30"/>
    <d v="1899-12-30T15:10:00"/>
    <x v="0"/>
    <s v="Fine no high winds"/>
    <x v="0"/>
  </r>
  <r>
    <s v="200901CP00317"/>
    <x v="267"/>
    <x v="11"/>
    <x v="902"/>
    <s v="Wednesday"/>
    <s v="Auto traffic signal"/>
    <s v="Crossroads"/>
    <x v="1"/>
    <n v="51.516039999999997"/>
    <x v="1"/>
    <s v="City of London"/>
    <s v="None"/>
    <n v="-8.1571000000000005E-2"/>
    <x v="0"/>
    <n v="2"/>
    <s v="City of London"/>
    <s v="Dry"/>
    <x v="2"/>
    <n v="30"/>
    <d v="1899-12-30T20:40:00"/>
    <x v="0"/>
    <s v="Fine no high winds"/>
    <x v="0"/>
  </r>
  <r>
    <s v="200901CP00318"/>
    <x v="314"/>
    <x v="11"/>
    <x v="903"/>
    <s v="Thursday"/>
    <s v="Give way or uncontrolled"/>
    <s v="T or staggered junction"/>
    <x v="1"/>
    <n v="51.517592999999998"/>
    <x v="1"/>
    <s v="City of London"/>
    <s v="None"/>
    <n v="-0.105144"/>
    <x v="5"/>
    <n v="2"/>
    <s v="City of London"/>
    <s v="Dry"/>
    <x v="1"/>
    <n v="30"/>
    <d v="1899-12-30T22:45:00"/>
    <x v="0"/>
    <s v="Fine no high winds"/>
    <x v="1"/>
  </r>
  <r>
    <s v="200901CP00319"/>
    <x v="314"/>
    <x v="11"/>
    <x v="904"/>
    <s v="Friday"/>
    <s v="Data missing or out of range"/>
    <s v="Not at junction or within 20 metres"/>
    <x v="1"/>
    <n v="51.511803"/>
    <x v="1"/>
    <s v="City of London"/>
    <s v="None"/>
    <n v="-8.0883999999999998E-2"/>
    <x v="0"/>
    <n v="1"/>
    <s v="City of London"/>
    <s v="Wet or damp"/>
    <x v="1"/>
    <n v="30"/>
    <d v="1899-12-30T18:48:00"/>
    <x v="0"/>
    <s v="Raining no high winds"/>
    <x v="8"/>
  </r>
  <r>
    <s v="200901CP00320"/>
    <x v="271"/>
    <x v="11"/>
    <x v="905"/>
    <s v="Saturday"/>
    <s v="Give way or uncontrolled"/>
    <s v="T or staggered junction"/>
    <x v="1"/>
    <n v="51.510278999999997"/>
    <x v="0"/>
    <s v="City of London"/>
    <s v="None"/>
    <n v="-8.6712999999999998E-2"/>
    <x v="0"/>
    <n v="2"/>
    <s v="City of London"/>
    <s v="Wet or damp"/>
    <x v="2"/>
    <n v="30"/>
    <d v="1899-12-30T11:09:00"/>
    <x v="0"/>
    <s v="Fine no high winds"/>
    <x v="0"/>
  </r>
  <r>
    <s v="200901CP00322"/>
    <x v="270"/>
    <x v="11"/>
    <x v="906"/>
    <s v="Sunday"/>
    <s v="Give way or uncontrolled"/>
    <s v="T or staggered junction"/>
    <x v="1"/>
    <n v="51.515120000000003"/>
    <x v="1"/>
    <s v="City of London"/>
    <s v="None"/>
    <n v="-0.102364"/>
    <x v="0"/>
    <n v="2"/>
    <s v="City of London"/>
    <s v="Dry"/>
    <x v="0"/>
    <n v="30"/>
    <d v="1899-12-30T21:00:00"/>
    <x v="0"/>
    <s v="Fine no high winds"/>
    <x v="0"/>
  </r>
  <r>
    <s v="200901CP00323"/>
    <x v="262"/>
    <x v="11"/>
    <x v="907"/>
    <s v="Monday"/>
    <s v="Give way or uncontrolled"/>
    <s v="T or staggered junction"/>
    <x v="1"/>
    <n v="51.517595"/>
    <x v="1"/>
    <s v="City of London"/>
    <s v="None"/>
    <n v="-0.10528800000000001"/>
    <x v="0"/>
    <n v="2"/>
    <s v="City of London"/>
    <s v="Wet or damp"/>
    <x v="1"/>
    <n v="30"/>
    <d v="1899-12-30T16:00:00"/>
    <x v="0"/>
    <s v="Raining no high winds"/>
    <x v="0"/>
  </r>
  <r>
    <s v="200901CP00324"/>
    <x v="273"/>
    <x v="11"/>
    <x v="908"/>
    <s v="Tuesday"/>
    <s v="Give way or uncontrolled"/>
    <s v="T or staggered junction"/>
    <x v="1"/>
    <n v="51.513863999999998"/>
    <x v="1"/>
    <s v="City of London"/>
    <s v="None"/>
    <n v="-0.102561"/>
    <x v="0"/>
    <n v="1"/>
    <s v="City of London"/>
    <s v="Wet or damp"/>
    <x v="1"/>
    <n v="30"/>
    <d v="1899-12-30T17:10:00"/>
    <x v="0"/>
    <s v="Fine no high winds"/>
    <x v="0"/>
  </r>
  <r>
    <s v="200901CP00325"/>
    <x v="262"/>
    <x v="11"/>
    <x v="909"/>
    <s v="Wednesday"/>
    <s v="Give way or uncontrolled"/>
    <s v="T or staggered junction"/>
    <x v="0"/>
    <n v="51.513500000000001"/>
    <x v="0"/>
    <s v="City of London"/>
    <s v="None"/>
    <n v="-9.1189999999999993E-2"/>
    <x v="0"/>
    <n v="1"/>
    <s v="City of London"/>
    <s v="Wet or damp"/>
    <x v="1"/>
    <n v="30"/>
    <d v="1899-12-30T08:55:00"/>
    <x v="0"/>
    <s v="Raining no high winds"/>
    <x v="0"/>
  </r>
  <r>
    <s v="200901CP00326"/>
    <x v="259"/>
    <x v="11"/>
    <x v="910"/>
    <s v="Thursday"/>
    <s v="Auto traffic signal"/>
    <s v="Crossroads"/>
    <x v="1"/>
    <n v="51.51605"/>
    <x v="0"/>
    <s v="City of London"/>
    <s v="None"/>
    <n v="-8.2146999999999998E-2"/>
    <x v="0"/>
    <n v="1"/>
    <s v="City of London"/>
    <s v="Dry"/>
    <x v="2"/>
    <n v="30"/>
    <d v="1899-12-30T08:25:00"/>
    <x v="0"/>
    <s v="Fine no high winds"/>
    <x v="0"/>
  </r>
  <r>
    <s v="200901CP00327"/>
    <x v="265"/>
    <x v="11"/>
    <x v="911"/>
    <s v="Friday"/>
    <s v="Give way or uncontrolled"/>
    <s v="T or staggered junction"/>
    <x v="1"/>
    <n v="51.515723000000001"/>
    <x v="1"/>
    <s v="City of London"/>
    <s v="None"/>
    <n v="-8.4179000000000004E-2"/>
    <x v="3"/>
    <n v="1"/>
    <s v="City of London"/>
    <s v="Dry"/>
    <x v="1"/>
    <n v="30"/>
    <d v="1899-12-30T16:59:00"/>
    <x v="0"/>
    <s v="Fine no high winds"/>
    <x v="0"/>
  </r>
  <r>
    <s v="200901CP00328"/>
    <x v="259"/>
    <x v="11"/>
    <x v="912"/>
    <s v="Saturday"/>
    <s v="Give way or uncontrolled"/>
    <s v="T or staggered junction"/>
    <x v="1"/>
    <n v="51.518452000000003"/>
    <x v="0"/>
    <s v="City of London"/>
    <s v="None"/>
    <n v="-0.102658"/>
    <x v="0"/>
    <n v="1"/>
    <s v="City of London"/>
    <s v="Wet or damp"/>
    <x v="1"/>
    <n v="30"/>
    <d v="1899-12-30T09:30:00"/>
    <x v="0"/>
    <s v="Raining no high winds"/>
    <x v="0"/>
  </r>
  <r>
    <s v="200901CP00329"/>
    <x v="270"/>
    <x v="11"/>
    <x v="913"/>
    <s v="Sunday"/>
    <s v="Auto traffic signal"/>
    <s v="More than 4 arms (not roundabout)"/>
    <x v="1"/>
    <n v="51.510984000000001"/>
    <x v="1"/>
    <s v="City of London"/>
    <s v="None"/>
    <n v="-0.102392"/>
    <x v="0"/>
    <n v="2"/>
    <s v="City of London"/>
    <s v="Wet or damp"/>
    <x v="1"/>
    <n v="30"/>
    <d v="1899-12-30T05:15:00"/>
    <x v="0"/>
    <s v="Fine no high winds"/>
    <x v="0"/>
  </r>
  <r>
    <s v="200901CP00330"/>
    <x v="261"/>
    <x v="11"/>
    <x v="914"/>
    <s v="Monday"/>
    <s v="Auto traffic signal"/>
    <s v="T or staggered junction"/>
    <x v="1"/>
    <n v="51.513013999999998"/>
    <x v="1"/>
    <s v="City of London"/>
    <s v="None"/>
    <n v="-7.7951000000000006E-2"/>
    <x v="0"/>
    <n v="1"/>
    <s v="City of London"/>
    <s v="Dry"/>
    <x v="1"/>
    <n v="30"/>
    <d v="1899-12-30T07:27:00"/>
    <x v="0"/>
    <s v="Fine no high winds"/>
    <x v="8"/>
  </r>
  <r>
    <s v="200901CP00331"/>
    <x v="269"/>
    <x v="11"/>
    <x v="915"/>
    <s v="Tuesday"/>
    <s v="Auto traffic signal"/>
    <s v="T or staggered junction"/>
    <x v="1"/>
    <n v="51.519984999999998"/>
    <x v="0"/>
    <s v="City of London"/>
    <s v="None"/>
    <n v="-9.7405000000000005E-2"/>
    <x v="0"/>
    <n v="2"/>
    <s v="City of London"/>
    <s v="Dry"/>
    <x v="1"/>
    <n v="30"/>
    <d v="1899-12-30T10:00:00"/>
    <x v="0"/>
    <s v="Fine no high winds"/>
    <x v="10"/>
  </r>
  <r>
    <s v="200901CP00333"/>
    <x v="265"/>
    <x v="11"/>
    <x v="916"/>
    <s v="Wednesday"/>
    <s v="Auto traffic signal"/>
    <s v="Crossroads"/>
    <x v="1"/>
    <n v="51.514068999999999"/>
    <x v="1"/>
    <s v="City of London"/>
    <s v="None"/>
    <n v="-0.10413799999999999"/>
    <x v="0"/>
    <n v="1"/>
    <s v="City of London"/>
    <s v="Dry"/>
    <x v="1"/>
    <n v="30"/>
    <d v="1899-12-30T23:30:00"/>
    <x v="0"/>
    <s v="Fine no high winds"/>
    <x v="0"/>
  </r>
  <r>
    <s v="200901CP00334"/>
    <x v="265"/>
    <x v="11"/>
    <x v="917"/>
    <s v="Thursday"/>
    <s v="Auto traffic signal"/>
    <s v="T or staggered junction"/>
    <x v="1"/>
    <n v="51.516930000000002"/>
    <x v="1"/>
    <s v="City of London"/>
    <s v="None"/>
    <n v="-8.0957000000000001E-2"/>
    <x v="0"/>
    <n v="1"/>
    <s v="City of London"/>
    <s v="Wet or damp"/>
    <x v="1"/>
    <n v="30"/>
    <d v="1899-12-30T19:55:00"/>
    <x v="0"/>
    <s v="Fine no high winds"/>
    <x v="2"/>
  </r>
  <r>
    <s v="200901CP00335"/>
    <x v="265"/>
    <x v="11"/>
    <x v="918"/>
    <s v="Friday"/>
    <s v="Auto traffic signal"/>
    <s v="T or staggered junction"/>
    <x v="1"/>
    <n v="51.510564000000002"/>
    <x v="0"/>
    <s v="City of London"/>
    <s v="None"/>
    <n v="-9.3186000000000005E-2"/>
    <x v="0"/>
    <n v="1"/>
    <s v="City of London"/>
    <s v="Wet or damp"/>
    <x v="1"/>
    <n v="30"/>
    <d v="1899-12-30T09:58:00"/>
    <x v="0"/>
    <s v="Fine no high winds"/>
    <x v="8"/>
  </r>
  <r>
    <s v="200901CP00337"/>
    <x v="263"/>
    <x v="11"/>
    <x v="919"/>
    <s v="Saturday"/>
    <s v="Give way or uncontrolled"/>
    <s v="T or staggered junction"/>
    <x v="1"/>
    <n v="51.516627999999997"/>
    <x v="0"/>
    <s v="City of London"/>
    <s v="None"/>
    <n v="-0.106626"/>
    <x v="0"/>
    <n v="1"/>
    <s v="City of London"/>
    <s v="Wet or damp"/>
    <x v="1"/>
    <n v="30"/>
    <d v="1899-12-30T13:25:00"/>
    <x v="0"/>
    <s v="Fine no high winds"/>
    <x v="0"/>
  </r>
  <r>
    <s v="200901CP00338"/>
    <x v="278"/>
    <x v="11"/>
    <x v="920"/>
    <s v="Sunday"/>
    <s v="Auto traffic signal"/>
    <s v="T or staggered junction"/>
    <x v="1"/>
    <n v="51.519896000000003"/>
    <x v="1"/>
    <s v="City of London"/>
    <s v="None"/>
    <n v="-9.7408999999999996E-2"/>
    <x v="3"/>
    <n v="2"/>
    <s v="City of London"/>
    <s v="Dry"/>
    <x v="1"/>
    <n v="30"/>
    <d v="1899-12-30T18:08:00"/>
    <x v="0"/>
    <s v="Fine no high winds"/>
    <x v="0"/>
  </r>
  <r>
    <s v="200901CP00340"/>
    <x v="266"/>
    <x v="11"/>
    <x v="921"/>
    <s v="Monday"/>
    <s v="Give way or uncontrolled"/>
    <s v="T or staggered junction"/>
    <x v="1"/>
    <n v="51.511420000000001"/>
    <x v="1"/>
    <s v="City of London"/>
    <s v="None"/>
    <n v="-7.9459000000000002E-2"/>
    <x v="0"/>
    <n v="1"/>
    <s v="City of London"/>
    <s v="Wet or damp"/>
    <x v="1"/>
    <n v="30"/>
    <d v="1899-12-30T23:35:00"/>
    <x v="0"/>
    <s v="Fine no high winds"/>
    <x v="0"/>
  </r>
  <r>
    <s v="200901CP00341"/>
    <x v="261"/>
    <x v="11"/>
    <x v="922"/>
    <s v="Tuesday"/>
    <s v="Auto traffic signal"/>
    <s v="Crossroads"/>
    <x v="1"/>
    <n v="51.516039999999997"/>
    <x v="0"/>
    <s v="City of London"/>
    <s v="None"/>
    <n v="-8.1571000000000005E-2"/>
    <x v="0"/>
    <n v="2"/>
    <s v="City of London"/>
    <s v="Dry"/>
    <x v="1"/>
    <n v="30"/>
    <d v="1899-12-30T14:58:00"/>
    <x v="0"/>
    <s v="Fine no high winds"/>
    <x v="0"/>
  </r>
  <r>
    <s v="200901CP00342"/>
    <x v="261"/>
    <x v="11"/>
    <x v="923"/>
    <s v="Wednesday"/>
    <s v="Give way or uncontrolled"/>
    <s v="Crossroads"/>
    <x v="1"/>
    <n v="51.515270999999998"/>
    <x v="0"/>
    <s v="City of London"/>
    <s v="None"/>
    <n v="-8.9530999999999999E-2"/>
    <x v="3"/>
    <n v="1"/>
    <s v="City of London"/>
    <s v="Dry"/>
    <x v="1"/>
    <n v="30"/>
    <d v="1899-12-30T10:59:00"/>
    <x v="0"/>
    <s v="Fine no high winds"/>
    <x v="2"/>
  </r>
  <r>
    <s v="200901CP00343"/>
    <x v="256"/>
    <x v="10"/>
    <x v="924"/>
    <s v="Thursday"/>
    <s v="Auto traffic signal"/>
    <s v="T or staggered junction"/>
    <x v="1"/>
    <n v="51.514664000000003"/>
    <x v="0"/>
    <s v="City of London"/>
    <s v="None"/>
    <n v="-7.4422000000000002E-2"/>
    <x v="0"/>
    <n v="2"/>
    <s v="City of London"/>
    <s v="Wet or damp"/>
    <x v="1"/>
    <n v="30"/>
    <d v="1899-12-30T07:38:00"/>
    <x v="0"/>
    <s v="Raining no high winds"/>
    <x v="0"/>
  </r>
  <r>
    <s v="200901CP00344"/>
    <x v="256"/>
    <x v="10"/>
    <x v="925"/>
    <s v="Friday"/>
    <s v="Data missing or out of range"/>
    <s v="Not at junction or within 20 metres"/>
    <x v="0"/>
    <n v="51.512962000000002"/>
    <x v="1"/>
    <s v="City of London"/>
    <s v="Pedestrian in carriageway - not injured"/>
    <n v="-9.6833000000000002E-2"/>
    <x v="3"/>
    <n v="1"/>
    <s v="City of London"/>
    <s v="Wet or damp"/>
    <x v="1"/>
    <n v="30"/>
    <d v="1899-12-30T03:36:00"/>
    <x v="0"/>
    <s v="Raining no high winds"/>
    <x v="0"/>
  </r>
  <r>
    <s v="200901CP00345"/>
    <x v="315"/>
    <x v="10"/>
    <x v="926"/>
    <s v="Saturday"/>
    <s v="Auto traffic signal"/>
    <s v="Crossroads"/>
    <x v="1"/>
    <n v="51.516342999999999"/>
    <x v="0"/>
    <s v="City of London"/>
    <s v="None"/>
    <n v="-8.3575999999999998E-2"/>
    <x v="0"/>
    <n v="2"/>
    <s v="City of London"/>
    <s v="Dry"/>
    <x v="1"/>
    <n v="30"/>
    <d v="1899-12-30T10:18:00"/>
    <x v="0"/>
    <s v="Fine no high winds"/>
    <x v="1"/>
  </r>
  <r>
    <s v="200901CP00347"/>
    <x v="316"/>
    <x v="10"/>
    <x v="927"/>
    <s v="Sunday"/>
    <s v="Give way or uncontrolled"/>
    <s v="T or staggered junction"/>
    <x v="1"/>
    <n v="51.515157000000002"/>
    <x v="0"/>
    <s v="City of London"/>
    <s v="None"/>
    <n v="-0.104669"/>
    <x v="0"/>
    <n v="2"/>
    <s v="City of London"/>
    <s v="Dry"/>
    <x v="1"/>
    <n v="30"/>
    <d v="1899-12-30T09:55:00"/>
    <x v="0"/>
    <s v="Fine no high winds"/>
    <x v="0"/>
  </r>
  <r>
    <s v="200901CP00348"/>
    <x v="317"/>
    <x v="10"/>
    <x v="928"/>
    <s v="Monday"/>
    <s v="Data missing or out of range"/>
    <s v="Not at junction or within 20 metres"/>
    <x v="1"/>
    <n v="51.513891999999998"/>
    <x v="0"/>
    <s v="City of London"/>
    <s v="None"/>
    <n v="-9.3190999999999996E-2"/>
    <x v="0"/>
    <n v="2"/>
    <s v="City of London"/>
    <s v="Dry"/>
    <x v="1"/>
    <n v="30"/>
    <d v="1899-12-30T09:00:00"/>
    <x v="0"/>
    <s v="Fine no high winds"/>
    <x v="0"/>
  </r>
  <r>
    <s v="200901CP00349"/>
    <x v="318"/>
    <x v="10"/>
    <x v="929"/>
    <s v="Tuesday"/>
    <s v="Auto traffic signal"/>
    <s v="Crossroads"/>
    <x v="1"/>
    <n v="51.513385"/>
    <x v="0"/>
    <s v="City of London"/>
    <s v="None"/>
    <n v="-8.4132999999999999E-2"/>
    <x v="0"/>
    <n v="1"/>
    <s v="City of London"/>
    <s v="Wet or damp"/>
    <x v="1"/>
    <n v="30"/>
    <d v="1899-12-30T07:40:00"/>
    <x v="0"/>
    <s v="Raining + high winds"/>
    <x v="0"/>
  </r>
  <r>
    <s v="200901CP00351"/>
    <x v="317"/>
    <x v="10"/>
    <x v="930"/>
    <s v="Wednesday"/>
    <s v="Data missing or out of range"/>
    <s v="Not at junction or within 20 metres"/>
    <x v="1"/>
    <n v="51.508229"/>
    <x v="1"/>
    <s v="City of London"/>
    <s v="None"/>
    <n v="-8.7807999999999997E-2"/>
    <x v="0"/>
    <n v="2"/>
    <s v="City of London"/>
    <s v="Dry"/>
    <x v="2"/>
    <n v="30"/>
    <d v="1899-12-30T17:30:00"/>
    <x v="0"/>
    <s v="Fine no high winds"/>
    <x v="0"/>
  </r>
  <r>
    <s v="200901CP00353"/>
    <x v="317"/>
    <x v="10"/>
    <x v="931"/>
    <s v="Thursday"/>
    <s v="Give way or uncontrolled"/>
    <s v="Crossroads"/>
    <x v="1"/>
    <n v="51.508899"/>
    <x v="0"/>
    <s v="City of London"/>
    <s v="None"/>
    <n v="-7.3801000000000005E-2"/>
    <x v="0"/>
    <n v="2"/>
    <s v="City of London"/>
    <s v="Dry"/>
    <x v="2"/>
    <n v="30"/>
    <d v="1899-12-30T08:34:00"/>
    <x v="0"/>
    <s v="Fine no high winds"/>
    <x v="0"/>
  </r>
  <r>
    <s v="200901CP00354"/>
    <x v="252"/>
    <x v="10"/>
    <x v="932"/>
    <s v="Friday"/>
    <s v="Data missing or out of range"/>
    <s v="Not at junction or within 20 metres"/>
    <x v="1"/>
    <n v="51.513176000000001"/>
    <x v="0"/>
    <s v="City of London"/>
    <s v="None"/>
    <n v="-8.7888999999999995E-2"/>
    <x v="0"/>
    <n v="1"/>
    <s v="City of London"/>
    <s v="Wet or damp"/>
    <x v="1"/>
    <n v="30"/>
    <d v="1899-12-30T07:05:00"/>
    <x v="0"/>
    <s v="Raining + high winds"/>
    <x v="0"/>
  </r>
  <r>
    <s v="200901CP00355"/>
    <x v="245"/>
    <x v="10"/>
    <x v="933"/>
    <s v="Saturday"/>
    <s v="Auto traffic signal"/>
    <s v="T or staggered junction"/>
    <x v="1"/>
    <n v="51.518169"/>
    <x v="0"/>
    <s v="City of London"/>
    <s v="None"/>
    <n v="-7.9752000000000003E-2"/>
    <x v="0"/>
    <n v="1"/>
    <s v="City of London"/>
    <s v="Dry"/>
    <x v="1"/>
    <n v="30"/>
    <d v="1899-12-30T13:50:00"/>
    <x v="0"/>
    <s v="Fine no high winds"/>
    <x v="3"/>
  </r>
  <r>
    <s v="200901CW10002"/>
    <x v="22"/>
    <x v="0"/>
    <x v="934"/>
    <s v="Sunday"/>
    <s v="Give way or uncontrolled"/>
    <s v="T or staggered junction"/>
    <x v="1"/>
    <n v="51.514249999999997"/>
    <x v="0"/>
    <s v="Westminster"/>
    <s v="None"/>
    <n v="-0.14924200000000001"/>
    <x v="0"/>
    <n v="1"/>
    <s v="Metropolitan Police"/>
    <s v="Dry"/>
    <x v="1"/>
    <n v="30"/>
    <d v="1899-12-30T11:15:00"/>
    <x v="0"/>
    <s v="Fine no high winds"/>
    <x v="0"/>
  </r>
  <r>
    <s v="200901CW10003"/>
    <x v="16"/>
    <x v="0"/>
    <x v="935"/>
    <s v="Monday"/>
    <s v="Give way or uncontrolled"/>
    <s v="T or staggered junction"/>
    <x v="1"/>
    <n v="51.543545000000002"/>
    <x v="0"/>
    <s v="Camden"/>
    <s v="None"/>
    <n v="-0.136516"/>
    <x v="0"/>
    <n v="2"/>
    <s v="Metropolitan Police"/>
    <s v="Dry"/>
    <x v="1"/>
    <n v="30"/>
    <d v="1899-12-30T09:27:00"/>
    <x v="0"/>
    <s v="Fine no high winds"/>
    <x v="1"/>
  </r>
  <r>
    <s v="200901CW10005"/>
    <x v="14"/>
    <x v="0"/>
    <x v="936"/>
    <s v="Tuesday"/>
    <s v="Give way or uncontrolled"/>
    <s v="T or staggered junction"/>
    <x v="1"/>
    <n v="51.523788000000003"/>
    <x v="0"/>
    <s v="Camden"/>
    <s v="None"/>
    <n v="-0.126943"/>
    <x v="0"/>
    <n v="2"/>
    <s v="Metropolitan Police"/>
    <s v="Dry"/>
    <x v="1"/>
    <n v="30"/>
    <d v="1899-12-30T11:30:00"/>
    <x v="0"/>
    <s v="Fine no high winds"/>
    <x v="0"/>
  </r>
  <r>
    <s v="200901CW10006"/>
    <x v="16"/>
    <x v="0"/>
    <x v="937"/>
    <s v="Wednesday"/>
    <s v="Give way or uncontrolled"/>
    <s v="T or staggered junction"/>
    <x v="1"/>
    <n v="51.517864000000003"/>
    <x v="0"/>
    <s v="Camden"/>
    <s v="None"/>
    <n v="-0.11637599999999999"/>
    <x v="3"/>
    <n v="1"/>
    <s v="Metropolitan Police"/>
    <s v="Dry"/>
    <x v="1"/>
    <n v="30"/>
    <d v="1899-12-30T14:00:00"/>
    <x v="0"/>
    <s v="Fine no high winds"/>
    <x v="0"/>
  </r>
  <r>
    <s v="200901CW10007"/>
    <x v="22"/>
    <x v="0"/>
    <x v="938"/>
    <s v="Thursday"/>
    <s v="Give way or uncontrolled"/>
    <s v="T or staggered junction"/>
    <x v="1"/>
    <n v="51.524923999999999"/>
    <x v="1"/>
    <s v="Westminster"/>
    <s v="None"/>
    <n v="-0.17619899999999999"/>
    <x v="0"/>
    <n v="2"/>
    <s v="Metropolitan Police"/>
    <s v="Dry"/>
    <x v="1"/>
    <n v="30"/>
    <d v="1899-12-30T17:15:00"/>
    <x v="0"/>
    <s v="Fine no high winds"/>
    <x v="0"/>
  </r>
  <r>
    <s v="200901CW10008"/>
    <x v="22"/>
    <x v="0"/>
    <x v="939"/>
    <s v="Friday"/>
    <s v="Auto traffic signal"/>
    <s v="Roundabout"/>
    <x v="1"/>
    <n v="51.508505999999997"/>
    <x v="1"/>
    <s v="Westminster"/>
    <s v="None"/>
    <n v="-0.12728200000000001"/>
    <x v="0"/>
    <n v="2"/>
    <s v="Metropolitan Police"/>
    <s v="Dry"/>
    <x v="3"/>
    <n v="30"/>
    <d v="1899-12-30T21:45:00"/>
    <x v="0"/>
    <s v="Fine no high winds"/>
    <x v="0"/>
  </r>
  <r>
    <s v="200901CW10009"/>
    <x v="16"/>
    <x v="0"/>
    <x v="940"/>
    <s v="Saturday"/>
    <s v="Auto traffic signal"/>
    <s v="Crossroads"/>
    <x v="1"/>
    <n v="51.491827999999998"/>
    <x v="0"/>
    <s v="Westminster"/>
    <s v="None"/>
    <n v="-0.141651"/>
    <x v="0"/>
    <n v="1"/>
    <s v="Metropolitan Police"/>
    <s v="Dry"/>
    <x v="1"/>
    <n v="30"/>
    <d v="1899-12-30T17:27:00"/>
    <x v="0"/>
    <s v="Fine no high winds"/>
    <x v="0"/>
  </r>
  <r>
    <s v="200901CW10012"/>
    <x v="17"/>
    <x v="0"/>
    <x v="941"/>
    <s v="Sunday"/>
    <s v="Give way or uncontrolled"/>
    <s v="Private drive or entrance"/>
    <x v="1"/>
    <n v="51.499406"/>
    <x v="0"/>
    <s v="Westminster"/>
    <s v="None"/>
    <n v="-0.12621399999999999"/>
    <x v="0"/>
    <n v="1"/>
    <s v="Metropolitan Police"/>
    <s v="Wet or damp"/>
    <x v="1"/>
    <n v="30"/>
    <d v="1899-12-30T10:08:00"/>
    <x v="0"/>
    <s v="Raining no high winds"/>
    <x v="3"/>
  </r>
  <r>
    <s v="200901CW10013"/>
    <x v="8"/>
    <x v="0"/>
    <x v="942"/>
    <s v="Monday"/>
    <s v="Data missing or out of range"/>
    <s v="Not at junction or within 20 metres"/>
    <x v="0"/>
    <n v="51.507953000000001"/>
    <x v="0"/>
    <s v="Westminster"/>
    <s v="None"/>
    <n v="-0.12644"/>
    <x v="0"/>
    <n v="1"/>
    <s v="Metropolitan Police"/>
    <s v="Dry"/>
    <x v="1"/>
    <n v="30"/>
    <d v="1899-12-30T15:00:00"/>
    <x v="0"/>
    <s v="Fine no high winds"/>
    <x v="0"/>
  </r>
  <r>
    <s v="200901CW10016"/>
    <x v="17"/>
    <x v="0"/>
    <x v="943"/>
    <s v="Tuesday"/>
    <s v="Auto traffic signal"/>
    <s v="Crossroads"/>
    <x v="0"/>
    <n v="51.518932999999997"/>
    <x v="0"/>
    <s v="Camden"/>
    <s v="None"/>
    <n v="-0.121377"/>
    <x v="0"/>
    <n v="1"/>
    <s v="Metropolitan Police"/>
    <s v="Wet or damp"/>
    <x v="2"/>
    <n v="30"/>
    <d v="1899-12-30T11:15:00"/>
    <x v="0"/>
    <s v="Raining no high winds"/>
    <x v="0"/>
  </r>
  <r>
    <s v="200901CW10017"/>
    <x v="17"/>
    <x v="0"/>
    <x v="944"/>
    <s v="Wednesday"/>
    <s v="Data missing or out of range"/>
    <s v="Not at junction or within 20 metres"/>
    <x v="1"/>
    <n v="51.555286000000002"/>
    <x v="1"/>
    <s v="Camden"/>
    <s v="None"/>
    <n v="-0.14541200000000001"/>
    <x v="0"/>
    <n v="1"/>
    <s v="Metropolitan Police"/>
    <s v="Dry"/>
    <x v="1"/>
    <n v="30"/>
    <d v="1899-12-30T17:30:00"/>
    <x v="0"/>
    <s v="Fine no high winds"/>
    <x v="0"/>
  </r>
  <r>
    <s v="200901CW10019"/>
    <x v="17"/>
    <x v="0"/>
    <x v="945"/>
    <s v="Thursday"/>
    <s v="Give way or uncontrolled"/>
    <s v="T or staggered junction"/>
    <x v="1"/>
    <n v="51.506945999999999"/>
    <x v="1"/>
    <s v="Westminster"/>
    <s v="None"/>
    <n v="-0.12532799999999999"/>
    <x v="0"/>
    <n v="2"/>
    <s v="Metropolitan Police"/>
    <s v="Wet or damp"/>
    <x v="2"/>
    <n v="30"/>
    <d v="1899-12-30T18:30:00"/>
    <x v="0"/>
    <s v="Raining no high winds"/>
    <x v="0"/>
  </r>
  <r>
    <s v="200901CW10021"/>
    <x v="4"/>
    <x v="0"/>
    <x v="946"/>
    <s v="Friday"/>
    <s v="Give way or uncontrolled"/>
    <s v="T or staggered junction"/>
    <x v="1"/>
    <n v="51.518104999999998"/>
    <x v="1"/>
    <s v="Camden"/>
    <s v="None"/>
    <n v="-0.114636"/>
    <x v="0"/>
    <n v="2"/>
    <s v="Metropolitan Police"/>
    <s v="Wet or damp"/>
    <x v="1"/>
    <n v="30"/>
    <d v="1899-12-30T17:30:00"/>
    <x v="0"/>
    <s v="Fine no high winds"/>
    <x v="0"/>
  </r>
  <r>
    <s v="200901CW10023"/>
    <x v="12"/>
    <x v="0"/>
    <x v="947"/>
    <s v="Saturday"/>
    <s v="Auto traffic signal"/>
    <s v="Crossroads"/>
    <x v="1"/>
    <n v="51.514481000000004"/>
    <x v="1"/>
    <s v="Westminster"/>
    <s v="None"/>
    <n v="-0.146782"/>
    <x v="0"/>
    <n v="1"/>
    <s v="Metropolitan Police"/>
    <s v="Wet or damp"/>
    <x v="1"/>
    <n v="30"/>
    <d v="1899-12-30T18:15:00"/>
    <x v="0"/>
    <s v="Raining no high winds"/>
    <x v="0"/>
  </r>
  <r>
    <s v="200901CW10025"/>
    <x v="25"/>
    <x v="0"/>
    <x v="948"/>
    <s v="Sunday"/>
    <s v="Data missing or out of range"/>
    <s v="Not at junction or within 20 metres"/>
    <x v="1"/>
    <n v="51.507210000000001"/>
    <x v="0"/>
    <s v="Westminster"/>
    <s v="None"/>
    <n v="-0.14188999999999999"/>
    <x v="0"/>
    <n v="2"/>
    <s v="Metropolitan Police"/>
    <s v="Wet or damp"/>
    <x v="1"/>
    <n v="30"/>
    <d v="1899-12-30T08:50:00"/>
    <x v="0"/>
    <s v="Raining no high winds"/>
    <x v="0"/>
  </r>
  <r>
    <s v="200901CW10026"/>
    <x v="17"/>
    <x v="0"/>
    <x v="949"/>
    <s v="Monday"/>
    <s v="Data missing or out of range"/>
    <s v="Not at junction or within 20 metres"/>
    <x v="0"/>
    <n v="51.537184000000003"/>
    <x v="0"/>
    <s v="Camden"/>
    <s v="None"/>
    <n v="-0.155089"/>
    <x v="0"/>
    <n v="1"/>
    <s v="Metropolitan Police"/>
    <s v="Wet or damp"/>
    <x v="1"/>
    <n v="30"/>
    <d v="1899-12-30T13:40:00"/>
    <x v="0"/>
    <s v="Raining no high winds"/>
    <x v="4"/>
  </r>
  <r>
    <s v="200901CW10029"/>
    <x v="319"/>
    <x v="0"/>
    <x v="950"/>
    <s v="Tuesday"/>
    <s v="Auto traffic signal"/>
    <s v="T or staggered junction"/>
    <x v="1"/>
    <n v="51.541600000000003"/>
    <x v="1"/>
    <s v="Camden"/>
    <s v="None"/>
    <n v="-0.13861399999999999"/>
    <x v="0"/>
    <n v="2"/>
    <s v="Metropolitan Police"/>
    <s v="Dry"/>
    <x v="1"/>
    <n v="30"/>
    <d v="1899-12-30T04:10:00"/>
    <x v="0"/>
    <s v="Fine no high winds"/>
    <x v="0"/>
  </r>
  <r>
    <s v="200901CW10030"/>
    <x v="319"/>
    <x v="0"/>
    <x v="951"/>
    <s v="Wednesday"/>
    <s v="Auto traffic signal"/>
    <s v="Crossroads"/>
    <x v="1"/>
    <n v="51.523243999999998"/>
    <x v="1"/>
    <s v="Westminster"/>
    <s v="None"/>
    <n v="-0.14931"/>
    <x v="0"/>
    <n v="2"/>
    <s v="Metropolitan Police"/>
    <s v="Wet or damp"/>
    <x v="2"/>
    <n v="30"/>
    <d v="1899-12-30T16:30:00"/>
    <x v="0"/>
    <s v="Other"/>
    <x v="2"/>
  </r>
  <r>
    <s v="200901CW10032"/>
    <x v="319"/>
    <x v="0"/>
    <x v="952"/>
    <s v="Thursday"/>
    <s v="Data missing or out of range"/>
    <s v="Not at junction or within 20 metres"/>
    <x v="1"/>
    <n v="51.527667000000001"/>
    <x v="1"/>
    <s v="Brent"/>
    <s v="None"/>
    <n v="-0.19656199999999999"/>
    <x v="0"/>
    <n v="1"/>
    <s v="Metropolitan Police"/>
    <s v="Dry"/>
    <x v="1"/>
    <n v="30"/>
    <d v="1899-12-30T19:04:00"/>
    <x v="0"/>
    <s v="Fine no high winds"/>
    <x v="0"/>
  </r>
  <r>
    <s v="200901CW10034"/>
    <x v="13"/>
    <x v="0"/>
    <x v="953"/>
    <s v="Friday"/>
    <s v="Give way or uncontrolled"/>
    <s v="T or staggered junction"/>
    <x v="1"/>
    <n v="51.54204"/>
    <x v="0"/>
    <s v="Camden"/>
    <s v="None"/>
    <n v="-0.138019"/>
    <x v="0"/>
    <n v="2"/>
    <s v="Metropolitan Police"/>
    <s v="Wet or damp"/>
    <x v="1"/>
    <n v="30"/>
    <d v="1899-12-30T08:40:00"/>
    <x v="0"/>
    <s v="Fine no high winds"/>
    <x v="1"/>
  </r>
  <r>
    <s v="200901CW10035"/>
    <x v="319"/>
    <x v="0"/>
    <x v="954"/>
    <s v="Saturday"/>
    <s v="Auto traffic signal"/>
    <s v="Crossroads"/>
    <x v="1"/>
    <n v="51.494064999999999"/>
    <x v="0"/>
    <s v="Westminster"/>
    <s v="None"/>
    <n v="-0.14660200000000001"/>
    <x v="0"/>
    <n v="2"/>
    <s v="Metropolitan Police"/>
    <s v="Dry"/>
    <x v="2"/>
    <n v="30"/>
    <d v="1899-12-30T12:28:00"/>
    <x v="0"/>
    <s v="Fine no high winds"/>
    <x v="2"/>
  </r>
  <r>
    <s v="200901CW10036"/>
    <x v="15"/>
    <x v="0"/>
    <x v="955"/>
    <s v="Sunday"/>
    <s v="Auto traffic signal"/>
    <s v="T or staggered junction"/>
    <x v="0"/>
    <n v="51.52317"/>
    <x v="1"/>
    <s v="Westminster"/>
    <s v="None"/>
    <n v="-0.15032200000000001"/>
    <x v="3"/>
    <n v="2"/>
    <s v="Metropolitan Police"/>
    <s v="Dry"/>
    <x v="2"/>
    <n v="30"/>
    <d v="1899-12-30T00:30:00"/>
    <x v="0"/>
    <s v="Fine no high winds"/>
    <x v="0"/>
  </r>
  <r>
    <s v="200901CW10038"/>
    <x v="23"/>
    <x v="0"/>
    <x v="956"/>
    <s v="Monday"/>
    <s v="Auto traffic signal"/>
    <s v="T or staggered junction"/>
    <x v="1"/>
    <n v="51.495933999999998"/>
    <x v="1"/>
    <s v="Westminster"/>
    <s v="None"/>
    <n v="-0.145374"/>
    <x v="0"/>
    <n v="2"/>
    <s v="Metropolitan Police"/>
    <s v="Wet or damp"/>
    <x v="2"/>
    <n v="30"/>
    <d v="1899-12-30T18:17:00"/>
    <x v="0"/>
    <s v="Other"/>
    <x v="0"/>
  </r>
  <r>
    <s v="200901CW10039"/>
    <x v="25"/>
    <x v="0"/>
    <x v="957"/>
    <s v="Tuesday"/>
    <s v="Give way or uncontrolled"/>
    <s v="T or staggered junction"/>
    <x v="1"/>
    <n v="51.494138"/>
    <x v="0"/>
    <s v="Westminster"/>
    <s v="None"/>
    <n v="-0.13982800000000001"/>
    <x v="3"/>
    <n v="1"/>
    <s v="Metropolitan Police"/>
    <s v="Wet or damp"/>
    <x v="1"/>
    <n v="30"/>
    <d v="1899-12-30T09:10:00"/>
    <x v="0"/>
    <s v="Raining no high winds"/>
    <x v="0"/>
  </r>
  <r>
    <s v="200901CW10040"/>
    <x v="15"/>
    <x v="0"/>
    <x v="958"/>
    <s v="Wednesday"/>
    <s v="Auto traffic signal"/>
    <s v="Crossroads"/>
    <x v="1"/>
    <n v="51.496644000000003"/>
    <x v="1"/>
    <s v="Westminster"/>
    <s v="None"/>
    <n v="-0.14476900000000001"/>
    <x v="0"/>
    <n v="1"/>
    <s v="Metropolitan Police"/>
    <s v="Dry"/>
    <x v="1"/>
    <n v="30"/>
    <d v="1899-12-30T16:50:00"/>
    <x v="0"/>
    <s v="Fine no high winds"/>
    <x v="0"/>
  </r>
  <r>
    <s v="200901CW10041"/>
    <x v="15"/>
    <x v="0"/>
    <x v="959"/>
    <s v="Thursday"/>
    <s v="Give way or uncontrolled"/>
    <s v="T or staggered junction"/>
    <x v="1"/>
    <n v="51.513351"/>
    <x v="1"/>
    <s v="Westminster"/>
    <s v="None"/>
    <n v="-0.17795900000000001"/>
    <x v="0"/>
    <n v="2"/>
    <s v="Metropolitan Police"/>
    <s v="Dry"/>
    <x v="1"/>
    <n v="30"/>
    <d v="1899-12-30T18:14:00"/>
    <x v="0"/>
    <s v="Fine no high winds"/>
    <x v="0"/>
  </r>
  <r>
    <s v="200901CW10042"/>
    <x v="15"/>
    <x v="0"/>
    <x v="960"/>
    <s v="Friday"/>
    <s v="Data missing or out of range"/>
    <s v="Not at junction or within 20 metres"/>
    <x v="1"/>
    <n v="51.497320000000002"/>
    <x v="0"/>
    <s v="Westminster"/>
    <s v="None"/>
    <n v="-0.13638500000000001"/>
    <x v="0"/>
    <n v="2"/>
    <s v="Metropolitan Police"/>
    <s v="Dry"/>
    <x v="1"/>
    <n v="30"/>
    <d v="1899-12-30T18:12:00"/>
    <x v="0"/>
    <s v="Fine no high winds"/>
    <x v="8"/>
  </r>
  <r>
    <s v="200901CW10043"/>
    <x v="15"/>
    <x v="0"/>
    <x v="961"/>
    <s v="Saturday"/>
    <s v="Data missing or out of range"/>
    <s v="Not at junction or within 20 metres"/>
    <x v="1"/>
    <n v="51.5214"/>
    <x v="1"/>
    <s v="Westminster"/>
    <s v="None"/>
    <n v="-0.19839499999999999"/>
    <x v="3"/>
    <n v="1"/>
    <s v="Metropolitan Police"/>
    <s v="Dry"/>
    <x v="2"/>
    <n v="50"/>
    <d v="1899-12-30T21:28:00"/>
    <x v="0"/>
    <s v="Fine no high winds"/>
    <x v="0"/>
  </r>
  <r>
    <s v="200901CW10045"/>
    <x v="15"/>
    <x v="0"/>
    <x v="962"/>
    <s v="Sunday"/>
    <s v="Give way or uncontrolled"/>
    <s v="Crossroads"/>
    <x v="1"/>
    <n v="51.493721999999998"/>
    <x v="1"/>
    <s v="Westminster"/>
    <s v="None"/>
    <n v="-0.14200599999999999"/>
    <x v="0"/>
    <n v="2"/>
    <s v="Metropolitan Police"/>
    <s v="Dry"/>
    <x v="1"/>
    <n v="30"/>
    <d v="1899-12-30T19:40:00"/>
    <x v="0"/>
    <s v="Fine no high winds"/>
    <x v="2"/>
  </r>
  <r>
    <s v="200901CW10046"/>
    <x v="21"/>
    <x v="0"/>
    <x v="963"/>
    <s v="Monday"/>
    <s v="Data missing or out of range"/>
    <s v="Not at junction or within 20 metres"/>
    <x v="1"/>
    <n v="51.571576"/>
    <x v="1"/>
    <s v="Haringey"/>
    <s v="None"/>
    <n v="-0.15196499999999999"/>
    <x v="0"/>
    <n v="2"/>
    <s v="Metropolitan Police"/>
    <s v="Wet or damp"/>
    <x v="1"/>
    <n v="30"/>
    <d v="1899-12-30T19:04:00"/>
    <x v="0"/>
    <s v="Raining no high winds"/>
    <x v="0"/>
  </r>
  <r>
    <s v="200901CW10047"/>
    <x v="21"/>
    <x v="0"/>
    <x v="964"/>
    <s v="Tuesday"/>
    <s v="Data missing or out of range"/>
    <s v="Not at junction or within 20 metres"/>
    <x v="1"/>
    <n v="51.531177999999997"/>
    <x v="1"/>
    <s v="Westminster"/>
    <s v="None"/>
    <n v="-0.18517700000000001"/>
    <x v="0"/>
    <n v="2"/>
    <s v="Metropolitan Police"/>
    <s v="Wet or damp"/>
    <x v="1"/>
    <n v="30"/>
    <d v="1899-12-30T18:35:00"/>
    <x v="0"/>
    <s v="Fine no high winds"/>
    <x v="0"/>
  </r>
  <r>
    <s v="200901CW10048"/>
    <x v="15"/>
    <x v="0"/>
    <x v="965"/>
    <s v="Wednesday"/>
    <s v="Data missing or out of range"/>
    <s v="Not at junction or within 20 metres"/>
    <x v="1"/>
    <n v="51.518996999999999"/>
    <x v="0"/>
    <s v="Camden"/>
    <s v="None"/>
    <n v="-0.136653"/>
    <x v="0"/>
    <n v="2"/>
    <s v="Metropolitan Police"/>
    <s v="Dry"/>
    <x v="1"/>
    <n v="30"/>
    <d v="1899-12-30T12:50:00"/>
    <x v="0"/>
    <s v="Fine no high winds"/>
    <x v="0"/>
  </r>
  <r>
    <s v="200901CW10049"/>
    <x v="21"/>
    <x v="0"/>
    <x v="966"/>
    <s v="Thursday"/>
    <s v="Auto traffic signal"/>
    <s v="Crossroads"/>
    <x v="1"/>
    <n v="51.522117000000001"/>
    <x v="1"/>
    <s v="Westminster"/>
    <s v="None"/>
    <n v="-0.157716"/>
    <x v="0"/>
    <n v="2"/>
    <s v="Metropolitan Police"/>
    <s v="Wet or damp"/>
    <x v="2"/>
    <n v="30"/>
    <d v="1899-12-30T19:15:00"/>
    <x v="0"/>
    <s v="Raining no high winds"/>
    <x v="1"/>
  </r>
  <r>
    <s v="200901CW10054"/>
    <x v="14"/>
    <x v="0"/>
    <x v="967"/>
    <s v="Friday"/>
    <s v="Auto traffic signal"/>
    <s v="Crossroads"/>
    <x v="1"/>
    <n v="51.515309000000002"/>
    <x v="0"/>
    <s v="Westminster"/>
    <s v="None"/>
    <n v="-0.14228099999999999"/>
    <x v="0"/>
    <n v="2"/>
    <s v="Metropolitan Police"/>
    <s v="Dry"/>
    <x v="1"/>
    <n v="30"/>
    <d v="1899-12-30T12:30:00"/>
    <x v="0"/>
    <s v="Fine no high winds"/>
    <x v="0"/>
  </r>
  <r>
    <s v="200901CW10056"/>
    <x v="25"/>
    <x v="0"/>
    <x v="968"/>
    <s v="Saturday"/>
    <s v="Give way or uncontrolled"/>
    <s v="T or staggered junction"/>
    <x v="1"/>
    <n v="51.560127999999999"/>
    <x v="0"/>
    <s v="Camden"/>
    <s v="None"/>
    <n v="-0.178975"/>
    <x v="0"/>
    <n v="2"/>
    <s v="Metropolitan Police"/>
    <s v="Wet or damp"/>
    <x v="1"/>
    <n v="30"/>
    <d v="1899-12-30T12:42:00"/>
    <x v="0"/>
    <s v="Fine no high winds"/>
    <x v="2"/>
  </r>
  <r>
    <s v="200901CW10057"/>
    <x v="17"/>
    <x v="0"/>
    <x v="969"/>
    <s v="Sunday"/>
    <s v="Auto traffic signal"/>
    <s v="T or staggered junction"/>
    <x v="1"/>
    <n v="51.510043000000003"/>
    <x v="0"/>
    <s v="Westminster"/>
    <s v="None"/>
    <n v="-0.13341600000000001"/>
    <x v="0"/>
    <n v="2"/>
    <s v="Metropolitan Police"/>
    <s v="Wet or damp"/>
    <x v="0"/>
    <n v="30"/>
    <d v="1899-12-30T10:45:00"/>
    <x v="0"/>
    <s v="Fine no high winds"/>
    <x v="0"/>
  </r>
  <r>
    <s v="200901CW10058"/>
    <x v="13"/>
    <x v="0"/>
    <x v="970"/>
    <s v="Monday"/>
    <s v="Data missing or out of range"/>
    <s v="Not at junction or within 20 metres"/>
    <x v="1"/>
    <n v="51.530169000000001"/>
    <x v="0"/>
    <s v="Camden"/>
    <s v="None"/>
    <n v="-0.12668099999999999"/>
    <x v="0"/>
    <n v="1"/>
    <s v="Metropolitan Police"/>
    <s v="Dry"/>
    <x v="0"/>
    <n v="30"/>
    <d v="1899-12-30T09:06:00"/>
    <x v="0"/>
    <s v="Fine no high winds"/>
    <x v="0"/>
  </r>
  <r>
    <s v="200901CW10063"/>
    <x v="20"/>
    <x v="0"/>
    <x v="971"/>
    <s v="Tuesday"/>
    <s v="Give way or uncontrolled"/>
    <s v="T or staggered junction"/>
    <x v="0"/>
    <n v="51.509869999999999"/>
    <x v="0"/>
    <s v="Westminster"/>
    <s v="None"/>
    <n v="-0.122614"/>
    <x v="0"/>
    <n v="1"/>
    <s v="Metropolitan Police"/>
    <s v="Dry"/>
    <x v="2"/>
    <n v="30"/>
    <d v="1899-12-30T15:49:00"/>
    <x v="0"/>
    <s v="Fine no high winds"/>
    <x v="0"/>
  </r>
  <r>
    <s v="200901CW10065"/>
    <x v="20"/>
    <x v="0"/>
    <x v="972"/>
    <s v="Wednesday"/>
    <s v="Auto traffic signal"/>
    <s v="Crossroads"/>
    <x v="1"/>
    <n v="51.515217999999997"/>
    <x v="0"/>
    <s v="Westminster"/>
    <s v="None"/>
    <n v="-0.17658699999999999"/>
    <x v="0"/>
    <n v="1"/>
    <s v="Metropolitan Police"/>
    <s v="Dry"/>
    <x v="1"/>
    <n v="30"/>
    <d v="1899-12-30T18:34:00"/>
    <x v="0"/>
    <m/>
    <x v="10"/>
  </r>
  <r>
    <s v="200901CW10066"/>
    <x v="13"/>
    <x v="0"/>
    <x v="973"/>
    <s v="Thursday"/>
    <s v="Data missing or out of range"/>
    <s v="Not at junction or within 20 metres"/>
    <x v="0"/>
    <n v="51.540019000000001"/>
    <x v="1"/>
    <s v="Camden"/>
    <s v="None"/>
    <n v="-0.140986"/>
    <x v="0"/>
    <n v="1"/>
    <s v="Metropolitan Police"/>
    <s v="Dry"/>
    <x v="1"/>
    <n v="30"/>
    <d v="1899-12-30T17:26:00"/>
    <x v="0"/>
    <s v="Fine no high winds"/>
    <x v="0"/>
  </r>
  <r>
    <s v="200901CW10067"/>
    <x v="27"/>
    <x v="0"/>
    <x v="974"/>
    <s v="Friday"/>
    <s v="Give way or uncontrolled"/>
    <s v="Crossroads"/>
    <x v="1"/>
    <n v="51.536714000000003"/>
    <x v="1"/>
    <s v="Camden"/>
    <s v="None"/>
    <n v="-0.14241799999999999"/>
    <x v="0"/>
    <n v="2"/>
    <s v="Metropolitan Police"/>
    <s v="Dry"/>
    <x v="1"/>
    <n v="30"/>
    <d v="1899-12-30T17:09:00"/>
    <x v="0"/>
    <s v="Fine no high winds"/>
    <x v="0"/>
  </r>
  <r>
    <s v="200901CW10068"/>
    <x v="27"/>
    <x v="0"/>
    <x v="975"/>
    <s v="Saturday"/>
    <s v="Give way or uncontrolled"/>
    <s v="Crossroads"/>
    <x v="1"/>
    <n v="51.511299000000001"/>
    <x v="1"/>
    <s v="Westminster"/>
    <s v="None"/>
    <n v="-0.13322000000000001"/>
    <x v="0"/>
    <n v="1"/>
    <s v="Metropolitan Police"/>
    <s v="Dry"/>
    <x v="1"/>
    <n v="30"/>
    <d v="1899-12-30T21:10:00"/>
    <x v="0"/>
    <s v="Fine no high winds"/>
    <x v="2"/>
  </r>
  <r>
    <s v="200901CW10069"/>
    <x v="18"/>
    <x v="0"/>
    <x v="976"/>
    <s v="Sunday"/>
    <s v="Give way or uncontrolled"/>
    <s v="T or staggered junction"/>
    <x v="1"/>
    <n v="51.541421999999997"/>
    <x v="1"/>
    <s v="Camden"/>
    <s v="None"/>
    <n v="-0.138766"/>
    <x v="0"/>
    <n v="1"/>
    <s v="Metropolitan Police"/>
    <s v="Wet or damp"/>
    <x v="1"/>
    <n v="30"/>
    <d v="1899-12-30T02:50:00"/>
    <x v="0"/>
    <s v="Fine no high winds"/>
    <x v="0"/>
  </r>
  <r>
    <s v="200901CW10070"/>
    <x v="27"/>
    <x v="0"/>
    <x v="977"/>
    <s v="Monday"/>
    <s v="Auto traffic signal"/>
    <s v="Crossroads"/>
    <x v="1"/>
    <n v="51.541547999999999"/>
    <x v="0"/>
    <s v="Camden"/>
    <s v="None"/>
    <n v="-0.17538999999999999"/>
    <x v="3"/>
    <n v="2"/>
    <s v="Metropolitan Police"/>
    <s v="Dry"/>
    <x v="2"/>
    <n v="30"/>
    <d v="1899-12-30T10:54:00"/>
    <x v="0"/>
    <s v="Fine no high winds"/>
    <x v="0"/>
  </r>
  <r>
    <s v="200901CW10076"/>
    <x v="320"/>
    <x v="1"/>
    <x v="978"/>
    <s v="Tuesday"/>
    <s v="Give way or uncontrolled"/>
    <s v="Mini-roundabout"/>
    <x v="1"/>
    <n v="51.51426"/>
    <x v="0"/>
    <s v="Westminster"/>
    <s v="None"/>
    <n v="-0.14419699999999999"/>
    <x v="2"/>
    <n v="1"/>
    <s v="Metropolitan Police"/>
    <s v="Dry"/>
    <x v="3"/>
    <n v="30"/>
    <d v="1899-12-30T12:39:00"/>
    <x v="0"/>
    <s v="Fine no high winds"/>
    <x v="3"/>
  </r>
  <r>
    <s v="200901CW10077"/>
    <x v="320"/>
    <x v="1"/>
    <x v="979"/>
    <s v="Wednesday"/>
    <s v="Auto traffic signal"/>
    <s v="Crossroads"/>
    <x v="1"/>
    <n v="51.515903000000002"/>
    <x v="0"/>
    <s v="Westminster"/>
    <s v="None"/>
    <n v="-0.15710199999999999"/>
    <x v="3"/>
    <n v="3"/>
    <s v="Metropolitan Police"/>
    <s v="Frost or ice"/>
    <x v="1"/>
    <n v="30"/>
    <d v="1899-12-30T16:17:00"/>
    <x v="0"/>
    <s v="Fine no high winds"/>
    <x v="0"/>
  </r>
  <r>
    <s v="200901CW10078"/>
    <x v="320"/>
    <x v="1"/>
    <x v="980"/>
    <s v="Thursday"/>
    <s v="Auto traffic signal"/>
    <s v="Crossroads"/>
    <x v="1"/>
    <n v="51.514484000000003"/>
    <x v="1"/>
    <s v="Westminster"/>
    <s v="None"/>
    <n v="-0.146926"/>
    <x v="3"/>
    <n v="1"/>
    <s v="Metropolitan Police"/>
    <s v="Snow"/>
    <x v="0"/>
    <n v="30"/>
    <d v="1899-12-30T17:20:00"/>
    <x v="0"/>
    <s v="Snowing no high winds"/>
    <x v="0"/>
  </r>
  <r>
    <s v="200901CW10079"/>
    <x v="320"/>
    <x v="1"/>
    <x v="981"/>
    <s v="Friday"/>
    <s v="Auto traffic signal"/>
    <s v="T or staggered junction"/>
    <x v="0"/>
    <n v="51.514173999999997"/>
    <x v="1"/>
    <s v="Westminster"/>
    <s v="None"/>
    <n v="-0.15010999999999999"/>
    <x v="0"/>
    <n v="1"/>
    <s v="Metropolitan Police"/>
    <s v="Snow"/>
    <x v="1"/>
    <n v="30"/>
    <d v="1899-12-30T18:45:00"/>
    <x v="0"/>
    <s v="Snowing no high winds"/>
    <x v="0"/>
  </r>
  <r>
    <s v="200901CW10081"/>
    <x v="320"/>
    <x v="1"/>
    <x v="982"/>
    <s v="Saturday"/>
    <s v="Data missing or out of range"/>
    <s v="Not at junction or within 20 metres"/>
    <x v="0"/>
    <n v="51.531362999999999"/>
    <x v="1"/>
    <s v="Camden"/>
    <s v="None"/>
    <n v="-0.145232"/>
    <x v="0"/>
    <n v="2"/>
    <s v="Metropolitan Police"/>
    <s v="Snow"/>
    <x v="1"/>
    <n v="30"/>
    <d v="1899-12-30T21:15:00"/>
    <x v="0"/>
    <s v="Snowing no high winds"/>
    <x v="9"/>
  </r>
  <r>
    <s v="200901CW10082"/>
    <x v="320"/>
    <x v="1"/>
    <x v="983"/>
    <s v="Sunday"/>
    <s v="Give way or uncontrolled"/>
    <s v="Slip road"/>
    <x v="0"/>
    <n v="51.520466999999996"/>
    <x v="1"/>
    <s v="Westminster"/>
    <s v="None"/>
    <n v="-0.167152"/>
    <x v="0"/>
    <n v="1"/>
    <s v="Metropolitan Police"/>
    <s v="Snow"/>
    <x v="2"/>
    <n v="50"/>
    <d v="1899-12-30T23:32:00"/>
    <x v="0"/>
    <s v="Snowing no high winds"/>
    <x v="3"/>
  </r>
  <r>
    <s v="200901CW10083"/>
    <x v="321"/>
    <x v="1"/>
    <x v="984"/>
    <s v="Monday"/>
    <s v="Data missing or out of range"/>
    <s v="Not at junction or within 20 metres"/>
    <x v="0"/>
    <n v="51.509346999999998"/>
    <x v="1"/>
    <s v="Westminster"/>
    <s v="None"/>
    <n v="-0.123645"/>
    <x v="3"/>
    <n v="1"/>
    <s v="Metropolitan Police"/>
    <s v="Snow"/>
    <x v="2"/>
    <n v="30"/>
    <d v="1899-12-30T00:32:00"/>
    <x v="0"/>
    <s v="Snowing no high winds"/>
    <x v="0"/>
  </r>
  <r>
    <s v="200901CW10084"/>
    <x v="21"/>
    <x v="0"/>
    <x v="985"/>
    <s v="Tuesday"/>
    <s v="Data missing or out of range"/>
    <s v="Not at junction or within 20 metres"/>
    <x v="1"/>
    <n v="51.546399000000001"/>
    <x v="0"/>
    <s v="Camden"/>
    <s v="None"/>
    <n v="-0.17505200000000001"/>
    <x v="0"/>
    <n v="1"/>
    <s v="Metropolitan Police"/>
    <s v="Wet or damp"/>
    <x v="1"/>
    <n v="30"/>
    <d v="1899-12-30T07:45:00"/>
    <x v="0"/>
    <s v="Raining no high winds"/>
    <x v="0"/>
  </r>
  <r>
    <s v="200901CW10085"/>
    <x v="19"/>
    <x v="1"/>
    <x v="986"/>
    <s v="Wednesday"/>
    <s v="Auto traffic signal"/>
    <s v="Crossroads"/>
    <x v="1"/>
    <n v="51.552970000000002"/>
    <x v="0"/>
    <s v="Camden"/>
    <s v="None"/>
    <n v="-0.15820100000000001"/>
    <x v="0"/>
    <n v="1"/>
    <s v="Metropolitan Police"/>
    <s v="Frost or ice"/>
    <x v="1"/>
    <n v="30"/>
    <d v="1899-12-30T14:20:00"/>
    <x v="0"/>
    <s v="Fine no high winds"/>
    <x v="6"/>
  </r>
  <r>
    <s v="200901CW10086"/>
    <x v="19"/>
    <x v="1"/>
    <x v="987"/>
    <s v="Thursday"/>
    <s v="Auto traffic signal"/>
    <s v="Crossroads"/>
    <x v="0"/>
    <n v="51.488751000000001"/>
    <x v="1"/>
    <s v="Westminster"/>
    <s v="None"/>
    <n v="-0.12909999999999999"/>
    <x v="0"/>
    <n v="2"/>
    <s v="Metropolitan Police"/>
    <s v="Snow"/>
    <x v="1"/>
    <n v="30"/>
    <d v="1899-12-30T22:20:00"/>
    <x v="0"/>
    <s v="Other"/>
    <x v="0"/>
  </r>
  <r>
    <s v="200901CW10088"/>
    <x v="10"/>
    <x v="0"/>
    <x v="988"/>
    <s v="Friday"/>
    <s v="Give way or uncontrolled"/>
    <s v="T or staggered junction"/>
    <x v="1"/>
    <n v="51.549101999999998"/>
    <x v="0"/>
    <s v="Camden"/>
    <s v="None"/>
    <n v="-0.14104800000000001"/>
    <x v="0"/>
    <n v="2"/>
    <s v="Metropolitan Police"/>
    <s v="Dry"/>
    <x v="1"/>
    <n v="30"/>
    <d v="1899-12-30T13:25:00"/>
    <x v="0"/>
    <s v="Fine no high winds"/>
    <x v="3"/>
  </r>
  <r>
    <s v="200901CW10089"/>
    <x v="20"/>
    <x v="0"/>
    <x v="989"/>
    <s v="Saturday"/>
    <s v="Give way or uncontrolled"/>
    <s v="Private drive or entrance"/>
    <x v="0"/>
    <n v="51.526353"/>
    <x v="0"/>
    <s v="Camden"/>
    <s v="None"/>
    <n v="-0.12986500000000001"/>
    <x v="0"/>
    <n v="1"/>
    <s v="Metropolitan Police"/>
    <s v="Dry"/>
    <x v="1"/>
    <n v="30"/>
    <d v="1899-12-30T15:03:00"/>
    <x v="0"/>
    <s v="Fine no high winds"/>
    <x v="0"/>
  </r>
  <r>
    <s v="200901CW10090"/>
    <x v="36"/>
    <x v="0"/>
    <x v="990"/>
    <s v="Sunday"/>
    <s v="Data missing or out of range"/>
    <s v="Not at junction or within 20 metres"/>
    <x v="1"/>
    <n v="51.496668"/>
    <x v="0"/>
    <s v="Westminster"/>
    <s v="None"/>
    <n v="-0.14058999999999999"/>
    <x v="0"/>
    <n v="1"/>
    <s v="Metropolitan Police"/>
    <s v="Dry"/>
    <x v="1"/>
    <n v="30"/>
    <d v="1899-12-30T14:00:00"/>
    <x v="0"/>
    <s v="Fine no high winds"/>
    <x v="0"/>
  </r>
  <r>
    <s v="200901CW10093"/>
    <x v="320"/>
    <x v="1"/>
    <x v="991"/>
    <s v="Monday"/>
    <s v="Data missing or out of range"/>
    <s v="Not at junction or within 20 metres"/>
    <x v="1"/>
    <n v="51.489179"/>
    <x v="1"/>
    <s v="Westminster"/>
    <s v="None"/>
    <n v="-0.15040100000000001"/>
    <x v="0"/>
    <n v="3"/>
    <s v="Metropolitan Police"/>
    <s v="Frost or ice"/>
    <x v="1"/>
    <n v="30"/>
    <d v="1899-12-30T21:25:00"/>
    <x v="0"/>
    <s v="Snowing no high winds"/>
    <x v="0"/>
  </r>
  <r>
    <s v="200901CW10094"/>
    <x v="57"/>
    <x v="1"/>
    <x v="992"/>
    <s v="Tuesday"/>
    <s v="Auto traffic signal"/>
    <s v="Crossroads"/>
    <x v="1"/>
    <n v="51.517570999999997"/>
    <x v="1"/>
    <s v="Camden"/>
    <s v="None"/>
    <n v="-0.12056799999999999"/>
    <x v="0"/>
    <n v="1"/>
    <s v="Metropolitan Police"/>
    <s v="Frost or ice"/>
    <x v="1"/>
    <n v="30"/>
    <d v="1899-12-30T01:25:00"/>
    <x v="0"/>
    <s v="Raining no high winds"/>
    <x v="0"/>
  </r>
  <r>
    <s v="200901CW10095"/>
    <x v="322"/>
    <x v="1"/>
    <x v="993"/>
    <s v="Wednesday"/>
    <s v="Data missing or out of range"/>
    <s v="Not at junction or within 20 metres"/>
    <x v="1"/>
    <n v="51.530380000000001"/>
    <x v="1"/>
    <s v="Camden"/>
    <s v="None"/>
    <n v="-0.13431399999999999"/>
    <x v="0"/>
    <n v="2"/>
    <s v="Metropolitan Police"/>
    <s v="Dry"/>
    <x v="1"/>
    <n v="30"/>
    <d v="1899-12-30T22:00:00"/>
    <x v="0"/>
    <s v="Fine no high winds"/>
    <x v="0"/>
  </r>
  <r>
    <s v="200901CW10097"/>
    <x v="57"/>
    <x v="1"/>
    <x v="994"/>
    <s v="Thursday"/>
    <s v="Data missing or out of range"/>
    <s v="Not at junction or within 20 metres"/>
    <x v="1"/>
    <n v="51.542624000000004"/>
    <x v="0"/>
    <s v="Camden"/>
    <s v="None"/>
    <n v="-0.169435"/>
    <x v="0"/>
    <n v="2"/>
    <s v="Metropolitan Police"/>
    <s v="Frost or ice"/>
    <x v="1"/>
    <n v="30"/>
    <d v="1899-12-30T07:20:00"/>
    <x v="0"/>
    <s v="Raining no high winds"/>
    <x v="3"/>
  </r>
  <r>
    <s v="200901CW10098"/>
    <x v="57"/>
    <x v="1"/>
    <x v="995"/>
    <s v="Friday"/>
    <s v="Give way or uncontrolled"/>
    <s v="T or staggered junction"/>
    <x v="1"/>
    <n v="51.507904000000003"/>
    <x v="0"/>
    <s v="Westminster"/>
    <s v="None"/>
    <n v="-0.14027600000000001"/>
    <x v="0"/>
    <n v="2"/>
    <s v="Metropolitan Police"/>
    <s v="Dry"/>
    <x v="1"/>
    <n v="30"/>
    <d v="1899-12-30T13:08:00"/>
    <x v="0"/>
    <s v="Fine no high winds"/>
    <x v="0"/>
  </r>
  <r>
    <s v="200901CW10100"/>
    <x v="57"/>
    <x v="1"/>
    <x v="996"/>
    <s v="Saturday"/>
    <s v="Data missing or out of range"/>
    <s v="Not at junction or within 20 metres"/>
    <x v="1"/>
    <n v="51.508161999999999"/>
    <x v="0"/>
    <s v="Westminster"/>
    <s v="None"/>
    <n v="-0.139545"/>
    <x v="0"/>
    <n v="1"/>
    <s v="Metropolitan Police"/>
    <s v="Wet or damp"/>
    <x v="0"/>
    <n v="30"/>
    <d v="1899-12-30T16:30:00"/>
    <x v="0"/>
    <s v="Fine no high winds"/>
    <x v="0"/>
  </r>
  <r>
    <s v="200901CW10101"/>
    <x v="57"/>
    <x v="1"/>
    <x v="997"/>
    <s v="Sunday"/>
    <s v="Auto traffic signal"/>
    <s v="T or staggered junction"/>
    <x v="1"/>
    <n v="51.505771000000003"/>
    <x v="1"/>
    <s v="Westminster"/>
    <s v="None"/>
    <n v="-0.13056400000000001"/>
    <x v="0"/>
    <n v="2"/>
    <s v="Metropolitan Police"/>
    <s v="Wet or damp"/>
    <x v="1"/>
    <n v="30"/>
    <d v="1899-12-30T17:55:00"/>
    <x v="0"/>
    <s v="Other"/>
    <x v="0"/>
  </r>
  <r>
    <s v="200901CW10102"/>
    <x v="57"/>
    <x v="1"/>
    <x v="998"/>
    <s v="Monday"/>
    <s v="Auto traffic signal"/>
    <s v="More than 4 arms (not roundabout)"/>
    <x v="1"/>
    <n v="51.515684"/>
    <x v="0"/>
    <s v="Camden"/>
    <s v="None"/>
    <n v="-0.12626699999999999"/>
    <x v="0"/>
    <n v="3"/>
    <s v="Metropolitan Police"/>
    <s v="Snow"/>
    <x v="0"/>
    <n v="30"/>
    <d v="1899-12-30T12:30:00"/>
    <x v="0"/>
    <s v="Raining no high winds"/>
    <x v="0"/>
  </r>
  <r>
    <s v="201001CW10247"/>
    <x v="323"/>
    <x v="1"/>
    <x v="999"/>
    <s v="Tuesday"/>
    <s v="Give way or uncontrolled"/>
    <s v="More than 4 arms (not roundabout)"/>
    <x v="1"/>
    <n v="51.499550999999997"/>
    <x v="1"/>
    <s v="Westminster"/>
    <s v="None"/>
    <n v="-0.129666"/>
    <x v="0"/>
    <n v="2"/>
    <s v="Metropolitan Police"/>
    <s v="Wet or damp"/>
    <x v="1"/>
    <n v="30"/>
    <d v="1899-12-30T17:55:00"/>
    <x v="0"/>
    <s v="Raining no high winds"/>
    <x v="0"/>
  </r>
  <r>
    <s v="201001CW10248"/>
    <x v="324"/>
    <x v="1"/>
    <x v="1000"/>
    <s v="Wednesday"/>
    <s v="Give way or uncontrolled"/>
    <s v="Crossroads"/>
    <x v="1"/>
    <n v="51.555627999999999"/>
    <x v="0"/>
    <s v="Camden"/>
    <s v="None"/>
    <n v="-0.17872199999999999"/>
    <x v="0"/>
    <n v="2"/>
    <s v="Metropolitan Police"/>
    <s v="Dry"/>
    <x v="1"/>
    <n v="30"/>
    <d v="1899-12-30T11:05:00"/>
    <x v="0"/>
    <s v="Fine no high winds"/>
    <x v="0"/>
  </r>
  <r>
    <s v="201001CW10249"/>
    <x v="324"/>
    <x v="1"/>
    <x v="1001"/>
    <s v="Thursday"/>
    <s v="Authorised person"/>
    <s v="Private drive or entrance"/>
    <x v="1"/>
    <n v="51.527124999999998"/>
    <x v="0"/>
    <s v="Westminster"/>
    <s v="None"/>
    <n v="-0.214027"/>
    <x v="0"/>
    <n v="2"/>
    <s v="Metropolitan Police"/>
    <s v="Dry"/>
    <x v="1"/>
    <n v="30"/>
    <d v="1899-12-30T15:55:00"/>
    <x v="0"/>
    <s v="Fine no high winds"/>
    <x v="0"/>
  </r>
  <r>
    <s v="201001CW10250"/>
    <x v="325"/>
    <x v="0"/>
    <x v="1002"/>
    <s v="Friday"/>
    <s v="Auto traffic signal"/>
    <s v="More than 4 arms (not roundabout)"/>
    <x v="1"/>
    <n v="51.538873000000002"/>
    <x v="1"/>
    <s v="Camden"/>
    <s v="None"/>
    <n v="-0.14247499999999999"/>
    <x v="0"/>
    <n v="2"/>
    <s v="Metropolitan Police"/>
    <s v="Dry"/>
    <x v="1"/>
    <n v="30"/>
    <d v="1899-12-30T20:30:00"/>
    <x v="0"/>
    <s v="Fine no high winds"/>
    <x v="0"/>
  </r>
  <r>
    <s v="201001CW10251"/>
    <x v="326"/>
    <x v="1"/>
    <x v="1003"/>
    <s v="Saturday"/>
    <s v="Data missing or out of range"/>
    <s v="Not at junction or within 20 metres"/>
    <x v="1"/>
    <n v="51.521954999999998"/>
    <x v="0"/>
    <s v="Camden"/>
    <s v="None"/>
    <n v="-0.10799"/>
    <x v="0"/>
    <n v="2"/>
    <s v="Metropolitan Police"/>
    <s v="Wet or damp"/>
    <x v="1"/>
    <n v="30"/>
    <d v="1899-12-30T11:35:00"/>
    <x v="0"/>
    <s v="Fine no high winds"/>
    <x v="0"/>
  </r>
  <r>
    <s v="201001CW10252"/>
    <x v="325"/>
    <x v="0"/>
    <x v="1004"/>
    <s v="Sunday"/>
    <s v="Give way or uncontrolled"/>
    <s v="T or staggered junction"/>
    <x v="0"/>
    <n v="51.527492000000002"/>
    <x v="0"/>
    <s v="Camden"/>
    <s v="None"/>
    <n v="-0.144956"/>
    <x v="0"/>
    <n v="1"/>
    <s v="Metropolitan Police"/>
    <s v="Dry"/>
    <x v="1"/>
    <n v="30"/>
    <d v="1899-12-30T10:15:00"/>
    <x v="0"/>
    <s v="Fine no high winds"/>
    <x v="3"/>
  </r>
  <r>
    <s v="201001CW10254"/>
    <x v="324"/>
    <x v="1"/>
    <x v="1005"/>
    <s v="Monday"/>
    <s v="Data missing or out of range"/>
    <s v="Not at junction or within 20 metres"/>
    <x v="0"/>
    <n v="51.487831999999997"/>
    <x v="1"/>
    <s v="Westminster"/>
    <s v="None"/>
    <n v="-0.12784100000000001"/>
    <x v="3"/>
    <n v="1"/>
    <s v="Metropolitan Police"/>
    <s v="Dry"/>
    <x v="1"/>
    <n v="30"/>
    <d v="1899-12-30T18:31:00"/>
    <x v="0"/>
    <s v="Fine no high winds"/>
    <x v="3"/>
  </r>
  <r>
    <s v="201001CW10255"/>
    <x v="327"/>
    <x v="1"/>
    <x v="1006"/>
    <s v="Tuesday"/>
    <s v="Give way or uncontrolled"/>
    <s v="T or staggered junction"/>
    <x v="1"/>
    <n v="51.520938999999998"/>
    <x v="1"/>
    <s v="Camden"/>
    <s v="None"/>
    <n v="-0.10630299999999999"/>
    <x v="0"/>
    <n v="2"/>
    <s v="Metropolitan Police"/>
    <s v="Wet or damp"/>
    <x v="1"/>
    <n v="30"/>
    <d v="1899-12-30T00:41:00"/>
    <x v="0"/>
    <s v="Fine no high winds"/>
    <x v="0"/>
  </r>
  <r>
    <s v="201001CW10257"/>
    <x v="324"/>
    <x v="1"/>
    <x v="1007"/>
    <s v="Wednesday"/>
    <s v="Give way or uncontrolled"/>
    <s v="T or staggered junction"/>
    <x v="1"/>
    <n v="51.536254999999997"/>
    <x v="1"/>
    <s v="Westminster"/>
    <s v="None"/>
    <n v="-0.176179"/>
    <x v="3"/>
    <n v="2"/>
    <s v="Metropolitan Police"/>
    <s v="Dry"/>
    <x v="1"/>
    <n v="30"/>
    <d v="1899-12-30T19:12:00"/>
    <x v="0"/>
    <s v="Fine no high winds"/>
    <x v="0"/>
  </r>
  <r>
    <s v="201001CW10258"/>
    <x v="327"/>
    <x v="1"/>
    <x v="1008"/>
    <s v="Thursday"/>
    <s v="Auto traffic signal"/>
    <s v="Crossroads"/>
    <x v="1"/>
    <n v="51.517705999999997"/>
    <x v="0"/>
    <s v="Westminster"/>
    <s v="None"/>
    <n v="-0.14030899999999999"/>
    <x v="0"/>
    <n v="1"/>
    <s v="Metropolitan Police"/>
    <s v="Dry"/>
    <x v="1"/>
    <n v="30"/>
    <d v="1899-12-30T11:10:00"/>
    <x v="0"/>
    <s v="Fine no high winds"/>
    <x v="0"/>
  </r>
  <r>
    <s v="201001CW10259"/>
    <x v="327"/>
    <x v="1"/>
    <x v="1009"/>
    <s v="Friday"/>
    <s v="Give way or uncontrolled"/>
    <s v="T or staggered junction"/>
    <x v="1"/>
    <n v="51.499727"/>
    <x v="0"/>
    <s v="Kensington and Chelsea"/>
    <s v="None"/>
    <n v="-0.163518"/>
    <x v="0"/>
    <n v="2"/>
    <s v="Metropolitan Police"/>
    <s v="Wet or damp"/>
    <x v="2"/>
    <n v="30"/>
    <d v="1899-12-30T08:40:00"/>
    <x v="0"/>
    <s v="Fine no high winds"/>
    <x v="5"/>
  </r>
  <r>
    <s v="201001CW10261"/>
    <x v="327"/>
    <x v="1"/>
    <x v="1010"/>
    <s v="Saturday"/>
    <s v="Give way or uncontrolled"/>
    <s v="T or staggered junction"/>
    <x v="1"/>
    <n v="51.495902000000001"/>
    <x v="0"/>
    <s v="Westminster"/>
    <s v="None"/>
    <n v="-0.14335800000000001"/>
    <x v="0"/>
    <n v="1"/>
    <s v="Metropolitan Police"/>
    <s v="Dry"/>
    <x v="1"/>
    <n v="30"/>
    <d v="1899-12-30T14:17:00"/>
    <x v="0"/>
    <s v="Fine no high winds"/>
    <x v="0"/>
  </r>
  <r>
    <s v="201001CW10262"/>
    <x v="328"/>
    <x v="1"/>
    <x v="1011"/>
    <s v="Sunday"/>
    <s v="Auto traffic signal"/>
    <s v="T or staggered junction"/>
    <x v="0"/>
    <n v="51.510415999999999"/>
    <x v="0"/>
    <s v="Westminster"/>
    <s v="None"/>
    <n v="-0.185858"/>
    <x v="0"/>
    <n v="1"/>
    <s v="Metropolitan Police"/>
    <s v="Dry"/>
    <x v="1"/>
    <n v="30"/>
    <d v="1899-12-30T14:55:00"/>
    <x v="0"/>
    <s v="Fine no high winds"/>
    <x v="0"/>
  </r>
  <r>
    <s v="201001CW10263"/>
    <x v="328"/>
    <x v="1"/>
    <x v="1012"/>
    <s v="Monday"/>
    <s v="Give way or uncontrolled"/>
    <s v="T or staggered junction"/>
    <x v="1"/>
    <n v="51.520600999999999"/>
    <x v="1"/>
    <s v="Westminster"/>
    <s v="None"/>
    <n v="-0.181561"/>
    <x v="0"/>
    <n v="2"/>
    <s v="Metropolitan Police"/>
    <s v="Dry"/>
    <x v="1"/>
    <n v="30"/>
    <d v="1899-12-30T20:30:00"/>
    <x v="0"/>
    <s v="Fine no high winds"/>
    <x v="5"/>
  </r>
  <r>
    <s v="201001CW10265"/>
    <x v="328"/>
    <x v="1"/>
    <x v="1013"/>
    <s v="Tuesday"/>
    <s v="Give way or uncontrolled"/>
    <s v="T or staggered junction"/>
    <x v="1"/>
    <n v="51.498176999999998"/>
    <x v="0"/>
    <s v="Westminster"/>
    <s v="None"/>
    <n v="-0.150757"/>
    <x v="0"/>
    <n v="4"/>
    <s v="Metropolitan Police"/>
    <s v="Dry"/>
    <x v="1"/>
    <n v="30"/>
    <d v="1899-12-30T08:35:00"/>
    <x v="0"/>
    <s v="Fine no high winds"/>
    <x v="2"/>
  </r>
  <r>
    <s v="201001CW10269"/>
    <x v="329"/>
    <x v="1"/>
    <x v="1014"/>
    <s v="Wednesday"/>
    <s v="Give way or uncontrolled"/>
    <s v="T or staggered junction"/>
    <x v="1"/>
    <n v="51.543529999999997"/>
    <x v="1"/>
    <s v="Camden"/>
    <s v="None"/>
    <n v="-0.16983100000000001"/>
    <x v="3"/>
    <n v="2"/>
    <s v="Metropolitan Police"/>
    <s v="Wet or damp"/>
    <x v="1"/>
    <n v="30"/>
    <d v="1899-12-30T17:10:00"/>
    <x v="0"/>
    <s v="Raining no high winds"/>
    <x v="6"/>
  </r>
  <r>
    <s v="201001CW10270"/>
    <x v="330"/>
    <x v="1"/>
    <x v="1015"/>
    <s v="Thursday"/>
    <s v="Auto traffic signal"/>
    <s v="Crossroads"/>
    <x v="1"/>
    <n v="51.530507"/>
    <x v="1"/>
    <s v="Westminster"/>
    <s v="None"/>
    <n v="-0.17669699999999999"/>
    <x v="0"/>
    <n v="2"/>
    <s v="Metropolitan Police"/>
    <s v="Wet or damp"/>
    <x v="1"/>
    <n v="30"/>
    <d v="1899-12-30T21:33:00"/>
    <x v="0"/>
    <s v="Raining no high winds"/>
    <x v="0"/>
  </r>
  <r>
    <s v="201001CW10271"/>
    <x v="328"/>
    <x v="1"/>
    <x v="1016"/>
    <s v="Friday"/>
    <s v="Give way or uncontrolled"/>
    <s v="T or staggered junction"/>
    <x v="1"/>
    <n v="51.521982999999999"/>
    <x v="1"/>
    <s v="Camden"/>
    <s v="None"/>
    <n v="-0.109719"/>
    <x v="0"/>
    <n v="2"/>
    <s v="Metropolitan Police"/>
    <s v="Dry"/>
    <x v="1"/>
    <n v="30"/>
    <d v="1899-12-30T19:30:00"/>
    <x v="0"/>
    <s v="Fine no high winds"/>
    <x v="0"/>
  </r>
  <r>
    <s v="201001CW10273"/>
    <x v="331"/>
    <x v="1"/>
    <x v="1017"/>
    <s v="Saturday"/>
    <s v="Give way or uncontrolled"/>
    <s v="T or staggered junction"/>
    <x v="0"/>
    <n v="51.492299000000003"/>
    <x v="1"/>
    <s v="Westminster"/>
    <s v="None"/>
    <n v="-0.13730999999999999"/>
    <x v="3"/>
    <n v="2"/>
    <s v="Metropolitan Police"/>
    <s v="Dry"/>
    <x v="1"/>
    <n v="30"/>
    <d v="1899-12-30T22:00:00"/>
    <x v="0"/>
    <s v="Fine no high winds"/>
    <x v="0"/>
  </r>
  <r>
    <s v="201001CW10274"/>
    <x v="331"/>
    <x v="1"/>
    <x v="1018"/>
    <s v="Sunday"/>
    <s v="Auto traffic signal"/>
    <s v="Crossroads"/>
    <x v="1"/>
    <n v="51.506338"/>
    <x v="1"/>
    <s v="Westminster"/>
    <s v="None"/>
    <n v="-0.143654"/>
    <x v="0"/>
    <n v="1"/>
    <s v="Metropolitan Police"/>
    <s v="Wet or damp"/>
    <x v="1"/>
    <n v="30"/>
    <d v="1899-12-30T20:50:00"/>
    <x v="0"/>
    <s v="Fine no high winds"/>
    <x v="0"/>
  </r>
  <r>
    <s v="201001CW10275"/>
    <x v="331"/>
    <x v="1"/>
    <x v="1019"/>
    <s v="Monday"/>
    <s v="Auto traffic signal"/>
    <s v="Crossroads"/>
    <x v="1"/>
    <n v="51.523504000000003"/>
    <x v="1"/>
    <s v="Camden"/>
    <s v="None"/>
    <n v="-0.13733400000000001"/>
    <x v="0"/>
    <n v="1"/>
    <s v="Metropolitan Police"/>
    <s v="Wet or damp"/>
    <x v="0"/>
    <n v="30"/>
    <d v="1899-12-30T17:40:00"/>
    <x v="0"/>
    <s v="Fine no high winds"/>
    <x v="0"/>
  </r>
  <r>
    <s v="201001CW10276"/>
    <x v="331"/>
    <x v="1"/>
    <x v="1020"/>
    <s v="Tuesday"/>
    <s v="Give way or uncontrolled"/>
    <s v="T or staggered junction"/>
    <x v="1"/>
    <n v="51.511538999999999"/>
    <x v="1"/>
    <s v="Westminster"/>
    <s v="None"/>
    <n v="-0.14272199999999999"/>
    <x v="0"/>
    <n v="2"/>
    <s v="Metropolitan Police"/>
    <s v="Wet or damp"/>
    <x v="1"/>
    <n v="30"/>
    <d v="1899-12-30T16:10:00"/>
    <x v="0"/>
    <s v="Raining no high winds"/>
    <x v="2"/>
  </r>
  <r>
    <s v="201001CW10277"/>
    <x v="331"/>
    <x v="1"/>
    <x v="1021"/>
    <s v="Wednesday"/>
    <s v="Give way or uncontrolled"/>
    <s v="T or staggered junction"/>
    <x v="0"/>
    <n v="51.525767000000002"/>
    <x v="1"/>
    <s v="Westminster"/>
    <s v="None"/>
    <n v="-0.17832799999999999"/>
    <x v="3"/>
    <n v="1"/>
    <s v="Metropolitan Police"/>
    <s v="Dry"/>
    <x v="1"/>
    <n v="30"/>
    <d v="1899-12-30T15:51:00"/>
    <x v="0"/>
    <s v="Fine no high winds"/>
    <x v="0"/>
  </r>
  <r>
    <s v="201001CW10279"/>
    <x v="332"/>
    <x v="1"/>
    <x v="1022"/>
    <s v="Thursday"/>
    <s v="Data missing or out of range"/>
    <s v="Not at junction or within 20 metres"/>
    <x v="1"/>
    <n v="51.531091000000004"/>
    <x v="0"/>
    <s v="Westminster"/>
    <s v="None"/>
    <n v="-0.17955699999999999"/>
    <x v="0"/>
    <n v="2"/>
    <s v="Metropolitan Police"/>
    <s v="Dry"/>
    <x v="1"/>
    <n v="30"/>
    <d v="1899-12-30T09:40:00"/>
    <x v="0"/>
    <s v="Fine no high winds"/>
    <x v="0"/>
  </r>
  <r>
    <s v="201001CW10280"/>
    <x v="327"/>
    <x v="1"/>
    <x v="1023"/>
    <s v="Friday"/>
    <s v="Give way or uncontrolled"/>
    <s v="T or staggered junction"/>
    <x v="1"/>
    <n v="51.510055000000001"/>
    <x v="0"/>
    <s v="Westminster"/>
    <s v="None"/>
    <n v="-0.14552100000000001"/>
    <x v="0"/>
    <n v="2"/>
    <s v="Metropolitan Police"/>
    <s v="Dry"/>
    <x v="1"/>
    <n v="30"/>
    <d v="1899-12-30T09:27:00"/>
    <x v="0"/>
    <s v="Fine no high winds"/>
    <x v="7"/>
  </r>
  <r>
    <s v="201001CW10281"/>
    <x v="331"/>
    <x v="1"/>
    <x v="1024"/>
    <s v="Saturday"/>
    <s v="Auto traffic signal"/>
    <s v="T or staggered junction"/>
    <x v="1"/>
    <n v="51.516939000000001"/>
    <x v="0"/>
    <s v="Westminster"/>
    <s v="None"/>
    <n v="-0.165852"/>
    <x v="0"/>
    <n v="1"/>
    <s v="Metropolitan Police"/>
    <s v="Wet or damp"/>
    <x v="1"/>
    <n v="30"/>
    <d v="1899-12-30T11:25:00"/>
    <x v="0"/>
    <s v="Fine no high winds"/>
    <x v="0"/>
  </r>
  <r>
    <s v="201001CW10282"/>
    <x v="332"/>
    <x v="1"/>
    <x v="1025"/>
    <s v="Sunday"/>
    <s v="Give way or uncontrolled"/>
    <s v="T or staggered junction"/>
    <x v="0"/>
    <n v="51.511130999999999"/>
    <x v="0"/>
    <s v="Westminster"/>
    <s v="None"/>
    <n v="-0.17977699999999999"/>
    <x v="0"/>
    <n v="1"/>
    <s v="Metropolitan Police"/>
    <s v="Dry"/>
    <x v="1"/>
    <n v="30"/>
    <d v="1899-12-30T08:30:00"/>
    <x v="0"/>
    <s v="Fine no high winds"/>
    <x v="0"/>
  </r>
  <r>
    <s v="201001CW10283"/>
    <x v="333"/>
    <x v="1"/>
    <x v="1026"/>
    <s v="Monday"/>
    <s v="Give way or uncontrolled"/>
    <s v="T or staggered junction"/>
    <x v="1"/>
    <n v="51.513756000000001"/>
    <x v="0"/>
    <s v="Westminster"/>
    <s v="None"/>
    <n v="-0.14075799999999999"/>
    <x v="0"/>
    <n v="2"/>
    <s v="Metropolitan Police"/>
    <s v="Dry"/>
    <x v="1"/>
    <n v="30"/>
    <d v="1899-12-30T08:30:00"/>
    <x v="0"/>
    <s v="Fine no high winds"/>
    <x v="3"/>
  </r>
  <r>
    <s v="201001CW10284"/>
    <x v="327"/>
    <x v="1"/>
    <x v="1027"/>
    <s v="Tuesday"/>
    <s v="Give way or uncontrolled"/>
    <s v="Crossroads"/>
    <x v="1"/>
    <n v="51.520527000000001"/>
    <x v="0"/>
    <s v="Camden"/>
    <s v="None"/>
    <n v="-0.108626"/>
    <x v="0"/>
    <n v="1"/>
    <s v="Metropolitan Police"/>
    <s v="Dry"/>
    <x v="1"/>
    <n v="30"/>
    <d v="1899-12-30T09:00:00"/>
    <x v="0"/>
    <s v="Fine no high winds"/>
    <x v="0"/>
  </r>
  <r>
    <s v="201001CW10285"/>
    <x v="332"/>
    <x v="1"/>
    <x v="1028"/>
    <s v="Wednesday"/>
    <s v="Give way or uncontrolled"/>
    <s v="T or staggered junction"/>
    <x v="1"/>
    <n v="51.548735000000001"/>
    <x v="1"/>
    <s v="Camden"/>
    <s v="None"/>
    <n v="-0.146256"/>
    <x v="0"/>
    <n v="2"/>
    <s v="Metropolitan Police"/>
    <s v="Wet or damp"/>
    <x v="1"/>
    <n v="30"/>
    <d v="1899-12-30T18:40:00"/>
    <x v="0"/>
    <s v="Raining no high winds"/>
    <x v="0"/>
  </r>
  <r>
    <s v="201001CW10287"/>
    <x v="334"/>
    <x v="1"/>
    <x v="1029"/>
    <s v="Thursday"/>
    <s v="Give way or uncontrolled"/>
    <s v="T or staggered junction"/>
    <x v="1"/>
    <n v="51.529913000000001"/>
    <x v="1"/>
    <s v="Islington"/>
    <s v="None"/>
    <n v="-0.116311"/>
    <x v="0"/>
    <n v="2"/>
    <s v="Metropolitan Police"/>
    <s v="Wet or damp"/>
    <x v="1"/>
    <n v="30"/>
    <d v="1899-12-30T00:50:00"/>
    <x v="0"/>
    <s v="Raining no high winds"/>
    <x v="0"/>
  </r>
  <r>
    <s v="201001CW10289"/>
    <x v="334"/>
    <x v="1"/>
    <x v="1030"/>
    <s v="Friday"/>
    <s v="Give way or uncontrolled"/>
    <s v="T or staggered junction"/>
    <x v="1"/>
    <n v="51.516396999999998"/>
    <x v="0"/>
    <s v="Westminster"/>
    <s v="None"/>
    <n v="-0.154199"/>
    <x v="0"/>
    <n v="2"/>
    <s v="Metropolitan Police"/>
    <s v="Wet or damp"/>
    <x v="1"/>
    <n v="30"/>
    <d v="1899-12-30T09:25:00"/>
    <x v="0"/>
    <s v="Raining no high winds"/>
    <x v="5"/>
  </r>
  <r>
    <s v="201001CW10290"/>
    <x v="334"/>
    <x v="1"/>
    <x v="1031"/>
    <s v="Saturday"/>
    <s v="Auto traffic signal"/>
    <s v="Crossroads"/>
    <x v="1"/>
    <n v="51.524081000000002"/>
    <x v="0"/>
    <s v="Westminster"/>
    <s v="None"/>
    <n v="-0.14538300000000001"/>
    <x v="0"/>
    <n v="2"/>
    <s v="Metropolitan Police"/>
    <s v="Wet or damp"/>
    <x v="1"/>
    <n v="30"/>
    <d v="1899-12-30T10:00:00"/>
    <x v="0"/>
    <s v="Raining no high winds"/>
    <x v="7"/>
  </r>
  <r>
    <s v="201001CW10291"/>
    <x v="335"/>
    <x v="1"/>
    <x v="1032"/>
    <s v="Sunday"/>
    <s v="Data missing or out of range"/>
    <s v="Not at junction or within 20 metres"/>
    <x v="1"/>
    <n v="51.522485000000003"/>
    <x v="1"/>
    <s v="Islington"/>
    <s v="None"/>
    <n v="-0.107392"/>
    <x v="0"/>
    <n v="2"/>
    <s v="Metropolitan Police"/>
    <s v="Wet or damp"/>
    <x v="1"/>
    <n v="30"/>
    <d v="1899-12-30T07:00:00"/>
    <x v="0"/>
    <s v="Fine no high winds"/>
    <x v="3"/>
  </r>
  <r>
    <s v="201001CW10292"/>
    <x v="331"/>
    <x v="1"/>
    <x v="1033"/>
    <s v="Monday"/>
    <s v="Auto traffic signal"/>
    <s v="Crossroads"/>
    <x v="1"/>
    <n v="51.541631000000002"/>
    <x v="1"/>
    <s v="Camden"/>
    <s v="None"/>
    <n v="-0.174955"/>
    <x v="3"/>
    <n v="1"/>
    <s v="Metropolitan Police"/>
    <s v="Wet or damp"/>
    <x v="0"/>
    <n v="30"/>
    <d v="1899-12-30T16:40:00"/>
    <x v="0"/>
    <s v="Raining no high winds"/>
    <x v="3"/>
  </r>
  <r>
    <s v="201001CW10293"/>
    <x v="334"/>
    <x v="1"/>
    <x v="1034"/>
    <s v="Tuesday"/>
    <s v="Give way or uncontrolled"/>
    <s v="T or staggered junction"/>
    <x v="1"/>
    <n v="51.529007"/>
    <x v="1"/>
    <s v="Camden"/>
    <s v="None"/>
    <n v="-0.138407"/>
    <x v="0"/>
    <n v="1"/>
    <s v="Metropolitan Police"/>
    <s v="Wet or damp"/>
    <x v="1"/>
    <n v="30"/>
    <d v="1899-12-30T16:30:00"/>
    <x v="0"/>
    <s v="Raining no high winds"/>
    <x v="3"/>
  </r>
  <r>
    <s v="201001CW10294"/>
    <x v="334"/>
    <x v="1"/>
    <x v="1035"/>
    <s v="Wednesday"/>
    <s v="Data missing or out of range"/>
    <s v="Not at junction or within 20 metres"/>
    <x v="1"/>
    <n v="51.492738000000003"/>
    <x v="1"/>
    <s v="Westminster"/>
    <s v="None"/>
    <n v="-0.125335"/>
    <x v="0"/>
    <n v="1"/>
    <s v="Metropolitan Police"/>
    <s v="Wet or damp"/>
    <x v="1"/>
    <n v="30"/>
    <d v="1899-12-30T22:01:00"/>
    <x v="0"/>
    <s v="Raining no high winds"/>
    <x v="0"/>
  </r>
  <r>
    <s v="201001CW10295"/>
    <x v="334"/>
    <x v="1"/>
    <x v="1036"/>
    <s v="Thursday"/>
    <s v="Give way or uncontrolled"/>
    <s v="Crossroads"/>
    <x v="0"/>
    <n v="51.488588999999997"/>
    <x v="1"/>
    <s v="Westminster"/>
    <s v="Pedestrian in carriageway - not injured"/>
    <n v="-0.135877"/>
    <x v="0"/>
    <n v="2"/>
    <s v="Metropolitan Police"/>
    <s v="Wet or damp"/>
    <x v="1"/>
    <n v="30"/>
    <d v="1899-12-30T18:25:00"/>
    <x v="0"/>
    <s v="Raining no high winds"/>
    <x v="0"/>
  </r>
  <r>
    <s v="201001CW10296"/>
    <x v="336"/>
    <x v="1"/>
    <x v="1037"/>
    <s v="Friday"/>
    <s v="Give way or uncontrolled"/>
    <s v="T or staggered junction"/>
    <x v="1"/>
    <n v="51.506014"/>
    <x v="0"/>
    <s v="Westminster"/>
    <s v="None"/>
    <n v="-0.15159300000000001"/>
    <x v="0"/>
    <n v="2"/>
    <s v="Metropolitan Police"/>
    <s v="Dry"/>
    <x v="1"/>
    <n v="30"/>
    <d v="1899-12-30T06:50:00"/>
    <x v="0"/>
    <s v="Fine no high winds"/>
    <x v="0"/>
  </r>
  <r>
    <s v="201001CW10298"/>
    <x v="337"/>
    <x v="1"/>
    <x v="1038"/>
    <s v="Saturday"/>
    <s v="Give way or uncontrolled"/>
    <s v="Roundabout"/>
    <x v="1"/>
    <n v="51.494618000000003"/>
    <x v="1"/>
    <s v="Westminster"/>
    <s v="None"/>
    <n v="-0.12482600000000001"/>
    <x v="0"/>
    <n v="2"/>
    <s v="Metropolitan Police"/>
    <s v="Wet or damp"/>
    <x v="3"/>
    <n v="30"/>
    <d v="1899-12-30T06:00:00"/>
    <x v="0"/>
    <s v="Raining no high winds"/>
    <x v="0"/>
  </r>
  <r>
    <s v="201001CW10299"/>
    <x v="336"/>
    <x v="1"/>
    <x v="1039"/>
    <s v="Sunday"/>
    <s v="Auto traffic signal"/>
    <s v="Crossroads"/>
    <x v="1"/>
    <n v="51.500177000000001"/>
    <x v="1"/>
    <s v="Westminster"/>
    <s v="None"/>
    <n v="-0.140735"/>
    <x v="0"/>
    <n v="2"/>
    <s v="Metropolitan Police"/>
    <s v="Wet or damp"/>
    <x v="0"/>
    <n v="30"/>
    <d v="1899-12-30T23:49:00"/>
    <x v="0"/>
    <s v="Fine no high winds"/>
    <x v="0"/>
  </r>
  <r>
    <s v="201001CW10300"/>
    <x v="336"/>
    <x v="1"/>
    <x v="1040"/>
    <s v="Monday"/>
    <s v="Give way or uncontrolled"/>
    <s v="Crossroads"/>
    <x v="0"/>
    <n v="51.525077000000003"/>
    <x v="1"/>
    <s v="Camden"/>
    <s v="None"/>
    <n v="-0.14577499999999999"/>
    <x v="0"/>
    <n v="1"/>
    <s v="Metropolitan Police"/>
    <s v="Wet or damp"/>
    <x v="1"/>
    <n v="30"/>
    <d v="1899-12-30T18:29:00"/>
    <x v="0"/>
    <s v="Raining no high winds"/>
    <x v="0"/>
  </r>
  <r>
    <s v="201001CW10302"/>
    <x v="336"/>
    <x v="1"/>
    <x v="1041"/>
    <s v="Tuesday"/>
    <s v="Auto traffic signal"/>
    <s v="T or staggered junction"/>
    <x v="1"/>
    <n v="51.556747000000001"/>
    <x v="1"/>
    <s v="Camden"/>
    <s v="None"/>
    <n v="-0.14679600000000001"/>
    <x v="0"/>
    <n v="1"/>
    <s v="Metropolitan Police"/>
    <s v="Dry"/>
    <x v="1"/>
    <n v="30"/>
    <d v="1899-12-30T23:27:00"/>
    <x v="0"/>
    <s v="Fine no high winds"/>
    <x v="5"/>
  </r>
  <r>
    <s v="201001CW10304"/>
    <x v="336"/>
    <x v="1"/>
    <x v="1042"/>
    <s v="Wednesday"/>
    <s v="Give way or uncontrolled"/>
    <s v="T or staggered junction"/>
    <x v="1"/>
    <n v="51.487096000000001"/>
    <x v="1"/>
    <s v="Westminster"/>
    <s v="None"/>
    <n v="-0.138098"/>
    <x v="0"/>
    <n v="2"/>
    <s v="Metropolitan Police"/>
    <s v="Wet or damp"/>
    <x v="1"/>
    <n v="30"/>
    <d v="1899-12-30T19:24:00"/>
    <x v="0"/>
    <s v="Raining no high winds"/>
    <x v="0"/>
  </r>
  <r>
    <s v="201001CW10305"/>
    <x v="336"/>
    <x v="1"/>
    <x v="1043"/>
    <s v="Thursday"/>
    <s v="Auto traffic signal"/>
    <s v="Crossroads"/>
    <x v="1"/>
    <n v="51.524107999999998"/>
    <x v="0"/>
    <s v="Westminster"/>
    <s v="None"/>
    <n v="-0.158501"/>
    <x v="0"/>
    <n v="2"/>
    <s v="Metropolitan Police"/>
    <s v="Dry"/>
    <x v="1"/>
    <n v="30"/>
    <d v="1899-12-30T09:43:00"/>
    <x v="0"/>
    <s v="Fine no high winds"/>
    <x v="0"/>
  </r>
  <r>
    <s v="201001CW10306"/>
    <x v="330"/>
    <x v="1"/>
    <x v="1044"/>
    <s v="Friday"/>
    <s v="Auto traffic signal"/>
    <s v="Crossroads"/>
    <x v="1"/>
    <n v="51.513036"/>
    <x v="0"/>
    <s v="Westminster"/>
    <s v="None"/>
    <n v="-0.12940199999999999"/>
    <x v="0"/>
    <n v="2"/>
    <s v="Metropolitan Police"/>
    <s v="Wet or damp"/>
    <x v="1"/>
    <n v="30"/>
    <d v="1899-12-30T10:55:00"/>
    <x v="0"/>
    <s v="Raining no high winds"/>
    <x v="0"/>
  </r>
  <r>
    <s v="201001CW10307"/>
    <x v="336"/>
    <x v="1"/>
    <x v="1045"/>
    <s v="Saturday"/>
    <s v="Give way or uncontrolled"/>
    <s v="Crossroads"/>
    <x v="1"/>
    <n v="51.520705999999997"/>
    <x v="0"/>
    <s v="Camden"/>
    <s v="None"/>
    <n v="-0.10861899999999999"/>
    <x v="0"/>
    <n v="2"/>
    <s v="Metropolitan Police"/>
    <s v="Wet or damp"/>
    <x v="1"/>
    <n v="30"/>
    <d v="1899-12-30T15:45:00"/>
    <x v="0"/>
    <s v="Raining no high winds"/>
    <x v="0"/>
  </r>
  <r>
    <s v="201001CW10308"/>
    <x v="336"/>
    <x v="1"/>
    <x v="1046"/>
    <s v="Sunday"/>
    <s v="Auto traffic signal"/>
    <s v="Crossroads"/>
    <x v="0"/>
    <n v="51.514893999999998"/>
    <x v="0"/>
    <s v="Westminster"/>
    <s v="None"/>
    <n v="-0.144459"/>
    <x v="0"/>
    <n v="1"/>
    <s v="Metropolitan Police"/>
    <s v="Dry"/>
    <x v="1"/>
    <n v="30"/>
    <d v="1899-12-30T16:30:00"/>
    <x v="0"/>
    <s v="Fine no high winds"/>
    <x v="7"/>
  </r>
  <r>
    <s v="201001CW10309"/>
    <x v="329"/>
    <x v="1"/>
    <x v="1047"/>
    <s v="Monday"/>
    <s v="Give way or uncontrolled"/>
    <s v="T or staggered junction"/>
    <x v="1"/>
    <n v="51.524757999999999"/>
    <x v="0"/>
    <s v="Westminster"/>
    <s v="None"/>
    <n v="-0.17707100000000001"/>
    <x v="0"/>
    <n v="1"/>
    <s v="Metropolitan Police"/>
    <s v="Dry"/>
    <x v="1"/>
    <n v="30"/>
    <d v="1899-12-30T14:40:00"/>
    <x v="0"/>
    <s v="Fine no high winds"/>
    <x v="3"/>
  </r>
  <r>
    <s v="201001CW10310"/>
    <x v="330"/>
    <x v="1"/>
    <x v="1048"/>
    <s v="Tuesday"/>
    <s v="Give way or uncontrolled"/>
    <s v="T or staggered junction"/>
    <x v="1"/>
    <n v="51.513199"/>
    <x v="0"/>
    <s v="Westminster"/>
    <s v="None"/>
    <n v="-0.19136800000000001"/>
    <x v="0"/>
    <n v="1"/>
    <s v="Metropolitan Police"/>
    <s v="Wet or damp"/>
    <x v="1"/>
    <n v="30"/>
    <d v="1899-12-30T15:46:00"/>
    <x v="0"/>
    <s v="Raining no high winds"/>
    <x v="0"/>
  </r>
  <r>
    <s v="201001CW10311"/>
    <x v="338"/>
    <x v="0"/>
    <x v="1049"/>
    <s v="Wednesday"/>
    <s v="Data missing or out of range"/>
    <s v="Not at junction or within 20 metres"/>
    <x v="1"/>
    <n v="51.502284000000003"/>
    <x v="1"/>
    <s v="Westminster"/>
    <s v="None"/>
    <n v="-0.14886199999999999"/>
    <x v="3"/>
    <n v="2"/>
    <s v="Metropolitan Police"/>
    <s v="Dry"/>
    <x v="1"/>
    <n v="30"/>
    <d v="1899-12-30T22:30:00"/>
    <x v="0"/>
    <s v="Fine no high winds"/>
    <x v="0"/>
  </r>
  <r>
    <s v="201001CW10312"/>
    <x v="325"/>
    <x v="0"/>
    <x v="1050"/>
    <s v="Thursday"/>
    <s v="Give way or uncontrolled"/>
    <s v="T or staggered junction"/>
    <x v="1"/>
    <n v="51.536042000000002"/>
    <x v="1"/>
    <s v="Camden"/>
    <s v="None"/>
    <n v="-0.191472"/>
    <x v="0"/>
    <n v="1"/>
    <s v="Metropolitan Police"/>
    <s v="Wet or damp"/>
    <x v="1"/>
    <n v="30"/>
    <d v="1899-12-30T06:30:00"/>
    <x v="0"/>
    <s v="Raining no high winds"/>
    <x v="0"/>
  </r>
  <r>
    <s v="201001CW10313"/>
    <x v="328"/>
    <x v="1"/>
    <x v="1051"/>
    <s v="Friday"/>
    <s v="Data missing or out of range"/>
    <s v="Not at junction or within 20 metres"/>
    <x v="1"/>
    <n v="51.488135999999997"/>
    <x v="0"/>
    <s v="Westminster"/>
    <s v="None"/>
    <n v="-0.12998899999999999"/>
    <x v="0"/>
    <n v="2"/>
    <s v="Metropolitan Police"/>
    <s v="Dry"/>
    <x v="2"/>
    <n v="30"/>
    <d v="1899-12-30T13:20:00"/>
    <x v="0"/>
    <s v="Fine no high winds"/>
    <x v="0"/>
  </r>
  <r>
    <s v="201001CW10314"/>
    <x v="337"/>
    <x v="1"/>
    <x v="1052"/>
    <s v="Saturday"/>
    <s v="Give way or uncontrolled"/>
    <s v="T or staggered junction"/>
    <x v="1"/>
    <n v="51.506833"/>
    <x v="0"/>
    <s v="Westminster"/>
    <s v="None"/>
    <n v="-0.14651600000000001"/>
    <x v="0"/>
    <n v="1"/>
    <s v="Metropolitan Police"/>
    <s v="Dry"/>
    <x v="1"/>
    <n v="30"/>
    <d v="1899-12-30T15:30:00"/>
    <x v="0"/>
    <s v="Fine no high winds"/>
    <x v="1"/>
  </r>
  <r>
    <s v="201001CW10315"/>
    <x v="337"/>
    <x v="1"/>
    <x v="1053"/>
    <s v="Sunday"/>
    <s v="Give way or uncontrolled"/>
    <s v="T or staggered junction"/>
    <x v="1"/>
    <n v="51.534472000000001"/>
    <x v="0"/>
    <s v="Westminster"/>
    <s v="None"/>
    <n v="-0.18879499999999999"/>
    <x v="0"/>
    <n v="2"/>
    <s v="Metropolitan Police"/>
    <s v="Dry"/>
    <x v="1"/>
    <n v="30"/>
    <d v="1899-12-30T14:45:00"/>
    <x v="0"/>
    <s v="Fine no high winds"/>
    <x v="4"/>
  </r>
  <r>
    <s v="201001CW10316"/>
    <x v="337"/>
    <x v="1"/>
    <x v="1054"/>
    <s v="Monday"/>
    <s v="Data missing or out of range"/>
    <s v="Not at junction or within 20 metres"/>
    <x v="1"/>
    <n v="51.524053000000002"/>
    <x v="0"/>
    <s v="Camden"/>
    <s v="None"/>
    <n v="-0.12664400000000001"/>
    <x v="0"/>
    <n v="1"/>
    <s v="Metropolitan Police"/>
    <s v="Dry"/>
    <x v="1"/>
    <n v="30"/>
    <d v="1899-12-30T15:39:00"/>
    <x v="0"/>
    <s v="Fine no high winds"/>
    <x v="0"/>
  </r>
  <r>
    <s v="201001CW10318"/>
    <x v="339"/>
    <x v="1"/>
    <x v="1055"/>
    <s v="Tuesday"/>
    <s v="Auto traffic signal"/>
    <s v="Crossroads"/>
    <x v="0"/>
    <n v="51.520432999999997"/>
    <x v="0"/>
    <s v="Westminster"/>
    <s v="None"/>
    <n v="-0.147838"/>
    <x v="3"/>
    <n v="2"/>
    <s v="Metropolitan Police"/>
    <s v="Wet or damp"/>
    <x v="1"/>
    <n v="30"/>
    <d v="1899-12-30T08:10:00"/>
    <x v="0"/>
    <s v="Raining no high winds"/>
    <x v="0"/>
  </r>
  <r>
    <s v="201001CW10319"/>
    <x v="339"/>
    <x v="1"/>
    <x v="1056"/>
    <s v="Wednesday"/>
    <s v="Give way or uncontrolled"/>
    <s v="T or staggered junction"/>
    <x v="1"/>
    <n v="51.515234"/>
    <x v="1"/>
    <s v="Westminster"/>
    <s v="None"/>
    <n v="-0.14891399999999999"/>
    <x v="0"/>
    <n v="1"/>
    <s v="Metropolitan Police"/>
    <s v="Wet or damp"/>
    <x v="1"/>
    <n v="30"/>
    <d v="1899-12-30T19:31:00"/>
    <x v="0"/>
    <s v="Raining no high winds"/>
    <x v="3"/>
  </r>
  <r>
    <s v="201001CW10320"/>
    <x v="340"/>
    <x v="1"/>
    <x v="1057"/>
    <s v="Thursday"/>
    <s v="Give way or uncontrolled"/>
    <s v="Crossroads"/>
    <x v="1"/>
    <n v="51.519978999999999"/>
    <x v="1"/>
    <s v="Westminster"/>
    <s v="None"/>
    <n v="-0.170487"/>
    <x v="0"/>
    <n v="2"/>
    <s v="Metropolitan Police"/>
    <s v="Wet or damp"/>
    <x v="1"/>
    <n v="30"/>
    <d v="1899-12-30T00:50:00"/>
    <x v="0"/>
    <s v="Raining no high winds"/>
    <x v="3"/>
  </r>
  <r>
    <s v="201001CW10321"/>
    <x v="339"/>
    <x v="1"/>
    <x v="1058"/>
    <s v="Friday"/>
    <s v="Auto traffic signal"/>
    <s v="T or staggered junction"/>
    <x v="1"/>
    <n v="51.515850999999998"/>
    <x v="1"/>
    <s v="Westminster"/>
    <s v="None"/>
    <n v="-0.142403"/>
    <x v="0"/>
    <n v="2"/>
    <s v="Metropolitan Police"/>
    <s v="Wet or damp"/>
    <x v="2"/>
    <n v="30"/>
    <d v="1899-12-30T21:22:00"/>
    <x v="0"/>
    <s v="Fine no high winds"/>
    <x v="5"/>
  </r>
  <r>
    <s v="201001CW10322"/>
    <x v="340"/>
    <x v="1"/>
    <x v="1059"/>
    <s v="Saturday"/>
    <s v="Give way or uncontrolled"/>
    <s v="Crossroads"/>
    <x v="1"/>
    <n v="51.497304"/>
    <x v="1"/>
    <s v="Westminster"/>
    <s v="None"/>
    <n v="-0.15237800000000001"/>
    <x v="0"/>
    <n v="2"/>
    <s v="Metropolitan Police"/>
    <s v="Wet or damp"/>
    <x v="1"/>
    <n v="30"/>
    <d v="1899-12-30T03:17:00"/>
    <x v="0"/>
    <s v="Raining no high winds"/>
    <x v="3"/>
  </r>
  <r>
    <s v="201001CW10323"/>
    <x v="337"/>
    <x v="1"/>
    <x v="1060"/>
    <s v="Sunday"/>
    <s v="Data missing or out of range"/>
    <s v="Not at junction or within 20 metres"/>
    <x v="1"/>
    <n v="51.519379999999998"/>
    <x v="1"/>
    <s v="Camden"/>
    <s v="None"/>
    <n v="-0.13245699999999999"/>
    <x v="0"/>
    <n v="2"/>
    <s v="Metropolitan Police"/>
    <s v="Dry"/>
    <x v="1"/>
    <n v="30"/>
    <d v="1899-12-30T19:30:00"/>
    <x v="0"/>
    <s v="Fine + high winds"/>
    <x v="0"/>
  </r>
  <r>
    <s v="201001CW10324"/>
    <x v="340"/>
    <x v="1"/>
    <x v="1061"/>
    <s v="Monday"/>
    <s v="Data missing or out of range"/>
    <s v="Not at junction or within 20 metres"/>
    <x v="1"/>
    <n v="51.541237000000002"/>
    <x v="1"/>
    <s v="Camden"/>
    <s v="None"/>
    <n v="-0.18434400000000001"/>
    <x v="0"/>
    <n v="2"/>
    <s v="Metropolitan Police"/>
    <s v="Wet or damp"/>
    <x v="1"/>
    <n v="30"/>
    <d v="1899-12-30T18:18:00"/>
    <x v="0"/>
    <s v="Raining no high winds"/>
    <x v="0"/>
  </r>
  <r>
    <s v="201001CW10326"/>
    <x v="331"/>
    <x v="1"/>
    <x v="1062"/>
    <s v="Tuesday"/>
    <s v="Give way or uncontrolled"/>
    <s v="T or staggered junction"/>
    <x v="1"/>
    <n v="51.511833000000003"/>
    <x v="0"/>
    <s v="Westminster"/>
    <s v="None"/>
    <n v="-0.13853099999999999"/>
    <x v="0"/>
    <n v="1"/>
    <s v="Metropolitan Police"/>
    <s v="Wet or damp"/>
    <x v="0"/>
    <n v="30"/>
    <d v="1899-12-30T12:30:00"/>
    <x v="0"/>
    <s v="Raining no high winds"/>
    <x v="0"/>
  </r>
  <r>
    <s v="201001CW10327"/>
    <x v="336"/>
    <x v="1"/>
    <x v="1063"/>
    <s v="Wednesday"/>
    <s v="Auto traffic signal"/>
    <s v="Crossroads"/>
    <x v="1"/>
    <n v="51.519329999999997"/>
    <x v="0"/>
    <s v="Westminster"/>
    <s v="None"/>
    <n v="-0.16921600000000001"/>
    <x v="0"/>
    <n v="2"/>
    <s v="Metropolitan Police"/>
    <s v="Dry"/>
    <x v="1"/>
    <n v="30"/>
    <d v="1899-12-30T09:40:00"/>
    <x v="0"/>
    <s v="Fine no high winds"/>
    <x v="0"/>
  </r>
  <r>
    <s v="201001CW10328"/>
    <x v="341"/>
    <x v="2"/>
    <x v="1064"/>
    <s v="Thursday"/>
    <s v="Data missing or out of range"/>
    <s v="Not at junction or within 20 metres"/>
    <x v="1"/>
    <n v="51.522900999999997"/>
    <x v="0"/>
    <s v="Camden"/>
    <s v="None"/>
    <n v="-0.133322"/>
    <x v="0"/>
    <n v="1"/>
    <s v="Metropolitan Police"/>
    <s v="Dry"/>
    <x v="1"/>
    <n v="30"/>
    <d v="1899-12-30T18:08:00"/>
    <x v="0"/>
    <s v="Fine no high winds"/>
    <x v="5"/>
  </r>
  <r>
    <s v="201001CW10330"/>
    <x v="342"/>
    <x v="2"/>
    <x v="1065"/>
    <s v="Friday"/>
    <s v="Give way or uncontrolled"/>
    <s v="T or staggered junction"/>
    <x v="1"/>
    <n v="51.516320999999998"/>
    <x v="1"/>
    <s v="Westminster"/>
    <s v="None"/>
    <n v="-0.17812800000000001"/>
    <x v="0"/>
    <n v="1"/>
    <s v="Metropolitan Police"/>
    <s v="Dry"/>
    <x v="1"/>
    <n v="30"/>
    <d v="1899-12-30T04:30:00"/>
    <x v="0"/>
    <s v="Fine no high winds"/>
    <x v="0"/>
  </r>
  <r>
    <s v="201001CW10331"/>
    <x v="341"/>
    <x v="2"/>
    <x v="1066"/>
    <s v="Saturday"/>
    <s v="Auto traffic signal"/>
    <s v="Crossroads"/>
    <x v="1"/>
    <n v="51.492378000000002"/>
    <x v="0"/>
    <s v="Westminster"/>
    <s v="None"/>
    <n v="-0.14796699999999999"/>
    <x v="0"/>
    <n v="2"/>
    <s v="Metropolitan Police"/>
    <s v="Dry"/>
    <x v="2"/>
    <n v="30"/>
    <d v="1899-12-30T06:22:00"/>
    <x v="0"/>
    <s v="Fine no high winds"/>
    <x v="0"/>
  </r>
  <r>
    <s v="201001CW10334"/>
    <x v="328"/>
    <x v="1"/>
    <x v="1067"/>
    <s v="Sunday"/>
    <s v="Give way or uncontrolled"/>
    <s v="T or staggered junction"/>
    <x v="1"/>
    <n v="51.549982999999997"/>
    <x v="1"/>
    <s v="Camden"/>
    <s v="None"/>
    <n v="-0.19164"/>
    <x v="0"/>
    <n v="2"/>
    <s v="Metropolitan Police"/>
    <s v="Dry"/>
    <x v="1"/>
    <n v="30"/>
    <d v="1899-12-30T21:40:00"/>
    <x v="0"/>
    <s v="Fine no high winds"/>
    <x v="7"/>
  </r>
  <r>
    <s v="201001CW10335"/>
    <x v="342"/>
    <x v="2"/>
    <x v="1068"/>
    <s v="Monday"/>
    <s v="Auto traffic signal"/>
    <s v="T or staggered junction"/>
    <x v="1"/>
    <n v="51.509715999999997"/>
    <x v="0"/>
    <s v="Westminster"/>
    <s v="None"/>
    <n v="-0.118586"/>
    <x v="0"/>
    <n v="1"/>
    <s v="Metropolitan Police"/>
    <s v="Dry"/>
    <x v="1"/>
    <n v="30"/>
    <d v="1899-12-30T13:38:00"/>
    <x v="0"/>
    <s v="Fine no high winds"/>
    <x v="0"/>
  </r>
  <r>
    <s v="201001CW10337"/>
    <x v="343"/>
    <x v="2"/>
    <x v="1069"/>
    <s v="Tuesday"/>
    <s v="Give way or uncontrolled"/>
    <s v="Roundabout"/>
    <x v="1"/>
    <n v="51.494447000000001"/>
    <x v="0"/>
    <s v="Westminster"/>
    <s v="None"/>
    <n v="-0.12540899999999999"/>
    <x v="0"/>
    <n v="2"/>
    <s v="Metropolitan Police"/>
    <s v="Dry"/>
    <x v="3"/>
    <n v="30"/>
    <d v="1899-12-30T08:07:00"/>
    <x v="0"/>
    <s v="Fine no high winds"/>
    <x v="0"/>
  </r>
  <r>
    <s v="201001CW10339"/>
    <x v="334"/>
    <x v="1"/>
    <x v="1070"/>
    <s v="Wednesday"/>
    <s v="Auto traffic signal"/>
    <s v="T or staggered junction"/>
    <x v="1"/>
    <n v="51.531896000000003"/>
    <x v="0"/>
    <s v="Camden"/>
    <s v="None"/>
    <n v="-0.139154"/>
    <x v="0"/>
    <n v="1"/>
    <s v="Metropolitan Police"/>
    <s v="Dry"/>
    <x v="2"/>
    <n v="30"/>
    <d v="1899-12-30T14:00:00"/>
    <x v="0"/>
    <s v="Fine no high winds"/>
    <x v="0"/>
  </r>
  <r>
    <s v="201001CW10341"/>
    <x v="342"/>
    <x v="2"/>
    <x v="1071"/>
    <s v="Thursday"/>
    <s v="Give way or uncontrolled"/>
    <s v="T or staggered junction"/>
    <x v="1"/>
    <n v="51.530929"/>
    <x v="0"/>
    <s v="Camden"/>
    <s v="None"/>
    <n v="-0.13486799999999999"/>
    <x v="0"/>
    <n v="1"/>
    <s v="Metropolitan Police"/>
    <s v="Dry"/>
    <x v="1"/>
    <n v="30"/>
    <d v="1899-12-30T13:45:00"/>
    <x v="0"/>
    <s v="Fine no high winds"/>
    <x v="7"/>
  </r>
  <r>
    <s v="201001CW10343"/>
    <x v="343"/>
    <x v="2"/>
    <x v="1072"/>
    <s v="Friday"/>
    <s v="Give way or uncontrolled"/>
    <s v="Crossroads"/>
    <x v="1"/>
    <n v="51.519689"/>
    <x v="0"/>
    <s v="Westminster"/>
    <s v="None"/>
    <n v="-0.163436"/>
    <x v="0"/>
    <n v="2"/>
    <s v="Metropolitan Police"/>
    <s v="Dry"/>
    <x v="1"/>
    <n v="30"/>
    <d v="1899-12-30T14:41:00"/>
    <x v="0"/>
    <s v="Fine no high winds"/>
    <x v="0"/>
  </r>
  <r>
    <s v="201001CW10345"/>
    <x v="339"/>
    <x v="1"/>
    <x v="1073"/>
    <s v="Saturday"/>
    <s v="Give way or uncontrolled"/>
    <s v="T or staggered junction"/>
    <x v="1"/>
    <n v="51.509870999999997"/>
    <x v="0"/>
    <s v="Kensington and Chelsea"/>
    <s v="None"/>
    <n v="-0.191356"/>
    <x v="0"/>
    <n v="1"/>
    <s v="Metropolitan Police"/>
    <s v="Wet or damp"/>
    <x v="1"/>
    <n v="30"/>
    <d v="1899-12-30T15:05:00"/>
    <x v="0"/>
    <s v="Raining no high winds"/>
    <x v="0"/>
  </r>
  <r>
    <s v="201001CW10346"/>
    <x v="343"/>
    <x v="2"/>
    <x v="1074"/>
    <s v="Sunday"/>
    <s v="Give way or uncontrolled"/>
    <s v="Crossroads"/>
    <x v="1"/>
    <n v="51.508386999999999"/>
    <x v="0"/>
    <s v="Westminster"/>
    <s v="None"/>
    <n v="-0.14241799999999999"/>
    <x v="0"/>
    <n v="1"/>
    <s v="Metropolitan Police"/>
    <s v="Dry"/>
    <x v="1"/>
    <n v="30"/>
    <d v="1899-12-30T12:20:00"/>
    <x v="0"/>
    <s v="Fine no high winds"/>
    <x v="0"/>
  </r>
  <r>
    <s v="201001CW10347"/>
    <x v="343"/>
    <x v="2"/>
    <x v="1075"/>
    <s v="Monday"/>
    <s v="Auto traffic signal"/>
    <s v="Crossroads"/>
    <x v="1"/>
    <n v="51.550628000000003"/>
    <x v="0"/>
    <s v="Camden"/>
    <s v="None"/>
    <n v="-0.14084199999999999"/>
    <x v="0"/>
    <n v="2"/>
    <s v="Metropolitan Police"/>
    <s v="Dry"/>
    <x v="1"/>
    <n v="30"/>
    <d v="1899-12-30T11:18:00"/>
    <x v="0"/>
    <s v="Fine no high winds"/>
    <x v="0"/>
  </r>
  <r>
    <s v="201001CW10348"/>
    <x v="342"/>
    <x v="2"/>
    <x v="1076"/>
    <s v="Tuesday"/>
    <s v="Give way or uncontrolled"/>
    <s v="T or staggered junction"/>
    <x v="1"/>
    <n v="51.517749999999999"/>
    <x v="0"/>
    <s v="Westminster"/>
    <s v="None"/>
    <n v="-0.17172899999999999"/>
    <x v="0"/>
    <n v="2"/>
    <s v="Metropolitan Police"/>
    <s v="Dry"/>
    <x v="1"/>
    <n v="30"/>
    <d v="1899-12-30T10:50:00"/>
    <x v="0"/>
    <s v="Fine no high winds"/>
    <x v="6"/>
  </r>
  <r>
    <s v="201001CW10349"/>
    <x v="328"/>
    <x v="1"/>
    <x v="1077"/>
    <s v="Wednesday"/>
    <s v="Auto traffic signal"/>
    <s v="T or staggered junction"/>
    <x v="1"/>
    <n v="51.522517000000001"/>
    <x v="0"/>
    <s v="Westminster"/>
    <s v="None"/>
    <n v="-0.154529"/>
    <x v="0"/>
    <n v="2"/>
    <s v="Metropolitan Police"/>
    <s v="Dry"/>
    <x v="2"/>
    <n v="30"/>
    <d v="1899-12-30T16:25:00"/>
    <x v="0"/>
    <s v="Fine no high winds"/>
    <x v="0"/>
  </r>
  <r>
    <s v="201001CW10350"/>
    <x v="331"/>
    <x v="1"/>
    <x v="1078"/>
    <s v="Thursday"/>
    <s v="Give way or uncontrolled"/>
    <s v="Roundabout"/>
    <x v="1"/>
    <n v="51.490039000000003"/>
    <x v="3"/>
    <s v="Westminster"/>
    <s v="None"/>
    <n v="-0.14791799999999999"/>
    <x v="0"/>
    <n v="2"/>
    <s v="Metropolitan Police"/>
    <s v="Wet or damp"/>
    <x v="3"/>
    <n v="30"/>
    <d v="1899-12-30T16:00:00"/>
    <x v="0"/>
    <s v="Raining no high winds"/>
    <x v="10"/>
  </r>
  <r>
    <s v="201001CW10351"/>
    <x v="344"/>
    <x v="2"/>
    <x v="1079"/>
    <s v="Friday"/>
    <s v="Give way or uncontrolled"/>
    <s v="T or staggered junction"/>
    <x v="1"/>
    <n v="51.521289000000003"/>
    <x v="0"/>
    <s v="Westminster"/>
    <s v="None"/>
    <n v="-0.162218"/>
    <x v="0"/>
    <n v="1"/>
    <s v="Metropolitan Police"/>
    <s v="Dry"/>
    <x v="2"/>
    <n v="30"/>
    <d v="1899-12-30T14:08:00"/>
    <x v="0"/>
    <s v="Fine no high winds"/>
    <x v="0"/>
  </r>
  <r>
    <s v="201001CW10352"/>
    <x v="344"/>
    <x v="2"/>
    <x v="1080"/>
    <s v="Saturday"/>
    <s v="Auto traffic signal"/>
    <s v="T or staggered junction"/>
    <x v="0"/>
    <n v="51.528210000000001"/>
    <x v="0"/>
    <s v="Camden"/>
    <s v="None"/>
    <n v="-0.127915"/>
    <x v="0"/>
    <n v="2"/>
    <s v="Metropolitan Police"/>
    <s v="Dry"/>
    <x v="2"/>
    <n v="30"/>
    <d v="1899-12-30T15:15:00"/>
    <x v="0"/>
    <s v="Fine no high winds"/>
    <x v="0"/>
  </r>
  <r>
    <s v="201001CW10353"/>
    <x v="344"/>
    <x v="2"/>
    <x v="1081"/>
    <s v="Sunday"/>
    <s v="Give way or uncontrolled"/>
    <s v="T or staggered junction"/>
    <x v="1"/>
    <n v="51.547747999999999"/>
    <x v="1"/>
    <s v="Camden"/>
    <s v="None"/>
    <n v="-0.15206500000000001"/>
    <x v="3"/>
    <n v="2"/>
    <s v="Metropolitan Police"/>
    <s v="Dry"/>
    <x v="1"/>
    <n v="30"/>
    <d v="1899-12-30T19:11:00"/>
    <x v="0"/>
    <s v="Fine no high winds"/>
    <x v="0"/>
  </r>
  <r>
    <s v="201001CW10354"/>
    <x v="344"/>
    <x v="2"/>
    <x v="1082"/>
    <s v="Monday"/>
    <s v="Auto traffic signal"/>
    <s v="Crossroads"/>
    <x v="1"/>
    <n v="51.507289999999998"/>
    <x v="1"/>
    <s v="Westminster"/>
    <s v="None"/>
    <n v="-0.14130999999999999"/>
    <x v="0"/>
    <n v="2"/>
    <s v="Metropolitan Police"/>
    <s v="Dry"/>
    <x v="1"/>
    <n v="30"/>
    <d v="1899-12-30T21:25:00"/>
    <x v="0"/>
    <s v="Fine no high winds"/>
    <x v="0"/>
  </r>
  <r>
    <s v="201001CW10356"/>
    <x v="337"/>
    <x v="1"/>
    <x v="1083"/>
    <s v="Tuesday"/>
    <s v="Give way or uncontrolled"/>
    <s v="T or staggered junction"/>
    <x v="1"/>
    <n v="51.492801999999998"/>
    <x v="0"/>
    <s v="Kensington and Chelsea"/>
    <s v="None"/>
    <n v="-0.157746"/>
    <x v="0"/>
    <n v="1"/>
    <s v="Metropolitan Police"/>
    <s v="Dry"/>
    <x v="1"/>
    <n v="30"/>
    <d v="1899-12-30T14:00:00"/>
    <x v="0"/>
    <s v="Fine no high winds"/>
    <x v="0"/>
  </r>
  <r>
    <s v="201001CW10357"/>
    <x v="345"/>
    <x v="2"/>
    <x v="1084"/>
    <s v="Wednesday"/>
    <s v="Data missing or out of range"/>
    <s v="Not at junction or within 20 metres"/>
    <x v="1"/>
    <n v="51.510711000000001"/>
    <x v="0"/>
    <s v="Westminster"/>
    <s v="None"/>
    <n v="-0.118977"/>
    <x v="0"/>
    <n v="1"/>
    <s v="Metropolitan Police"/>
    <s v="Dry"/>
    <x v="2"/>
    <n v="30"/>
    <d v="1899-12-30T08:03:00"/>
    <x v="0"/>
    <s v="Fine no high winds"/>
    <x v="0"/>
  </r>
  <r>
    <s v="201001CW10358"/>
    <x v="345"/>
    <x v="2"/>
    <x v="1085"/>
    <s v="Thursday"/>
    <s v="Auto traffic signal"/>
    <s v="T or staggered junction"/>
    <x v="1"/>
    <n v="51.513241000000001"/>
    <x v="1"/>
    <s v="Westminster"/>
    <s v="None"/>
    <n v="-0.15937100000000001"/>
    <x v="0"/>
    <n v="2"/>
    <s v="Metropolitan Police"/>
    <s v="Dry"/>
    <x v="0"/>
    <n v="30"/>
    <d v="1899-12-30T19:40:00"/>
    <x v="0"/>
    <s v="Fine no high winds"/>
    <x v="7"/>
  </r>
  <r>
    <s v="201001CW10359"/>
    <x v="345"/>
    <x v="2"/>
    <x v="1086"/>
    <s v="Friday"/>
    <s v="Auto traffic signal"/>
    <s v="More than 4 arms (not roundabout)"/>
    <x v="1"/>
    <n v="51.556617000000003"/>
    <x v="0"/>
    <s v="Islington"/>
    <s v="None"/>
    <n v="-0.13857800000000001"/>
    <x v="0"/>
    <n v="2"/>
    <s v="Metropolitan Police"/>
    <s v="Dry"/>
    <x v="1"/>
    <n v="30"/>
    <d v="1899-12-30T18:53:00"/>
    <x v="0"/>
    <s v="Fine no high winds"/>
    <x v="1"/>
  </r>
  <r>
    <s v="201001CW10360"/>
    <x v="345"/>
    <x v="2"/>
    <x v="1087"/>
    <s v="Saturday"/>
    <s v="Auto traffic signal"/>
    <s v="Crossroads"/>
    <x v="1"/>
    <n v="51.514907000000001"/>
    <x v="0"/>
    <s v="Westminster"/>
    <s v="None"/>
    <n v="-0.15670999999999999"/>
    <x v="0"/>
    <n v="2"/>
    <s v="Metropolitan Police"/>
    <s v="Dry"/>
    <x v="1"/>
    <n v="30"/>
    <d v="1899-12-30T11:10:00"/>
    <x v="0"/>
    <s v="Fine no high winds"/>
    <x v="7"/>
  </r>
  <r>
    <s v="201001CW10361"/>
    <x v="346"/>
    <x v="2"/>
    <x v="1088"/>
    <s v="Sunday"/>
    <s v="Data missing or out of range"/>
    <s v="Not at junction or within 20 metres"/>
    <x v="0"/>
    <n v="51.520761"/>
    <x v="0"/>
    <s v="Westminster"/>
    <s v="None"/>
    <n v="-0.19193299999999999"/>
    <x v="0"/>
    <n v="2"/>
    <s v="Metropolitan Police"/>
    <s v="Wet or damp"/>
    <x v="1"/>
    <n v="30"/>
    <d v="1899-12-30T17:42:00"/>
    <x v="0"/>
    <s v="Fine no high winds"/>
    <x v="0"/>
  </r>
  <r>
    <s v="201001CW10362"/>
    <x v="345"/>
    <x v="2"/>
    <x v="1089"/>
    <s v="Monday"/>
    <s v="Auto traffic signal"/>
    <s v="T or staggered junction"/>
    <x v="1"/>
    <n v="51.521493"/>
    <x v="1"/>
    <s v="Camden"/>
    <s v="None"/>
    <n v="-0.13525400000000001"/>
    <x v="0"/>
    <n v="2"/>
    <s v="Metropolitan Police"/>
    <s v="Dry"/>
    <x v="1"/>
    <n v="30"/>
    <d v="1899-12-30T03:35:00"/>
    <x v="0"/>
    <s v="Fine no high winds"/>
    <x v="0"/>
  </r>
  <r>
    <s v="201001CW10363"/>
    <x v="346"/>
    <x v="2"/>
    <x v="1090"/>
    <s v="Tuesday"/>
    <s v="Auto traffic signal"/>
    <s v="T or staggered junction"/>
    <x v="1"/>
    <n v="51.530797999999997"/>
    <x v="1"/>
    <s v="Camden"/>
    <s v="None"/>
    <n v="-0.121032"/>
    <x v="0"/>
    <n v="2"/>
    <s v="Metropolitan Police"/>
    <s v="Dry"/>
    <x v="1"/>
    <n v="30"/>
    <d v="1899-12-30T22:10:00"/>
    <x v="0"/>
    <s v="Fine no high winds"/>
    <x v="0"/>
  </r>
  <r>
    <s v="201001CW10364"/>
    <x v="346"/>
    <x v="2"/>
    <x v="1091"/>
    <s v="Wednesday"/>
    <s v="Auto traffic signal"/>
    <s v="Crossroads"/>
    <x v="1"/>
    <n v="51.513814000000004"/>
    <x v="0"/>
    <s v="Westminster"/>
    <s v="None"/>
    <n v="-0.17880499999999999"/>
    <x v="0"/>
    <n v="2"/>
    <s v="Metropolitan Police"/>
    <s v="Dry"/>
    <x v="1"/>
    <n v="30"/>
    <d v="1899-12-30T13:15:00"/>
    <x v="0"/>
    <s v="Fine no high winds"/>
    <x v="0"/>
  </r>
  <r>
    <s v="201001CW10365"/>
    <x v="346"/>
    <x v="2"/>
    <x v="1092"/>
    <s v="Thursday"/>
    <s v="Data missing or out of range"/>
    <s v="Not at junction or within 20 metres"/>
    <x v="1"/>
    <n v="51.488047999999999"/>
    <x v="0"/>
    <s v="Westminster"/>
    <s v="None"/>
    <n v="-0.130137"/>
    <x v="0"/>
    <n v="1"/>
    <s v="Metropolitan Police"/>
    <s v="Dry"/>
    <x v="2"/>
    <n v="30"/>
    <d v="1899-12-30T06:17:00"/>
    <x v="0"/>
    <s v="Fine no high winds"/>
    <x v="0"/>
  </r>
  <r>
    <s v="201001CW10367"/>
    <x v="347"/>
    <x v="2"/>
    <x v="1093"/>
    <s v="Friday"/>
    <s v="Auto traffic signal"/>
    <s v="Crossroads"/>
    <x v="1"/>
    <n v="51.540613"/>
    <x v="1"/>
    <s v="Camden"/>
    <s v="None"/>
    <n v="-0.144423"/>
    <x v="0"/>
    <n v="1"/>
    <s v="Metropolitan Police"/>
    <s v="Dry"/>
    <x v="1"/>
    <n v="30"/>
    <d v="1899-12-30T21:00:00"/>
    <x v="0"/>
    <s v="Fine no high winds"/>
    <x v="2"/>
  </r>
  <r>
    <s v="201001CW10368"/>
    <x v="347"/>
    <x v="2"/>
    <x v="1094"/>
    <s v="Saturday"/>
    <s v="Give way or uncontrolled"/>
    <s v="Crossroads"/>
    <x v="0"/>
    <n v="51.525295"/>
    <x v="1"/>
    <s v="Camden"/>
    <s v="None"/>
    <n v="-0.114339"/>
    <x v="0"/>
    <n v="2"/>
    <s v="Metropolitan Police"/>
    <s v="Dry"/>
    <x v="1"/>
    <n v="30"/>
    <d v="1899-12-30T20:48:00"/>
    <x v="0"/>
    <s v="Fine no high winds"/>
    <x v="7"/>
  </r>
  <r>
    <s v="201001CW10370"/>
    <x v="346"/>
    <x v="2"/>
    <x v="1095"/>
    <s v="Sunday"/>
    <s v="Give way or uncontrolled"/>
    <s v="T or staggered junction"/>
    <x v="1"/>
    <n v="51.519376999999999"/>
    <x v="1"/>
    <s v="Westminster"/>
    <s v="None"/>
    <n v="-0.178007"/>
    <x v="0"/>
    <n v="1"/>
    <s v="Metropolitan Police"/>
    <s v="Dry"/>
    <x v="1"/>
    <n v="30"/>
    <d v="1899-12-30T02:45:00"/>
    <x v="0"/>
    <s v="Fine no high winds"/>
    <x v="0"/>
  </r>
  <r>
    <s v="201001CW10371"/>
    <x v="347"/>
    <x v="2"/>
    <x v="1096"/>
    <s v="Monday"/>
    <s v="Give way or uncontrolled"/>
    <s v="Crossroads"/>
    <x v="1"/>
    <n v="51.519035000000002"/>
    <x v="0"/>
    <s v="Westminster"/>
    <s v="None"/>
    <n v="-0.14472399999999999"/>
    <x v="0"/>
    <n v="2"/>
    <s v="Metropolitan Police"/>
    <s v="Dry"/>
    <x v="2"/>
    <n v="30"/>
    <d v="1899-12-30T12:35:00"/>
    <x v="0"/>
    <s v="Fine no high winds"/>
    <x v="0"/>
  </r>
  <r>
    <s v="201001CW10372"/>
    <x v="347"/>
    <x v="2"/>
    <x v="1097"/>
    <s v="Tuesday"/>
    <s v="Give way or uncontrolled"/>
    <s v="Crossroads"/>
    <x v="1"/>
    <n v="51.509126000000002"/>
    <x v="1"/>
    <s v="Westminster"/>
    <s v="None"/>
    <n v="-0.1323"/>
    <x v="0"/>
    <n v="1"/>
    <s v="Metropolitan Police"/>
    <s v="Dry"/>
    <x v="1"/>
    <n v="30"/>
    <d v="1899-12-30T19:42:00"/>
    <x v="0"/>
    <s v="Fine no high winds"/>
    <x v="0"/>
  </r>
  <r>
    <s v="201001CW10373"/>
    <x v="336"/>
    <x v="1"/>
    <x v="1098"/>
    <s v="Wednesday"/>
    <s v="Auto traffic signal"/>
    <s v="Crossroads"/>
    <x v="1"/>
    <n v="51.521357999999999"/>
    <x v="0"/>
    <s v="Westminster"/>
    <s v="None"/>
    <n v="-0.16091800000000001"/>
    <x v="0"/>
    <n v="2"/>
    <s v="Metropolitan Police"/>
    <s v="Wet or damp"/>
    <x v="2"/>
    <n v="30"/>
    <d v="1899-12-30T16:30:00"/>
    <x v="0"/>
    <s v="Raining no high winds"/>
    <x v="3"/>
  </r>
  <r>
    <s v="201001CW10375"/>
    <x v="344"/>
    <x v="2"/>
    <x v="1099"/>
    <s v="Thursday"/>
    <s v="Auto traffic signal"/>
    <s v="T or staggered junction"/>
    <x v="1"/>
    <n v="51.544975000000001"/>
    <x v="0"/>
    <s v="Camden"/>
    <s v="None"/>
    <n v="-0.141649"/>
    <x v="0"/>
    <n v="2"/>
    <s v="Metropolitan Police"/>
    <s v="Dry"/>
    <x v="1"/>
    <n v="30"/>
    <d v="1899-12-30T15:45:00"/>
    <x v="0"/>
    <s v="Fine no high winds"/>
    <x v="7"/>
  </r>
  <r>
    <s v="201001CW10376"/>
    <x v="348"/>
    <x v="2"/>
    <x v="1100"/>
    <s v="Friday"/>
    <s v="Give way or uncontrolled"/>
    <s v="T or staggered junction"/>
    <x v="1"/>
    <n v="51.524892999999999"/>
    <x v="0"/>
    <s v="Westminster"/>
    <s v="None"/>
    <n v="-0.20330300000000001"/>
    <x v="0"/>
    <n v="2"/>
    <s v="Metropolitan Police"/>
    <s v="Dry"/>
    <x v="1"/>
    <n v="30"/>
    <d v="1899-12-30T09:47:00"/>
    <x v="0"/>
    <s v="Fine no high winds"/>
    <x v="0"/>
  </r>
  <r>
    <s v="201001CW10377"/>
    <x v="348"/>
    <x v="2"/>
    <x v="1101"/>
    <s v="Saturday"/>
    <s v="Auto traffic signal"/>
    <s v="Crossroads"/>
    <x v="1"/>
    <n v="51.515841999999999"/>
    <x v="0"/>
    <s v="Westminster"/>
    <s v="None"/>
    <n v="-0.187804"/>
    <x v="0"/>
    <n v="1"/>
    <s v="Metropolitan Police"/>
    <s v="Dry"/>
    <x v="1"/>
    <n v="30"/>
    <d v="1899-12-30T16:56:00"/>
    <x v="0"/>
    <s v="Fine no high winds"/>
    <x v="0"/>
  </r>
  <r>
    <s v="201001CW10378"/>
    <x v="348"/>
    <x v="2"/>
    <x v="1102"/>
    <s v="Sunday"/>
    <s v="Auto traffic signal"/>
    <s v="Crossroads"/>
    <x v="1"/>
    <n v="51.527593000000003"/>
    <x v="0"/>
    <s v="Westminster"/>
    <s v="None"/>
    <n v="-0.17436299999999999"/>
    <x v="0"/>
    <n v="1"/>
    <s v="Metropolitan Police"/>
    <s v="Frost or ice"/>
    <x v="1"/>
    <n v="30"/>
    <d v="1899-12-30T07:15:00"/>
    <x v="0"/>
    <s v="Fine no high winds"/>
    <x v="0"/>
  </r>
  <r>
    <s v="201001CW10379"/>
    <x v="348"/>
    <x v="2"/>
    <x v="1103"/>
    <s v="Monday"/>
    <s v="Give way or uncontrolled"/>
    <s v="T or staggered junction"/>
    <x v="1"/>
    <n v="51.512400999999997"/>
    <x v="1"/>
    <s v="Westminster"/>
    <s v="None"/>
    <n v="-0.16891700000000001"/>
    <x v="0"/>
    <n v="3"/>
    <s v="Metropolitan Police"/>
    <s v="Dry"/>
    <x v="1"/>
    <n v="30"/>
    <d v="1899-12-30T21:31:00"/>
    <x v="0"/>
    <s v="Fine no high winds"/>
    <x v="7"/>
  </r>
  <r>
    <s v="201001CW10380"/>
    <x v="348"/>
    <x v="2"/>
    <x v="1104"/>
    <s v="Tuesday"/>
    <s v="Auto traffic signal"/>
    <s v="Crossroads"/>
    <x v="1"/>
    <n v="51.541541000000002"/>
    <x v="0"/>
    <s v="Camden"/>
    <s v="None"/>
    <n v="-0.174958"/>
    <x v="0"/>
    <n v="2"/>
    <s v="Metropolitan Police"/>
    <s v="Dry"/>
    <x v="1"/>
    <n v="30"/>
    <d v="1899-12-30T07:55:00"/>
    <x v="0"/>
    <s v="Fine no high winds"/>
    <x v="0"/>
  </r>
  <r>
    <s v="201001CW10381"/>
    <x v="343"/>
    <x v="2"/>
    <x v="1105"/>
    <s v="Wednesday"/>
    <s v="Auto traffic signal"/>
    <s v="Crossroads"/>
    <x v="1"/>
    <n v="51.538877999999997"/>
    <x v="0"/>
    <s v="Camden"/>
    <s v="None"/>
    <n v="-0.142763"/>
    <x v="0"/>
    <n v="2"/>
    <s v="Metropolitan Police"/>
    <s v="Dry"/>
    <x v="1"/>
    <n v="30"/>
    <d v="1899-12-30T07:30:00"/>
    <x v="0"/>
    <s v="Fine no high winds"/>
    <x v="2"/>
  </r>
  <r>
    <s v="201001CW10382"/>
    <x v="349"/>
    <x v="1"/>
    <x v="1106"/>
    <s v="Thursday"/>
    <s v="Give way or uncontrolled"/>
    <s v="T or staggered junction"/>
    <x v="1"/>
    <n v="51.550732000000004"/>
    <x v="0"/>
    <s v="Camden"/>
    <s v="None"/>
    <n v="-0.136078"/>
    <x v="0"/>
    <n v="1"/>
    <s v="Metropolitan Police"/>
    <s v="Dry"/>
    <x v="1"/>
    <n v="30"/>
    <d v="1899-12-30T13:24:00"/>
    <x v="0"/>
    <s v="Fine no high winds"/>
    <x v="7"/>
  </r>
  <r>
    <s v="201001CW10383"/>
    <x v="350"/>
    <x v="1"/>
    <x v="1107"/>
    <s v="Friday"/>
    <s v="Give way or uncontrolled"/>
    <s v="T or staggered junction"/>
    <x v="1"/>
    <n v="51.524276"/>
    <x v="1"/>
    <s v="Camden"/>
    <s v="None"/>
    <n v="-0.14061799999999999"/>
    <x v="0"/>
    <n v="3"/>
    <s v="Metropolitan Police"/>
    <s v="Dry"/>
    <x v="2"/>
    <n v="30"/>
    <d v="1899-12-30T19:15:00"/>
    <x v="0"/>
    <s v="Fine no high winds"/>
    <x v="0"/>
  </r>
  <r>
    <s v="201001CW10384"/>
    <x v="350"/>
    <x v="1"/>
    <x v="1108"/>
    <s v="Saturday"/>
    <s v="Auto traffic signal"/>
    <s v="Crossroads"/>
    <x v="1"/>
    <n v="51.515751000000002"/>
    <x v="0"/>
    <s v="Camden"/>
    <s v="None"/>
    <n v="-0.130444"/>
    <x v="0"/>
    <n v="1"/>
    <s v="Metropolitan Police"/>
    <s v="Dry"/>
    <x v="1"/>
    <n v="30"/>
    <d v="1899-12-30T11:45:00"/>
    <x v="0"/>
    <s v="Fine no high winds"/>
    <x v="0"/>
  </r>
  <r>
    <s v="201001CW10386"/>
    <x v="344"/>
    <x v="2"/>
    <x v="1109"/>
    <s v="Sunday"/>
    <s v="Give way or uncontrolled"/>
    <s v="T or staggered junction"/>
    <x v="1"/>
    <n v="51.502389999999998"/>
    <x v="1"/>
    <s v="Westminster"/>
    <s v="None"/>
    <n v="-0.149867"/>
    <x v="3"/>
    <n v="2"/>
    <s v="Metropolitan Police"/>
    <s v="Dry"/>
    <x v="1"/>
    <n v="30"/>
    <d v="1899-12-30T21:35:00"/>
    <x v="0"/>
    <s v="Fine no high winds"/>
    <x v="0"/>
  </r>
  <r>
    <s v="201001CW10387"/>
    <x v="351"/>
    <x v="2"/>
    <x v="1110"/>
    <s v="Monday"/>
    <s v="Give way or uncontrolled"/>
    <s v="T or staggered junction"/>
    <x v="0"/>
    <n v="51.557766000000001"/>
    <x v="0"/>
    <s v="Camden"/>
    <s v="None"/>
    <n v="-0.14300299999999999"/>
    <x v="0"/>
    <n v="2"/>
    <s v="Metropolitan Police"/>
    <s v="Dry"/>
    <x v="1"/>
    <n v="30"/>
    <d v="1899-12-30T09:00:00"/>
    <x v="0"/>
    <s v="Fine no high winds"/>
    <x v="7"/>
  </r>
  <r>
    <s v="201001CW10389"/>
    <x v="343"/>
    <x v="2"/>
    <x v="1111"/>
    <s v="Tuesday"/>
    <s v="Auto traffic signal"/>
    <s v="Crossroads"/>
    <x v="1"/>
    <n v="51.510395000000003"/>
    <x v="0"/>
    <s v="Westminster"/>
    <s v="None"/>
    <n v="-0.13858899999999999"/>
    <x v="0"/>
    <n v="1"/>
    <s v="Metropolitan Police"/>
    <s v="Dry"/>
    <x v="1"/>
    <n v="30"/>
    <d v="1899-12-30T14:30:00"/>
    <x v="0"/>
    <s v="Fine no high winds"/>
    <x v="0"/>
  </r>
  <r>
    <s v="201001CW10391"/>
    <x v="340"/>
    <x v="1"/>
    <x v="1112"/>
    <s v="Wednesday"/>
    <s v="Auto traffic signal"/>
    <s v="T or staggered junction"/>
    <x v="1"/>
    <n v="51.513254000000003"/>
    <x v="1"/>
    <s v="Westminster"/>
    <s v="None"/>
    <n v="-0.16023599999999999"/>
    <x v="0"/>
    <n v="3"/>
    <s v="Metropolitan Police"/>
    <s v="Dry"/>
    <x v="1"/>
    <n v="30"/>
    <d v="1899-12-30T19:40:00"/>
    <x v="0"/>
    <s v="Fine no high winds"/>
    <x v="0"/>
  </r>
  <r>
    <s v="201001CW10392"/>
    <x v="352"/>
    <x v="2"/>
    <x v="1113"/>
    <s v="Thursday"/>
    <s v="Auto traffic signal"/>
    <s v="Crossroads"/>
    <x v="0"/>
    <n v="51.514719999999997"/>
    <x v="1"/>
    <s v="Westminster"/>
    <s v="None"/>
    <n v="-0.17343600000000001"/>
    <x v="0"/>
    <n v="2"/>
    <s v="Metropolitan Police"/>
    <s v="Dry"/>
    <x v="1"/>
    <n v="30"/>
    <d v="1899-12-30T16:35:00"/>
    <x v="0"/>
    <s v="Fine no high winds"/>
    <x v="7"/>
  </r>
  <r>
    <s v="201001CW10393"/>
    <x v="352"/>
    <x v="2"/>
    <x v="1114"/>
    <s v="Friday"/>
    <s v="Give way or uncontrolled"/>
    <s v="T or staggered junction"/>
    <x v="1"/>
    <n v="51.506684"/>
    <x v="0"/>
    <s v="Westminster"/>
    <s v="None"/>
    <n v="-0.14277599999999999"/>
    <x v="0"/>
    <n v="2"/>
    <s v="Metropolitan Police"/>
    <s v="Dry"/>
    <x v="1"/>
    <n v="30"/>
    <d v="1899-12-30T13:18:00"/>
    <x v="0"/>
    <s v="Fine no high winds"/>
    <x v="0"/>
  </r>
  <r>
    <s v="201001CW10394"/>
    <x v="351"/>
    <x v="2"/>
    <x v="1115"/>
    <s v="Saturday"/>
    <s v="Data missing or out of range"/>
    <s v="Not at junction or within 20 metres"/>
    <x v="1"/>
    <n v="51.527391000000001"/>
    <x v="0"/>
    <s v="Westminster"/>
    <s v="None"/>
    <n v="-0.19614000000000001"/>
    <x v="0"/>
    <n v="1"/>
    <s v="Metropolitan Police"/>
    <s v="Dry"/>
    <x v="1"/>
    <n v="30"/>
    <d v="1899-12-30T11:30:00"/>
    <x v="0"/>
    <s v="Fine no high winds"/>
    <x v="0"/>
  </r>
  <r>
    <s v="201001CW10395"/>
    <x v="332"/>
    <x v="1"/>
    <x v="1116"/>
    <s v="Sunday"/>
    <s v="Give way or uncontrolled"/>
    <s v="T or staggered junction"/>
    <x v="1"/>
    <n v="51.529099000000002"/>
    <x v="0"/>
    <s v="Camden"/>
    <s v="None"/>
    <n v="-0.138547"/>
    <x v="0"/>
    <n v="2"/>
    <s v="Metropolitan Police"/>
    <s v="Dry"/>
    <x v="1"/>
    <n v="30"/>
    <d v="1899-12-30T09:15:00"/>
    <x v="0"/>
    <s v="Fine no high winds"/>
    <x v="0"/>
  </r>
  <r>
    <s v="201001CW10396"/>
    <x v="332"/>
    <x v="1"/>
    <x v="1117"/>
    <s v="Monday"/>
    <s v="Give way or uncontrolled"/>
    <s v="Crossroads"/>
    <x v="1"/>
    <n v="51.549111000000003"/>
    <x v="0"/>
    <s v="Camden"/>
    <s v="None"/>
    <n v="-0.15301999999999999"/>
    <x v="0"/>
    <n v="2"/>
    <s v="Metropolitan Police"/>
    <s v="Dry"/>
    <x v="1"/>
    <n v="30"/>
    <d v="1899-12-30T08:58:00"/>
    <x v="0"/>
    <s v="Fine no high winds"/>
    <x v="0"/>
  </r>
  <r>
    <s v="201001CW10399"/>
    <x v="353"/>
    <x v="2"/>
    <x v="1118"/>
    <s v="Tuesday"/>
    <s v="Give way or uncontrolled"/>
    <s v="T or staggered junction"/>
    <x v="1"/>
    <n v="51.522328999999999"/>
    <x v="0"/>
    <s v="Westminster"/>
    <s v="None"/>
    <n v="-0.18279000000000001"/>
    <x v="0"/>
    <n v="2"/>
    <s v="Metropolitan Police"/>
    <s v="Dry"/>
    <x v="1"/>
    <n v="30"/>
    <d v="1899-12-30T10:14:00"/>
    <x v="0"/>
    <s v="Fine no high winds"/>
    <x v="0"/>
  </r>
  <r>
    <s v="201001CW10400"/>
    <x v="341"/>
    <x v="2"/>
    <x v="1119"/>
    <s v="Wednesday"/>
    <s v="Data missing or out of range"/>
    <s v="Not at junction or within 20 metres"/>
    <x v="1"/>
    <n v="51.542883000000003"/>
    <x v="0"/>
    <s v="Camden"/>
    <s v="None"/>
    <n v="-0.17447199999999999"/>
    <x v="0"/>
    <n v="1"/>
    <s v="Metropolitan Police"/>
    <s v="Dry"/>
    <x v="1"/>
    <n v="30"/>
    <d v="1899-12-30T08:35:00"/>
    <x v="0"/>
    <s v="Fine no high winds"/>
    <x v="0"/>
  </r>
  <r>
    <s v="201001CW10401"/>
    <x v="348"/>
    <x v="2"/>
    <x v="1120"/>
    <s v="Thursday"/>
    <s v="Auto traffic signal"/>
    <s v="Crossroads"/>
    <x v="1"/>
    <n v="51.515323000000002"/>
    <x v="0"/>
    <s v="Westminster"/>
    <s v="None"/>
    <n v="-0.154531"/>
    <x v="0"/>
    <n v="2"/>
    <s v="Metropolitan Police"/>
    <s v="Dry"/>
    <x v="1"/>
    <n v="30"/>
    <d v="1899-12-30T12:30:00"/>
    <x v="0"/>
    <s v="Fine no high winds"/>
    <x v="0"/>
  </r>
  <r>
    <s v="201001CW10402"/>
    <x v="327"/>
    <x v="1"/>
    <x v="1121"/>
    <s v="Friday"/>
    <s v="Give way or uncontrolled"/>
    <s v="Crossroads"/>
    <x v="1"/>
    <n v="51.507077000000002"/>
    <x v="1"/>
    <s v="Westminster"/>
    <s v="None"/>
    <n v="-0.127917"/>
    <x v="3"/>
    <n v="1"/>
    <s v="Metropolitan Police"/>
    <s v="Dry"/>
    <x v="1"/>
    <n v="30"/>
    <d v="1899-12-30T18:15:00"/>
    <x v="0"/>
    <s v="Fine no high winds"/>
    <x v="0"/>
  </r>
  <r>
    <s v="201001CW10405"/>
    <x v="341"/>
    <x v="2"/>
    <x v="1122"/>
    <s v="Saturday"/>
    <s v="Give way or uncontrolled"/>
    <s v="T or staggered junction"/>
    <x v="0"/>
    <n v="51.528599999999997"/>
    <x v="0"/>
    <s v="Westminster"/>
    <s v="None"/>
    <n v="-0.17547599999999999"/>
    <x v="0"/>
    <n v="2"/>
    <s v="Metropolitan Police"/>
    <s v="Dry"/>
    <x v="1"/>
    <n v="30"/>
    <d v="1899-12-30T08:06:00"/>
    <x v="0"/>
    <s v="Fine no high winds"/>
    <x v="0"/>
  </r>
  <r>
    <s v="201001CW10406"/>
    <x v="344"/>
    <x v="2"/>
    <x v="1123"/>
    <s v="Sunday"/>
    <s v="Auto traffic signal"/>
    <s v="T or staggered junction"/>
    <x v="1"/>
    <n v="51.523955000000001"/>
    <x v="0"/>
    <s v="Camden"/>
    <s v="None"/>
    <n v="-0.14308199999999999"/>
    <x v="0"/>
    <n v="2"/>
    <s v="Metropolitan Police"/>
    <s v="Dry"/>
    <x v="2"/>
    <n v="30"/>
    <d v="1899-12-30T18:15:00"/>
    <x v="0"/>
    <s v="Fine no high winds"/>
    <x v="0"/>
  </r>
  <r>
    <s v="201001CW10407"/>
    <x v="353"/>
    <x v="2"/>
    <x v="1124"/>
    <s v="Monday"/>
    <s v="Auto traffic signal"/>
    <s v="Crossroads"/>
    <x v="1"/>
    <n v="51.513903999999997"/>
    <x v="0"/>
    <s v="Westminster"/>
    <s v="None"/>
    <n v="-0.17880099999999999"/>
    <x v="0"/>
    <n v="1"/>
    <s v="Metropolitan Police"/>
    <s v="Dry"/>
    <x v="1"/>
    <n v="30"/>
    <d v="1899-12-30T14:12:00"/>
    <x v="0"/>
    <s v="Fine no high winds"/>
    <x v="9"/>
  </r>
  <r>
    <s v="201001CW10408"/>
    <x v="353"/>
    <x v="2"/>
    <x v="1125"/>
    <s v="Tuesday"/>
    <s v="Give way or uncontrolled"/>
    <s v="T or staggered junction"/>
    <x v="1"/>
    <n v="51.523471000000001"/>
    <x v="0"/>
    <s v="Westminster"/>
    <s v="None"/>
    <n v="-0.17524799999999999"/>
    <x v="0"/>
    <n v="2"/>
    <s v="Metropolitan Police"/>
    <s v="Dry"/>
    <x v="1"/>
    <n v="30"/>
    <d v="1899-12-30T16:50:00"/>
    <x v="0"/>
    <s v="Fine no high winds"/>
    <x v="0"/>
  </r>
  <r>
    <s v="201001CW10409"/>
    <x v="353"/>
    <x v="2"/>
    <x v="1126"/>
    <s v="Wednesday"/>
    <s v="Auto traffic signal"/>
    <s v="Roundabout"/>
    <x v="1"/>
    <n v="51.501963000000003"/>
    <x v="1"/>
    <s v="Westminster"/>
    <s v="None"/>
    <n v="-0.13994200000000001"/>
    <x v="0"/>
    <n v="2"/>
    <s v="Metropolitan Police"/>
    <s v="Dry"/>
    <x v="3"/>
    <n v="30"/>
    <d v="1899-12-30T18:29:00"/>
    <x v="0"/>
    <s v="Fine no high winds"/>
    <x v="0"/>
  </r>
  <r>
    <s v="201001CW10410"/>
    <x v="346"/>
    <x v="2"/>
    <x v="1127"/>
    <s v="Thursday"/>
    <s v="Give way or uncontrolled"/>
    <s v="T or staggered junction"/>
    <x v="1"/>
    <n v="51.510868000000002"/>
    <x v="1"/>
    <s v="Westminster"/>
    <s v="None"/>
    <n v="-0.18021999999999999"/>
    <x v="0"/>
    <n v="2"/>
    <s v="Metropolitan Police"/>
    <s v="Dry"/>
    <x v="1"/>
    <n v="30"/>
    <d v="1899-12-30T01:36:00"/>
    <x v="0"/>
    <s v="Fine no high winds"/>
    <x v="0"/>
  </r>
  <r>
    <s v="201001CW10411"/>
    <x v="336"/>
    <x v="1"/>
    <x v="1128"/>
    <s v="Friday"/>
    <s v="Give way or uncontrolled"/>
    <s v="T or staggered junction"/>
    <x v="1"/>
    <n v="51.545419000000003"/>
    <x v="1"/>
    <s v="Camden"/>
    <s v="None"/>
    <n v="-0.17566799999999999"/>
    <x v="0"/>
    <n v="1"/>
    <s v="Metropolitan Police"/>
    <s v="Dry"/>
    <x v="1"/>
    <n v="30"/>
    <d v="1899-12-30T19:05:00"/>
    <x v="0"/>
    <s v="Fine no high winds"/>
    <x v="1"/>
  </r>
  <r>
    <s v="201001CW10412"/>
    <x v="343"/>
    <x v="2"/>
    <x v="1129"/>
    <s v="Saturday"/>
    <s v="Auto traffic signal"/>
    <s v="Crossroads"/>
    <x v="1"/>
    <n v="51.554110000000001"/>
    <x v="0"/>
    <s v="Camden"/>
    <s v="None"/>
    <n v="-0.19104399999999999"/>
    <x v="0"/>
    <n v="2"/>
    <s v="Metropolitan Police"/>
    <s v="Dry"/>
    <x v="1"/>
    <n v="30"/>
    <d v="1899-12-30T13:45:00"/>
    <x v="0"/>
    <s v="Fine no high winds"/>
    <x v="10"/>
  </r>
  <r>
    <s v="201001CW10413"/>
    <x v="354"/>
    <x v="2"/>
    <x v="1130"/>
    <s v="Sunday"/>
    <s v="Auto traffic signal"/>
    <s v="Crossroads"/>
    <x v="0"/>
    <n v="51.541777000000003"/>
    <x v="0"/>
    <s v="Camden"/>
    <s v="None"/>
    <n v="-0.138463"/>
    <x v="0"/>
    <n v="2"/>
    <s v="Metropolitan Police"/>
    <s v="Dry"/>
    <x v="1"/>
    <n v="30"/>
    <d v="1899-12-30T13:04:00"/>
    <x v="0"/>
    <s v="Fine no high winds"/>
    <x v="0"/>
  </r>
  <r>
    <s v="201001CW10414"/>
    <x v="354"/>
    <x v="2"/>
    <x v="1131"/>
    <s v="Monday"/>
    <s v="Data missing or out of range"/>
    <s v="Not at junction or within 20 metres"/>
    <x v="1"/>
    <n v="51.522216999999998"/>
    <x v="0"/>
    <s v="Westminster"/>
    <s v="None"/>
    <n v="-0.16405500000000001"/>
    <x v="0"/>
    <n v="1"/>
    <s v="Metropolitan Police"/>
    <s v="Wet or damp"/>
    <x v="1"/>
    <n v="30"/>
    <d v="1899-12-30T15:55:00"/>
    <x v="0"/>
    <s v="Raining no high winds"/>
    <x v="7"/>
  </r>
  <r>
    <s v="201001CW10416"/>
    <x v="355"/>
    <x v="2"/>
    <x v="1132"/>
    <s v="Tuesday"/>
    <s v="Data missing or out of range"/>
    <s v="Not at junction or within 20 metres"/>
    <x v="1"/>
    <n v="51.522734"/>
    <x v="1"/>
    <s v="Westminster"/>
    <s v="None"/>
    <n v="-0.174125"/>
    <x v="0"/>
    <n v="1"/>
    <s v="Metropolitan Police"/>
    <s v="Dry"/>
    <x v="1"/>
    <n v="30"/>
    <d v="1899-12-30T19:55:00"/>
    <x v="0"/>
    <s v="Fine no high winds"/>
    <x v="3"/>
  </r>
  <r>
    <s v="201001CW10417"/>
    <x v="354"/>
    <x v="2"/>
    <x v="1133"/>
    <s v="Wednesday"/>
    <s v="Give way or uncontrolled"/>
    <s v="T or staggered junction"/>
    <x v="0"/>
    <n v="51.502963999999999"/>
    <x v="0"/>
    <s v="Westminster"/>
    <s v="None"/>
    <n v="-0.123763"/>
    <x v="0"/>
    <n v="2"/>
    <s v="Metropolitan Police"/>
    <s v="Wet or damp"/>
    <x v="2"/>
    <n v="30"/>
    <d v="1899-12-30T07:59:00"/>
    <x v="0"/>
    <s v="Raining no high winds"/>
    <x v="2"/>
  </r>
  <r>
    <s v="201001CW10418"/>
    <x v="354"/>
    <x v="2"/>
    <x v="1134"/>
    <s v="Thursday"/>
    <s v="Give way or uncontrolled"/>
    <s v="Crossroads"/>
    <x v="1"/>
    <n v="51.552059999999997"/>
    <x v="0"/>
    <s v="Camden"/>
    <s v="None"/>
    <n v="-0.15751599999999999"/>
    <x v="0"/>
    <n v="2"/>
    <s v="Metropolitan Police"/>
    <s v="Wet or damp"/>
    <x v="1"/>
    <n v="30"/>
    <d v="1899-12-30T08:00:00"/>
    <x v="0"/>
    <s v="Fine no high winds"/>
    <x v="0"/>
  </r>
  <r>
    <s v="201001CW10420"/>
    <x v="356"/>
    <x v="2"/>
    <x v="1135"/>
    <s v="Friday"/>
    <s v="Give way or uncontrolled"/>
    <s v="T or staggered junction"/>
    <x v="1"/>
    <n v="51.520076000000003"/>
    <x v="0"/>
    <s v="Camden"/>
    <s v="None"/>
    <n v="-0.13098699999999999"/>
    <x v="0"/>
    <n v="2"/>
    <s v="Metropolitan Police"/>
    <s v="Dry"/>
    <x v="1"/>
    <n v="30"/>
    <d v="1899-12-30T15:00:00"/>
    <x v="0"/>
    <s v="Fine no high winds"/>
    <x v="6"/>
  </r>
  <r>
    <s v="201001CW10421"/>
    <x v="356"/>
    <x v="2"/>
    <x v="1136"/>
    <s v="Saturday"/>
    <s v="Give way or uncontrolled"/>
    <s v="T or staggered junction"/>
    <x v="1"/>
    <n v="51.550159999999998"/>
    <x v="0"/>
    <s v="Camden"/>
    <s v="None"/>
    <n v="-0.15110199999999999"/>
    <x v="0"/>
    <n v="2"/>
    <s v="Metropolitan Police"/>
    <s v="Dry"/>
    <x v="1"/>
    <n v="30"/>
    <d v="1899-12-30T16:50:00"/>
    <x v="0"/>
    <s v="Fine no high winds"/>
    <x v="0"/>
  </r>
  <r>
    <s v="201001CW10422"/>
    <x v="356"/>
    <x v="2"/>
    <x v="1137"/>
    <s v="Sunday"/>
    <s v="Give way or uncontrolled"/>
    <s v="T or staggered junction"/>
    <x v="1"/>
    <n v="51.517910999999998"/>
    <x v="1"/>
    <s v="Westminster"/>
    <s v="None"/>
    <n v="-0.14188600000000001"/>
    <x v="0"/>
    <n v="1"/>
    <s v="Metropolitan Police"/>
    <s v="Dry"/>
    <x v="1"/>
    <n v="30"/>
    <d v="1899-12-30T19:57:00"/>
    <x v="0"/>
    <s v="Fine no high winds"/>
    <x v="0"/>
  </r>
  <r>
    <s v="201001CW10424"/>
    <x v="356"/>
    <x v="2"/>
    <x v="1138"/>
    <s v="Monday"/>
    <s v="Give way or uncontrolled"/>
    <s v="T or staggered junction"/>
    <x v="1"/>
    <n v="51.507939999999998"/>
    <x v="0"/>
    <s v="Westminster"/>
    <s v="None"/>
    <n v="-0.15396499999999999"/>
    <x v="0"/>
    <n v="3"/>
    <s v="Metropolitan Police"/>
    <s v="Dry"/>
    <x v="2"/>
    <n v="30"/>
    <d v="1899-12-30T18:25:00"/>
    <x v="0"/>
    <s v="Fine no high winds"/>
    <x v="0"/>
  </r>
  <r>
    <s v="201001CW10425"/>
    <x v="357"/>
    <x v="2"/>
    <x v="1139"/>
    <s v="Tuesday"/>
    <s v="Auto traffic signal"/>
    <s v="T or staggered junction"/>
    <x v="1"/>
    <n v="51.501871000000001"/>
    <x v="3"/>
    <s v="Westminster"/>
    <s v="None"/>
    <n v="-0.15118400000000001"/>
    <x v="2"/>
    <n v="3"/>
    <s v="Metropolitan Police"/>
    <s v="Dry"/>
    <x v="1"/>
    <n v="30"/>
    <d v="1899-12-30T03:10:00"/>
    <x v="0"/>
    <s v="Fine no high winds"/>
    <x v="0"/>
  </r>
  <r>
    <s v="201001CW10426"/>
    <x v="357"/>
    <x v="2"/>
    <x v="1140"/>
    <s v="Wednesday"/>
    <s v="Give way or uncontrolled"/>
    <s v="Crossroads"/>
    <x v="0"/>
    <n v="51.517316000000001"/>
    <x v="0"/>
    <s v="Westminster"/>
    <s v="None"/>
    <n v="-0.195962"/>
    <x v="3"/>
    <n v="2"/>
    <s v="Metropolitan Police"/>
    <s v="Dry"/>
    <x v="1"/>
    <n v="30"/>
    <d v="1899-12-30T18:00:00"/>
    <x v="0"/>
    <s v="Fine no high winds"/>
    <x v="6"/>
  </r>
  <r>
    <s v="201001CW10427"/>
    <x v="357"/>
    <x v="2"/>
    <x v="1141"/>
    <s v="Thursday"/>
    <s v="Give way or uncontrolled"/>
    <s v="T or staggered junction"/>
    <x v="1"/>
    <n v="51.537404000000002"/>
    <x v="1"/>
    <s v="Camden"/>
    <s v="None"/>
    <n v="-0.13489200000000001"/>
    <x v="0"/>
    <n v="2"/>
    <s v="Metropolitan Police"/>
    <s v="Dry"/>
    <x v="1"/>
    <n v="30"/>
    <d v="1899-12-30T20:06:00"/>
    <x v="0"/>
    <s v="Fine no high winds"/>
    <x v="5"/>
  </r>
  <r>
    <s v="201001CW10428"/>
    <x v="357"/>
    <x v="2"/>
    <x v="1142"/>
    <s v="Friday"/>
    <s v="Give way or uncontrolled"/>
    <s v="Crossroads"/>
    <x v="1"/>
    <n v="51.554443999999997"/>
    <x v="1"/>
    <s v="Camden"/>
    <s v="None"/>
    <n v="-0.171989"/>
    <x v="0"/>
    <n v="2"/>
    <s v="Metropolitan Police"/>
    <s v="Dry"/>
    <x v="1"/>
    <n v="30"/>
    <d v="1899-12-30T19:50:00"/>
    <x v="0"/>
    <s v="Fine no high winds"/>
    <x v="0"/>
  </r>
  <r>
    <s v="201001CW10429"/>
    <x v="358"/>
    <x v="2"/>
    <x v="1143"/>
    <s v="Saturday"/>
    <s v="Give way or uncontrolled"/>
    <s v="T or staggered junction"/>
    <x v="1"/>
    <n v="51.546398000000003"/>
    <x v="1"/>
    <s v="Camden"/>
    <s v="None"/>
    <n v="-0.14635100000000001"/>
    <x v="3"/>
    <n v="2"/>
    <s v="Metropolitan Police"/>
    <s v="Dry"/>
    <x v="1"/>
    <n v="30"/>
    <d v="1899-12-30T03:23:00"/>
    <x v="0"/>
    <s v="Fine no high winds"/>
    <x v="7"/>
  </r>
  <r>
    <s v="201001CW10433"/>
    <x v="359"/>
    <x v="0"/>
    <x v="1144"/>
    <s v="Sunday"/>
    <s v="Data missing or out of range"/>
    <s v="Not at junction or within 20 metres"/>
    <x v="1"/>
    <n v="51.495077000000002"/>
    <x v="0"/>
    <s v="Westminster"/>
    <s v="None"/>
    <n v="-0.12538299999999999"/>
    <x v="0"/>
    <n v="1"/>
    <s v="Metropolitan Police"/>
    <s v="Dry"/>
    <x v="1"/>
    <n v="30"/>
    <d v="1899-12-30T13:23:00"/>
    <x v="0"/>
    <s v="Fine no high winds"/>
    <x v="0"/>
  </r>
  <r>
    <s v="201001CW10434"/>
    <x v="357"/>
    <x v="2"/>
    <x v="1145"/>
    <s v="Monday"/>
    <s v="Give way or uncontrolled"/>
    <s v="Crossroads"/>
    <x v="1"/>
    <n v="51.527459999999998"/>
    <x v="0"/>
    <s v="Westminster"/>
    <s v="None"/>
    <n v="-0.18316199999999999"/>
    <x v="0"/>
    <n v="2"/>
    <s v="Metropolitan Police"/>
    <s v="Dry"/>
    <x v="1"/>
    <n v="30"/>
    <d v="1899-12-30T10:23:00"/>
    <x v="0"/>
    <s v="Fine no high winds"/>
    <x v="0"/>
  </r>
  <r>
    <s v="201001CW10435"/>
    <x v="360"/>
    <x v="0"/>
    <x v="1146"/>
    <s v="Tuesday"/>
    <s v="Auto traffic signal"/>
    <s v="Crossroads"/>
    <x v="1"/>
    <n v="51.513730000000002"/>
    <x v="0"/>
    <s v="Westminster"/>
    <s v="None"/>
    <n v="-0.15618099999999999"/>
    <x v="0"/>
    <n v="1"/>
    <s v="Metropolitan Police"/>
    <s v="Dry"/>
    <x v="1"/>
    <n v="30"/>
    <d v="1899-12-30T13:40:00"/>
    <x v="0"/>
    <s v="Fine no high winds"/>
    <x v="0"/>
  </r>
  <r>
    <s v="201001CW10436"/>
    <x v="361"/>
    <x v="0"/>
    <x v="1147"/>
    <s v="Wednesday"/>
    <s v="Give way or uncontrolled"/>
    <s v="T or staggered junction"/>
    <x v="1"/>
    <n v="51.511437000000001"/>
    <x v="1"/>
    <s v="Westminster"/>
    <s v="None"/>
    <n v="-0.13062099999999999"/>
    <x v="0"/>
    <n v="1"/>
    <s v="Metropolitan Police"/>
    <s v="Dry"/>
    <x v="1"/>
    <n v="30"/>
    <d v="1899-12-30T03:16:00"/>
    <x v="0"/>
    <s v="Fine no high winds"/>
    <x v="0"/>
  </r>
  <r>
    <s v="201001CW10437"/>
    <x v="361"/>
    <x v="0"/>
    <x v="1148"/>
    <s v="Thursday"/>
    <s v="Data missing or out of range"/>
    <s v="Not at junction or within 20 metres"/>
    <x v="1"/>
    <n v="51.550871999999998"/>
    <x v="3"/>
    <s v="Camden"/>
    <s v="None"/>
    <n v="-0.179345"/>
    <x v="0"/>
    <n v="2"/>
    <s v="Metropolitan Police"/>
    <s v="Frost or ice"/>
    <x v="1"/>
    <n v="30"/>
    <d v="1899-12-30T17:05:00"/>
    <x v="0"/>
    <s v="Fine no high winds"/>
    <x v="0"/>
  </r>
  <r>
    <s v="201001CW10438"/>
    <x v="362"/>
    <x v="0"/>
    <x v="1149"/>
    <s v="Friday"/>
    <s v="Auto traffic signal"/>
    <s v="Crossroads"/>
    <x v="1"/>
    <n v="51.516154"/>
    <x v="1"/>
    <s v="Westminster"/>
    <s v="None"/>
    <n v="-0.13316600000000001"/>
    <x v="0"/>
    <n v="2"/>
    <s v="Metropolitan Police"/>
    <s v="Dry"/>
    <x v="1"/>
    <n v="30"/>
    <d v="1899-12-30T00:43:00"/>
    <x v="0"/>
    <s v="Fine no high winds"/>
    <x v="7"/>
  </r>
  <r>
    <s v="201001CW10439"/>
    <x v="360"/>
    <x v="0"/>
    <x v="1150"/>
    <s v="Saturday"/>
    <s v="Auto traffic signal"/>
    <s v="Crossroads"/>
    <x v="0"/>
    <n v="51.543615000000003"/>
    <x v="1"/>
    <s v="Camden"/>
    <s v="None"/>
    <n v="-0.17530799999999999"/>
    <x v="0"/>
    <n v="1"/>
    <s v="Metropolitan Police"/>
    <s v="Frost or ice"/>
    <x v="2"/>
    <n v="30"/>
    <d v="1899-12-30T01:00:00"/>
    <x v="0"/>
    <s v="Fine no high winds"/>
    <x v="7"/>
  </r>
  <r>
    <s v="201001CW10440"/>
    <x v="360"/>
    <x v="0"/>
    <x v="1151"/>
    <s v="Sunday"/>
    <s v="Data missing or out of range"/>
    <s v="Not at junction or within 20 metres"/>
    <x v="1"/>
    <n v="51.519629999999999"/>
    <x v="1"/>
    <s v="Westminster"/>
    <s v="None"/>
    <n v="-0.18851899999999999"/>
    <x v="0"/>
    <n v="1"/>
    <s v="Metropolitan Police"/>
    <s v="Dry"/>
    <x v="2"/>
    <n v="50"/>
    <d v="1899-12-30T04:26:00"/>
    <x v="0"/>
    <s v="Fine no high winds"/>
    <x v="7"/>
  </r>
  <r>
    <s v="201001CW10441"/>
    <x v="363"/>
    <x v="0"/>
    <x v="1152"/>
    <s v="Monday"/>
    <s v="Give way or uncontrolled"/>
    <s v="Crossroads"/>
    <x v="1"/>
    <n v="51.513413999999997"/>
    <x v="0"/>
    <s v="Westminster"/>
    <s v="None"/>
    <n v="-0.13053999999999999"/>
    <x v="0"/>
    <n v="2"/>
    <s v="Metropolitan Police"/>
    <s v="Wet or damp"/>
    <x v="1"/>
    <n v="30"/>
    <d v="1899-12-30T11:35:00"/>
    <x v="0"/>
    <s v="Fine no high winds"/>
    <x v="0"/>
  </r>
  <r>
    <s v="201001CW10442"/>
    <x v="357"/>
    <x v="2"/>
    <x v="1153"/>
    <s v="Tuesday"/>
    <s v="Give way or uncontrolled"/>
    <s v="Crossroads"/>
    <x v="1"/>
    <n v="51.517015999999998"/>
    <x v="0"/>
    <s v="Camden"/>
    <s v="None"/>
    <n v="-0.130824"/>
    <x v="0"/>
    <n v="1"/>
    <s v="Metropolitan Police"/>
    <s v="Dry"/>
    <x v="0"/>
    <n v="30"/>
    <d v="1899-12-30T14:56:00"/>
    <x v="0"/>
    <s v="Fine no high winds"/>
    <x v="7"/>
  </r>
  <r>
    <s v="201001CW10444"/>
    <x v="362"/>
    <x v="0"/>
    <x v="1154"/>
    <s v="Wednesday"/>
    <s v="Auto traffic signal"/>
    <s v="Crossroads"/>
    <x v="1"/>
    <n v="51.523781999999997"/>
    <x v="1"/>
    <s v="Westminster"/>
    <s v="None"/>
    <n v="-0.14352100000000001"/>
    <x v="0"/>
    <n v="1"/>
    <s v="Metropolitan Police"/>
    <s v="Frost or ice"/>
    <x v="2"/>
    <n v="30"/>
    <d v="1899-12-30T21:50:00"/>
    <x v="0"/>
    <s v="Fine no high winds"/>
    <x v="0"/>
  </r>
  <r>
    <s v="201001CW10445"/>
    <x v="364"/>
    <x v="0"/>
    <x v="1155"/>
    <s v="Thursday"/>
    <s v="Give way or uncontrolled"/>
    <s v="Crossroads"/>
    <x v="0"/>
    <n v="51.540613"/>
    <x v="0"/>
    <s v="Camden"/>
    <s v="None"/>
    <n v="-0.17888899999999999"/>
    <x v="4"/>
    <n v="2"/>
    <s v="Metropolitan Police"/>
    <s v="Frost or ice"/>
    <x v="1"/>
    <n v="30"/>
    <d v="1899-12-30T10:34:00"/>
    <x v="0"/>
    <s v="Snowing no high winds"/>
    <x v="0"/>
  </r>
  <r>
    <s v="201001CW10446"/>
    <x v="365"/>
    <x v="0"/>
    <x v="1156"/>
    <s v="Friday"/>
    <s v="Give way or uncontrolled"/>
    <s v="T or staggered junction"/>
    <x v="1"/>
    <n v="51.545772999999997"/>
    <x v="1"/>
    <s v="Camden"/>
    <s v="None"/>
    <n v="-0.15229000000000001"/>
    <x v="4"/>
    <n v="3"/>
    <s v="Metropolitan Police"/>
    <s v="Frost or ice"/>
    <x v="1"/>
    <n v="30"/>
    <d v="1899-12-30T18:32:00"/>
    <x v="0"/>
    <s v="Snowing no high winds"/>
    <x v="2"/>
  </r>
  <r>
    <s v="201001CW10447"/>
    <x v="345"/>
    <x v="2"/>
    <x v="1157"/>
    <s v="Saturday"/>
    <s v="Auto traffic signal"/>
    <s v="T or staggered junction"/>
    <x v="1"/>
    <n v="51.529687000000003"/>
    <x v="0"/>
    <s v="Camden"/>
    <s v="None"/>
    <n v="-0.124683"/>
    <x v="2"/>
    <n v="2"/>
    <s v="Metropolitan Police"/>
    <s v="Dry"/>
    <x v="2"/>
    <n v="30"/>
    <d v="1899-12-30T18:35:00"/>
    <x v="0"/>
    <s v="Fine no high winds"/>
    <x v="0"/>
  </r>
  <r>
    <s v="201001CW10448"/>
    <x v="354"/>
    <x v="2"/>
    <x v="1158"/>
    <s v="Sunday"/>
    <s v="Give way or uncontrolled"/>
    <s v="T or staggered junction"/>
    <x v="1"/>
    <n v="51.543238000000002"/>
    <x v="1"/>
    <s v="Camden"/>
    <s v="None"/>
    <n v="-0.15123800000000001"/>
    <x v="0"/>
    <n v="2"/>
    <s v="Metropolitan Police"/>
    <s v="Wet or damp"/>
    <x v="1"/>
    <n v="30"/>
    <d v="1899-12-30T19:25:00"/>
    <x v="0"/>
    <s v="Fine no high winds"/>
    <x v="0"/>
  </r>
  <r>
    <s v="201001CW10449"/>
    <x v="353"/>
    <x v="2"/>
    <x v="1159"/>
    <s v="Monday"/>
    <s v="Data missing or out of range"/>
    <s v="Not at junction or within 20 metres"/>
    <x v="1"/>
    <n v="51.511771000000003"/>
    <x v="0"/>
    <s v="Westminster"/>
    <s v="None"/>
    <n v="-0.11778"/>
    <x v="0"/>
    <n v="1"/>
    <s v="Metropolitan Police"/>
    <s v="Dry"/>
    <x v="2"/>
    <n v="30"/>
    <d v="1899-12-30T19:55:00"/>
    <x v="0"/>
    <s v="Fine no high winds"/>
    <x v="0"/>
  </r>
  <r>
    <s v="201001CW10450"/>
    <x v="352"/>
    <x v="2"/>
    <x v="1160"/>
    <s v="Tuesday"/>
    <s v="Auto traffic signal"/>
    <s v="Crossroads"/>
    <x v="1"/>
    <n v="51.517685999999998"/>
    <x v="0"/>
    <s v="Camden"/>
    <s v="None"/>
    <n v="-0.12776999999999999"/>
    <x v="0"/>
    <n v="2"/>
    <s v="Metropolitan Police"/>
    <s v="Dry"/>
    <x v="1"/>
    <n v="30"/>
    <d v="1899-12-30T07:20:00"/>
    <x v="0"/>
    <s v="Fine no high winds"/>
    <x v="1"/>
  </r>
  <r>
    <s v="201001CW10451"/>
    <x v="358"/>
    <x v="2"/>
    <x v="1161"/>
    <s v="Wednesday"/>
    <s v="Give way or uncontrolled"/>
    <s v="Roundabout"/>
    <x v="1"/>
    <n v="51.541701000000003"/>
    <x v="0"/>
    <s v="Camden"/>
    <s v="None"/>
    <n v="-0.179422"/>
    <x v="0"/>
    <n v="2"/>
    <s v="Metropolitan Police"/>
    <s v="Dry"/>
    <x v="3"/>
    <n v="30"/>
    <d v="1899-12-30T14:50:00"/>
    <x v="0"/>
    <s v="Fine no high winds"/>
    <x v="0"/>
  </r>
  <r>
    <s v="201001CW10452"/>
    <x v="358"/>
    <x v="2"/>
    <x v="1162"/>
    <s v="Thursday"/>
    <s v="Give way or uncontrolled"/>
    <s v="T or staggered junction"/>
    <x v="1"/>
    <n v="51.515759000000003"/>
    <x v="1"/>
    <s v="Westminster"/>
    <s v="None"/>
    <n v="-0.142262"/>
    <x v="0"/>
    <n v="2"/>
    <s v="Metropolitan Police"/>
    <s v="Dry"/>
    <x v="2"/>
    <n v="30"/>
    <d v="1899-12-30T23:56:00"/>
    <x v="0"/>
    <s v="Fine no high winds"/>
    <x v="0"/>
  </r>
  <r>
    <s v="201001CW10453"/>
    <x v="358"/>
    <x v="2"/>
    <x v="1163"/>
    <s v="Friday"/>
    <s v="Auto traffic signal"/>
    <s v="T or staggered junction"/>
    <x v="1"/>
    <n v="51.519269000000001"/>
    <x v="1"/>
    <s v="Camden"/>
    <s v="None"/>
    <n v="-0.119922"/>
    <x v="0"/>
    <n v="2"/>
    <s v="Metropolitan Police"/>
    <s v="Dry"/>
    <x v="1"/>
    <n v="30"/>
    <d v="1899-12-30T21:00:00"/>
    <x v="0"/>
    <s v="Fine no high winds"/>
    <x v="0"/>
  </r>
  <r>
    <s v="201001CW10461"/>
    <x v="366"/>
    <x v="2"/>
    <x v="1164"/>
    <s v="Saturday"/>
    <s v="Give way or uncontrolled"/>
    <s v="T or staggered junction"/>
    <x v="1"/>
    <n v="51.527034"/>
    <x v="0"/>
    <s v="Camden"/>
    <s v="None"/>
    <n v="-0.13877600000000001"/>
    <x v="0"/>
    <n v="2"/>
    <s v="Metropolitan Police"/>
    <s v="Dry"/>
    <x v="1"/>
    <n v="30"/>
    <d v="1899-12-30T17:30:00"/>
    <x v="0"/>
    <s v="Fine no high winds"/>
    <x v="0"/>
  </r>
  <r>
    <s v="201001CW10462"/>
    <x v="366"/>
    <x v="2"/>
    <x v="1165"/>
    <s v="Sunday"/>
    <s v="Data missing or out of range"/>
    <s v="Not at junction or within 20 metres"/>
    <x v="1"/>
    <n v="51.538096000000003"/>
    <x v="1"/>
    <s v="Camden"/>
    <s v="None"/>
    <n v="-0.14452499999999999"/>
    <x v="0"/>
    <n v="3"/>
    <s v="Metropolitan Police"/>
    <s v="Dry"/>
    <x v="1"/>
    <n v="30"/>
    <d v="1899-12-30T22:15:00"/>
    <x v="0"/>
    <s v="Fine no high winds"/>
    <x v="2"/>
  </r>
  <r>
    <s v="201001CW10463"/>
    <x v="366"/>
    <x v="2"/>
    <x v="1166"/>
    <s v="Monday"/>
    <s v="Give way or uncontrolled"/>
    <s v="T or staggered junction"/>
    <x v="1"/>
    <n v="51.519972000000003"/>
    <x v="1"/>
    <s v="Camden"/>
    <s v="Pedestrian in carriageway - not injured"/>
    <n v="-0.118884"/>
    <x v="0"/>
    <n v="1"/>
    <s v="Metropolitan Police"/>
    <s v="Dry"/>
    <x v="1"/>
    <n v="30"/>
    <d v="1899-12-30T20:15:00"/>
    <x v="0"/>
    <s v="Fine no high winds"/>
    <x v="0"/>
  </r>
  <r>
    <s v="201001CW10464"/>
    <x v="366"/>
    <x v="2"/>
    <x v="1167"/>
    <s v="Tuesday"/>
    <s v="Give way or uncontrolled"/>
    <s v="T or staggered junction"/>
    <x v="1"/>
    <n v="51.510477000000002"/>
    <x v="1"/>
    <s v="Westminster"/>
    <s v="None"/>
    <n v="-0.18398200000000001"/>
    <x v="2"/>
    <n v="2"/>
    <s v="Metropolitan Police"/>
    <s v="Dry"/>
    <x v="1"/>
    <n v="30"/>
    <d v="1899-12-30T21:52:00"/>
    <x v="0"/>
    <s v="Fine no high winds"/>
    <x v="0"/>
  </r>
  <r>
    <s v="201001CW10465"/>
    <x v="366"/>
    <x v="2"/>
    <x v="1168"/>
    <s v="Wednesday"/>
    <s v="Auto traffic signal"/>
    <s v="Crossroads"/>
    <x v="1"/>
    <n v="51.515912999999998"/>
    <x v="1"/>
    <s v="Westminster"/>
    <s v="None"/>
    <n v="-0.17497399999999999"/>
    <x v="0"/>
    <n v="1"/>
    <s v="Metropolitan Police"/>
    <s v="Dry"/>
    <x v="1"/>
    <n v="30"/>
    <d v="1899-12-30T19:55:00"/>
    <x v="0"/>
    <s v="Fine no high winds"/>
    <x v="0"/>
  </r>
  <r>
    <s v="201001CW10466"/>
    <x v="366"/>
    <x v="2"/>
    <x v="1169"/>
    <s v="Thursday"/>
    <s v="Auto traffic signal"/>
    <s v="T or staggered junction"/>
    <x v="1"/>
    <n v="51.531719000000002"/>
    <x v="1"/>
    <s v="Camden"/>
    <s v="None"/>
    <n v="-0.13930600000000001"/>
    <x v="0"/>
    <n v="2"/>
    <s v="Metropolitan Police"/>
    <s v="Dry"/>
    <x v="2"/>
    <n v="30"/>
    <d v="1899-12-30T21:00:00"/>
    <x v="0"/>
    <s v="Fine no high winds"/>
    <x v="3"/>
  </r>
  <r>
    <s v="201001CW10467"/>
    <x v="352"/>
    <x v="2"/>
    <x v="1170"/>
    <s v="Friday"/>
    <s v="Auto traffic signal"/>
    <s v="T or staggered junction"/>
    <x v="1"/>
    <n v="51.516317999999998"/>
    <x v="0"/>
    <s v="Westminster"/>
    <s v="None"/>
    <n v="-0.15492300000000001"/>
    <x v="0"/>
    <n v="2"/>
    <s v="Metropolitan Police"/>
    <s v="Dry"/>
    <x v="1"/>
    <n v="30"/>
    <d v="1899-12-30T10:45:00"/>
    <x v="0"/>
    <s v="Fine no high winds"/>
    <x v="0"/>
  </r>
  <r>
    <s v="201001CW10468"/>
    <x v="355"/>
    <x v="2"/>
    <x v="1171"/>
    <s v="Saturday"/>
    <s v="Give way or uncontrolled"/>
    <s v="T or staggered junction"/>
    <x v="1"/>
    <n v="51.536374000000002"/>
    <x v="0"/>
    <s v="Camden"/>
    <s v="None"/>
    <n v="-0.137962"/>
    <x v="0"/>
    <n v="1"/>
    <s v="Metropolitan Police"/>
    <s v="Dry"/>
    <x v="1"/>
    <n v="30"/>
    <d v="1899-12-30T18:45:00"/>
    <x v="0"/>
    <s v="Fine no high winds"/>
    <x v="6"/>
  </r>
  <r>
    <s v="201001CW10469"/>
    <x v="367"/>
    <x v="2"/>
    <x v="1172"/>
    <s v="Sunday"/>
    <s v="Give way or uncontrolled"/>
    <s v="T or staggered junction"/>
    <x v="1"/>
    <n v="51.523471000000001"/>
    <x v="0"/>
    <s v="Westminster"/>
    <s v="None"/>
    <n v="-0.17524799999999999"/>
    <x v="3"/>
    <n v="2"/>
    <s v="Metropolitan Police"/>
    <s v="Dry"/>
    <x v="1"/>
    <n v="30"/>
    <d v="1899-12-30T14:49:00"/>
    <x v="0"/>
    <s v="Fine + high winds"/>
    <x v="0"/>
  </r>
  <r>
    <s v="201001CW10470"/>
    <x v="367"/>
    <x v="2"/>
    <x v="1173"/>
    <s v="Monday"/>
    <s v="Give way or uncontrolled"/>
    <s v="Crossroads"/>
    <x v="1"/>
    <n v="51.514414000000002"/>
    <x v="0"/>
    <s v="Westminster"/>
    <s v="None"/>
    <n v="-0.159612"/>
    <x v="0"/>
    <n v="1"/>
    <s v="Metropolitan Police"/>
    <s v="Dry"/>
    <x v="1"/>
    <n v="30"/>
    <d v="1899-12-30T13:15:00"/>
    <x v="0"/>
    <s v="Fine no high winds"/>
    <x v="5"/>
  </r>
  <r>
    <s v="201001CW10471"/>
    <x v="367"/>
    <x v="2"/>
    <x v="1174"/>
    <s v="Tuesday"/>
    <s v="Give way or uncontrolled"/>
    <s v="Slip road"/>
    <x v="1"/>
    <n v="51.520105000000001"/>
    <x v="0"/>
    <s v="Westminster"/>
    <s v="None"/>
    <n v="-0.17855399999999999"/>
    <x v="0"/>
    <n v="2"/>
    <s v="Metropolitan Police"/>
    <s v="Dry"/>
    <x v="2"/>
    <n v="30"/>
    <d v="1899-12-30T16:40:00"/>
    <x v="0"/>
    <s v="Fine no high winds"/>
    <x v="0"/>
  </r>
  <r>
    <s v="201001CW10472"/>
    <x v="367"/>
    <x v="2"/>
    <x v="1175"/>
    <s v="Wednesday"/>
    <s v="Give way or uncontrolled"/>
    <s v="Crossroads"/>
    <x v="1"/>
    <n v="51.517319000000001"/>
    <x v="0"/>
    <s v="Westminster"/>
    <s v="None"/>
    <n v="-0.196106"/>
    <x v="0"/>
    <n v="1"/>
    <s v="Metropolitan Police"/>
    <s v="Dry"/>
    <x v="1"/>
    <n v="30"/>
    <d v="1899-12-30T17:18:00"/>
    <x v="0"/>
    <s v="Fine no high winds"/>
    <x v="7"/>
  </r>
  <r>
    <s v="201001CW10474"/>
    <x v="366"/>
    <x v="2"/>
    <x v="1176"/>
    <s v="Thursday"/>
    <s v="Give way or uncontrolled"/>
    <s v="T or staggered junction"/>
    <x v="0"/>
    <n v="51.520819000000003"/>
    <x v="1"/>
    <s v="Westminster"/>
    <s v="None"/>
    <n v="-0.16094"/>
    <x v="0"/>
    <n v="3"/>
    <s v="Metropolitan Police"/>
    <s v="Dry"/>
    <x v="1"/>
    <n v="30"/>
    <d v="1899-12-30T20:55:00"/>
    <x v="0"/>
    <s v="Fine no high winds"/>
    <x v="7"/>
  </r>
  <r>
    <s v="201001CW10475"/>
    <x v="348"/>
    <x v="2"/>
    <x v="1177"/>
    <s v="Friday"/>
    <s v="Give way or uncontrolled"/>
    <s v="T or staggered junction"/>
    <x v="1"/>
    <n v="51.542847000000002"/>
    <x v="0"/>
    <s v="Camden"/>
    <s v="None"/>
    <n v="-0.132218"/>
    <x v="0"/>
    <n v="2"/>
    <s v="Metropolitan Police"/>
    <s v="Dry"/>
    <x v="1"/>
    <n v="30"/>
    <d v="1899-12-30T18:35:00"/>
    <x v="0"/>
    <s v="Fine no high winds"/>
    <x v="0"/>
  </r>
  <r>
    <s v="201001CW10476"/>
    <x v="351"/>
    <x v="2"/>
    <x v="1178"/>
    <s v="Saturday"/>
    <s v="Auto traffic signal"/>
    <s v="Crossroads"/>
    <x v="1"/>
    <n v="51.515897000000002"/>
    <x v="1"/>
    <s v="Westminster"/>
    <s v="None"/>
    <n v="-0.15104899999999999"/>
    <x v="0"/>
    <n v="2"/>
    <s v="Metropolitan Police"/>
    <s v="Dry"/>
    <x v="1"/>
    <n v="30"/>
    <d v="1899-12-30T20:30:00"/>
    <x v="0"/>
    <s v="Fine no high winds"/>
    <x v="0"/>
  </r>
  <r>
    <s v="201001CW10477"/>
    <x v="368"/>
    <x v="2"/>
    <x v="1179"/>
    <s v="Sunday"/>
    <s v="Give way or uncontrolled"/>
    <s v="T or staggered junction"/>
    <x v="1"/>
    <n v="51.493414000000001"/>
    <x v="1"/>
    <s v="Westminster"/>
    <s v="None"/>
    <n v="-0.13957"/>
    <x v="3"/>
    <n v="2"/>
    <s v="Metropolitan Police"/>
    <s v="Wet or damp"/>
    <x v="1"/>
    <n v="30"/>
    <d v="1899-12-30T01:10:00"/>
    <x v="0"/>
    <s v="Fine no high winds"/>
    <x v="0"/>
  </r>
  <r>
    <s v="201001CW10478"/>
    <x v="369"/>
    <x v="2"/>
    <x v="1180"/>
    <s v="Monday"/>
    <s v="Data missing or out of range"/>
    <s v="Not at junction or within 20 metres"/>
    <x v="1"/>
    <n v="51.520456000000003"/>
    <x v="0"/>
    <s v="Camden"/>
    <s v="None"/>
    <n v="-0.12102599999999999"/>
    <x v="0"/>
    <n v="3"/>
    <s v="Metropolitan Police"/>
    <s v="Wet or damp"/>
    <x v="1"/>
    <n v="30"/>
    <d v="1899-12-30T11:32:00"/>
    <x v="0"/>
    <s v="Raining no high winds"/>
    <x v="0"/>
  </r>
  <r>
    <s v="201001CW10479"/>
    <x v="369"/>
    <x v="2"/>
    <x v="1181"/>
    <s v="Tuesday"/>
    <s v="Give way or uncontrolled"/>
    <s v="T or staggered junction"/>
    <x v="1"/>
    <n v="51.511504000000002"/>
    <x v="0"/>
    <s v="Westminster"/>
    <s v="Other object on road"/>
    <n v="-0.15756800000000001"/>
    <x v="0"/>
    <n v="2"/>
    <s v="Metropolitan Police"/>
    <s v="Dry"/>
    <x v="2"/>
    <n v="30"/>
    <d v="1899-12-30T09:15:00"/>
    <x v="0"/>
    <s v="Fine no high winds"/>
    <x v="0"/>
  </r>
  <r>
    <s v="201001CW10480"/>
    <x v="366"/>
    <x v="2"/>
    <x v="1182"/>
    <s v="Wednesday"/>
    <s v="Give way or uncontrolled"/>
    <s v="Private drive or entrance"/>
    <x v="1"/>
    <n v="51.551614000000001"/>
    <x v="1"/>
    <s v="Camden"/>
    <s v="None"/>
    <n v="-0.192441"/>
    <x v="0"/>
    <n v="1"/>
    <s v="Metropolitan Police"/>
    <s v="Dry"/>
    <x v="2"/>
    <n v="30"/>
    <d v="1899-12-30T21:20:00"/>
    <x v="0"/>
    <s v="Fine no high winds"/>
    <x v="0"/>
  </r>
  <r>
    <s v="201001CW10482"/>
    <x v="367"/>
    <x v="2"/>
    <x v="1183"/>
    <s v="Thursday"/>
    <s v="Give way or uncontrolled"/>
    <s v="T or staggered junction"/>
    <x v="1"/>
    <n v="51.520682000000001"/>
    <x v="0"/>
    <s v="Camden"/>
    <s v="None"/>
    <n v="-0.129521"/>
    <x v="0"/>
    <n v="2"/>
    <s v="Metropolitan Police"/>
    <s v="Dry"/>
    <x v="1"/>
    <n v="30"/>
    <d v="1899-12-30T08:50:00"/>
    <x v="0"/>
    <s v="Fine no high winds"/>
    <x v="0"/>
  </r>
  <r>
    <s v="201001CW10483"/>
    <x v="367"/>
    <x v="2"/>
    <x v="1184"/>
    <s v="Friday"/>
    <s v="Data missing or out of range"/>
    <s v="Not at junction or within 20 metres"/>
    <x v="0"/>
    <n v="51.516556999999999"/>
    <x v="0"/>
    <s v="Westminster"/>
    <s v="None"/>
    <n v="-0.14727499999999999"/>
    <x v="0"/>
    <n v="2"/>
    <s v="Metropolitan Police"/>
    <s v="Dry"/>
    <x v="1"/>
    <n v="30"/>
    <d v="1899-12-30T08:45:00"/>
    <x v="0"/>
    <s v="Fine no high winds"/>
    <x v="0"/>
  </r>
  <r>
    <s v="201001CW10485"/>
    <x v="369"/>
    <x v="2"/>
    <x v="1185"/>
    <s v="Saturday"/>
    <s v="Auto traffic signal"/>
    <s v="Crossroads"/>
    <x v="1"/>
    <n v="51.523220999999999"/>
    <x v="0"/>
    <s v="Westminster"/>
    <s v="None"/>
    <n v="-0.147869"/>
    <x v="0"/>
    <n v="1"/>
    <s v="Metropolitan Police"/>
    <s v="Wet or damp"/>
    <x v="1"/>
    <n v="30"/>
    <d v="1899-12-30T15:39:00"/>
    <x v="0"/>
    <s v="Fine no high winds"/>
    <x v="0"/>
  </r>
  <r>
    <s v="201001CW10486"/>
    <x v="369"/>
    <x v="2"/>
    <x v="1186"/>
    <s v="Sunday"/>
    <s v="Data missing or out of range"/>
    <s v="Not at junction or within 20 metres"/>
    <x v="1"/>
    <n v="51.497670999999997"/>
    <x v="0"/>
    <s v="Westminster"/>
    <s v="None"/>
    <n v="-0.135794"/>
    <x v="0"/>
    <n v="1"/>
    <s v="Metropolitan Police"/>
    <s v="Dry"/>
    <x v="1"/>
    <n v="30"/>
    <d v="1899-12-30T08:50:00"/>
    <x v="0"/>
    <s v="Fine no high winds"/>
    <x v="0"/>
  </r>
  <r>
    <s v="201001CW10487"/>
    <x v="369"/>
    <x v="2"/>
    <x v="1187"/>
    <s v="Monday"/>
    <s v="Give way or uncontrolled"/>
    <s v="T or staggered junction"/>
    <x v="1"/>
    <n v="51.545898000000001"/>
    <x v="1"/>
    <s v="Camden"/>
    <s v="None"/>
    <n v="-0.14882300000000001"/>
    <x v="3"/>
    <n v="3"/>
    <s v="Metropolitan Police"/>
    <s v="Wet or damp"/>
    <x v="1"/>
    <n v="30"/>
    <d v="1899-12-30T22:17:00"/>
    <x v="0"/>
    <s v="Raining no high winds"/>
    <x v="3"/>
  </r>
  <r>
    <s v="201001CW10489"/>
    <x v="369"/>
    <x v="2"/>
    <x v="1188"/>
    <s v="Tuesday"/>
    <s v="Give way or uncontrolled"/>
    <s v="T or staggered junction"/>
    <x v="1"/>
    <n v="51.510593999999998"/>
    <x v="1"/>
    <s v="Westminster"/>
    <s v="None"/>
    <n v="-0.128493"/>
    <x v="0"/>
    <n v="2"/>
    <s v="Metropolitan Police"/>
    <s v="Wet or damp"/>
    <x v="1"/>
    <n v="30"/>
    <d v="1899-12-30T20:40:00"/>
    <x v="0"/>
    <s v="Raining no high winds"/>
    <x v="0"/>
  </r>
  <r>
    <s v="201001CW10493"/>
    <x v="370"/>
    <x v="2"/>
    <x v="1189"/>
    <s v="Wednesday"/>
    <s v="Give way or uncontrolled"/>
    <s v="T or staggered junction"/>
    <x v="1"/>
    <n v="51.559032000000002"/>
    <x v="0"/>
    <s v="Camden"/>
    <s v="None"/>
    <n v="-0.14915500000000001"/>
    <x v="0"/>
    <n v="1"/>
    <s v="Metropolitan Police"/>
    <s v="Dry"/>
    <x v="1"/>
    <n v="30"/>
    <d v="1899-12-30T08:00:00"/>
    <x v="0"/>
    <s v="Fine no high winds"/>
    <x v="5"/>
  </r>
  <r>
    <s v="201001CW10494"/>
    <x v="371"/>
    <x v="2"/>
    <x v="1190"/>
    <s v="Thursday"/>
    <s v="Auto traffic signal"/>
    <s v="Crossroads"/>
    <x v="1"/>
    <n v="51.515926"/>
    <x v="1"/>
    <s v="Westminster"/>
    <s v="None"/>
    <n v="-0.16430800000000001"/>
    <x v="3"/>
    <n v="2"/>
    <s v="Metropolitan Police"/>
    <s v="Dry"/>
    <x v="2"/>
    <n v="30"/>
    <d v="1899-12-30T00:37:00"/>
    <x v="0"/>
    <s v="Fine no high winds"/>
    <x v="0"/>
  </r>
  <r>
    <s v="201001CW10495"/>
    <x v="366"/>
    <x v="2"/>
    <x v="1191"/>
    <s v="Friday"/>
    <s v="Auto traffic signal"/>
    <s v="Crossroads"/>
    <x v="1"/>
    <n v="51.511612"/>
    <x v="0"/>
    <s v="Westminster"/>
    <s v="None"/>
    <n v="-0.119084"/>
    <x v="0"/>
    <n v="3"/>
    <s v="Metropolitan Police"/>
    <s v="Dry"/>
    <x v="0"/>
    <n v="30"/>
    <d v="1899-12-30T13:22:00"/>
    <x v="0"/>
    <s v="Fine no high winds"/>
    <x v="0"/>
  </r>
  <r>
    <s v="201001CW10496"/>
    <x v="367"/>
    <x v="2"/>
    <x v="1192"/>
    <s v="Saturday"/>
    <s v="Auto traffic signal"/>
    <s v="Crossroads"/>
    <x v="1"/>
    <n v="51.490698000000002"/>
    <x v="0"/>
    <s v="Westminster"/>
    <s v="None"/>
    <n v="-0.14976400000000001"/>
    <x v="0"/>
    <n v="1"/>
    <s v="Metropolitan Police"/>
    <s v="Dry"/>
    <x v="2"/>
    <n v="30"/>
    <d v="1899-12-30T15:45:00"/>
    <x v="0"/>
    <s v="Fine no high winds"/>
    <x v="5"/>
  </r>
  <r>
    <s v="201001CW10497"/>
    <x v="358"/>
    <x v="2"/>
    <x v="1193"/>
    <s v="Sunday"/>
    <s v="Auto traffic signal"/>
    <s v="Crossroads"/>
    <x v="1"/>
    <n v="51.530554000000002"/>
    <x v="1"/>
    <s v="Camden"/>
    <s v="None"/>
    <n v="-0.122629"/>
    <x v="0"/>
    <n v="1"/>
    <s v="Metropolitan Police"/>
    <s v="Dry"/>
    <x v="2"/>
    <n v="30"/>
    <d v="1899-12-30T23:00:00"/>
    <x v="0"/>
    <s v="Fine no high winds"/>
    <x v="0"/>
  </r>
  <r>
    <s v="201001CW10498"/>
    <x v="358"/>
    <x v="2"/>
    <x v="1194"/>
    <s v="Monday"/>
    <s v="Auto traffic signal"/>
    <s v="T or staggered junction"/>
    <x v="1"/>
    <n v="51.500079999999997"/>
    <x v="0"/>
    <s v="Westminster"/>
    <s v="None"/>
    <n v="-0.174598"/>
    <x v="0"/>
    <n v="1"/>
    <s v="Metropolitan Police"/>
    <s v="Dry"/>
    <x v="1"/>
    <n v="30"/>
    <d v="1899-12-30T11:42:00"/>
    <x v="0"/>
    <s v="Fine no high winds"/>
    <x v="6"/>
  </r>
  <r>
    <s v="201001CW10499"/>
    <x v="353"/>
    <x v="2"/>
    <x v="1195"/>
    <s v="Tuesday"/>
    <s v="Auto traffic signal"/>
    <s v="Crossroads"/>
    <x v="1"/>
    <n v="51.501748999999997"/>
    <x v="0"/>
    <s v="Westminster"/>
    <s v="None"/>
    <n v="-0.160555"/>
    <x v="0"/>
    <n v="2"/>
    <s v="Metropolitan Police"/>
    <s v="Dry"/>
    <x v="1"/>
    <n v="30"/>
    <d v="1899-12-30T16:00:00"/>
    <x v="0"/>
    <s v="Fine no high winds"/>
    <x v="0"/>
  </r>
  <r>
    <s v="201001CW10500"/>
    <x v="367"/>
    <x v="2"/>
    <x v="1196"/>
    <s v="Wednesday"/>
    <s v="Data missing or out of range"/>
    <s v="Not at junction or within 20 metres"/>
    <x v="0"/>
    <n v="51.513398000000002"/>
    <x v="0"/>
    <s v="Westminster"/>
    <s v="None"/>
    <n v="-0.15792400000000001"/>
    <x v="0"/>
    <n v="1"/>
    <s v="Metropolitan Police"/>
    <s v="Dry"/>
    <x v="1"/>
    <n v="30"/>
    <d v="1899-12-30T14:10:00"/>
    <x v="0"/>
    <s v="Fine no high winds"/>
    <x v="0"/>
  </r>
  <r>
    <s v="201001CW10501"/>
    <x v="356"/>
    <x v="2"/>
    <x v="1197"/>
    <s v="Thursday"/>
    <s v="Auto traffic signal"/>
    <s v="Crossroads"/>
    <x v="1"/>
    <n v="51.543506999999998"/>
    <x v="1"/>
    <s v="Camden"/>
    <s v="None"/>
    <n v="-0.16262099999999999"/>
    <x v="3"/>
    <n v="2"/>
    <s v="Metropolitan Police"/>
    <s v="Dry"/>
    <x v="1"/>
    <n v="30"/>
    <d v="1899-12-30T02:25:00"/>
    <x v="0"/>
    <s v="Fine no high winds"/>
    <x v="0"/>
  </r>
  <r>
    <s v="201001CW10502"/>
    <x v="353"/>
    <x v="2"/>
    <x v="1198"/>
    <s v="Friday"/>
    <s v="Give way or uncontrolled"/>
    <s v="T or staggered junction"/>
    <x v="1"/>
    <n v="51.544685999999999"/>
    <x v="0"/>
    <s v="Camden"/>
    <s v="None"/>
    <n v="-0.134738"/>
    <x v="0"/>
    <n v="2"/>
    <s v="Metropolitan Police"/>
    <s v="Dry"/>
    <x v="1"/>
    <n v="30"/>
    <d v="1899-12-30T09:04:00"/>
    <x v="0"/>
    <s v="Fine no high winds"/>
    <x v="0"/>
  </r>
  <r>
    <s v="201001CW10503"/>
    <x v="354"/>
    <x v="2"/>
    <x v="1199"/>
    <s v="Saturday"/>
    <s v="Auto traffic signal"/>
    <s v="T or staggered junction"/>
    <x v="1"/>
    <n v="51.530869000000003"/>
    <x v="0"/>
    <s v="Camden"/>
    <s v="None"/>
    <n v="-0.119876"/>
    <x v="0"/>
    <n v="2"/>
    <s v="Metropolitan Police"/>
    <s v="Dry"/>
    <x v="1"/>
    <n v="30"/>
    <d v="1899-12-30T14:50:00"/>
    <x v="0"/>
    <s v="Fine no high winds"/>
    <x v="7"/>
  </r>
  <r>
    <s v="201001CW10504"/>
    <x v="371"/>
    <x v="2"/>
    <x v="1200"/>
    <s v="Sunday"/>
    <s v="Give way or uncontrolled"/>
    <s v="T or staggered junction"/>
    <x v="1"/>
    <n v="51.516536000000002"/>
    <x v="0"/>
    <s v="Westminster"/>
    <s v="None"/>
    <n v="-0.157365"/>
    <x v="0"/>
    <n v="2"/>
    <s v="Metropolitan Police"/>
    <s v="Dry"/>
    <x v="1"/>
    <n v="30"/>
    <d v="1899-12-30T08:30:00"/>
    <x v="0"/>
    <s v="Fine no high winds"/>
    <x v="5"/>
  </r>
  <r>
    <s v="201001CW10505"/>
    <x v="371"/>
    <x v="2"/>
    <x v="1201"/>
    <s v="Monday"/>
    <s v="Auto traffic signal"/>
    <s v="T or staggered junction"/>
    <x v="1"/>
    <n v="51.529595"/>
    <x v="0"/>
    <s v="Camden"/>
    <s v="None"/>
    <n v="-0.124542"/>
    <x v="0"/>
    <n v="1"/>
    <s v="Metropolitan Police"/>
    <s v="Dry"/>
    <x v="2"/>
    <n v="30"/>
    <d v="1899-12-30T11:41:00"/>
    <x v="0"/>
    <s v="Fine no high winds"/>
    <x v="1"/>
  </r>
  <r>
    <s v="201001CW10506"/>
    <x v="371"/>
    <x v="2"/>
    <x v="1202"/>
    <s v="Tuesday"/>
    <s v="Auto traffic signal"/>
    <s v="Crossroads"/>
    <x v="1"/>
    <n v="51.517122999999998"/>
    <x v="0"/>
    <s v="Westminster"/>
    <s v="None"/>
    <n v="-0.18342900000000001"/>
    <x v="0"/>
    <n v="2"/>
    <s v="Metropolitan Police"/>
    <s v="Dry"/>
    <x v="1"/>
    <n v="30"/>
    <d v="1899-12-30T12:10:00"/>
    <x v="0"/>
    <s v="Fine no high winds"/>
    <x v="0"/>
  </r>
  <r>
    <s v="201001CW10507"/>
    <x v="371"/>
    <x v="2"/>
    <x v="1203"/>
    <s v="Wednesday"/>
    <s v="Give way or uncontrolled"/>
    <s v="T or staggered junction"/>
    <x v="1"/>
    <n v="51.507938000000003"/>
    <x v="1"/>
    <s v="Westminster"/>
    <s v="None"/>
    <n v="-0.15382100000000001"/>
    <x v="0"/>
    <n v="2"/>
    <s v="Metropolitan Police"/>
    <s v="Wet or damp"/>
    <x v="1"/>
    <n v="30"/>
    <d v="1899-12-30T17:45:00"/>
    <x v="0"/>
    <s v="Raining no high winds"/>
    <x v="5"/>
  </r>
  <r>
    <s v="201001CW10508"/>
    <x v="372"/>
    <x v="2"/>
    <x v="1204"/>
    <s v="Thursday"/>
    <s v="Give way or uncontrolled"/>
    <s v="Crossroads"/>
    <x v="1"/>
    <n v="51.488835000000002"/>
    <x v="1"/>
    <s v="Westminster"/>
    <s v="None"/>
    <n v="-0.140044"/>
    <x v="0"/>
    <n v="1"/>
    <s v="Metropolitan Police"/>
    <s v="Dry"/>
    <x v="1"/>
    <n v="30"/>
    <d v="1899-12-30T00:01:00"/>
    <x v="0"/>
    <s v="Fine no high winds"/>
    <x v="0"/>
  </r>
  <r>
    <s v="201001CW10511"/>
    <x v="372"/>
    <x v="2"/>
    <x v="1205"/>
    <s v="Friday"/>
    <s v="Data missing or out of range"/>
    <s v="Not at junction or within 20 metres"/>
    <x v="1"/>
    <n v="51.544108999999999"/>
    <x v="0"/>
    <s v="Camden"/>
    <s v="None"/>
    <n v="-0.172404"/>
    <x v="0"/>
    <n v="2"/>
    <s v="Metropolitan Police"/>
    <s v="Dry"/>
    <x v="1"/>
    <n v="30"/>
    <d v="1899-12-30T09:10:00"/>
    <x v="0"/>
    <s v="Fine no high winds"/>
    <x v="0"/>
  </r>
  <r>
    <s v="201001CW10512"/>
    <x v="358"/>
    <x v="2"/>
    <x v="1206"/>
    <s v="Saturday"/>
    <s v="Auto traffic signal"/>
    <s v="Crossroads"/>
    <x v="1"/>
    <n v="51.492288000000002"/>
    <x v="1"/>
    <s v="Westminster"/>
    <s v="None"/>
    <n v="-0.14797099999999999"/>
    <x v="0"/>
    <n v="2"/>
    <s v="Metropolitan Police"/>
    <s v="Dry"/>
    <x v="2"/>
    <n v="30"/>
    <d v="1899-12-30T08:05:00"/>
    <x v="0"/>
    <s v="Fine no high winds"/>
    <x v="0"/>
  </r>
  <r>
    <s v="201001CW10513"/>
    <x v="362"/>
    <x v="0"/>
    <x v="1207"/>
    <s v="Sunday"/>
    <s v="Give way or uncontrolled"/>
    <s v="T or staggered junction"/>
    <x v="1"/>
    <n v="51.489975000000001"/>
    <x v="0"/>
    <s v="Kensington and Chelsea"/>
    <s v="None"/>
    <n v="-0.15526699999999999"/>
    <x v="0"/>
    <n v="2"/>
    <s v="Metropolitan Police"/>
    <s v="Dry"/>
    <x v="1"/>
    <n v="30"/>
    <d v="1899-12-30T09:10:00"/>
    <x v="0"/>
    <s v="Fine no high winds"/>
    <x v="3"/>
  </r>
  <r>
    <s v="201001CW10514"/>
    <x v="372"/>
    <x v="2"/>
    <x v="1208"/>
    <s v="Monday"/>
    <s v="Give way or uncontrolled"/>
    <s v="T or staggered junction"/>
    <x v="1"/>
    <n v="51.526403999999999"/>
    <x v="0"/>
    <s v="Westminster"/>
    <s v="None"/>
    <n v="-0.20799999999999999"/>
    <x v="0"/>
    <n v="1"/>
    <s v="Metropolitan Police"/>
    <s v="Dry"/>
    <x v="1"/>
    <n v="30"/>
    <d v="1899-12-30T08:56:00"/>
    <x v="0"/>
    <s v="Fine no high winds"/>
    <x v="5"/>
  </r>
  <r>
    <s v="201001CW10516"/>
    <x v="373"/>
    <x v="2"/>
    <x v="1209"/>
    <s v="Tuesday"/>
    <s v="Give way or uncontrolled"/>
    <s v="T or staggered junction"/>
    <x v="1"/>
    <n v="51.542152000000002"/>
    <x v="0"/>
    <s v="Camden"/>
    <s v="None"/>
    <n v="-0.14508099999999999"/>
    <x v="0"/>
    <n v="2"/>
    <s v="Metropolitan Police"/>
    <s v="Dry"/>
    <x v="1"/>
    <n v="30"/>
    <d v="1899-12-30T17:00:00"/>
    <x v="0"/>
    <s v="Fine no high winds"/>
    <x v="0"/>
  </r>
  <r>
    <s v="201001CW10517"/>
    <x v="369"/>
    <x v="2"/>
    <x v="1210"/>
    <s v="Wednesday"/>
    <s v="Give way or uncontrolled"/>
    <s v="T or staggered junction"/>
    <x v="1"/>
    <n v="51.525775000000003"/>
    <x v="1"/>
    <s v="Camden"/>
    <s v="None"/>
    <n v="-0.14445"/>
    <x v="0"/>
    <n v="1"/>
    <s v="Metropolitan Police"/>
    <s v="Dry"/>
    <x v="1"/>
    <n v="30"/>
    <d v="1899-12-30T20:42:00"/>
    <x v="0"/>
    <s v="Fine no high winds"/>
    <x v="0"/>
  </r>
  <r>
    <s v="201001CW10518"/>
    <x v="373"/>
    <x v="2"/>
    <x v="1211"/>
    <s v="Thursday"/>
    <s v="Data missing or out of range"/>
    <s v="Not at junction or within 20 metres"/>
    <x v="1"/>
    <n v="51.523178999999999"/>
    <x v="1"/>
    <s v="Westminster"/>
    <s v="None"/>
    <n v="-0.150898"/>
    <x v="0"/>
    <n v="1"/>
    <s v="Metropolitan Police"/>
    <s v="Dry"/>
    <x v="2"/>
    <n v="30"/>
    <d v="1899-12-30T18:37:00"/>
    <x v="0"/>
    <s v="Fine no high winds"/>
    <x v="0"/>
  </r>
  <r>
    <s v="201001CW10519"/>
    <x v="374"/>
    <x v="2"/>
    <x v="1212"/>
    <s v="Friday"/>
    <s v="Give way or uncontrolled"/>
    <s v="T or staggered junction"/>
    <x v="1"/>
    <n v="51.502384999999997"/>
    <x v="3"/>
    <s v="Westminster"/>
    <s v="None"/>
    <n v="-0.14957899999999999"/>
    <x v="2"/>
    <n v="1"/>
    <s v="Metropolitan Police"/>
    <s v="Dry"/>
    <x v="1"/>
    <n v="30"/>
    <d v="1899-12-30T00:54:00"/>
    <x v="0"/>
    <s v="Fine no high winds"/>
    <x v="5"/>
  </r>
  <r>
    <s v="201001CW10520"/>
    <x v="373"/>
    <x v="2"/>
    <x v="1213"/>
    <s v="Saturday"/>
    <s v="Give way or uncontrolled"/>
    <s v="T or staggered junction"/>
    <x v="1"/>
    <n v="51.523204999999997"/>
    <x v="1"/>
    <s v="Camden"/>
    <s v="None"/>
    <n v="-0.12422800000000001"/>
    <x v="0"/>
    <n v="2"/>
    <s v="Metropolitan Police"/>
    <s v="Wet or damp"/>
    <x v="0"/>
    <n v="30"/>
    <d v="1899-12-30T23:40:00"/>
    <x v="0"/>
    <s v="Raining no high winds"/>
    <x v="7"/>
  </r>
  <r>
    <s v="201001CW10521"/>
    <x v="353"/>
    <x v="2"/>
    <x v="1214"/>
    <s v="Sunday"/>
    <s v="Give way or uncontrolled"/>
    <s v="T or staggered junction"/>
    <x v="1"/>
    <n v="51.528292"/>
    <x v="0"/>
    <s v="Camden"/>
    <s v="None"/>
    <n v="-0.13872499999999999"/>
    <x v="0"/>
    <n v="2"/>
    <s v="Metropolitan Police"/>
    <s v="Dry"/>
    <x v="1"/>
    <n v="30"/>
    <d v="1899-12-30T12:40:00"/>
    <x v="0"/>
    <s v="Fine no high winds"/>
    <x v="7"/>
  </r>
  <r>
    <s v="201001CW10522"/>
    <x v="354"/>
    <x v="2"/>
    <x v="1215"/>
    <s v="Monday"/>
    <s v="Give way or uncontrolled"/>
    <s v="T or staggered junction"/>
    <x v="0"/>
    <n v="51.523114999999997"/>
    <x v="1"/>
    <s v="Camden"/>
    <s v="None"/>
    <n v="-0.124232"/>
    <x v="0"/>
    <n v="2"/>
    <s v="Metropolitan Police"/>
    <s v="Dry"/>
    <x v="1"/>
    <n v="30"/>
    <d v="1899-12-30T20:10:00"/>
    <x v="0"/>
    <s v="Fine no high winds"/>
    <x v="7"/>
  </r>
  <r>
    <s v="201001CW10524"/>
    <x v="373"/>
    <x v="2"/>
    <x v="1216"/>
    <s v="Tuesday"/>
    <s v="Give way or uncontrolled"/>
    <s v="T or staggered junction"/>
    <x v="0"/>
    <n v="51.535409999999999"/>
    <x v="0"/>
    <s v="Westminster"/>
    <s v="None"/>
    <n v="-0.16236999999999999"/>
    <x v="0"/>
    <n v="2"/>
    <s v="Metropolitan Police"/>
    <s v="Dry"/>
    <x v="1"/>
    <n v="30"/>
    <d v="1899-12-30T08:56:00"/>
    <x v="0"/>
    <s v="Fine no high winds"/>
    <x v="10"/>
  </r>
  <r>
    <s v="201001CW10525"/>
    <x v="374"/>
    <x v="2"/>
    <x v="1217"/>
    <s v="Wednesday"/>
    <s v="Data missing or out of range"/>
    <s v="Not at junction or within 20 metres"/>
    <x v="1"/>
    <n v="51.523662999999999"/>
    <x v="0"/>
    <s v="Westminster"/>
    <s v="None"/>
    <n v="-0.19931499999999999"/>
    <x v="0"/>
    <n v="1"/>
    <s v="Metropolitan Police"/>
    <s v="Dry"/>
    <x v="1"/>
    <n v="30"/>
    <d v="1899-12-30T17:00:00"/>
    <x v="0"/>
    <s v="Fine no high winds"/>
    <x v="3"/>
  </r>
  <r>
    <s v="201001CW10526"/>
    <x v="374"/>
    <x v="2"/>
    <x v="1218"/>
    <s v="Thursday"/>
    <s v="Auto traffic signal"/>
    <s v="Crossroads"/>
    <x v="1"/>
    <n v="51.523795999999997"/>
    <x v="0"/>
    <s v="Westminster"/>
    <s v="None"/>
    <n v="-0.14438599999999999"/>
    <x v="0"/>
    <n v="2"/>
    <s v="Metropolitan Police"/>
    <s v="Wet or damp"/>
    <x v="1"/>
    <n v="30"/>
    <d v="1899-12-30T18:16:00"/>
    <x v="0"/>
    <s v="Raining no high winds"/>
    <x v="0"/>
  </r>
  <r>
    <s v="201001CW10527"/>
    <x v="374"/>
    <x v="2"/>
    <x v="1219"/>
    <s v="Friday"/>
    <s v="Data missing or out of range"/>
    <s v="Not at junction or within 20 metres"/>
    <x v="1"/>
    <n v="51.529176"/>
    <x v="1"/>
    <s v="Camden"/>
    <s v="None"/>
    <n v="-0.14344599999999999"/>
    <x v="0"/>
    <n v="1"/>
    <s v="Metropolitan Police"/>
    <s v="Wet or damp"/>
    <x v="1"/>
    <n v="30"/>
    <d v="1899-12-30T22:05:00"/>
    <x v="0"/>
    <s v="Fine no high winds"/>
    <x v="0"/>
  </r>
  <r>
    <s v="201001CW10529"/>
    <x v="368"/>
    <x v="2"/>
    <x v="1220"/>
    <s v="Saturday"/>
    <s v="Data missing or out of range"/>
    <s v="Not at junction or within 20 metres"/>
    <x v="0"/>
    <n v="51.515155"/>
    <x v="1"/>
    <s v="Westminster"/>
    <s v="Pedestrian in carriageway - not injured"/>
    <n v="-0.17255400000000001"/>
    <x v="0"/>
    <n v="1"/>
    <s v="Metropolitan Police"/>
    <s v="Wet or damp"/>
    <x v="1"/>
    <n v="30"/>
    <d v="1899-12-30T01:56:00"/>
    <x v="0"/>
    <s v="Raining no high winds"/>
    <x v="0"/>
  </r>
  <r>
    <s v="201001CW10530"/>
    <x v="375"/>
    <x v="2"/>
    <x v="1221"/>
    <s v="Sunday"/>
    <s v="Give way or uncontrolled"/>
    <s v="T or staggered junction"/>
    <x v="1"/>
    <n v="51.537838999999998"/>
    <x v="0"/>
    <s v="Camden"/>
    <s v="None"/>
    <n v="-0.168185"/>
    <x v="0"/>
    <n v="2"/>
    <s v="Metropolitan Police"/>
    <s v="Dry"/>
    <x v="1"/>
    <n v="30"/>
    <d v="1899-12-30T09:38:00"/>
    <x v="0"/>
    <s v="Fine no high winds"/>
    <x v="0"/>
  </r>
  <r>
    <s v="201001CW10531"/>
    <x v="375"/>
    <x v="2"/>
    <x v="1222"/>
    <s v="Monday"/>
    <s v="Auto traffic signal"/>
    <s v="T or staggered junction"/>
    <x v="1"/>
    <n v="51.527121000000001"/>
    <x v="0"/>
    <s v="Westminster"/>
    <s v="None"/>
    <n v="-0.21373900000000001"/>
    <x v="0"/>
    <n v="2"/>
    <s v="Metropolitan Police"/>
    <s v="Dry"/>
    <x v="1"/>
    <n v="30"/>
    <d v="1899-12-30T16:50:00"/>
    <x v="0"/>
    <s v="Fine no high winds"/>
    <x v="0"/>
  </r>
  <r>
    <s v="201001CW10532"/>
    <x v="375"/>
    <x v="2"/>
    <x v="1223"/>
    <s v="Tuesday"/>
    <s v="Give way or uncontrolled"/>
    <s v="Crossroads"/>
    <x v="0"/>
    <n v="51.539887999999998"/>
    <x v="0"/>
    <s v="Camden"/>
    <s v="None"/>
    <n v="-0.178485"/>
    <x v="0"/>
    <n v="1"/>
    <s v="Metropolitan Police"/>
    <s v="Dry"/>
    <x v="1"/>
    <n v="30"/>
    <d v="1899-12-30T14:26:00"/>
    <x v="0"/>
    <s v="Fine no high winds"/>
    <x v="0"/>
  </r>
  <r>
    <s v="201001CW10533"/>
    <x v="375"/>
    <x v="2"/>
    <x v="1224"/>
    <s v="Wednesday"/>
    <s v="Auto traffic signal"/>
    <s v="Crossroads"/>
    <x v="1"/>
    <n v="51.516015000000003"/>
    <x v="1"/>
    <s v="Westminster"/>
    <s v="None"/>
    <n v="-0.187365"/>
    <x v="3"/>
    <n v="2"/>
    <s v="Metropolitan Police"/>
    <s v="Wet or damp"/>
    <x v="1"/>
    <n v="30"/>
    <d v="1899-12-30T21:49:00"/>
    <x v="0"/>
    <s v="Fine no high winds"/>
    <x v="0"/>
  </r>
  <r>
    <s v="201001CW10534"/>
    <x v="375"/>
    <x v="2"/>
    <x v="1225"/>
    <s v="Thursday"/>
    <s v="Give way or uncontrolled"/>
    <s v="T or staggered junction"/>
    <x v="0"/>
    <n v="51.515459"/>
    <x v="0"/>
    <s v="Westminster"/>
    <s v="Pedestrian in carriageway - not injured"/>
    <n v="-0.140401"/>
    <x v="0"/>
    <n v="1"/>
    <s v="Metropolitan Police"/>
    <s v="Wet or damp"/>
    <x v="1"/>
    <n v="30"/>
    <d v="1899-12-30T16:51:00"/>
    <x v="0"/>
    <s v="Fine no high winds"/>
    <x v="2"/>
  </r>
  <r>
    <s v="201001CW10535"/>
    <x v="374"/>
    <x v="2"/>
    <x v="1226"/>
    <s v="Friday"/>
    <s v="Auto traffic signal"/>
    <s v="Crossroads"/>
    <x v="1"/>
    <n v="51.511077999999998"/>
    <x v="0"/>
    <s v="Westminster"/>
    <s v="None"/>
    <n v="-0.119394"/>
    <x v="0"/>
    <n v="2"/>
    <s v="Metropolitan Police"/>
    <s v="Dry"/>
    <x v="2"/>
    <n v="30"/>
    <d v="1899-12-30T16:00:00"/>
    <x v="0"/>
    <s v="Fine no high winds"/>
    <x v="0"/>
  </r>
  <r>
    <s v="201001CW10536"/>
    <x v="376"/>
    <x v="2"/>
    <x v="1227"/>
    <s v="Saturday"/>
    <s v="Give way or uncontrolled"/>
    <s v="T or staggered junction"/>
    <x v="1"/>
    <n v="51.524273000000001"/>
    <x v="0"/>
    <s v="Camden"/>
    <s v="None"/>
    <n v="-0.14047399999999999"/>
    <x v="0"/>
    <n v="3"/>
    <s v="Metropolitan Police"/>
    <s v="Wet or damp"/>
    <x v="2"/>
    <n v="30"/>
    <d v="1899-12-30T16:40:00"/>
    <x v="0"/>
    <s v="Raining no high winds"/>
    <x v="0"/>
  </r>
  <r>
    <s v="201001CW10537"/>
    <x v="374"/>
    <x v="2"/>
    <x v="1228"/>
    <s v="Sunday"/>
    <s v="Give way or uncontrolled"/>
    <s v="T or staggered junction"/>
    <x v="1"/>
    <n v="51.490067000000003"/>
    <x v="0"/>
    <s v="Westminster"/>
    <s v="None"/>
    <n v="-0.127029"/>
    <x v="0"/>
    <n v="2"/>
    <s v="Metropolitan Police"/>
    <s v="Dry"/>
    <x v="2"/>
    <n v="30"/>
    <d v="1899-12-30T08:30:00"/>
    <x v="0"/>
    <s v="Fine no high winds"/>
    <x v="0"/>
  </r>
  <r>
    <s v="201001CW10538"/>
    <x v="376"/>
    <x v="2"/>
    <x v="1229"/>
    <s v="Monday"/>
    <s v="Auto traffic signal"/>
    <s v="T or staggered junction"/>
    <x v="1"/>
    <n v="51.536681999999999"/>
    <x v="1"/>
    <s v="Camden"/>
    <s v="None"/>
    <n v="-0.19216800000000001"/>
    <x v="3"/>
    <n v="1"/>
    <s v="Metropolitan Police"/>
    <s v="Dry"/>
    <x v="1"/>
    <n v="30"/>
    <d v="1899-12-30T20:58:00"/>
    <x v="0"/>
    <s v="Fine no high winds"/>
    <x v="7"/>
  </r>
  <r>
    <s v="201001CW10539"/>
    <x v="377"/>
    <x v="2"/>
    <x v="1230"/>
    <s v="Tuesday"/>
    <s v="Auto traffic signal"/>
    <s v="T or staggered junction"/>
    <x v="1"/>
    <n v="51.488182999999999"/>
    <x v="1"/>
    <s v="Westminster"/>
    <s v="None"/>
    <n v="-0.13863"/>
    <x v="0"/>
    <n v="1"/>
    <s v="Metropolitan Police"/>
    <s v="Dry"/>
    <x v="1"/>
    <n v="30"/>
    <d v="1899-12-30T05:35:00"/>
    <x v="0"/>
    <s v="Fine no high winds"/>
    <x v="0"/>
  </r>
  <r>
    <s v="201001CW10541"/>
    <x v="374"/>
    <x v="2"/>
    <x v="1231"/>
    <s v="Wednesday"/>
    <s v="Auto traffic signal"/>
    <s v="Crossroads"/>
    <x v="1"/>
    <n v="51.513874000000001"/>
    <x v="0"/>
    <s v="Westminster"/>
    <s v="None"/>
    <n v="-0.15386900000000001"/>
    <x v="0"/>
    <n v="2"/>
    <s v="Metropolitan Police"/>
    <s v="Wet or damp"/>
    <x v="0"/>
    <n v="30"/>
    <d v="1899-12-30T10:50:00"/>
    <x v="0"/>
    <s v="Raining no high winds"/>
    <x v="0"/>
  </r>
  <r>
    <s v="201001CW10542"/>
    <x v="377"/>
    <x v="2"/>
    <x v="1232"/>
    <s v="Thursday"/>
    <s v="Give way or uncontrolled"/>
    <s v="T or staggered junction"/>
    <x v="1"/>
    <n v="51.539050000000003"/>
    <x v="0"/>
    <s v="Camden"/>
    <s v="None"/>
    <n v="-0.170876"/>
    <x v="0"/>
    <n v="2"/>
    <s v="Metropolitan Police"/>
    <s v="Dry"/>
    <x v="1"/>
    <n v="30"/>
    <d v="1899-12-30T13:55:00"/>
    <x v="0"/>
    <s v="Fine no high winds"/>
    <x v="0"/>
  </r>
  <r>
    <s v="201001CW10543"/>
    <x v="377"/>
    <x v="2"/>
    <x v="1233"/>
    <s v="Friday"/>
    <s v="Give way or uncontrolled"/>
    <s v="Crossroads"/>
    <x v="1"/>
    <n v="51.517118000000004"/>
    <x v="0"/>
    <s v="Westminster"/>
    <s v="None"/>
    <n v="-0.183141"/>
    <x v="0"/>
    <n v="1"/>
    <s v="Metropolitan Police"/>
    <s v="Dry"/>
    <x v="1"/>
    <n v="30"/>
    <d v="1899-12-30T08:34:00"/>
    <x v="0"/>
    <s v="Fine no high winds"/>
    <x v="5"/>
  </r>
  <r>
    <s v="201001CW10545"/>
    <x v="351"/>
    <x v="2"/>
    <x v="1234"/>
    <s v="Saturday"/>
    <s v="Auto traffic signal"/>
    <s v="T or staggered junction"/>
    <x v="0"/>
    <n v="51.513159999999999"/>
    <x v="0"/>
    <s v="Westminster"/>
    <s v="None"/>
    <n v="-0.15995100000000001"/>
    <x v="0"/>
    <n v="2"/>
    <s v="Metropolitan Police"/>
    <s v="Dry"/>
    <x v="0"/>
    <n v="30"/>
    <d v="1899-12-30T08:00:00"/>
    <x v="0"/>
    <s v="Fine no high winds"/>
    <x v="0"/>
  </r>
  <r>
    <s v="201001CW10546"/>
    <x v="357"/>
    <x v="2"/>
    <x v="1235"/>
    <s v="Sunday"/>
    <s v="Give way or uncontrolled"/>
    <s v="T or staggered junction"/>
    <x v="1"/>
    <n v="51.520848000000001"/>
    <x v="0"/>
    <s v="Westminster"/>
    <s v="None"/>
    <n v="-0.15704699999999999"/>
    <x v="0"/>
    <n v="2"/>
    <s v="Metropolitan Police"/>
    <s v="Dry"/>
    <x v="1"/>
    <n v="30"/>
    <d v="1899-12-30T07:10:00"/>
    <x v="0"/>
    <s v="Fine no high winds"/>
    <x v="7"/>
  </r>
  <r>
    <s v="201001CW10547"/>
    <x v="378"/>
    <x v="2"/>
    <x v="1236"/>
    <s v="Monday"/>
    <s v="Give way or uncontrolled"/>
    <s v="T or staggered junction"/>
    <x v="1"/>
    <n v="51.551658000000003"/>
    <x v="0"/>
    <s v="Camden"/>
    <s v="None"/>
    <n v="-0.177871"/>
    <x v="0"/>
    <n v="2"/>
    <s v="Metropolitan Police"/>
    <s v="Dry"/>
    <x v="1"/>
    <n v="30"/>
    <d v="1899-12-30T11:30:00"/>
    <x v="0"/>
    <s v="Fine no high winds"/>
    <x v="7"/>
  </r>
  <r>
    <s v="201001CW10548"/>
    <x v="378"/>
    <x v="2"/>
    <x v="1237"/>
    <s v="Tuesday"/>
    <s v="Give way or uncontrolled"/>
    <s v="Crossroads"/>
    <x v="1"/>
    <n v="51.503090999999998"/>
    <x v="0"/>
    <s v="Westminster"/>
    <s v="None"/>
    <n v="-0.12606300000000001"/>
    <x v="0"/>
    <n v="2"/>
    <s v="Metropolitan Police"/>
    <s v="Wet or damp"/>
    <x v="1"/>
    <n v="30"/>
    <d v="1899-12-30T17:22:00"/>
    <x v="0"/>
    <s v="Raining no high winds"/>
    <x v="0"/>
  </r>
  <r>
    <s v="201001CW10550"/>
    <x v="378"/>
    <x v="2"/>
    <x v="1238"/>
    <s v="Wednesday"/>
    <s v="Give way or uncontrolled"/>
    <s v="Private drive or entrance"/>
    <x v="1"/>
    <n v="51.505194000000003"/>
    <x v="0"/>
    <s v="Westminster"/>
    <s v="None"/>
    <n v="-0.15090600000000001"/>
    <x v="0"/>
    <n v="3"/>
    <s v="Metropolitan Police"/>
    <s v="Wet or damp"/>
    <x v="1"/>
    <n v="40"/>
    <d v="1899-12-30T18:05:00"/>
    <x v="0"/>
    <s v="Raining no high winds"/>
    <x v="0"/>
  </r>
  <r>
    <s v="201001CW10551"/>
    <x v="378"/>
    <x v="2"/>
    <x v="1239"/>
    <s v="Thursday"/>
    <s v="Give way or uncontrolled"/>
    <s v="Crossroads"/>
    <x v="0"/>
    <n v="51.539037"/>
    <x v="0"/>
    <s v="Camden"/>
    <s v="None"/>
    <n v="-0.141459"/>
    <x v="0"/>
    <n v="1"/>
    <s v="Metropolitan Police"/>
    <s v="Wet or damp"/>
    <x v="0"/>
    <n v="30"/>
    <d v="1899-12-30T15:36:00"/>
    <x v="0"/>
    <s v="Fine no high winds"/>
    <x v="0"/>
  </r>
  <r>
    <s v="201001CW10552"/>
    <x v="373"/>
    <x v="2"/>
    <x v="1240"/>
    <s v="Friday"/>
    <s v="Give way or uncontrolled"/>
    <s v="Private drive or entrance"/>
    <x v="1"/>
    <n v="51.550708999999998"/>
    <x v="0"/>
    <s v="Camden"/>
    <s v="None"/>
    <n v="-0.19204399999999999"/>
    <x v="0"/>
    <n v="2"/>
    <s v="Metropolitan Police"/>
    <s v="Dry"/>
    <x v="1"/>
    <n v="30"/>
    <d v="1899-12-30T10:30:00"/>
    <x v="0"/>
    <s v="Fine no high winds"/>
    <x v="0"/>
  </r>
  <r>
    <s v="201001CW10553"/>
    <x v="379"/>
    <x v="2"/>
    <x v="1241"/>
    <s v="Saturday"/>
    <s v="Give way or uncontrolled"/>
    <s v="Crossroads"/>
    <x v="1"/>
    <n v="51.537576000000001"/>
    <x v="0"/>
    <s v="Camden"/>
    <s v="None"/>
    <n v="-0.14007600000000001"/>
    <x v="0"/>
    <n v="1"/>
    <s v="Metropolitan Police"/>
    <s v="Wet or damp"/>
    <x v="1"/>
    <n v="30"/>
    <d v="1899-12-30T18:49:00"/>
    <x v="0"/>
    <s v="Raining no high winds"/>
    <x v="0"/>
  </r>
  <r>
    <s v="201001CW10554"/>
    <x v="379"/>
    <x v="2"/>
    <x v="1242"/>
    <s v="Sunday"/>
    <s v="Auto traffic signal"/>
    <s v="T or staggered junction"/>
    <x v="1"/>
    <n v="51.510077000000003"/>
    <x v="1"/>
    <s v="Westminster"/>
    <s v="None"/>
    <n v="-0.187169"/>
    <x v="0"/>
    <n v="2"/>
    <s v="Metropolitan Police"/>
    <s v="Wet or damp"/>
    <x v="1"/>
    <n v="30"/>
    <d v="1899-12-30T23:12:00"/>
    <x v="0"/>
    <s v="Raining no high winds"/>
    <x v="0"/>
  </r>
  <r>
    <s v="201001CW10555"/>
    <x v="378"/>
    <x v="2"/>
    <x v="1243"/>
    <s v="Monday"/>
    <s v="Auto traffic signal"/>
    <s v="T or staggered junction"/>
    <x v="1"/>
    <n v="51.509625999999997"/>
    <x v="0"/>
    <s v="Westminster"/>
    <s v="None"/>
    <n v="-0.118589"/>
    <x v="0"/>
    <n v="1"/>
    <s v="Metropolitan Police"/>
    <s v="Wet or damp"/>
    <x v="2"/>
    <n v="30"/>
    <d v="1899-12-30T10:10:00"/>
    <x v="0"/>
    <s v="Fine no high winds"/>
    <x v="7"/>
  </r>
  <r>
    <s v="201001CW10556"/>
    <x v="371"/>
    <x v="2"/>
    <x v="1244"/>
    <s v="Tuesday"/>
    <s v="Auto traffic signal"/>
    <s v="Roundabout"/>
    <x v="1"/>
    <n v="51.503211999999998"/>
    <x v="0"/>
    <s v="Westminster"/>
    <s v="None"/>
    <n v="-0.150698"/>
    <x v="0"/>
    <n v="2"/>
    <s v="Metropolitan Police"/>
    <s v="Dry"/>
    <x v="3"/>
    <n v="20"/>
    <d v="1899-12-30T16:30:00"/>
    <x v="0"/>
    <s v="Fine no high winds"/>
    <x v="0"/>
  </r>
  <r>
    <s v="201001CW10557"/>
    <x v="372"/>
    <x v="2"/>
    <x v="1245"/>
    <s v="Wednesday"/>
    <s v="Data missing or out of range"/>
    <s v="Not at junction or within 20 metres"/>
    <x v="0"/>
    <n v="51.521129000000002"/>
    <x v="1"/>
    <s v="Camden"/>
    <s v="None"/>
    <n v="-0.123737"/>
    <x v="0"/>
    <n v="3"/>
    <s v="Metropolitan Police"/>
    <s v="Wet or damp"/>
    <x v="1"/>
    <n v="30"/>
    <d v="1899-12-30T19:00:00"/>
    <x v="0"/>
    <s v="Raining no high winds"/>
    <x v="0"/>
  </r>
  <r>
    <s v="201001CW10558"/>
    <x v="372"/>
    <x v="2"/>
    <x v="1246"/>
    <s v="Thursday"/>
    <s v="Data missing or out of range"/>
    <s v="Not at junction or within 20 metres"/>
    <x v="1"/>
    <n v="51.503501"/>
    <x v="0"/>
    <s v="Westminster"/>
    <s v="None"/>
    <n v="-0.123597"/>
    <x v="0"/>
    <n v="2"/>
    <s v="Metropolitan Police"/>
    <s v="Dry"/>
    <x v="2"/>
    <n v="30"/>
    <d v="1899-12-30T08:28:00"/>
    <x v="0"/>
    <s v="Fine no high winds"/>
    <x v="0"/>
  </r>
  <r>
    <s v="201001CW10559"/>
    <x v="380"/>
    <x v="2"/>
    <x v="1247"/>
    <s v="Friday"/>
    <s v="Auto traffic signal"/>
    <s v="T or staggered junction"/>
    <x v="1"/>
    <n v="51.507159999999999"/>
    <x v="0"/>
    <s v="Westminster"/>
    <s v="None"/>
    <n v="-0.12748100000000001"/>
    <x v="0"/>
    <n v="2"/>
    <s v="Metropolitan Police"/>
    <s v="Wet or damp"/>
    <x v="1"/>
    <n v="30"/>
    <d v="1899-12-30T10:20:00"/>
    <x v="0"/>
    <s v="Fine no high winds"/>
    <x v="7"/>
  </r>
  <r>
    <s v="201001CW10560"/>
    <x v="380"/>
    <x v="2"/>
    <x v="1248"/>
    <s v="Saturday"/>
    <s v="Give way or uncontrolled"/>
    <s v="T or staggered junction"/>
    <x v="1"/>
    <n v="51.526719"/>
    <x v="0"/>
    <s v="Camden"/>
    <s v="None"/>
    <n v="-0.13028300000000001"/>
    <x v="0"/>
    <n v="1"/>
    <s v="Metropolitan Police"/>
    <s v="Wet or damp"/>
    <x v="1"/>
    <n v="30"/>
    <d v="1899-12-30T12:00:00"/>
    <x v="0"/>
    <s v="Fine no high winds"/>
    <x v="0"/>
  </r>
  <r>
    <s v="201001CW10561"/>
    <x v="380"/>
    <x v="2"/>
    <x v="1249"/>
    <s v="Sunday"/>
    <s v="Give way or uncontrolled"/>
    <s v="T or staggered junction"/>
    <x v="0"/>
    <n v="51.555036000000001"/>
    <x v="0"/>
    <s v="Camden"/>
    <s v="None"/>
    <n v="-0.19273799999999999"/>
    <x v="0"/>
    <n v="1"/>
    <s v="Metropolitan Police"/>
    <s v="Wet or damp"/>
    <x v="1"/>
    <n v="30"/>
    <d v="1899-12-30T16:20:00"/>
    <x v="0"/>
    <s v="Raining no high winds"/>
    <x v="0"/>
  </r>
  <r>
    <s v="201001CW10562"/>
    <x v="380"/>
    <x v="2"/>
    <x v="1250"/>
    <s v="Monday"/>
    <s v="Auto traffic signal"/>
    <s v="Crossroads"/>
    <x v="1"/>
    <n v="51.543709999999997"/>
    <x v="0"/>
    <s v="Camden"/>
    <s v="None"/>
    <n v="-0.15266199999999999"/>
    <x v="0"/>
    <n v="2"/>
    <s v="Metropolitan Police"/>
    <s v="Wet or damp"/>
    <x v="2"/>
    <n v="30"/>
    <d v="1899-12-30T18:51:00"/>
    <x v="0"/>
    <s v="Raining + high winds"/>
    <x v="2"/>
  </r>
  <r>
    <s v="201001CW10563"/>
    <x v="380"/>
    <x v="2"/>
    <x v="1251"/>
    <s v="Tuesday"/>
    <s v="Data missing or out of range"/>
    <s v="Not at junction or within 20 metres"/>
    <x v="1"/>
    <n v="51.493786999999998"/>
    <x v="0"/>
    <s v="Westminster"/>
    <s v="None"/>
    <n v="-0.14041899999999999"/>
    <x v="0"/>
    <n v="2"/>
    <s v="Metropolitan Police"/>
    <s v="Wet or damp"/>
    <x v="1"/>
    <n v="30"/>
    <d v="1899-12-30T16:45:00"/>
    <x v="0"/>
    <s v="Raining + high winds"/>
    <x v="3"/>
  </r>
  <r>
    <s v="201001CW10564"/>
    <x v="380"/>
    <x v="2"/>
    <x v="1252"/>
    <s v="Wednesday"/>
    <s v="Data missing or out of range"/>
    <s v="Not at junction or within 20 metres"/>
    <x v="1"/>
    <n v="51.510869999999997"/>
    <x v="1"/>
    <s v="Westminster"/>
    <s v="None"/>
    <n v="-0.18612799999999999"/>
    <x v="0"/>
    <n v="2"/>
    <s v="Metropolitan Police"/>
    <s v="Dry"/>
    <x v="1"/>
    <n v="30"/>
    <d v="1899-12-30T21:39:00"/>
    <x v="0"/>
    <s v="Fine no high winds"/>
    <x v="7"/>
  </r>
  <r>
    <s v="201001CW10565"/>
    <x v="379"/>
    <x v="2"/>
    <x v="1253"/>
    <s v="Thursday"/>
    <s v="Give way or uncontrolled"/>
    <s v="Crossroads"/>
    <x v="1"/>
    <n v="51.543759000000001"/>
    <x v="0"/>
    <s v="Camden"/>
    <s v="None"/>
    <n v="-0.133046"/>
    <x v="0"/>
    <n v="2"/>
    <s v="Metropolitan Police"/>
    <s v="Wet or damp"/>
    <x v="1"/>
    <n v="30"/>
    <d v="1899-12-30T09:30:00"/>
    <x v="0"/>
    <s v="Fine no high winds"/>
    <x v="4"/>
  </r>
  <r>
    <s v="201001CW10566"/>
    <x v="381"/>
    <x v="0"/>
    <x v="1254"/>
    <s v="Friday"/>
    <s v="Give way or uncontrolled"/>
    <s v="T or staggered junction"/>
    <x v="0"/>
    <n v="51.567202000000002"/>
    <x v="0"/>
    <s v="Camden"/>
    <s v="None"/>
    <n v="-0.15401799999999999"/>
    <x v="0"/>
    <n v="1"/>
    <s v="Metropolitan Police"/>
    <s v="Dry"/>
    <x v="1"/>
    <n v="30"/>
    <d v="1899-12-30T09:41:00"/>
    <x v="0"/>
    <s v="Fine no high winds"/>
    <x v="0"/>
  </r>
  <r>
    <s v="201001CW10567"/>
    <x v="369"/>
    <x v="2"/>
    <x v="1255"/>
    <s v="Saturday"/>
    <s v="Auto traffic signal"/>
    <s v="More than 4 arms (not roundabout)"/>
    <x v="1"/>
    <n v="51.507607"/>
    <x v="1"/>
    <s v="Westminster"/>
    <s v="None"/>
    <n v="-0.12731899999999999"/>
    <x v="0"/>
    <n v="2"/>
    <s v="Metropolitan Police"/>
    <s v="Wet or damp"/>
    <x v="1"/>
    <n v="30"/>
    <d v="1899-12-30T19:15:00"/>
    <x v="0"/>
    <s v="Raining no high winds"/>
    <x v="0"/>
  </r>
  <r>
    <s v="201001CW10568"/>
    <x v="368"/>
    <x v="2"/>
    <x v="1256"/>
    <s v="Sunday"/>
    <s v="Auto traffic signal"/>
    <s v="More than 4 arms (not roundabout)"/>
    <x v="1"/>
    <n v="51.556793999999996"/>
    <x v="1"/>
    <s v="Islington"/>
    <s v="None"/>
    <n v="-0.13842699999999999"/>
    <x v="0"/>
    <n v="2"/>
    <s v="Metropolitan Police"/>
    <s v="Dry"/>
    <x v="1"/>
    <n v="30"/>
    <d v="1899-12-30T05:00:00"/>
    <x v="0"/>
    <s v="Fine no high winds"/>
    <x v="7"/>
  </r>
  <r>
    <s v="201001CW10570"/>
    <x v="371"/>
    <x v="2"/>
    <x v="1257"/>
    <s v="Monday"/>
    <s v="Give way or uncontrolled"/>
    <s v="T or staggered junction"/>
    <x v="1"/>
    <n v="51.536222000000002"/>
    <x v="0"/>
    <s v="Camden"/>
    <s v="None"/>
    <n v="-0.191465"/>
    <x v="0"/>
    <n v="2"/>
    <s v="Metropolitan Police"/>
    <s v="Dry"/>
    <x v="1"/>
    <n v="30"/>
    <d v="1899-12-30T12:43:00"/>
    <x v="0"/>
    <s v="Fine no high winds"/>
    <x v="0"/>
  </r>
  <r>
    <s v="201001CW10572"/>
    <x v="368"/>
    <x v="2"/>
    <x v="1258"/>
    <s v="Tuesday"/>
    <s v="Auto traffic signal"/>
    <s v="T or staggered junction"/>
    <x v="1"/>
    <n v="51.485691000000003"/>
    <x v="0"/>
    <s v="Westminster"/>
    <s v="None"/>
    <n v="-0.14593300000000001"/>
    <x v="3"/>
    <n v="3"/>
    <s v="Metropolitan Police"/>
    <s v="Dry"/>
    <x v="1"/>
    <n v="30"/>
    <d v="1899-12-30T15:30:00"/>
    <x v="0"/>
    <s v="Fine no high winds"/>
    <x v="0"/>
  </r>
  <r>
    <s v="201001CW10575"/>
    <x v="382"/>
    <x v="3"/>
    <x v="1259"/>
    <s v="Wednesday"/>
    <s v="Give way or uncontrolled"/>
    <s v="T or staggered junction"/>
    <x v="1"/>
    <n v="51.515441000000003"/>
    <x v="0"/>
    <s v="Westminster"/>
    <s v="None"/>
    <n v="-0.13924900000000001"/>
    <x v="0"/>
    <n v="1"/>
    <s v="Metropolitan Police"/>
    <s v="Dry"/>
    <x v="1"/>
    <n v="30"/>
    <d v="1899-12-30T17:05:00"/>
    <x v="0"/>
    <s v="Fine no high winds"/>
    <x v="0"/>
  </r>
  <r>
    <s v="201001CW10577"/>
    <x v="383"/>
    <x v="3"/>
    <x v="1260"/>
    <s v="Thursday"/>
    <s v="Auto traffic signal"/>
    <s v="T or staggered junction"/>
    <x v="1"/>
    <n v="51.511073000000003"/>
    <x v="0"/>
    <s v="Westminster"/>
    <s v="None"/>
    <n v="-0.119106"/>
    <x v="0"/>
    <n v="2"/>
    <s v="Metropolitan Police"/>
    <s v="Dry"/>
    <x v="2"/>
    <n v="30"/>
    <d v="1899-12-30T11:50:00"/>
    <x v="0"/>
    <s v="Fine no high winds"/>
    <x v="2"/>
  </r>
  <r>
    <s v="201001CW10578"/>
    <x v="382"/>
    <x v="3"/>
    <x v="1261"/>
    <s v="Friday"/>
    <s v="Auto traffic signal"/>
    <s v="Crossroads"/>
    <x v="1"/>
    <n v="51.513632999999999"/>
    <x v="0"/>
    <s v="Westminster"/>
    <s v="None"/>
    <n v="-0.155752"/>
    <x v="0"/>
    <n v="1"/>
    <s v="Metropolitan Police"/>
    <s v="Wet or damp"/>
    <x v="1"/>
    <n v="30"/>
    <d v="1899-12-30T07:30:00"/>
    <x v="0"/>
    <s v="Raining + high winds"/>
    <x v="0"/>
  </r>
  <r>
    <s v="201001CW10579"/>
    <x v="382"/>
    <x v="3"/>
    <x v="1262"/>
    <s v="Saturday"/>
    <s v="Give way or uncontrolled"/>
    <s v="T or staggered junction"/>
    <x v="1"/>
    <n v="51.514311999999997"/>
    <x v="0"/>
    <s v="Westminster"/>
    <s v="None"/>
    <n v="-0.14174500000000001"/>
    <x v="0"/>
    <n v="1"/>
    <s v="Metropolitan Police"/>
    <s v="Wet or damp"/>
    <x v="1"/>
    <n v="30"/>
    <d v="1899-12-30T11:55:00"/>
    <x v="0"/>
    <s v="Fine + high winds"/>
    <x v="5"/>
  </r>
  <r>
    <s v="201001CW10580"/>
    <x v="383"/>
    <x v="3"/>
    <x v="1263"/>
    <s v="Sunday"/>
    <s v="Give way or uncontrolled"/>
    <s v="Crossroads"/>
    <x v="0"/>
    <n v="51.545014000000002"/>
    <x v="1"/>
    <s v="Camden"/>
    <s v="None"/>
    <n v="-0.14410000000000001"/>
    <x v="0"/>
    <n v="1"/>
    <s v="Metropolitan Police"/>
    <s v="Wet or damp"/>
    <x v="1"/>
    <n v="30"/>
    <d v="1899-12-30T21:16:00"/>
    <x v="0"/>
    <s v="Fine no high winds"/>
    <x v="7"/>
  </r>
  <r>
    <s v="201001CW10583"/>
    <x v="383"/>
    <x v="3"/>
    <x v="1264"/>
    <s v="Monday"/>
    <s v="Auto traffic signal"/>
    <s v="Crossroads"/>
    <x v="1"/>
    <n v="51.515129999999999"/>
    <x v="0"/>
    <s v="Westminster"/>
    <s v="None"/>
    <n v="-0.142288"/>
    <x v="0"/>
    <n v="1"/>
    <s v="Metropolitan Police"/>
    <s v="Dry"/>
    <x v="2"/>
    <n v="30"/>
    <d v="1899-12-30T13:05:00"/>
    <x v="0"/>
    <s v="Fine no high winds"/>
    <x v="0"/>
  </r>
  <r>
    <s v="201001CW10584"/>
    <x v="383"/>
    <x v="3"/>
    <x v="1265"/>
    <s v="Tuesday"/>
    <s v="Give way or uncontrolled"/>
    <s v="T or staggered junction"/>
    <x v="1"/>
    <n v="51.517930999999997"/>
    <x v="0"/>
    <s v="Camden"/>
    <s v="None"/>
    <n v="-0.12055299999999999"/>
    <x v="0"/>
    <n v="2"/>
    <s v="Metropolitan Police"/>
    <s v="Wet or damp"/>
    <x v="1"/>
    <n v="30"/>
    <d v="1899-12-30T13:15:00"/>
    <x v="0"/>
    <s v="Raining no high winds"/>
    <x v="5"/>
  </r>
  <r>
    <s v="201001CW10585"/>
    <x v="383"/>
    <x v="3"/>
    <x v="1266"/>
    <s v="Wednesday"/>
    <s v="Auto traffic signal"/>
    <s v="Crossroads"/>
    <x v="0"/>
    <n v="51.513032000000003"/>
    <x v="0"/>
    <s v="Westminster"/>
    <s v="None"/>
    <n v="-0.12911400000000001"/>
    <x v="0"/>
    <n v="1"/>
    <s v="Metropolitan Police"/>
    <s v="Wet or damp"/>
    <x v="1"/>
    <n v="30"/>
    <d v="1899-12-30T17:24:00"/>
    <x v="0"/>
    <s v="Raining no high winds"/>
    <x v="1"/>
  </r>
  <r>
    <s v="201001CW10586"/>
    <x v="380"/>
    <x v="2"/>
    <x v="1267"/>
    <s v="Thursday"/>
    <s v="Auto traffic signal"/>
    <s v="More than 4 arms (not roundabout)"/>
    <x v="1"/>
    <n v="51.556793999999996"/>
    <x v="1"/>
    <s v="Islington"/>
    <s v="None"/>
    <n v="-0.13842699999999999"/>
    <x v="0"/>
    <n v="2"/>
    <s v="Metropolitan Police"/>
    <s v="Wet or damp"/>
    <x v="1"/>
    <n v="30"/>
    <d v="1899-12-30T20:04:00"/>
    <x v="0"/>
    <s v="Raining no high winds"/>
    <x v="10"/>
  </r>
  <r>
    <s v="201001CW10587"/>
    <x v="382"/>
    <x v="3"/>
    <x v="1268"/>
    <s v="Friday"/>
    <s v="Auto traffic signal"/>
    <s v="Crossroads"/>
    <x v="1"/>
    <n v="51.528903999999997"/>
    <x v="0"/>
    <s v="Camden"/>
    <s v="None"/>
    <n v="-0.126301"/>
    <x v="0"/>
    <n v="1"/>
    <s v="Metropolitan Police"/>
    <s v="Dry"/>
    <x v="1"/>
    <n v="30"/>
    <d v="1899-12-30T15:50:00"/>
    <x v="0"/>
    <s v="Fine no high winds"/>
    <x v="0"/>
  </r>
  <r>
    <s v="201001CW10589"/>
    <x v="384"/>
    <x v="3"/>
    <x v="1269"/>
    <s v="Saturday"/>
    <s v="Auto traffic signal"/>
    <s v="Crossroads"/>
    <x v="1"/>
    <n v="51.519055999999999"/>
    <x v="0"/>
    <s v="Westminster"/>
    <s v="None"/>
    <n v="-0.16317300000000001"/>
    <x v="0"/>
    <n v="2"/>
    <s v="Metropolitan Police"/>
    <s v="Dry"/>
    <x v="1"/>
    <n v="30"/>
    <d v="1899-12-30T09:50:00"/>
    <x v="0"/>
    <s v="Fine no high winds"/>
    <x v="0"/>
  </r>
  <r>
    <s v="201001CW10590"/>
    <x v="375"/>
    <x v="2"/>
    <x v="1270"/>
    <s v="Sunday"/>
    <s v="Auto traffic signal"/>
    <s v="Crossroads"/>
    <x v="1"/>
    <n v="51.518129999999999"/>
    <x v="1"/>
    <s v="Westminster"/>
    <s v="None"/>
    <n v="-0.16724600000000001"/>
    <x v="0"/>
    <n v="2"/>
    <s v="Metropolitan Police"/>
    <s v="Dry"/>
    <x v="1"/>
    <n v="30"/>
    <d v="1899-12-30T21:15:00"/>
    <x v="0"/>
    <s v="Fine no high winds"/>
    <x v="0"/>
  </r>
  <r>
    <s v="201001CW10591"/>
    <x v="385"/>
    <x v="3"/>
    <x v="1271"/>
    <s v="Monday"/>
    <s v="Auto traffic signal"/>
    <s v="Crossroads"/>
    <x v="1"/>
    <n v="51.517386999999999"/>
    <x v="0"/>
    <s v="Camden"/>
    <s v="None"/>
    <n v="-0.12028700000000001"/>
    <x v="0"/>
    <n v="1"/>
    <s v="Metropolitan Police"/>
    <s v="Dry"/>
    <x v="1"/>
    <n v="30"/>
    <d v="1899-12-30T10:35:00"/>
    <x v="0"/>
    <s v="Fine no high winds"/>
    <x v="0"/>
  </r>
  <r>
    <s v="201001CW10592"/>
    <x v="385"/>
    <x v="3"/>
    <x v="1272"/>
    <s v="Tuesday"/>
    <s v="Auto traffic signal"/>
    <s v="Crossroads"/>
    <x v="1"/>
    <n v="51.530625999999998"/>
    <x v="0"/>
    <s v="Westminster"/>
    <s v="None"/>
    <n v="-0.184334"/>
    <x v="0"/>
    <n v="2"/>
    <s v="Metropolitan Police"/>
    <s v="Dry"/>
    <x v="1"/>
    <n v="30"/>
    <d v="1899-12-30T10:00:00"/>
    <x v="0"/>
    <s v="Fine no high winds"/>
    <x v="0"/>
  </r>
  <r>
    <s v="201001CW10593"/>
    <x v="357"/>
    <x v="2"/>
    <x v="1273"/>
    <s v="Wednesday"/>
    <s v="Auto traffic signal"/>
    <s v="T or staggered junction"/>
    <x v="1"/>
    <n v="51.500957"/>
    <x v="0"/>
    <s v="Westminster"/>
    <s v="None"/>
    <n v="-0.12759100000000001"/>
    <x v="0"/>
    <n v="2"/>
    <s v="Metropolitan Police"/>
    <s v="Dry"/>
    <x v="1"/>
    <n v="30"/>
    <d v="1899-12-30T09:15:00"/>
    <x v="0"/>
    <s v="Fine no high winds"/>
    <x v="5"/>
  </r>
  <r>
    <s v="201001CW10594"/>
    <x v="378"/>
    <x v="2"/>
    <x v="1274"/>
    <s v="Thursday"/>
    <s v="Data missing or out of range"/>
    <s v="Not at junction or within 20 metres"/>
    <x v="1"/>
    <n v="51.521825"/>
    <x v="0"/>
    <s v="Camden"/>
    <s v="None"/>
    <n v="-0.122267"/>
    <x v="0"/>
    <n v="2"/>
    <s v="Metropolitan Police"/>
    <s v="Dry"/>
    <x v="1"/>
    <n v="30"/>
    <d v="1899-12-30T11:45:00"/>
    <x v="0"/>
    <s v="Fine no high winds"/>
    <x v="0"/>
  </r>
  <r>
    <s v="201001CW10596"/>
    <x v="374"/>
    <x v="2"/>
    <x v="1275"/>
    <s v="Friday"/>
    <s v="Give way or uncontrolled"/>
    <s v="T or staggered junction"/>
    <x v="1"/>
    <n v="51.507162999999998"/>
    <x v="1"/>
    <s v="Westminster"/>
    <s v="None"/>
    <n v="-0.12762499999999999"/>
    <x v="0"/>
    <n v="2"/>
    <s v="Metropolitan Police"/>
    <s v="Dry"/>
    <x v="1"/>
    <n v="30"/>
    <d v="1899-12-30T18:25:00"/>
    <x v="0"/>
    <s v="Fine no high winds"/>
    <x v="1"/>
  </r>
  <r>
    <s v="201001CW10597"/>
    <x v="386"/>
    <x v="3"/>
    <x v="1276"/>
    <s v="Saturday"/>
    <s v="Auto traffic signal"/>
    <s v="More than 4 arms (not roundabout)"/>
    <x v="1"/>
    <n v="51.507162999999998"/>
    <x v="0"/>
    <s v="Westminster"/>
    <s v="None"/>
    <n v="-0.12762499999999999"/>
    <x v="0"/>
    <n v="1"/>
    <s v="Metropolitan Police"/>
    <s v="Wet or damp"/>
    <x v="2"/>
    <n v="30"/>
    <d v="1899-12-30T14:15:00"/>
    <x v="0"/>
    <s v="Raining no high winds"/>
    <x v="0"/>
  </r>
  <r>
    <s v="201001CW10598"/>
    <x v="385"/>
    <x v="3"/>
    <x v="1277"/>
    <s v="Sunday"/>
    <s v="Data missing or out of range"/>
    <s v="Not at junction or within 20 metres"/>
    <x v="1"/>
    <n v="51.496445999999999"/>
    <x v="0"/>
    <s v="Westminster"/>
    <s v="None"/>
    <n v="-0.143624"/>
    <x v="0"/>
    <n v="1"/>
    <s v="Metropolitan Police"/>
    <s v="Dry"/>
    <x v="1"/>
    <n v="30"/>
    <d v="1899-12-30T12:40:00"/>
    <x v="0"/>
    <s v="Fine no high winds"/>
    <x v="0"/>
  </r>
  <r>
    <s v="201001CW10599"/>
    <x v="386"/>
    <x v="3"/>
    <x v="1278"/>
    <s v="Monday"/>
    <s v="Data missing or out of range"/>
    <s v="Not at junction or within 20 metres"/>
    <x v="1"/>
    <n v="51.529843999999997"/>
    <x v="0"/>
    <s v="Camden"/>
    <s v="None"/>
    <n v="-0.128857"/>
    <x v="0"/>
    <n v="2"/>
    <s v="Metropolitan Police"/>
    <s v="Dry"/>
    <x v="1"/>
    <n v="30"/>
    <d v="1899-12-30T18:57:00"/>
    <x v="0"/>
    <s v="Fine no high winds"/>
    <x v="7"/>
  </r>
  <r>
    <s v="201001CW10601"/>
    <x v="385"/>
    <x v="3"/>
    <x v="1279"/>
    <s v="Tuesday"/>
    <s v="Give way or uncontrolled"/>
    <s v="T or staggered junction"/>
    <x v="1"/>
    <n v="51.509279999999997"/>
    <x v="0"/>
    <s v="Westminster"/>
    <s v="Pedestrian in carriageway - not injured"/>
    <n v="-0.13070899999999999"/>
    <x v="0"/>
    <n v="1"/>
    <s v="Metropolitan Police"/>
    <s v="Dry"/>
    <x v="1"/>
    <n v="30"/>
    <d v="1899-12-30T16:45:00"/>
    <x v="0"/>
    <s v="Fine no high winds"/>
    <x v="0"/>
  </r>
  <r>
    <s v="201001CW10602"/>
    <x v="386"/>
    <x v="3"/>
    <x v="1280"/>
    <s v="Wednesday"/>
    <s v="Give way or uncontrolled"/>
    <s v="Crossroads"/>
    <x v="1"/>
    <n v="51.527895999999998"/>
    <x v="0"/>
    <s v="Westminster"/>
    <s v="None"/>
    <n v="-0.18228"/>
    <x v="0"/>
    <n v="2"/>
    <s v="Metropolitan Police"/>
    <s v="Wet or damp"/>
    <x v="1"/>
    <n v="30"/>
    <d v="1899-12-30T13:55:00"/>
    <x v="0"/>
    <s v="Raining no high winds"/>
    <x v="0"/>
  </r>
  <r>
    <s v="201001CW10603"/>
    <x v="382"/>
    <x v="3"/>
    <x v="1281"/>
    <s v="Thursday"/>
    <s v="Data missing or out of range"/>
    <s v="Not at junction or within 20 metres"/>
    <x v="1"/>
    <n v="51.542344"/>
    <x v="1"/>
    <s v="Camden"/>
    <s v="None"/>
    <n v="-0.134546"/>
    <x v="2"/>
    <n v="2"/>
    <s v="Metropolitan Police"/>
    <s v="Dry"/>
    <x v="1"/>
    <n v="30"/>
    <d v="1899-12-30T23:25:00"/>
    <x v="0"/>
    <s v="Fine no high winds"/>
    <x v="0"/>
  </r>
  <r>
    <s v="201001CW10604"/>
    <x v="380"/>
    <x v="2"/>
    <x v="1282"/>
    <s v="Friday"/>
    <s v="Auto traffic signal"/>
    <s v="Crossroads"/>
    <x v="1"/>
    <n v="51.517594000000003"/>
    <x v="0"/>
    <s v="Camden"/>
    <s v="None"/>
    <n v="-0.12762999999999999"/>
    <x v="0"/>
    <n v="2"/>
    <s v="Metropolitan Police"/>
    <s v="Wet or damp"/>
    <x v="1"/>
    <n v="30"/>
    <d v="1899-12-30T13:45:00"/>
    <x v="0"/>
    <s v="Fine no high winds"/>
    <x v="1"/>
  </r>
  <r>
    <s v="201001CW10608"/>
    <x v="377"/>
    <x v="2"/>
    <x v="1283"/>
    <s v="Saturday"/>
    <s v="Auto traffic signal"/>
    <s v="T or staggered junction"/>
    <x v="1"/>
    <n v="51.515681999999998"/>
    <x v="0"/>
    <s v="Camden"/>
    <s v="None"/>
    <n v="-0.12612300000000001"/>
    <x v="0"/>
    <n v="2"/>
    <s v="Metropolitan Police"/>
    <s v="Dry"/>
    <x v="1"/>
    <n v="30"/>
    <d v="1899-12-30T18:00:00"/>
    <x v="0"/>
    <s v="Fine no high winds"/>
    <x v="5"/>
  </r>
  <r>
    <s v="201001CW10609"/>
    <x v="372"/>
    <x v="2"/>
    <x v="1284"/>
    <s v="Sunday"/>
    <s v="Give way or uncontrolled"/>
    <s v="T or staggered junction"/>
    <x v="1"/>
    <n v="51.525081999999998"/>
    <x v="0"/>
    <s v="Westminster"/>
    <s v="None"/>
    <n v="-0.192195"/>
    <x v="0"/>
    <n v="2"/>
    <s v="Metropolitan Police"/>
    <s v="Wet or damp"/>
    <x v="1"/>
    <n v="30"/>
    <d v="1899-12-30T09:50:00"/>
    <x v="0"/>
    <s v="Raining no high winds"/>
    <x v="7"/>
  </r>
  <r>
    <s v="201001CW10610"/>
    <x v="387"/>
    <x v="3"/>
    <x v="1285"/>
    <s v="Monday"/>
    <s v="Give way or uncontrolled"/>
    <s v="T or staggered junction"/>
    <x v="1"/>
    <n v="51.528920999999997"/>
    <x v="0"/>
    <s v="Camden"/>
    <s v="None"/>
    <n v="-0.13869899999999999"/>
    <x v="0"/>
    <n v="2"/>
    <s v="Metropolitan Police"/>
    <s v="Dry"/>
    <x v="1"/>
    <n v="30"/>
    <d v="1899-12-30T07:42:00"/>
    <x v="0"/>
    <s v="Fine no high winds"/>
    <x v="0"/>
  </r>
  <r>
    <s v="201001CW10612"/>
    <x v="388"/>
    <x v="3"/>
    <x v="1286"/>
    <s v="Tuesday"/>
    <s v="Data missing or out of range"/>
    <s v="Not at junction or within 20 metres"/>
    <x v="1"/>
    <n v="51.530180000000001"/>
    <x v="0"/>
    <s v="Camden"/>
    <s v="None"/>
    <n v="-0.13864799999999999"/>
    <x v="3"/>
    <n v="2"/>
    <s v="Metropolitan Police"/>
    <s v="Dry"/>
    <x v="1"/>
    <n v="30"/>
    <d v="1899-12-30T12:10:00"/>
    <x v="0"/>
    <s v="Fine no high winds"/>
    <x v="1"/>
  </r>
  <r>
    <s v="201001CW10614"/>
    <x v="388"/>
    <x v="3"/>
    <x v="1287"/>
    <s v="Wednesday"/>
    <s v="Give way or uncontrolled"/>
    <s v="Crossroads"/>
    <x v="1"/>
    <n v="51.517018"/>
    <x v="1"/>
    <s v="Camden"/>
    <s v="None"/>
    <n v="-0.130969"/>
    <x v="0"/>
    <n v="2"/>
    <s v="Metropolitan Police"/>
    <s v="Dry"/>
    <x v="1"/>
    <n v="30"/>
    <d v="1899-12-30T21:40:00"/>
    <x v="0"/>
    <s v="Fine no high winds"/>
    <x v="0"/>
  </r>
  <r>
    <s v="201001CW10615"/>
    <x v="388"/>
    <x v="3"/>
    <x v="1288"/>
    <s v="Thursday"/>
    <s v="Auto traffic signal"/>
    <s v="Crossroads"/>
    <x v="1"/>
    <n v="51.554020000000001"/>
    <x v="0"/>
    <s v="Camden"/>
    <s v="None"/>
    <n v="-0.191048"/>
    <x v="0"/>
    <n v="2"/>
    <s v="Metropolitan Police"/>
    <s v="Wet or damp"/>
    <x v="1"/>
    <n v="30"/>
    <d v="1899-12-30T15:00:00"/>
    <x v="0"/>
    <s v="Raining no high winds"/>
    <x v="7"/>
  </r>
  <r>
    <s v="201001CW10617"/>
    <x v="389"/>
    <x v="3"/>
    <x v="1289"/>
    <s v="Friday"/>
    <s v="Auto traffic signal"/>
    <s v="T or staggered junction"/>
    <x v="1"/>
    <n v="51.513039999999997"/>
    <x v="0"/>
    <s v="Westminster"/>
    <s v="None"/>
    <n v="-0.140932"/>
    <x v="0"/>
    <n v="1"/>
    <s v="Metropolitan Police"/>
    <s v="Dry"/>
    <x v="1"/>
    <n v="30"/>
    <d v="1899-12-30T15:20:00"/>
    <x v="0"/>
    <s v="Fine no high winds"/>
    <x v="0"/>
  </r>
  <r>
    <s v="201001CW10618"/>
    <x v="389"/>
    <x v="3"/>
    <x v="1290"/>
    <s v="Saturday"/>
    <s v="Auto traffic signal"/>
    <s v="Crossroads"/>
    <x v="1"/>
    <n v="51.517122999999998"/>
    <x v="0"/>
    <s v="Westminster"/>
    <s v="None"/>
    <n v="-0.18342900000000001"/>
    <x v="3"/>
    <n v="2"/>
    <s v="Metropolitan Police"/>
    <s v="Dry"/>
    <x v="1"/>
    <n v="30"/>
    <d v="1899-12-30T15:40:00"/>
    <x v="0"/>
    <s v="Fine no high winds"/>
    <x v="3"/>
  </r>
  <r>
    <s v="201001CW10619"/>
    <x v="389"/>
    <x v="3"/>
    <x v="1291"/>
    <s v="Sunday"/>
    <s v="Data missing or out of range"/>
    <s v="Not at junction or within 20 metres"/>
    <x v="1"/>
    <n v="51.527942000000003"/>
    <x v="1"/>
    <s v="Westminster"/>
    <s v="None"/>
    <n v="-0.173628"/>
    <x v="0"/>
    <n v="2"/>
    <s v="Metropolitan Police"/>
    <s v="Dry"/>
    <x v="1"/>
    <n v="30"/>
    <d v="1899-12-30T22:00:00"/>
    <x v="0"/>
    <s v="Fine no high winds"/>
    <x v="7"/>
  </r>
  <r>
    <s v="201001CW10621"/>
    <x v="390"/>
    <x v="3"/>
    <x v="1292"/>
    <s v="Monday"/>
    <s v="Give way or uncontrolled"/>
    <s v="T or staggered junction"/>
    <x v="1"/>
    <n v="51.511828999999999"/>
    <x v="0"/>
    <s v="Westminster"/>
    <s v="None"/>
    <n v="-0.127002"/>
    <x v="0"/>
    <n v="1"/>
    <s v="Metropolitan Police"/>
    <s v="Dry"/>
    <x v="1"/>
    <n v="30"/>
    <d v="1899-12-30T18:33:00"/>
    <x v="0"/>
    <s v="Fine no high winds"/>
    <x v="0"/>
  </r>
  <r>
    <s v="201001CW10623"/>
    <x v="386"/>
    <x v="3"/>
    <x v="1293"/>
    <s v="Tuesday"/>
    <s v="Auto traffic signal"/>
    <s v="Crossroads"/>
    <x v="1"/>
    <n v="51.511254999999998"/>
    <x v="0"/>
    <s v="Westminster"/>
    <s v="None"/>
    <n v="-0.119243"/>
    <x v="3"/>
    <n v="2"/>
    <s v="Metropolitan Police"/>
    <s v="Dry"/>
    <x v="2"/>
    <n v="30"/>
    <d v="1899-12-30T18:35:00"/>
    <x v="0"/>
    <s v="Fine no high winds"/>
    <x v="5"/>
  </r>
  <r>
    <s v="201001CW10624"/>
    <x v="376"/>
    <x v="2"/>
    <x v="1294"/>
    <s v="Wednesday"/>
    <s v="Give way or uncontrolled"/>
    <s v="Crossroads"/>
    <x v="1"/>
    <n v="51.530855000000003"/>
    <x v="1"/>
    <s v="Westminster"/>
    <s v="None"/>
    <n v="-0.20508599999999999"/>
    <x v="0"/>
    <n v="2"/>
    <s v="Metropolitan Police"/>
    <s v="Dry"/>
    <x v="1"/>
    <n v="30"/>
    <d v="1899-12-30T21:40:00"/>
    <x v="0"/>
    <s v="Fine no high winds"/>
    <x v="0"/>
  </r>
  <r>
    <s v="201001CW10625"/>
    <x v="391"/>
    <x v="3"/>
    <x v="1295"/>
    <s v="Thursday"/>
    <s v="Auto traffic signal"/>
    <s v="Crossroads"/>
    <x v="1"/>
    <n v="51.515124"/>
    <x v="0"/>
    <s v="Westminster"/>
    <s v="None"/>
    <n v="-0.17630299999999999"/>
    <x v="0"/>
    <n v="1"/>
    <s v="Metropolitan Police"/>
    <s v="Dry"/>
    <x v="1"/>
    <n v="30"/>
    <d v="1899-12-30T11:00:00"/>
    <x v="0"/>
    <s v="Fine no high winds"/>
    <x v="0"/>
  </r>
  <r>
    <s v="201001CW10626"/>
    <x v="391"/>
    <x v="3"/>
    <x v="1296"/>
    <s v="Friday"/>
    <s v="Data missing or out of range"/>
    <s v="Not at junction or within 20 metres"/>
    <x v="1"/>
    <n v="51.518286000000003"/>
    <x v="0"/>
    <s v="Camden"/>
    <s v="None"/>
    <n v="-0.12587200000000001"/>
    <x v="0"/>
    <n v="1"/>
    <s v="Metropolitan Police"/>
    <s v="Dry"/>
    <x v="1"/>
    <n v="30"/>
    <d v="1899-12-30T16:22:00"/>
    <x v="0"/>
    <s v="Fine no high winds"/>
    <x v="0"/>
  </r>
  <r>
    <s v="201001CW10627"/>
    <x v="391"/>
    <x v="3"/>
    <x v="1297"/>
    <s v="Saturday"/>
    <s v="Give way or uncontrolled"/>
    <s v="Crossroads"/>
    <x v="1"/>
    <n v="51.520068999999999"/>
    <x v="0"/>
    <s v="Westminster"/>
    <s v="None"/>
    <n v="-0.170483"/>
    <x v="0"/>
    <n v="2"/>
    <s v="Metropolitan Police"/>
    <s v="Dry"/>
    <x v="2"/>
    <n v="30"/>
    <d v="1899-12-30T14:50:00"/>
    <x v="0"/>
    <s v="Fine no high winds"/>
    <x v="0"/>
  </r>
  <r>
    <s v="201001CW10628"/>
    <x v="367"/>
    <x v="2"/>
    <x v="1298"/>
    <s v="Sunday"/>
    <s v="Auto traffic signal"/>
    <s v="T or staggered junction"/>
    <x v="1"/>
    <n v="51.506543000000001"/>
    <x v="0"/>
    <s v="Westminster"/>
    <s v="None"/>
    <n v="-0.12260699999999999"/>
    <x v="0"/>
    <n v="2"/>
    <s v="Metropolitan Police"/>
    <s v="Dry"/>
    <x v="2"/>
    <n v="30"/>
    <d v="1899-12-30T15:15:00"/>
    <x v="0"/>
    <s v="Fine no high winds"/>
    <x v="0"/>
  </r>
  <r>
    <s v="201001CW10629"/>
    <x v="390"/>
    <x v="3"/>
    <x v="1299"/>
    <s v="Monday"/>
    <s v="Data missing or out of range"/>
    <s v="Not at junction or within 20 metres"/>
    <x v="1"/>
    <n v="51.491933000000003"/>
    <x v="0"/>
    <s v="Westminster"/>
    <s v="Pedestrian in carriageway - not injured"/>
    <n v="-0.14827299999999999"/>
    <x v="0"/>
    <n v="1"/>
    <s v="Metropolitan Police"/>
    <s v="Dry"/>
    <x v="2"/>
    <n v="30"/>
    <d v="1899-12-30T09:00:00"/>
    <x v="0"/>
    <s v="Fine no high winds"/>
    <x v="0"/>
  </r>
  <r>
    <s v="201001CW10630"/>
    <x v="386"/>
    <x v="3"/>
    <x v="1300"/>
    <s v="Tuesday"/>
    <s v="Auto traffic signal"/>
    <s v="Crossroads"/>
    <x v="1"/>
    <n v="51.517547"/>
    <x v="0"/>
    <s v="Westminster"/>
    <s v="None"/>
    <n v="-0.14161299999999999"/>
    <x v="0"/>
    <n v="2"/>
    <s v="Metropolitan Police"/>
    <s v="Wet or damp"/>
    <x v="1"/>
    <n v="30"/>
    <d v="1899-12-30T12:33:00"/>
    <x v="0"/>
    <s v="Raining no high winds"/>
    <x v="0"/>
  </r>
  <r>
    <s v="201001CW10631"/>
    <x v="388"/>
    <x v="3"/>
    <x v="1301"/>
    <s v="Wednesday"/>
    <s v="Auto traffic signal"/>
    <s v="Crossroads"/>
    <x v="1"/>
    <n v="51.514823"/>
    <x v="0"/>
    <s v="Westminster"/>
    <s v="Pedestrian in carriageway - not injured"/>
    <n v="-0.162767"/>
    <x v="0"/>
    <n v="1"/>
    <s v="Metropolitan Police"/>
    <s v="Dry"/>
    <x v="1"/>
    <n v="30"/>
    <d v="1899-12-30T11:25:00"/>
    <x v="0"/>
    <s v="Fine no high winds"/>
    <x v="0"/>
  </r>
  <r>
    <s v="201001CW10632"/>
    <x v="377"/>
    <x v="2"/>
    <x v="1302"/>
    <s v="Thursday"/>
    <s v="Auto traffic signal"/>
    <s v="Crossroads"/>
    <x v="1"/>
    <n v="51.517660999999997"/>
    <x v="0"/>
    <s v="Camden"/>
    <s v="None"/>
    <n v="-0.120564"/>
    <x v="0"/>
    <n v="2"/>
    <s v="Metropolitan Police"/>
    <s v="Dry"/>
    <x v="1"/>
    <n v="30"/>
    <d v="1899-12-30T12:00:00"/>
    <x v="0"/>
    <s v="Fine no high winds"/>
    <x v="0"/>
  </r>
  <r>
    <s v="201001CW10633"/>
    <x v="392"/>
    <x v="4"/>
    <x v="1303"/>
    <s v="Friday"/>
    <s v="Give way or uncontrolled"/>
    <s v="Crossroads"/>
    <x v="1"/>
    <n v="51.519125000000003"/>
    <x v="0"/>
    <s v="Westminster"/>
    <s v="None"/>
    <n v="-0.14471999999999999"/>
    <x v="0"/>
    <n v="2"/>
    <s v="Metropolitan Police"/>
    <s v="Dry"/>
    <x v="2"/>
    <n v="30"/>
    <d v="1899-12-30T11:40:00"/>
    <x v="0"/>
    <s v="Fine no high winds"/>
    <x v="0"/>
  </r>
  <r>
    <s v="201001CW10634"/>
    <x v="391"/>
    <x v="3"/>
    <x v="1304"/>
    <s v="Saturday"/>
    <s v="Auto traffic signal"/>
    <s v="T or staggered junction"/>
    <x v="1"/>
    <n v="51.515507999999997"/>
    <x v="0"/>
    <s v="Westminster"/>
    <s v="None"/>
    <n v="-0.13780400000000001"/>
    <x v="0"/>
    <n v="2"/>
    <s v="Metropolitan Police"/>
    <s v="Dry"/>
    <x v="1"/>
    <n v="30"/>
    <d v="1899-12-30T14:10:00"/>
    <x v="0"/>
    <s v="Fine no high winds"/>
    <x v="0"/>
  </r>
  <r>
    <s v="201001CW10635"/>
    <x v="391"/>
    <x v="3"/>
    <x v="1305"/>
    <s v="Sunday"/>
    <s v="Data missing or out of range"/>
    <s v="Not at junction or within 20 metres"/>
    <x v="0"/>
    <n v="51.487926000000002"/>
    <x v="1"/>
    <s v="Westminster"/>
    <s v="None"/>
    <n v="-0.12812499999999999"/>
    <x v="0"/>
    <n v="1"/>
    <s v="Metropolitan Police"/>
    <s v="Dry"/>
    <x v="1"/>
    <n v="30"/>
    <d v="1899-12-30T21:55:00"/>
    <x v="0"/>
    <s v="Fine no high winds"/>
    <x v="0"/>
  </r>
  <r>
    <s v="201001CW10638"/>
    <x v="390"/>
    <x v="3"/>
    <x v="1306"/>
    <s v="Monday"/>
    <s v="Give way or uncontrolled"/>
    <s v="T or staggered junction"/>
    <x v="1"/>
    <n v="51.529777000000003"/>
    <x v="0"/>
    <s v="Camden"/>
    <s v="None"/>
    <n v="-0.124679"/>
    <x v="0"/>
    <n v="1"/>
    <s v="Metropolitan Police"/>
    <s v="Dry"/>
    <x v="2"/>
    <n v="30"/>
    <d v="1899-12-30T12:35:00"/>
    <x v="0"/>
    <s v="Fine no high winds"/>
    <x v="3"/>
  </r>
  <r>
    <s v="201001CW10639"/>
    <x v="386"/>
    <x v="3"/>
    <x v="1307"/>
    <s v="Tuesday"/>
    <s v="Auto traffic signal"/>
    <s v="T or staggered junction"/>
    <x v="1"/>
    <n v="51.533214000000001"/>
    <x v="0"/>
    <s v="Camden"/>
    <s v="None"/>
    <n v="-0.13722599999999999"/>
    <x v="0"/>
    <n v="2"/>
    <s v="Metropolitan Police"/>
    <s v="Dry"/>
    <x v="1"/>
    <n v="30"/>
    <d v="1899-12-30T07:15:00"/>
    <x v="0"/>
    <s v="Fine no high winds"/>
    <x v="0"/>
  </r>
  <r>
    <s v="201001CW10640"/>
    <x v="393"/>
    <x v="3"/>
    <x v="1308"/>
    <s v="Wednesday"/>
    <s v="Data missing or out of range"/>
    <s v="Not at junction or within 20 metres"/>
    <x v="1"/>
    <n v="51.507814000000003"/>
    <x v="0"/>
    <s v="Westminster"/>
    <s v="None"/>
    <n v="-0.14027999999999999"/>
    <x v="0"/>
    <n v="1"/>
    <s v="Metropolitan Police"/>
    <s v="Dry"/>
    <x v="1"/>
    <n v="30"/>
    <d v="1899-12-30T16:55:00"/>
    <x v="0"/>
    <s v="Fine no high winds"/>
    <x v="0"/>
  </r>
  <r>
    <s v="201001CW10641"/>
    <x v="393"/>
    <x v="3"/>
    <x v="1309"/>
    <s v="Thursday"/>
    <s v="Give way or uncontrolled"/>
    <s v="T or staggered junction"/>
    <x v="1"/>
    <n v="51.520567"/>
    <x v="0"/>
    <s v="Camden"/>
    <s v="None"/>
    <n v="-0.116697"/>
    <x v="0"/>
    <n v="2"/>
    <s v="Metropolitan Police"/>
    <s v="Dry"/>
    <x v="1"/>
    <n v="30"/>
    <d v="1899-12-30T15:35:00"/>
    <x v="0"/>
    <s v="Fine no high winds"/>
    <x v="5"/>
  </r>
  <r>
    <s v="201001CW10642"/>
    <x v="393"/>
    <x v="3"/>
    <x v="1310"/>
    <s v="Friday"/>
    <s v="Auto traffic signal"/>
    <s v="T or staggered junction"/>
    <x v="0"/>
    <n v="51.527585999999999"/>
    <x v="0"/>
    <s v="Westminster"/>
    <s v="None"/>
    <n v="-0.19714100000000001"/>
    <x v="2"/>
    <n v="2"/>
    <s v="Metropolitan Police"/>
    <s v="Dry"/>
    <x v="1"/>
    <n v="30"/>
    <d v="1899-12-30T19:00:00"/>
    <x v="0"/>
    <s v="Fine no high winds"/>
    <x v="2"/>
  </r>
  <r>
    <s v="201001CW10643"/>
    <x v="387"/>
    <x v="3"/>
    <x v="1311"/>
    <s v="Saturday"/>
    <s v="Give way or uncontrolled"/>
    <s v="T or staggered junction"/>
    <x v="1"/>
    <n v="51.542085"/>
    <x v="1"/>
    <s v="Camden"/>
    <s v="None"/>
    <n v="-0.14652599999999999"/>
    <x v="0"/>
    <n v="2"/>
    <s v="Metropolitan Police"/>
    <s v="Dry"/>
    <x v="1"/>
    <n v="30"/>
    <d v="1899-12-30T22:20:00"/>
    <x v="0"/>
    <s v="Fine no high winds"/>
    <x v="0"/>
  </r>
  <r>
    <s v="201001CW10644"/>
    <x v="388"/>
    <x v="3"/>
    <x v="1312"/>
    <s v="Sunday"/>
    <s v="Data missing or out of range"/>
    <s v="Not at junction or within 20 metres"/>
    <x v="0"/>
    <n v="51.562224000000001"/>
    <x v="0"/>
    <s v="Camden"/>
    <s v="None"/>
    <n v="-0.18653800000000001"/>
    <x v="0"/>
    <n v="2"/>
    <s v="Metropolitan Police"/>
    <s v="Dry"/>
    <x v="1"/>
    <n v="30"/>
    <d v="1899-12-30T11:30:00"/>
    <x v="0"/>
    <s v="Fine no high winds"/>
    <x v="7"/>
  </r>
  <r>
    <s v="201001CW10645"/>
    <x v="394"/>
    <x v="3"/>
    <x v="1313"/>
    <s v="Monday"/>
    <s v="Auto traffic signal"/>
    <s v="T or staggered junction"/>
    <x v="1"/>
    <n v="51.506424000000003"/>
    <x v="0"/>
    <s v="Westminster"/>
    <s v="None"/>
    <n v="-0.14336299999999999"/>
    <x v="0"/>
    <n v="2"/>
    <s v="Metropolitan Police"/>
    <s v="Dry"/>
    <x v="1"/>
    <n v="30"/>
    <d v="1899-12-30T08:09:00"/>
    <x v="0"/>
    <s v="Fine no high winds"/>
    <x v="0"/>
  </r>
  <r>
    <s v="201001CW10647"/>
    <x v="395"/>
    <x v="3"/>
    <x v="1314"/>
    <s v="Tuesday"/>
    <s v="Give way or uncontrolled"/>
    <s v="T or staggered junction"/>
    <x v="1"/>
    <n v="51.518217999999997"/>
    <x v="0"/>
    <s v="Westminster"/>
    <s v="None"/>
    <n v="-0.13855899999999999"/>
    <x v="0"/>
    <n v="2"/>
    <s v="Metropolitan Police"/>
    <s v="Dry"/>
    <x v="1"/>
    <n v="30"/>
    <d v="1899-12-30T13:48:00"/>
    <x v="0"/>
    <s v="Fine no high winds"/>
    <x v="0"/>
  </r>
  <r>
    <s v="201001CW10649"/>
    <x v="394"/>
    <x v="3"/>
    <x v="1315"/>
    <s v="Wednesday"/>
    <s v="Give way or uncontrolled"/>
    <s v="Crossroads"/>
    <x v="1"/>
    <n v="51.490366999999999"/>
    <x v="1"/>
    <s v="Westminster"/>
    <s v="None"/>
    <n v="-0.14588799999999999"/>
    <x v="0"/>
    <n v="2"/>
    <s v="Metropolitan Police"/>
    <s v="Dry"/>
    <x v="1"/>
    <n v="30"/>
    <d v="1899-12-30T20:06:00"/>
    <x v="0"/>
    <s v="Fine no high winds"/>
    <x v="7"/>
  </r>
  <r>
    <s v="201001CW10650"/>
    <x v="396"/>
    <x v="3"/>
    <x v="1316"/>
    <s v="Thursday"/>
    <s v="Data missing or out of range"/>
    <s v="Not at junction or within 20 metres"/>
    <x v="1"/>
    <n v="51.538533999999999"/>
    <x v="0"/>
    <s v="Camden"/>
    <s v="None"/>
    <n v="-0.143786"/>
    <x v="0"/>
    <n v="2"/>
    <s v="Metropolitan Police"/>
    <s v="Dry"/>
    <x v="0"/>
    <n v="30"/>
    <d v="1899-12-30T18:10:00"/>
    <x v="0"/>
    <s v="Fine no high winds"/>
    <x v="0"/>
  </r>
  <r>
    <s v="201001CW10651"/>
    <x v="396"/>
    <x v="3"/>
    <x v="1317"/>
    <s v="Friday"/>
    <s v="Data missing or out of range"/>
    <s v="Not at junction or within 20 metres"/>
    <x v="1"/>
    <n v="51.552799999999998"/>
    <x v="0"/>
    <s v="Brent"/>
    <s v="None"/>
    <n v="-0.211146"/>
    <x v="0"/>
    <n v="2"/>
    <s v="Metropolitan Police"/>
    <s v="Dry"/>
    <x v="1"/>
    <n v="30"/>
    <d v="1899-12-30T09:30:00"/>
    <x v="0"/>
    <s v="Fine no high winds"/>
    <x v="5"/>
  </r>
  <r>
    <s v="201001CW10652"/>
    <x v="396"/>
    <x v="3"/>
    <x v="1318"/>
    <s v="Saturday"/>
    <s v="Data missing or out of range"/>
    <s v="Not at junction or within 20 metres"/>
    <x v="1"/>
    <n v="51.523876000000001"/>
    <x v="0"/>
    <s v="Camden"/>
    <s v="None"/>
    <n v="-0.115551"/>
    <x v="3"/>
    <n v="1"/>
    <s v="Metropolitan Police"/>
    <s v="Dry"/>
    <x v="1"/>
    <n v="30"/>
    <d v="1899-12-30T13:01:00"/>
    <x v="0"/>
    <s v="Fine no high winds"/>
    <x v="3"/>
  </r>
  <r>
    <s v="201001CW10653"/>
    <x v="396"/>
    <x v="3"/>
    <x v="1319"/>
    <s v="Sunday"/>
    <s v="Give way or uncontrolled"/>
    <s v="T or staggered junction"/>
    <x v="1"/>
    <n v="51.524208000000002"/>
    <x v="0"/>
    <s v="Camden"/>
    <s v="None"/>
    <n v="-0.125052"/>
    <x v="0"/>
    <n v="1"/>
    <s v="Metropolitan Police"/>
    <s v="Dry"/>
    <x v="1"/>
    <n v="30"/>
    <d v="1899-12-30T10:21:00"/>
    <x v="0"/>
    <s v="Fine no high winds"/>
    <x v="0"/>
  </r>
  <r>
    <s v="201001CW10656"/>
    <x v="393"/>
    <x v="3"/>
    <x v="1320"/>
    <s v="Monday"/>
    <s v="Auto traffic signal"/>
    <s v="Crossroads"/>
    <x v="1"/>
    <n v="51.510300000000001"/>
    <x v="0"/>
    <s v="Westminster"/>
    <s v="None"/>
    <n v="-0.13830500000000001"/>
    <x v="0"/>
    <n v="1"/>
    <s v="Metropolitan Police"/>
    <s v="Dry"/>
    <x v="1"/>
    <n v="30"/>
    <d v="1899-12-30T14:00:00"/>
    <x v="0"/>
    <s v="Fine no high winds"/>
    <x v="0"/>
  </r>
  <r>
    <s v="201001CW10658"/>
    <x v="396"/>
    <x v="3"/>
    <x v="1321"/>
    <s v="Tuesday"/>
    <s v="Give way or uncontrolled"/>
    <s v="T or staggered junction"/>
    <x v="1"/>
    <n v="51.549101999999998"/>
    <x v="1"/>
    <s v="Camden"/>
    <s v="None"/>
    <n v="-0.14104800000000001"/>
    <x v="0"/>
    <n v="2"/>
    <s v="Metropolitan Police"/>
    <s v="Dry"/>
    <x v="1"/>
    <n v="30"/>
    <d v="1899-12-30T23:25:00"/>
    <x v="0"/>
    <s v="Fine no high winds"/>
    <x v="0"/>
  </r>
  <r>
    <s v="201001CW10660"/>
    <x v="397"/>
    <x v="3"/>
    <x v="1322"/>
    <s v="Wednesday"/>
    <s v="Give way or uncontrolled"/>
    <s v="T or staggered junction"/>
    <x v="1"/>
    <n v="51.546537999999998"/>
    <x v="0"/>
    <s v="Camden"/>
    <s v="None"/>
    <n v="-0.17244999999999999"/>
    <x v="0"/>
    <n v="2"/>
    <s v="Metropolitan Police"/>
    <s v="Dry"/>
    <x v="1"/>
    <n v="30"/>
    <d v="1899-12-30T12:30:00"/>
    <x v="0"/>
    <s v="Fine no high winds"/>
    <x v="0"/>
  </r>
  <r>
    <s v="201001CW10662"/>
    <x v="398"/>
    <x v="3"/>
    <x v="1323"/>
    <s v="Thursday"/>
    <s v="Auto traffic signal"/>
    <s v="T or staggered junction"/>
    <x v="1"/>
    <n v="51.502699999999997"/>
    <x v="0"/>
    <s v="Westminster"/>
    <s v="Pedestrian in carriageway - not injured"/>
    <n v="-0.152448"/>
    <x v="0"/>
    <n v="1"/>
    <s v="Metropolitan Police"/>
    <s v="Dry"/>
    <x v="0"/>
    <n v="30"/>
    <d v="1899-12-30T12:15:00"/>
    <x v="0"/>
    <s v="Fine no high winds"/>
    <x v="0"/>
  </r>
  <r>
    <s v="201001CW10664"/>
    <x v="397"/>
    <x v="3"/>
    <x v="1324"/>
    <s v="Friday"/>
    <s v="Auto traffic signal"/>
    <s v="Crossroads"/>
    <x v="1"/>
    <n v="51.527703000000002"/>
    <x v="0"/>
    <s v="Camden"/>
    <s v="None"/>
    <n v="-0.12995399999999999"/>
    <x v="0"/>
    <n v="1"/>
    <s v="Metropolitan Police"/>
    <s v="Dry"/>
    <x v="1"/>
    <n v="30"/>
    <d v="1899-12-30T16:21:00"/>
    <x v="0"/>
    <s v="Fine no high winds"/>
    <x v="0"/>
  </r>
  <r>
    <s v="201001CW10665"/>
    <x v="398"/>
    <x v="3"/>
    <x v="1325"/>
    <s v="Saturday"/>
    <s v="Auto traffic signal"/>
    <s v="Crossroads"/>
    <x v="1"/>
    <n v="51.515039000000002"/>
    <x v="1"/>
    <s v="Westminster"/>
    <s v="None"/>
    <n v="-0.19403400000000001"/>
    <x v="0"/>
    <n v="2"/>
    <s v="Metropolitan Police"/>
    <s v="Dry"/>
    <x v="1"/>
    <n v="30"/>
    <d v="1899-12-30T22:25:00"/>
    <x v="0"/>
    <s v="Fine no high winds"/>
    <x v="0"/>
  </r>
  <r>
    <s v="201001CW10666"/>
    <x v="399"/>
    <x v="3"/>
    <x v="1326"/>
    <s v="Sunday"/>
    <s v="Auto traffic signal"/>
    <s v="T or staggered junction"/>
    <x v="1"/>
    <n v="51.504894999999998"/>
    <x v="1"/>
    <s v="Westminster"/>
    <s v="None"/>
    <n v="-0.12642100000000001"/>
    <x v="0"/>
    <n v="2"/>
    <s v="Metropolitan Police"/>
    <s v="Dry"/>
    <x v="1"/>
    <n v="30"/>
    <d v="1899-12-30T00:30:00"/>
    <x v="0"/>
    <s v="Fine no high winds"/>
    <x v="3"/>
  </r>
  <r>
    <s v="201001CW10667"/>
    <x v="398"/>
    <x v="3"/>
    <x v="1327"/>
    <s v="Monday"/>
    <s v="Auto traffic signal"/>
    <s v="T or staggered junction"/>
    <x v="1"/>
    <n v="51.509625999999997"/>
    <x v="1"/>
    <s v="Westminster"/>
    <s v="None"/>
    <n v="-0.118589"/>
    <x v="3"/>
    <n v="2"/>
    <s v="Metropolitan Police"/>
    <s v="Dry"/>
    <x v="2"/>
    <n v="30"/>
    <d v="1899-12-30T03:41:00"/>
    <x v="0"/>
    <s v="Fine no high winds"/>
    <x v="0"/>
  </r>
  <r>
    <s v="201001CW10668"/>
    <x v="399"/>
    <x v="3"/>
    <x v="1328"/>
    <s v="Tuesday"/>
    <s v="Auto traffic signal"/>
    <s v="Crossroads"/>
    <x v="1"/>
    <n v="51.496917000000003"/>
    <x v="0"/>
    <s v="Westminster"/>
    <s v="None"/>
    <n v="-0.13928299999999999"/>
    <x v="0"/>
    <n v="1"/>
    <s v="Metropolitan Police"/>
    <s v="Dry"/>
    <x v="1"/>
    <n v="30"/>
    <d v="1899-12-30T15:15:00"/>
    <x v="0"/>
    <s v="Fine no high winds"/>
    <x v="0"/>
  </r>
  <r>
    <s v="201001CW10669"/>
    <x v="399"/>
    <x v="3"/>
    <x v="1329"/>
    <s v="Wednesday"/>
    <s v="Give way or uncontrolled"/>
    <s v="T or staggered junction"/>
    <x v="1"/>
    <n v="51.532350000000001"/>
    <x v="0"/>
    <s v="Camden"/>
    <s v="None"/>
    <n v="-0.13942399999999999"/>
    <x v="0"/>
    <n v="1"/>
    <s v="Metropolitan Police"/>
    <s v="Dry"/>
    <x v="1"/>
    <n v="30"/>
    <d v="1899-12-30T14:05:00"/>
    <x v="0"/>
    <s v="Fine no high winds"/>
    <x v="0"/>
  </r>
  <r>
    <s v="201001CW10670"/>
    <x v="399"/>
    <x v="3"/>
    <x v="1330"/>
    <s v="Thursday"/>
    <s v="Give way or uncontrolled"/>
    <s v="T or staggered junction"/>
    <x v="1"/>
    <n v="51.498266999999998"/>
    <x v="0"/>
    <s v="Westminster"/>
    <s v="None"/>
    <n v="-0.150754"/>
    <x v="0"/>
    <n v="2"/>
    <s v="Metropolitan Police"/>
    <s v="Dry"/>
    <x v="0"/>
    <n v="30"/>
    <d v="1899-12-30T17:55:00"/>
    <x v="0"/>
    <s v="Fine no high winds"/>
    <x v="0"/>
  </r>
  <r>
    <s v="201001CW10671"/>
    <x v="395"/>
    <x v="3"/>
    <x v="1331"/>
    <s v="Friday"/>
    <s v="Give way or uncontrolled"/>
    <s v="Crossroads"/>
    <x v="1"/>
    <n v="51.514448999999999"/>
    <x v="0"/>
    <s v="Westminster"/>
    <s v="None"/>
    <n v="-0.122138"/>
    <x v="0"/>
    <n v="2"/>
    <s v="Metropolitan Police"/>
    <s v="Dry"/>
    <x v="0"/>
    <n v="30"/>
    <d v="1899-12-30T07:35:00"/>
    <x v="0"/>
    <s v="Fine no high winds"/>
    <x v="0"/>
  </r>
  <r>
    <s v="201001CW10673"/>
    <x v="393"/>
    <x v="3"/>
    <x v="1332"/>
    <s v="Saturday"/>
    <s v="Give way or uncontrolled"/>
    <s v="T or staggered junction"/>
    <x v="1"/>
    <n v="51.520147000000001"/>
    <x v="0"/>
    <s v="Camden"/>
    <s v="None"/>
    <n v="-0.118588"/>
    <x v="0"/>
    <n v="2"/>
    <s v="Metropolitan Police"/>
    <s v="Dry"/>
    <x v="1"/>
    <n v="30"/>
    <d v="1899-12-30T12:10:00"/>
    <x v="0"/>
    <s v="Fine no high winds"/>
    <x v="0"/>
  </r>
  <r>
    <s v="201001CW10675"/>
    <x v="394"/>
    <x v="3"/>
    <x v="1333"/>
    <s v="Sunday"/>
    <s v="Give way or uncontrolled"/>
    <s v="T or staggered junction"/>
    <x v="1"/>
    <n v="51.545546999999999"/>
    <x v="0"/>
    <s v="Camden"/>
    <s v="None"/>
    <n v="-0.178115"/>
    <x v="0"/>
    <n v="2"/>
    <s v="Metropolitan Police"/>
    <s v="Dry"/>
    <x v="2"/>
    <n v="30"/>
    <d v="1899-12-30T10:46:00"/>
    <x v="0"/>
    <s v="Fine no high winds"/>
    <x v="5"/>
  </r>
  <r>
    <s v="201001CW10676"/>
    <x v="394"/>
    <x v="3"/>
    <x v="1334"/>
    <s v="Monday"/>
    <s v="Give way or uncontrolled"/>
    <s v="Crossroads"/>
    <x v="0"/>
    <n v="51.522126999999998"/>
    <x v="0"/>
    <s v="Camden"/>
    <s v="None"/>
    <n v="-0.11865100000000001"/>
    <x v="0"/>
    <n v="1"/>
    <s v="Metropolitan Police"/>
    <s v="Dry"/>
    <x v="0"/>
    <n v="30"/>
    <d v="1899-12-30T13:57:00"/>
    <x v="0"/>
    <s v="Fine no high winds"/>
    <x v="0"/>
  </r>
  <r>
    <s v="201001CW10677"/>
    <x v="396"/>
    <x v="3"/>
    <x v="1335"/>
    <s v="Tuesday"/>
    <s v="Data missing or out of range"/>
    <s v="Not at junction or within 20 metres"/>
    <x v="1"/>
    <n v="51.530116"/>
    <x v="0"/>
    <s v="Camden"/>
    <s v="None"/>
    <n v="-0.14600299999999999"/>
    <x v="0"/>
    <n v="2"/>
    <s v="Metropolitan Police"/>
    <s v="Dry"/>
    <x v="1"/>
    <n v="30"/>
    <d v="1899-12-30T08:41:00"/>
    <x v="0"/>
    <s v="Fine no high winds"/>
    <x v="0"/>
  </r>
  <r>
    <s v="201001CW10678"/>
    <x v="390"/>
    <x v="3"/>
    <x v="1336"/>
    <s v="Wednesday"/>
    <s v="Give way or uncontrolled"/>
    <s v="T or staggered junction"/>
    <x v="1"/>
    <n v="51.512912999999998"/>
    <x v="0"/>
    <s v="Westminster"/>
    <s v="None"/>
    <n v="-0.172932"/>
    <x v="0"/>
    <n v="2"/>
    <s v="Metropolitan Police"/>
    <s v="Dry"/>
    <x v="0"/>
    <n v="30"/>
    <d v="1899-12-30T08:25:00"/>
    <x v="0"/>
    <s v="Fine no high winds"/>
    <x v="1"/>
  </r>
  <r>
    <s v="201001CW10679"/>
    <x v="391"/>
    <x v="3"/>
    <x v="1337"/>
    <s v="Thursday"/>
    <s v="Auto traffic signal"/>
    <s v="T or staggered junction"/>
    <x v="1"/>
    <n v="51.522846999999999"/>
    <x v="0"/>
    <s v="Westminster"/>
    <s v="None"/>
    <n v="-0.152641"/>
    <x v="0"/>
    <n v="1"/>
    <s v="Metropolitan Police"/>
    <s v="Dry"/>
    <x v="2"/>
    <n v="30"/>
    <d v="1899-12-30T07:50:00"/>
    <x v="0"/>
    <s v="Fine no high winds"/>
    <x v="0"/>
  </r>
  <r>
    <s v="201001CW10680"/>
    <x v="394"/>
    <x v="3"/>
    <x v="1338"/>
    <s v="Friday"/>
    <s v="Auto traffic signal"/>
    <s v="T or staggered junction"/>
    <x v="1"/>
    <n v="51.517958"/>
    <x v="0"/>
    <s v="Camden"/>
    <s v="Pedestrian in carriageway - not injured"/>
    <n v="-0.111039"/>
    <x v="0"/>
    <n v="2"/>
    <s v="Metropolitan Police"/>
    <s v="Dry"/>
    <x v="1"/>
    <n v="30"/>
    <d v="1899-12-30T16:30:00"/>
    <x v="0"/>
    <s v="Fine no high winds"/>
    <x v="0"/>
  </r>
  <r>
    <s v="201001CW10681"/>
    <x v="400"/>
    <x v="3"/>
    <x v="1339"/>
    <s v="Saturday"/>
    <s v="Data missing or out of range"/>
    <s v="Not at junction or within 20 metres"/>
    <x v="0"/>
    <n v="51.512106000000003"/>
    <x v="0"/>
    <s v="Westminster"/>
    <s v="None"/>
    <n v="-0.161579"/>
    <x v="0"/>
    <n v="1"/>
    <s v="Metropolitan Police"/>
    <s v="Dry"/>
    <x v="1"/>
    <n v="30"/>
    <d v="1899-12-30T07:59:00"/>
    <x v="0"/>
    <s v="Fine no high winds"/>
    <x v="0"/>
  </r>
  <r>
    <s v="201001CW10682"/>
    <x v="396"/>
    <x v="3"/>
    <x v="1340"/>
    <s v="Sunday"/>
    <s v="Data missing or out of range"/>
    <s v="Not at junction or within 20 metres"/>
    <x v="1"/>
    <n v="51.543514000000002"/>
    <x v="0"/>
    <s v="Camden"/>
    <s v="None"/>
    <n v="-0.163053"/>
    <x v="0"/>
    <n v="2"/>
    <s v="Metropolitan Police"/>
    <s v="Dry"/>
    <x v="1"/>
    <n v="30"/>
    <d v="1899-12-30T13:29:00"/>
    <x v="0"/>
    <s v="Fine no high winds"/>
    <x v="0"/>
  </r>
  <r>
    <s v="201001CW10683"/>
    <x v="390"/>
    <x v="3"/>
    <x v="1341"/>
    <s v="Monday"/>
    <s v="Give way or uncontrolled"/>
    <s v="T or staggered junction"/>
    <x v="1"/>
    <n v="51.552483000000002"/>
    <x v="3"/>
    <s v="Camden"/>
    <s v="None"/>
    <n v="-0.17884800000000001"/>
    <x v="0"/>
    <n v="2"/>
    <s v="Metropolitan Police"/>
    <s v="Dry"/>
    <x v="1"/>
    <n v="30"/>
    <d v="1899-12-30T19:20:00"/>
    <x v="0"/>
    <s v="Fine no high winds"/>
    <x v="0"/>
  </r>
  <r>
    <s v="201001CW10684"/>
    <x v="393"/>
    <x v="3"/>
    <x v="1342"/>
    <s v="Tuesday"/>
    <s v="Give way or uncontrolled"/>
    <s v="T or staggered junction"/>
    <x v="1"/>
    <n v="51.526459000000003"/>
    <x v="0"/>
    <s v="Westminster"/>
    <s v="None"/>
    <n v="-0.17657"/>
    <x v="3"/>
    <n v="2"/>
    <s v="Metropolitan Police"/>
    <s v="Dry"/>
    <x v="1"/>
    <n v="30"/>
    <d v="1899-12-30T11:10:00"/>
    <x v="0"/>
    <s v="Fine no high winds"/>
    <x v="4"/>
  </r>
  <r>
    <s v="201001CW10685"/>
    <x v="397"/>
    <x v="3"/>
    <x v="1343"/>
    <s v="Wednesday"/>
    <s v="Data missing or out of range"/>
    <s v="Not at junction or within 20 metres"/>
    <x v="1"/>
    <n v="51.508614000000001"/>
    <x v="1"/>
    <s v="Westminster"/>
    <s v="None"/>
    <n v="-0.134051"/>
    <x v="0"/>
    <n v="2"/>
    <s v="Metropolitan Police"/>
    <s v="Dry"/>
    <x v="0"/>
    <n v="30"/>
    <d v="1899-12-30T22:20:00"/>
    <x v="0"/>
    <s v="Fine no high winds"/>
    <x v="0"/>
  </r>
  <r>
    <s v="201001CW10687"/>
    <x v="398"/>
    <x v="3"/>
    <x v="1344"/>
    <s v="Thursday"/>
    <s v="Auto traffic signal"/>
    <s v="Crossroads"/>
    <x v="1"/>
    <n v="51.508325999999997"/>
    <x v="1"/>
    <s v="Westminster"/>
    <s v="None"/>
    <n v="-0.12728900000000001"/>
    <x v="0"/>
    <n v="1"/>
    <s v="Metropolitan Police"/>
    <s v="Dry"/>
    <x v="1"/>
    <n v="30"/>
    <d v="1899-12-30T04:40:00"/>
    <x v="0"/>
    <s v="Fine no high winds"/>
    <x v="0"/>
  </r>
  <r>
    <s v="201001CW10688"/>
    <x v="400"/>
    <x v="3"/>
    <x v="1345"/>
    <s v="Friday"/>
    <s v="Give way or uncontrolled"/>
    <s v="T or staggered junction"/>
    <x v="0"/>
    <n v="51.522709999999996"/>
    <x v="0"/>
    <s v="Westminster"/>
    <s v="None"/>
    <n v="-0.201659"/>
    <x v="0"/>
    <n v="1"/>
    <s v="Metropolitan Police"/>
    <s v="Dry"/>
    <x v="1"/>
    <n v="30"/>
    <d v="1899-12-30T15:50:00"/>
    <x v="0"/>
    <s v="Fine no high winds"/>
    <x v="0"/>
  </r>
  <r>
    <s v="201001CW10689"/>
    <x v="400"/>
    <x v="3"/>
    <x v="1346"/>
    <s v="Saturday"/>
    <s v="Give way or uncontrolled"/>
    <s v="T or staggered junction"/>
    <x v="1"/>
    <n v="51.513359000000001"/>
    <x v="0"/>
    <s v="Westminster"/>
    <s v="None"/>
    <n v="-0.19006500000000001"/>
    <x v="3"/>
    <n v="2"/>
    <s v="Metropolitan Police"/>
    <s v="Dry"/>
    <x v="1"/>
    <n v="30"/>
    <d v="1899-12-30T13:45:00"/>
    <x v="0"/>
    <s v="Fine no high winds"/>
    <x v="0"/>
  </r>
  <r>
    <s v="201001CW10690"/>
    <x v="400"/>
    <x v="3"/>
    <x v="1347"/>
    <s v="Sunday"/>
    <s v="Data missing or out of range"/>
    <s v="Not at junction or within 20 metres"/>
    <x v="1"/>
    <n v="51.542839999999998"/>
    <x v="0"/>
    <s v="Camden"/>
    <s v="None"/>
    <n v="-0.14880299999999999"/>
    <x v="0"/>
    <n v="2"/>
    <s v="Metropolitan Police"/>
    <s v="Dry"/>
    <x v="1"/>
    <n v="30"/>
    <d v="1899-12-30T14:14:00"/>
    <x v="0"/>
    <s v="Fine no high winds"/>
    <x v="1"/>
  </r>
  <r>
    <s v="201001CW10692"/>
    <x v="400"/>
    <x v="3"/>
    <x v="1348"/>
    <s v="Monday"/>
    <s v="Auto traffic signal"/>
    <s v="Crossroads"/>
    <x v="1"/>
    <n v="51.493977000000001"/>
    <x v="0"/>
    <s v="Westminster"/>
    <s v="None"/>
    <n v="-0.14674999999999999"/>
    <x v="0"/>
    <n v="2"/>
    <s v="Metropolitan Police"/>
    <s v="Dry"/>
    <x v="0"/>
    <n v="30"/>
    <d v="1899-12-30T07:10:00"/>
    <x v="0"/>
    <s v="Fine no high winds"/>
    <x v="0"/>
  </r>
  <r>
    <s v="201001CW10694"/>
    <x v="401"/>
    <x v="1"/>
    <x v="1349"/>
    <s v="Tuesday"/>
    <s v="Data missing or out of range"/>
    <s v="Not at junction or within 20 metres"/>
    <x v="1"/>
    <n v="51.513176999999999"/>
    <x v="0"/>
    <s v="Westminster"/>
    <s v="None"/>
    <n v="-0.115705"/>
    <x v="0"/>
    <n v="1"/>
    <s v="Metropolitan Police"/>
    <s v="Wet or damp"/>
    <x v="1"/>
    <n v="30"/>
    <d v="1899-12-30T17:26:00"/>
    <x v="0"/>
    <s v="Raining no high winds"/>
    <x v="0"/>
  </r>
  <r>
    <s v="201001CW10695"/>
    <x v="402"/>
    <x v="3"/>
    <x v="1350"/>
    <s v="Wednesday"/>
    <s v="Give way or uncontrolled"/>
    <s v="Crossroads"/>
    <x v="1"/>
    <n v="51.526831999999999"/>
    <x v="0"/>
    <s v="Camden"/>
    <s v="Other object on road"/>
    <n v="-0.13734199999999999"/>
    <x v="0"/>
    <n v="2"/>
    <s v="Metropolitan Police"/>
    <s v="Dry"/>
    <x v="1"/>
    <n v="30"/>
    <d v="1899-12-30T14:30:00"/>
    <x v="0"/>
    <s v="Fine no high winds"/>
    <x v="0"/>
  </r>
  <r>
    <s v="201001CW10696"/>
    <x v="402"/>
    <x v="3"/>
    <x v="1351"/>
    <s v="Thursday"/>
    <s v="Auto traffic signal"/>
    <s v="More than 4 arms (not roundabout)"/>
    <x v="1"/>
    <n v="51.539054999999998"/>
    <x v="1"/>
    <s v="Camden"/>
    <s v="None"/>
    <n v="-0.14261199999999999"/>
    <x v="0"/>
    <n v="2"/>
    <s v="Metropolitan Police"/>
    <s v="Dry"/>
    <x v="1"/>
    <n v="30"/>
    <d v="1899-12-30T20:01:00"/>
    <x v="0"/>
    <s v="Fine no high winds"/>
    <x v="0"/>
  </r>
  <r>
    <s v="201001CW10697"/>
    <x v="400"/>
    <x v="3"/>
    <x v="1352"/>
    <s v="Friday"/>
    <s v="Auto traffic signal"/>
    <s v="Crossroads"/>
    <x v="1"/>
    <n v="51.541541000000002"/>
    <x v="0"/>
    <s v="Camden"/>
    <s v="None"/>
    <n v="-0.174958"/>
    <x v="0"/>
    <n v="2"/>
    <s v="Metropolitan Police"/>
    <s v="Dry"/>
    <x v="1"/>
    <n v="30"/>
    <d v="1899-12-30T16:25:00"/>
    <x v="0"/>
    <s v="Fine no high winds"/>
    <x v="7"/>
  </r>
  <r>
    <s v="201001CW10699"/>
    <x v="385"/>
    <x v="3"/>
    <x v="1353"/>
    <s v="Saturday"/>
    <s v="Give way or uncontrolled"/>
    <s v="Roundabout"/>
    <x v="1"/>
    <n v="51.562655999999997"/>
    <x v="0"/>
    <s v="Camden"/>
    <s v="None"/>
    <n v="-0.179595"/>
    <x v="0"/>
    <n v="1"/>
    <s v="Metropolitan Police"/>
    <s v="Dry"/>
    <x v="3"/>
    <n v="30"/>
    <d v="1899-12-30T18:00:00"/>
    <x v="0"/>
    <s v="Fine no high winds"/>
    <x v="0"/>
  </r>
  <r>
    <s v="201001CW10701"/>
    <x v="403"/>
    <x v="3"/>
    <x v="1354"/>
    <s v="Sunday"/>
    <s v="Auto traffic signal"/>
    <s v="Crossroads"/>
    <x v="1"/>
    <n v="51.515163999999999"/>
    <x v="0"/>
    <s v="Westminster"/>
    <s v="None"/>
    <n v="-0.16159999999999999"/>
    <x v="0"/>
    <n v="1"/>
    <s v="Metropolitan Police"/>
    <s v="Dry"/>
    <x v="1"/>
    <n v="30"/>
    <d v="1899-12-30T10:19:00"/>
    <x v="0"/>
    <s v="Fine no high winds"/>
    <x v="2"/>
  </r>
  <r>
    <s v="201001CW10704"/>
    <x v="403"/>
    <x v="3"/>
    <x v="1355"/>
    <s v="Monday"/>
    <s v="Give way or uncontrolled"/>
    <s v="T or staggered junction"/>
    <x v="1"/>
    <n v="51.530016000000003"/>
    <x v="0"/>
    <s v="Camden"/>
    <s v="None"/>
    <n v="-0.13404099999999999"/>
    <x v="0"/>
    <n v="2"/>
    <s v="Metropolitan Police"/>
    <s v="Dry"/>
    <x v="1"/>
    <n v="30"/>
    <d v="1899-12-30T17:17:00"/>
    <x v="0"/>
    <s v="Fine no high winds"/>
    <x v="0"/>
  </r>
  <r>
    <s v="201001CW10705"/>
    <x v="403"/>
    <x v="3"/>
    <x v="1356"/>
    <s v="Tuesday"/>
    <s v="Give way or uncontrolled"/>
    <s v="T or staggered junction"/>
    <x v="1"/>
    <n v="51.529797000000002"/>
    <x v="0"/>
    <s v="Brent"/>
    <s v="None"/>
    <n v="-0.194747"/>
    <x v="0"/>
    <n v="1"/>
    <s v="Metropolitan Police"/>
    <s v="Dry"/>
    <x v="1"/>
    <n v="30"/>
    <d v="1899-12-30T15:58:00"/>
    <x v="0"/>
    <s v="Fine no high winds"/>
    <x v="0"/>
  </r>
  <r>
    <s v="201001CW10708"/>
    <x v="399"/>
    <x v="3"/>
    <x v="1357"/>
    <s v="Wednesday"/>
    <s v="Auto traffic signal"/>
    <s v="Crossroads"/>
    <x v="1"/>
    <n v="51.517477"/>
    <x v="0"/>
    <s v="Camden"/>
    <s v="None"/>
    <n v="-0.120284"/>
    <x v="0"/>
    <n v="2"/>
    <s v="Metropolitan Police"/>
    <s v="Dry"/>
    <x v="1"/>
    <n v="30"/>
    <d v="1899-12-30T12:20:00"/>
    <x v="0"/>
    <s v="Fine no high winds"/>
    <x v="0"/>
  </r>
  <r>
    <s v="201001CW10709"/>
    <x v="404"/>
    <x v="3"/>
    <x v="1358"/>
    <s v="Thursday"/>
    <s v="Give way or uncontrolled"/>
    <s v="T or staggered junction"/>
    <x v="1"/>
    <n v="51.535024"/>
    <x v="0"/>
    <s v="Camden"/>
    <s v="None"/>
    <n v="-0.189638"/>
    <x v="0"/>
    <n v="2"/>
    <s v="Metropolitan Police"/>
    <s v="Dry"/>
    <x v="1"/>
    <n v="30"/>
    <d v="1899-12-30T16:40:00"/>
    <x v="0"/>
    <s v="Fine no high winds"/>
    <x v="0"/>
  </r>
  <r>
    <s v="201001CW10710"/>
    <x v="404"/>
    <x v="3"/>
    <x v="1359"/>
    <s v="Friday"/>
    <s v="Auto traffic signal"/>
    <s v="Crossroads"/>
    <x v="1"/>
    <n v="51.520083999999997"/>
    <x v="1"/>
    <s v="Westminster"/>
    <s v="None"/>
    <n v="-0.14280699999999999"/>
    <x v="3"/>
    <n v="2"/>
    <s v="Metropolitan Police"/>
    <s v="Dry"/>
    <x v="1"/>
    <n v="30"/>
    <d v="1899-12-30T02:20:00"/>
    <x v="0"/>
    <s v="Fine no high winds"/>
    <x v="0"/>
  </r>
  <r>
    <s v="201001CW10711"/>
    <x v="404"/>
    <x v="3"/>
    <x v="1360"/>
    <s v="Saturday"/>
    <s v="Give way or uncontrolled"/>
    <s v="Crossroads"/>
    <x v="1"/>
    <n v="51.539043999999997"/>
    <x v="0"/>
    <s v="Camden"/>
    <s v="None"/>
    <n v="-0.136267"/>
    <x v="0"/>
    <n v="2"/>
    <s v="Metropolitan Police"/>
    <s v="Dry"/>
    <x v="1"/>
    <n v="30"/>
    <d v="1899-12-30T16:34:00"/>
    <x v="0"/>
    <s v="Fine no high winds"/>
    <x v="0"/>
  </r>
  <r>
    <s v="201001CW10713"/>
    <x v="405"/>
    <x v="3"/>
    <x v="1361"/>
    <s v="Sunday"/>
    <s v="Data missing or out of range"/>
    <s v="Not at junction or within 20 metres"/>
    <x v="0"/>
    <n v="51.506858999999999"/>
    <x v="0"/>
    <s v="Westminster"/>
    <s v="None"/>
    <n v="-0.14248"/>
    <x v="0"/>
    <n v="1"/>
    <s v="Metropolitan Police"/>
    <s v="Dry"/>
    <x v="1"/>
    <n v="30"/>
    <d v="1899-12-30T17:30:00"/>
    <x v="0"/>
    <s v="Fine no high winds"/>
    <x v="7"/>
  </r>
  <r>
    <s v="201001CW10714"/>
    <x v="403"/>
    <x v="3"/>
    <x v="1362"/>
    <s v="Monday"/>
    <s v="Give way or uncontrolled"/>
    <s v="T or staggered junction"/>
    <x v="1"/>
    <n v="51.549548999999999"/>
    <x v="0"/>
    <s v="Camden"/>
    <s v="None"/>
    <n v="-0.14088600000000001"/>
    <x v="0"/>
    <n v="2"/>
    <s v="Metropolitan Police"/>
    <s v="Dry"/>
    <x v="1"/>
    <n v="30"/>
    <d v="1899-12-30T09:00:00"/>
    <x v="0"/>
    <s v="Fine no high winds"/>
    <x v="0"/>
  </r>
  <r>
    <s v="201001CW10715"/>
    <x v="404"/>
    <x v="3"/>
    <x v="1363"/>
    <s v="Tuesday"/>
    <s v="Give way or uncontrolled"/>
    <s v="T or staggered junction"/>
    <x v="1"/>
    <n v="51.517023000000002"/>
    <x v="0"/>
    <s v="Camden"/>
    <s v="None"/>
    <n v="-0.125635"/>
    <x v="0"/>
    <n v="1"/>
    <s v="Metropolitan Police"/>
    <s v="Dry"/>
    <x v="1"/>
    <n v="30"/>
    <d v="1899-12-30T18:10:00"/>
    <x v="0"/>
    <s v="Fine no high winds"/>
    <x v="0"/>
  </r>
  <r>
    <s v="201001CW10717"/>
    <x v="406"/>
    <x v="3"/>
    <x v="1364"/>
    <s v="Wednesday"/>
    <s v="Give way or uncontrolled"/>
    <s v="T or staggered junction"/>
    <x v="1"/>
    <n v="51.521037"/>
    <x v="0"/>
    <s v="Westminster"/>
    <s v="None"/>
    <n v="-0.18067900000000001"/>
    <x v="0"/>
    <n v="1"/>
    <s v="Metropolitan Police"/>
    <s v="Wet or damp"/>
    <x v="1"/>
    <n v="30"/>
    <d v="1899-12-30T10:35:00"/>
    <x v="0"/>
    <s v="Raining no high winds"/>
    <x v="7"/>
  </r>
  <r>
    <s v="201001CW10718"/>
    <x v="406"/>
    <x v="3"/>
    <x v="1365"/>
    <s v="Thursday"/>
    <s v="Give way or uncontrolled"/>
    <s v="T or staggered junction"/>
    <x v="1"/>
    <n v="51.52534"/>
    <x v="1"/>
    <s v="Westminster"/>
    <s v="None"/>
    <n v="-0.191464"/>
    <x v="0"/>
    <n v="2"/>
    <s v="Metropolitan Police"/>
    <s v="Dry"/>
    <x v="1"/>
    <n v="30"/>
    <d v="1899-12-30T22:50:00"/>
    <x v="0"/>
    <s v="Fine no high winds"/>
    <x v="0"/>
  </r>
  <r>
    <s v="201001CW10719"/>
    <x v="406"/>
    <x v="3"/>
    <x v="1366"/>
    <s v="Friday"/>
    <s v="Auto traffic signal"/>
    <s v="Crossroads"/>
    <x v="0"/>
    <n v="51.514570999999997"/>
    <x v="1"/>
    <s v="Westminster"/>
    <s v="None"/>
    <n v="-0.14677899999999999"/>
    <x v="0"/>
    <n v="1"/>
    <s v="Metropolitan Police"/>
    <s v="Dry"/>
    <x v="1"/>
    <n v="30"/>
    <d v="1899-12-30T02:22:00"/>
    <x v="0"/>
    <s v="Fine no high winds"/>
    <x v="0"/>
  </r>
  <r>
    <s v="201001CW10720"/>
    <x v="404"/>
    <x v="3"/>
    <x v="1367"/>
    <s v="Saturday"/>
    <s v="Auto traffic signal"/>
    <s v="T or staggered junction"/>
    <x v="1"/>
    <n v="51.556472999999997"/>
    <x v="0"/>
    <s v="Camden"/>
    <s v="None"/>
    <n v="-0.14651800000000001"/>
    <x v="0"/>
    <n v="1"/>
    <s v="Metropolitan Police"/>
    <s v="Dry"/>
    <x v="1"/>
    <n v="30"/>
    <d v="1899-12-30T14:05:00"/>
    <x v="0"/>
    <s v="Fine no high winds"/>
    <x v="2"/>
  </r>
  <r>
    <s v="201001CW10722"/>
    <x v="385"/>
    <x v="3"/>
    <x v="1368"/>
    <s v="Sunday"/>
    <s v="Auto traffic signal"/>
    <s v="T or staggered junction"/>
    <x v="1"/>
    <n v="51.504536000000002"/>
    <x v="0"/>
    <s v="Westminster"/>
    <s v="None"/>
    <n v="-0.12643599999999999"/>
    <x v="0"/>
    <n v="3"/>
    <s v="Metropolitan Police"/>
    <s v="Dry"/>
    <x v="1"/>
    <n v="30"/>
    <d v="1899-12-30T17:50:00"/>
    <x v="0"/>
    <s v="Fine no high winds"/>
    <x v="0"/>
  </r>
  <r>
    <s v="201001CW10723"/>
    <x v="370"/>
    <x v="2"/>
    <x v="1369"/>
    <s v="Monday"/>
    <s v="Data missing or out of range"/>
    <s v="Not at junction or within 20 metres"/>
    <x v="1"/>
    <n v="51.501618999999998"/>
    <x v="0"/>
    <s v="Westminster"/>
    <s v="None"/>
    <n v="-0.16372999999999999"/>
    <x v="0"/>
    <n v="1"/>
    <s v="Metropolitan Police"/>
    <s v="Dry"/>
    <x v="1"/>
    <n v="30"/>
    <d v="1899-12-30T12:30:00"/>
    <x v="0"/>
    <s v="Fine no high winds"/>
    <x v="0"/>
  </r>
  <r>
    <s v="201001CW10724"/>
    <x v="407"/>
    <x v="3"/>
    <x v="1370"/>
    <s v="Tuesday"/>
    <s v="Give way or uncontrolled"/>
    <s v="T or staggered junction"/>
    <x v="1"/>
    <n v="51.505685"/>
    <x v="0"/>
    <s v="Westminster"/>
    <s v="None"/>
    <n v="-0.130856"/>
    <x v="0"/>
    <n v="2"/>
    <s v="Metropolitan Police"/>
    <s v="Dry"/>
    <x v="1"/>
    <n v="30"/>
    <d v="1899-12-30T08:20:00"/>
    <x v="0"/>
    <s v="Fine no high winds"/>
    <x v="7"/>
  </r>
  <r>
    <s v="201001CW10725"/>
    <x v="407"/>
    <x v="3"/>
    <x v="1371"/>
    <s v="Wednesday"/>
    <s v="Data missing or out of range"/>
    <s v="Not at junction or within 20 metres"/>
    <x v="1"/>
    <n v="51.551102999999998"/>
    <x v="0"/>
    <s v="Camden"/>
    <s v="None"/>
    <n v="-0.18265300000000001"/>
    <x v="0"/>
    <n v="4"/>
    <s v="Metropolitan Police"/>
    <s v="Dry"/>
    <x v="1"/>
    <n v="30"/>
    <d v="1899-12-30T16:55:00"/>
    <x v="0"/>
    <s v="Fine no high winds"/>
    <x v="0"/>
  </r>
  <r>
    <s v="201001CW10726"/>
    <x v="402"/>
    <x v="3"/>
    <x v="1372"/>
    <s v="Thursday"/>
    <s v="Auto traffic signal"/>
    <s v="Crossroads"/>
    <x v="1"/>
    <n v="51.523932000000002"/>
    <x v="0"/>
    <s v="Westminster"/>
    <s v="None"/>
    <n v="-0.15303"/>
    <x v="3"/>
    <n v="2"/>
    <s v="Metropolitan Police"/>
    <s v="Dry"/>
    <x v="1"/>
    <n v="30"/>
    <d v="1899-12-30T18:19:00"/>
    <x v="0"/>
    <s v="Fine no high winds"/>
    <x v="7"/>
  </r>
  <r>
    <s v="201001CW10727"/>
    <x v="408"/>
    <x v="3"/>
    <x v="1373"/>
    <s v="Friday"/>
    <s v="Auto traffic signal"/>
    <s v="Crossroads"/>
    <x v="1"/>
    <n v="51.522784000000001"/>
    <x v="0"/>
    <s v="Camden"/>
    <s v="None"/>
    <n v="-0.125975"/>
    <x v="0"/>
    <n v="2"/>
    <s v="Metropolitan Police"/>
    <s v="Dry"/>
    <x v="1"/>
    <n v="30"/>
    <d v="1899-12-30T10:18:00"/>
    <x v="0"/>
    <s v="Fine no high winds"/>
    <x v="0"/>
  </r>
  <r>
    <s v="201001CW10728"/>
    <x v="399"/>
    <x v="3"/>
    <x v="1374"/>
    <s v="Saturday"/>
    <s v="Auto traffic signal"/>
    <s v="Crossroads"/>
    <x v="1"/>
    <n v="51.523795999999997"/>
    <x v="0"/>
    <s v="Westminster"/>
    <s v="None"/>
    <n v="-0.14438599999999999"/>
    <x v="0"/>
    <n v="2"/>
    <s v="Metropolitan Police"/>
    <s v="Dry"/>
    <x v="1"/>
    <n v="30"/>
    <d v="1899-12-30T16:30:00"/>
    <x v="0"/>
    <s v="Fine no high winds"/>
    <x v="0"/>
  </r>
  <r>
    <s v="201001CW10729"/>
    <x v="400"/>
    <x v="3"/>
    <x v="1375"/>
    <s v="Sunday"/>
    <s v="Auto traffic signal"/>
    <s v="Crossroads"/>
    <x v="1"/>
    <n v="51.539845999999997"/>
    <x v="0"/>
    <s v="Camden"/>
    <s v="None"/>
    <n v="-0.18742800000000001"/>
    <x v="0"/>
    <n v="2"/>
    <s v="Metropolitan Police"/>
    <s v="Dry"/>
    <x v="1"/>
    <n v="30"/>
    <d v="1899-12-30T10:20:00"/>
    <x v="0"/>
    <s v="Fine no high winds"/>
    <x v="0"/>
  </r>
  <r>
    <s v="201001CW10730"/>
    <x v="408"/>
    <x v="3"/>
    <x v="1376"/>
    <s v="Monday"/>
    <s v="Give way or uncontrolled"/>
    <s v="More than 4 arms (not roundabout)"/>
    <x v="1"/>
    <n v="51.539321999999999"/>
    <x v="0"/>
    <s v="Camden"/>
    <s v="None"/>
    <n v="-0.142456"/>
    <x v="0"/>
    <n v="1"/>
    <s v="Metropolitan Police"/>
    <s v="Dry"/>
    <x v="1"/>
    <n v="30"/>
    <d v="1899-12-30T13:30:00"/>
    <x v="0"/>
    <s v="Fine no high winds"/>
    <x v="1"/>
  </r>
  <r>
    <s v="201001CW10732"/>
    <x v="408"/>
    <x v="3"/>
    <x v="1377"/>
    <s v="Tuesday"/>
    <s v="Auto traffic signal"/>
    <s v="Crossroads"/>
    <x v="1"/>
    <n v="51.516298999999997"/>
    <x v="0"/>
    <s v="Camden"/>
    <s v="None"/>
    <n v="-0.119756"/>
    <x v="0"/>
    <n v="1"/>
    <s v="Metropolitan Police"/>
    <s v="Dry"/>
    <x v="1"/>
    <n v="30"/>
    <d v="1899-12-30T15:49:00"/>
    <x v="0"/>
    <s v="Fine no high winds"/>
    <x v="0"/>
  </r>
  <r>
    <s v="201001CW10734"/>
    <x v="408"/>
    <x v="3"/>
    <x v="1378"/>
    <s v="Wednesday"/>
    <s v="Data missing or out of range"/>
    <s v="Not at junction or within 20 metres"/>
    <x v="1"/>
    <n v="51.500248999999997"/>
    <x v="0"/>
    <s v="Westminster"/>
    <s v="None"/>
    <n v="-0.13957900000000001"/>
    <x v="0"/>
    <n v="2"/>
    <s v="Metropolitan Police"/>
    <s v="Dry"/>
    <x v="1"/>
    <n v="30"/>
    <d v="1899-12-30T17:05:00"/>
    <x v="0"/>
    <s v="Fine no high winds"/>
    <x v="0"/>
  </r>
  <r>
    <s v="201001CW10735"/>
    <x v="406"/>
    <x v="3"/>
    <x v="1379"/>
    <s v="Thursday"/>
    <s v="Auto traffic signal"/>
    <s v="Crossroads"/>
    <x v="1"/>
    <n v="51.521845999999996"/>
    <x v="1"/>
    <s v="Westminster"/>
    <s v="None"/>
    <n v="-0.157583"/>
    <x v="0"/>
    <n v="2"/>
    <s v="Metropolitan Police"/>
    <s v="Dry"/>
    <x v="1"/>
    <n v="30"/>
    <d v="1899-12-30T21:05:00"/>
    <x v="0"/>
    <s v="Fine no high winds"/>
    <x v="0"/>
  </r>
  <r>
    <s v="201001CW10736"/>
    <x v="396"/>
    <x v="3"/>
    <x v="1380"/>
    <s v="Friday"/>
    <s v="Give way or uncontrolled"/>
    <s v="T or staggered junction"/>
    <x v="1"/>
    <n v="51.514170999999997"/>
    <x v="0"/>
    <s v="Westminster"/>
    <s v="None"/>
    <n v="-0.17288200000000001"/>
    <x v="0"/>
    <n v="2"/>
    <s v="Metropolitan Police"/>
    <s v="Dry"/>
    <x v="1"/>
    <n v="30"/>
    <d v="1899-12-30T19:00:00"/>
    <x v="0"/>
    <s v="Fine no high winds"/>
    <x v="0"/>
  </r>
  <r>
    <s v="201001CW10737"/>
    <x v="380"/>
    <x v="2"/>
    <x v="1381"/>
    <s v="Saturday"/>
    <s v="Give way or uncontrolled"/>
    <s v="T or staggered junction"/>
    <x v="1"/>
    <n v="51.522868000000003"/>
    <x v="0"/>
    <s v="Camden"/>
    <s v="None"/>
    <n v="-0.11444"/>
    <x v="0"/>
    <n v="1"/>
    <s v="Metropolitan Police"/>
    <s v="Wet or damp"/>
    <x v="1"/>
    <n v="30"/>
    <d v="1899-12-30T08:45:00"/>
    <x v="0"/>
    <s v="Raining no high winds"/>
    <x v="6"/>
  </r>
  <r>
    <s v="201001CW10739"/>
    <x v="400"/>
    <x v="3"/>
    <x v="1382"/>
    <s v="Sunday"/>
    <s v="Auto traffic signal"/>
    <s v="Crossroads"/>
    <x v="1"/>
    <n v="51.526493000000002"/>
    <x v="0"/>
    <s v="Camden"/>
    <s v="None"/>
    <n v="-0.138654"/>
    <x v="0"/>
    <n v="1"/>
    <s v="Metropolitan Police"/>
    <s v="Dry"/>
    <x v="1"/>
    <n v="30"/>
    <d v="1899-12-30T18:50:00"/>
    <x v="0"/>
    <s v="Fine no high winds"/>
    <x v="0"/>
  </r>
  <r>
    <s v="201001CW10741"/>
    <x v="409"/>
    <x v="3"/>
    <x v="1383"/>
    <s v="Monday"/>
    <s v="Data missing or out of range"/>
    <s v="Not at junction or within 20 metres"/>
    <x v="1"/>
    <n v="51.536628999999998"/>
    <x v="0"/>
    <s v="Camden"/>
    <s v="None"/>
    <n v="-0.13708699999999999"/>
    <x v="0"/>
    <n v="2"/>
    <s v="Metropolitan Police"/>
    <s v="Dry"/>
    <x v="1"/>
    <n v="30"/>
    <d v="1899-12-30T09:35:00"/>
    <x v="0"/>
    <s v="Fine no high winds"/>
    <x v="0"/>
  </r>
  <r>
    <s v="201001CW10742"/>
    <x v="409"/>
    <x v="3"/>
    <x v="1384"/>
    <s v="Tuesday"/>
    <s v="Give way or uncontrolled"/>
    <s v="T or staggered junction"/>
    <x v="1"/>
    <n v="51.546517000000001"/>
    <x v="0"/>
    <s v="Camden"/>
    <s v="None"/>
    <n v="-0.142452"/>
    <x v="0"/>
    <n v="2"/>
    <s v="Metropolitan Police"/>
    <s v="Dry"/>
    <x v="1"/>
    <n v="30"/>
    <d v="1899-12-30T12:25:00"/>
    <x v="0"/>
    <s v="Fine no high winds"/>
    <x v="0"/>
  </r>
  <r>
    <s v="201001CW10743"/>
    <x v="409"/>
    <x v="3"/>
    <x v="1385"/>
    <s v="Wednesday"/>
    <s v="Give way or uncontrolled"/>
    <s v="T or staggered junction"/>
    <x v="1"/>
    <n v="51.514451000000001"/>
    <x v="0"/>
    <s v="Westminster"/>
    <s v="None"/>
    <n v="-0.15629599999999999"/>
    <x v="0"/>
    <n v="2"/>
    <s v="Metropolitan Police"/>
    <s v="Dry"/>
    <x v="1"/>
    <n v="30"/>
    <d v="1899-12-30T12:02:00"/>
    <x v="0"/>
    <s v="Fine no high winds"/>
    <x v="0"/>
  </r>
  <r>
    <s v="201001CW10744"/>
    <x v="409"/>
    <x v="3"/>
    <x v="1386"/>
    <s v="Thursday"/>
    <s v="Auto traffic signal"/>
    <s v="Crossroads"/>
    <x v="1"/>
    <n v="51.517386999999999"/>
    <x v="0"/>
    <s v="Camden"/>
    <s v="None"/>
    <n v="-0.12028700000000001"/>
    <x v="0"/>
    <n v="2"/>
    <s v="Metropolitan Police"/>
    <s v="Dry"/>
    <x v="1"/>
    <n v="30"/>
    <d v="1899-12-30T14:19:00"/>
    <x v="0"/>
    <s v="Fine no high winds"/>
    <x v="0"/>
  </r>
  <r>
    <s v="201001CW10747"/>
    <x v="409"/>
    <x v="3"/>
    <x v="1387"/>
    <s v="Friday"/>
    <s v="Auto traffic signal"/>
    <s v="Crossroads"/>
    <x v="1"/>
    <n v="51.515836"/>
    <x v="1"/>
    <s v="Westminster"/>
    <s v="None"/>
    <n v="-0.16431100000000001"/>
    <x v="0"/>
    <n v="2"/>
    <s v="Metropolitan Police"/>
    <s v="Dry"/>
    <x v="1"/>
    <n v="30"/>
    <d v="1899-12-30T21:47:00"/>
    <x v="0"/>
    <s v="Fine no high winds"/>
    <x v="6"/>
  </r>
  <r>
    <s v="201001CW10749"/>
    <x v="362"/>
    <x v="0"/>
    <x v="1388"/>
    <s v="Saturday"/>
    <s v="Give way or uncontrolled"/>
    <s v="T or staggered junction"/>
    <x v="1"/>
    <n v="51.544685999999999"/>
    <x v="0"/>
    <s v="Camden"/>
    <s v="None"/>
    <n v="-0.134738"/>
    <x v="0"/>
    <n v="2"/>
    <s v="Metropolitan Police"/>
    <s v="Frost or ice"/>
    <x v="1"/>
    <n v="30"/>
    <d v="1899-12-30T08:25:00"/>
    <x v="0"/>
    <s v="Fine no high winds"/>
    <x v="0"/>
  </r>
  <r>
    <s v="201001CW10751"/>
    <x v="362"/>
    <x v="0"/>
    <x v="1389"/>
    <s v="Sunday"/>
    <s v="Auto traffic signal"/>
    <s v="T or staggered junction"/>
    <x v="1"/>
    <n v="51.527588000000002"/>
    <x v="1"/>
    <s v="Westminster"/>
    <s v="None"/>
    <n v="-0.19728599999999999"/>
    <x v="0"/>
    <n v="1"/>
    <s v="Metropolitan Police"/>
    <s v="Dry"/>
    <x v="1"/>
    <n v="30"/>
    <d v="1899-12-30T18:30:00"/>
    <x v="0"/>
    <s v="Fine no high winds"/>
    <x v="0"/>
  </r>
  <r>
    <s v="201001CW10752"/>
    <x v="338"/>
    <x v="0"/>
    <x v="1390"/>
    <s v="Monday"/>
    <s v="Give way or uncontrolled"/>
    <s v="T or staggered junction"/>
    <x v="1"/>
    <n v="51.533380999999999"/>
    <x v="0"/>
    <s v="Westminster"/>
    <s v="None"/>
    <n v="-0.17067099999999999"/>
    <x v="0"/>
    <n v="1"/>
    <s v="Metropolitan Police"/>
    <s v="Wet or damp"/>
    <x v="1"/>
    <n v="30"/>
    <d v="1899-12-30T16:20:00"/>
    <x v="0"/>
    <s v="Snowing + high winds"/>
    <x v="0"/>
  </r>
  <r>
    <s v="201001CW10753"/>
    <x v="410"/>
    <x v="0"/>
    <x v="1391"/>
    <s v="Tuesday"/>
    <s v="Data missing or out of range"/>
    <s v="Not at junction or within 20 metres"/>
    <x v="1"/>
    <n v="51.513942999999998"/>
    <x v="1"/>
    <s v="Westminster"/>
    <s v="None"/>
    <n v="-0.15256900000000001"/>
    <x v="0"/>
    <n v="1"/>
    <s v="Metropolitan Police"/>
    <s v="Wet or damp"/>
    <x v="1"/>
    <n v="30"/>
    <d v="1899-12-30T16:00:00"/>
    <x v="0"/>
    <s v="Snowing no high winds"/>
    <x v="0"/>
  </r>
  <r>
    <s v="201001CW10754"/>
    <x v="410"/>
    <x v="0"/>
    <x v="1392"/>
    <s v="Wednesday"/>
    <s v="Auto traffic signal"/>
    <s v="Crossroads"/>
    <x v="1"/>
    <n v="51.512003"/>
    <x v="0"/>
    <s v="Westminster"/>
    <s v="None"/>
    <n v="-0.17224800000000001"/>
    <x v="0"/>
    <n v="2"/>
    <s v="Metropolitan Police"/>
    <s v="Dry"/>
    <x v="1"/>
    <n v="30"/>
    <d v="1899-12-30T14:00:00"/>
    <x v="0"/>
    <s v="Fine no high winds"/>
    <x v="0"/>
  </r>
  <r>
    <s v="201001CW10755"/>
    <x v="360"/>
    <x v="0"/>
    <x v="1393"/>
    <s v="Thursday"/>
    <s v="Auto traffic signal"/>
    <s v="T or staggered junction"/>
    <x v="1"/>
    <n v="51.536681999999999"/>
    <x v="1"/>
    <s v="Camden"/>
    <s v="None"/>
    <n v="-0.19216800000000001"/>
    <x v="0"/>
    <n v="3"/>
    <s v="Metropolitan Police"/>
    <s v="Dry"/>
    <x v="1"/>
    <n v="30"/>
    <d v="1899-12-30T20:35:00"/>
    <x v="0"/>
    <s v="Fine no high winds"/>
    <x v="0"/>
  </r>
  <r>
    <s v="201001CW10756"/>
    <x v="365"/>
    <x v="0"/>
    <x v="1394"/>
    <s v="Friday"/>
    <s v="Data missing or out of range"/>
    <s v="Not at junction or within 20 metres"/>
    <x v="1"/>
    <n v="51.540098"/>
    <x v="1"/>
    <s v="Camden"/>
    <s v="None"/>
    <n v="-0.18626400000000001"/>
    <x v="0"/>
    <n v="2"/>
    <s v="Metropolitan Police"/>
    <s v="Frost or ice"/>
    <x v="1"/>
    <n v="30"/>
    <d v="1899-12-30T18:44:00"/>
    <x v="0"/>
    <s v="Fine no high winds"/>
    <x v="0"/>
  </r>
  <r>
    <s v="201001CW10757"/>
    <x v="362"/>
    <x v="0"/>
    <x v="1395"/>
    <s v="Saturday"/>
    <s v="Give way or uncontrolled"/>
    <s v="Crossroads"/>
    <x v="1"/>
    <n v="51.539144999999998"/>
    <x v="0"/>
    <s v="Camden"/>
    <s v="None"/>
    <n v="-0.14260800000000001"/>
    <x v="0"/>
    <n v="2"/>
    <s v="Metropolitan Police"/>
    <s v="Wet or damp"/>
    <x v="1"/>
    <n v="20"/>
    <d v="1899-12-30T11:28:00"/>
    <x v="0"/>
    <s v="Fine no high winds"/>
    <x v="0"/>
  </r>
  <r>
    <s v="201001CW10758"/>
    <x v="411"/>
    <x v="0"/>
    <x v="1396"/>
    <s v="Sunday"/>
    <s v="Give way or uncontrolled"/>
    <s v="T or staggered junction"/>
    <x v="1"/>
    <n v="51.507783000000003"/>
    <x v="1"/>
    <s v="Westminster"/>
    <s v="None"/>
    <n v="-0.127023"/>
    <x v="3"/>
    <n v="1"/>
    <s v="Metropolitan Police"/>
    <s v="Frost or ice"/>
    <x v="1"/>
    <n v="30"/>
    <d v="1899-12-30T02:35:00"/>
    <x v="0"/>
    <s v="Fine no high winds"/>
    <x v="0"/>
  </r>
  <r>
    <s v="201001CW10759"/>
    <x v="363"/>
    <x v="0"/>
    <x v="1397"/>
    <s v="Monday"/>
    <s v="Give way or uncontrolled"/>
    <s v="T or staggered junction"/>
    <x v="1"/>
    <n v="51.510103000000001"/>
    <x v="0"/>
    <s v="Westminster"/>
    <s v="None"/>
    <n v="-0.14854500000000001"/>
    <x v="0"/>
    <n v="1"/>
    <s v="Metropolitan Police"/>
    <s v="Dry"/>
    <x v="1"/>
    <n v="30"/>
    <d v="1899-12-30T09:30:00"/>
    <x v="0"/>
    <s v="Fine no high winds"/>
    <x v="0"/>
  </r>
  <r>
    <s v="201001CW10762"/>
    <x v="404"/>
    <x v="3"/>
    <x v="1398"/>
    <s v="Tuesday"/>
    <s v="Auto traffic signal"/>
    <s v="Crossroads"/>
    <x v="1"/>
    <n v="51.519793"/>
    <x v="1"/>
    <s v="Westminster"/>
    <s v="None"/>
    <n v="-0.17006199999999999"/>
    <x v="0"/>
    <n v="2"/>
    <s v="Metropolitan Police"/>
    <s v="Dry"/>
    <x v="2"/>
    <n v="30"/>
    <d v="1899-12-30T21:50:00"/>
    <x v="0"/>
    <s v="Fine no high winds"/>
    <x v="0"/>
  </r>
  <r>
    <s v="201001CW10763"/>
    <x v="397"/>
    <x v="3"/>
    <x v="1399"/>
    <s v="Wednesday"/>
    <s v="Auto traffic signal"/>
    <s v="Crossroads"/>
    <x v="1"/>
    <n v="51.515760999999998"/>
    <x v="0"/>
    <s v="Westminster"/>
    <s v="None"/>
    <n v="-0.188384"/>
    <x v="0"/>
    <n v="1"/>
    <s v="Metropolitan Police"/>
    <s v="Dry"/>
    <x v="1"/>
    <n v="30"/>
    <d v="1899-12-30T20:10:00"/>
    <x v="0"/>
    <s v="Fine no high winds"/>
    <x v="0"/>
  </r>
  <r>
    <s v="201001CW10765"/>
    <x v="371"/>
    <x v="2"/>
    <x v="1400"/>
    <s v="Thursday"/>
    <s v="Auto traffic signal"/>
    <s v="T or staggered junction"/>
    <x v="1"/>
    <n v="51.518051999999997"/>
    <x v="0"/>
    <s v="Camden"/>
    <s v="None"/>
    <n v="-0.11132300000000001"/>
    <x v="0"/>
    <n v="2"/>
    <s v="Metropolitan Police"/>
    <s v="Dry"/>
    <x v="1"/>
    <n v="30"/>
    <d v="1899-12-30T10:30:00"/>
    <x v="0"/>
    <s v="Fine no high winds"/>
    <x v="0"/>
  </r>
  <r>
    <s v="201001CW10766"/>
    <x v="412"/>
    <x v="3"/>
    <x v="1401"/>
    <s v="Friday"/>
    <s v="Data missing or out of range"/>
    <s v="Not at junction or within 20 metres"/>
    <x v="1"/>
    <n v="51.501185"/>
    <x v="1"/>
    <s v="Westminster"/>
    <s v="None"/>
    <n v="-0.130608"/>
    <x v="0"/>
    <n v="1"/>
    <s v="Metropolitan Police"/>
    <s v="Dry"/>
    <x v="1"/>
    <n v="30"/>
    <d v="1899-12-30T05:24:00"/>
    <x v="0"/>
    <s v="Fine no high winds"/>
    <x v="0"/>
  </r>
  <r>
    <s v="201001CW10767"/>
    <x v="413"/>
    <x v="3"/>
    <x v="1402"/>
    <s v="Saturday"/>
    <s v="Give way or uncontrolled"/>
    <s v="T or staggered junction"/>
    <x v="1"/>
    <n v="51.549641000000001"/>
    <x v="0"/>
    <s v="Camden"/>
    <s v="None"/>
    <n v="-0.16381599999999999"/>
    <x v="0"/>
    <n v="1"/>
    <s v="Metropolitan Police"/>
    <s v="Dry"/>
    <x v="1"/>
    <n v="30"/>
    <d v="1899-12-30T18:10:00"/>
    <x v="0"/>
    <s v="Fine no high winds"/>
    <x v="0"/>
  </r>
  <r>
    <s v="201001CW10770"/>
    <x v="408"/>
    <x v="3"/>
    <x v="1403"/>
    <s v="Sunday"/>
    <s v="Give way or uncontrolled"/>
    <s v="T or staggered junction"/>
    <x v="1"/>
    <n v="51.537838999999998"/>
    <x v="1"/>
    <s v="Camden"/>
    <s v="None"/>
    <n v="-0.168185"/>
    <x v="0"/>
    <n v="2"/>
    <s v="Metropolitan Police"/>
    <s v="Dry"/>
    <x v="1"/>
    <n v="30"/>
    <d v="1899-12-30T19:25:00"/>
    <x v="0"/>
    <s v="Fine no high winds"/>
    <x v="5"/>
  </r>
  <r>
    <s v="201001CW10771"/>
    <x v="404"/>
    <x v="3"/>
    <x v="1404"/>
    <s v="Monday"/>
    <s v="Data missing or out of range"/>
    <s v="Not at junction or within 20 metres"/>
    <x v="1"/>
    <n v="51.553733999999999"/>
    <x v="0"/>
    <s v="Camden"/>
    <s v="None"/>
    <n v="-0.166825"/>
    <x v="0"/>
    <n v="1"/>
    <s v="Metropolitan Police"/>
    <s v="Dry"/>
    <x v="1"/>
    <n v="30"/>
    <d v="1899-12-30T16:12:00"/>
    <x v="0"/>
    <s v="Fine no high winds"/>
    <x v="0"/>
  </r>
  <r>
    <s v="201001CW10772"/>
    <x v="365"/>
    <x v="0"/>
    <x v="1405"/>
    <s v="Tuesday"/>
    <s v="Auto traffic signal"/>
    <s v="T or staggered junction"/>
    <x v="1"/>
    <n v="51.546100000000003"/>
    <x v="1"/>
    <s v="Camden"/>
    <s v="None"/>
    <n v="-0.17895800000000001"/>
    <x v="0"/>
    <n v="3"/>
    <s v="Metropolitan Police"/>
    <s v="Frost or ice"/>
    <x v="2"/>
    <n v="30"/>
    <d v="1899-12-30T16:00:00"/>
    <x v="0"/>
    <s v="Snowing no high winds"/>
    <x v="0"/>
  </r>
  <r>
    <s v="201001CW10773"/>
    <x v="338"/>
    <x v="0"/>
    <x v="1406"/>
    <s v="Wednesday"/>
    <s v="Give way or uncontrolled"/>
    <s v="T or staggered junction"/>
    <x v="1"/>
    <n v="51.513043000000003"/>
    <x v="0"/>
    <s v="Westminster"/>
    <s v="None"/>
    <n v="-0.15822600000000001"/>
    <x v="0"/>
    <n v="2"/>
    <s v="Metropolitan Police"/>
    <s v="Wet or damp"/>
    <x v="1"/>
    <n v="30"/>
    <d v="1899-12-30T10:57:00"/>
    <x v="0"/>
    <s v="Fine no high winds"/>
    <x v="0"/>
  </r>
  <r>
    <s v="201001CW10774"/>
    <x v="412"/>
    <x v="3"/>
    <x v="1407"/>
    <s v="Thursday"/>
    <s v="Give way or uncontrolled"/>
    <s v="T or staggered junction"/>
    <x v="1"/>
    <n v="51.525714999999998"/>
    <x v="0"/>
    <s v="Camden"/>
    <s v="None"/>
    <n v="-0.12931500000000001"/>
    <x v="0"/>
    <n v="1"/>
    <s v="Metropolitan Police"/>
    <s v="Dry"/>
    <x v="1"/>
    <n v="30"/>
    <d v="1899-12-30T16:44:00"/>
    <x v="0"/>
    <s v="Fine no high winds"/>
    <x v="7"/>
  </r>
  <r>
    <s v="201001CW10775"/>
    <x v="412"/>
    <x v="3"/>
    <x v="1408"/>
    <s v="Friday"/>
    <s v="Auto traffic signal"/>
    <s v="T or staggered junction"/>
    <x v="1"/>
    <n v="51.530026999999997"/>
    <x v="0"/>
    <s v="Westminster"/>
    <s v="None"/>
    <n v="-0.168931"/>
    <x v="0"/>
    <n v="2"/>
    <s v="Metropolitan Police"/>
    <s v="Wet or damp"/>
    <x v="2"/>
    <n v="30"/>
    <d v="1899-12-30T17:30:00"/>
    <x v="0"/>
    <s v="Fine no high winds"/>
    <x v="5"/>
  </r>
  <r>
    <s v="201001CW10776"/>
    <x v="413"/>
    <x v="3"/>
    <x v="1409"/>
    <s v="Saturday"/>
    <s v="Auto traffic signal"/>
    <s v="T or staggered junction"/>
    <x v="1"/>
    <n v="51.532943000000003"/>
    <x v="0"/>
    <s v="Camden"/>
    <s v="None"/>
    <n v="-0.13709299999999999"/>
    <x v="0"/>
    <n v="2"/>
    <s v="Metropolitan Police"/>
    <s v="Dry"/>
    <x v="1"/>
    <n v="30"/>
    <d v="1899-12-30T13:11:00"/>
    <x v="0"/>
    <s v="Fine no high winds"/>
    <x v="0"/>
  </r>
  <r>
    <s v="201001CW10777"/>
    <x v="413"/>
    <x v="3"/>
    <x v="1410"/>
    <s v="Sunday"/>
    <s v="Give way or uncontrolled"/>
    <s v="T or staggered junction"/>
    <x v="1"/>
    <n v="51.512703000000002"/>
    <x v="0"/>
    <s v="Westminster"/>
    <s v="None"/>
    <n v="-0.14238700000000001"/>
    <x v="0"/>
    <n v="1"/>
    <s v="Metropolitan Police"/>
    <s v="Dry"/>
    <x v="1"/>
    <n v="30"/>
    <d v="1899-12-30T16:46:00"/>
    <x v="0"/>
    <s v="Fine no high winds"/>
    <x v="0"/>
  </r>
  <r>
    <s v="201001CW10778"/>
    <x v="412"/>
    <x v="3"/>
    <x v="1411"/>
    <s v="Monday"/>
    <s v="Data missing or out of range"/>
    <s v="Not at junction or within 20 metres"/>
    <x v="1"/>
    <n v="51.524963999999997"/>
    <x v="1"/>
    <s v="Westminster"/>
    <s v="None"/>
    <n v="-0.19623599999999999"/>
    <x v="0"/>
    <n v="2"/>
    <s v="Metropolitan Police"/>
    <s v="Wet or damp"/>
    <x v="1"/>
    <n v="30"/>
    <d v="1899-12-30T21:28:00"/>
    <x v="0"/>
    <s v="Raining no high winds"/>
    <x v="0"/>
  </r>
  <r>
    <s v="201001CW10779"/>
    <x v="412"/>
    <x v="3"/>
    <x v="1412"/>
    <s v="Tuesday"/>
    <s v="Give way or uncontrolled"/>
    <s v="T or staggered junction"/>
    <x v="1"/>
    <n v="51.510016"/>
    <x v="1"/>
    <s v="Kensington and Chelsea"/>
    <s v="None"/>
    <n v="-0.18904399999999999"/>
    <x v="0"/>
    <n v="3"/>
    <s v="Metropolitan Police"/>
    <s v="Dry"/>
    <x v="1"/>
    <n v="30"/>
    <d v="1899-12-30T19:16:00"/>
    <x v="0"/>
    <s v="Fine no high winds"/>
    <x v="0"/>
  </r>
  <r>
    <s v="201001CW10781"/>
    <x v="414"/>
    <x v="4"/>
    <x v="1413"/>
    <s v="Wednesday"/>
    <s v="Auto traffic signal"/>
    <s v="T or staggered junction"/>
    <x v="1"/>
    <n v="51.513044999999998"/>
    <x v="1"/>
    <s v="Westminster"/>
    <s v="None"/>
    <n v="-0.15837000000000001"/>
    <x v="0"/>
    <n v="2"/>
    <s v="Metropolitan Police"/>
    <s v="Wet or damp"/>
    <x v="1"/>
    <n v="30"/>
    <d v="1899-12-30T01:55:00"/>
    <x v="0"/>
    <s v="Raining no high winds"/>
    <x v="0"/>
  </r>
  <r>
    <s v="201001CW10782"/>
    <x v="414"/>
    <x v="4"/>
    <x v="1414"/>
    <s v="Thursday"/>
    <s v="Data missing or out of range"/>
    <s v="Not at junction or within 20 metres"/>
    <x v="1"/>
    <n v="51.523589999999999"/>
    <x v="0"/>
    <s v="Camden"/>
    <s v="None"/>
    <n v="-0.114554"/>
    <x v="0"/>
    <n v="2"/>
    <s v="Metropolitan Police"/>
    <s v="Dry"/>
    <x v="1"/>
    <n v="30"/>
    <d v="1899-12-30T13:10:00"/>
    <x v="0"/>
    <s v="Fine no high winds"/>
    <x v="0"/>
  </r>
  <r>
    <s v="201001CW10783"/>
    <x v="414"/>
    <x v="4"/>
    <x v="1415"/>
    <s v="Friday"/>
    <s v="Auto traffic signal"/>
    <s v="T or staggered junction"/>
    <x v="1"/>
    <n v="51.518051999999997"/>
    <x v="1"/>
    <s v="Camden"/>
    <s v="None"/>
    <n v="-0.11132300000000001"/>
    <x v="3"/>
    <n v="2"/>
    <s v="Metropolitan Police"/>
    <s v="Wet or damp"/>
    <x v="1"/>
    <n v="30"/>
    <d v="1899-12-30T22:35:00"/>
    <x v="0"/>
    <s v="Fine no high winds"/>
    <x v="0"/>
  </r>
  <r>
    <s v="201001CW10784"/>
    <x v="415"/>
    <x v="4"/>
    <x v="1416"/>
    <s v="Saturday"/>
    <s v="Give way or uncontrolled"/>
    <s v="Crossroads"/>
    <x v="1"/>
    <n v="51.539233000000003"/>
    <x v="1"/>
    <s v="Camden"/>
    <s v="None"/>
    <n v="-0.14246"/>
    <x v="0"/>
    <n v="1"/>
    <s v="Metropolitan Police"/>
    <s v="Dry"/>
    <x v="1"/>
    <n v="30"/>
    <d v="1899-12-30T02:53:00"/>
    <x v="0"/>
    <s v="Fine no high winds"/>
    <x v="0"/>
  </r>
  <r>
    <s v="201001CW10788"/>
    <x v="415"/>
    <x v="4"/>
    <x v="1417"/>
    <s v="Sunday"/>
    <s v="Auto traffic signal"/>
    <s v="Other junction"/>
    <x v="1"/>
    <n v="51.515684"/>
    <x v="0"/>
    <s v="Camden"/>
    <s v="None"/>
    <n v="-0.12626699999999999"/>
    <x v="0"/>
    <n v="2"/>
    <s v="Metropolitan Police"/>
    <s v="Dry"/>
    <x v="1"/>
    <n v="30"/>
    <d v="1899-12-30T18:00:00"/>
    <x v="0"/>
    <s v="Fine no high winds"/>
    <x v="0"/>
  </r>
  <r>
    <s v="201001CW10789"/>
    <x v="416"/>
    <x v="4"/>
    <x v="1418"/>
    <s v="Monday"/>
    <s v="Give way or uncontrolled"/>
    <s v="T or staggered junction"/>
    <x v="1"/>
    <n v="51.519190999999999"/>
    <x v="0"/>
    <s v="Camden"/>
    <s v="None"/>
    <n v="-0.120645"/>
    <x v="0"/>
    <n v="2"/>
    <s v="Metropolitan Police"/>
    <s v="Dry"/>
    <x v="1"/>
    <n v="30"/>
    <d v="1899-12-30T13:20:00"/>
    <x v="0"/>
    <s v="Fine no high winds"/>
    <x v="3"/>
  </r>
  <r>
    <s v="201001CW10790"/>
    <x v="415"/>
    <x v="4"/>
    <x v="1419"/>
    <s v="Tuesday"/>
    <s v="Data missing or out of range"/>
    <s v="Not at junction or within 20 metres"/>
    <x v="1"/>
    <n v="51.531751"/>
    <x v="1"/>
    <s v="Camden"/>
    <s v="None"/>
    <n v="-0.13569999999999999"/>
    <x v="0"/>
    <n v="1"/>
    <s v="Metropolitan Police"/>
    <s v="Dry"/>
    <x v="1"/>
    <n v="30"/>
    <d v="1899-12-30T21:06:00"/>
    <x v="0"/>
    <s v="Fine no high winds"/>
    <x v="0"/>
  </r>
  <r>
    <s v="201001CW10791"/>
    <x v="409"/>
    <x v="3"/>
    <x v="1420"/>
    <s v="Wednesday"/>
    <s v="Give way or uncontrolled"/>
    <s v="T or staggered junction"/>
    <x v="1"/>
    <n v="51.523563000000003"/>
    <x v="0"/>
    <s v="Westminster"/>
    <s v="None"/>
    <n v="-0.17538899999999999"/>
    <x v="3"/>
    <n v="1"/>
    <s v="Metropolitan Police"/>
    <s v="Dry"/>
    <x v="1"/>
    <n v="30"/>
    <d v="1899-12-30T08:40:00"/>
    <x v="0"/>
    <s v="Fine no high winds"/>
    <x v="0"/>
  </r>
  <r>
    <s v="201001CW10792"/>
    <x v="394"/>
    <x v="3"/>
    <x v="1421"/>
    <s v="Thursday"/>
    <s v="Data missing or out of range"/>
    <s v="Not at junction or within 20 metres"/>
    <x v="1"/>
    <n v="51.514135000000003"/>
    <x v="0"/>
    <s v="Westminster"/>
    <s v="None"/>
    <n v="-0.15904699999999999"/>
    <x v="0"/>
    <n v="1"/>
    <s v="Metropolitan Police"/>
    <s v="Dry"/>
    <x v="1"/>
    <n v="30"/>
    <d v="1899-12-30T18:00:00"/>
    <x v="0"/>
    <s v="Fine no high winds"/>
    <x v="0"/>
  </r>
  <r>
    <s v="201001CW10793"/>
    <x v="393"/>
    <x v="3"/>
    <x v="1422"/>
    <s v="Friday"/>
    <s v="Give way or uncontrolled"/>
    <s v="T or staggered junction"/>
    <x v="1"/>
    <n v="51.549728999999999"/>
    <x v="0"/>
    <s v="Camden"/>
    <s v="None"/>
    <n v="-0.140879"/>
    <x v="0"/>
    <n v="2"/>
    <s v="Metropolitan Police"/>
    <s v="Dry"/>
    <x v="1"/>
    <n v="30"/>
    <d v="1899-12-30T13:45:00"/>
    <x v="0"/>
    <s v="Fine no high winds"/>
    <x v="0"/>
  </r>
  <r>
    <s v="201001CW10794"/>
    <x v="403"/>
    <x v="3"/>
    <x v="1423"/>
    <s v="Saturday"/>
    <s v="Give way or uncontrolled"/>
    <s v="T or staggered junction"/>
    <x v="1"/>
    <n v="51.540864999999997"/>
    <x v="0"/>
    <s v="Camden"/>
    <s v="None"/>
    <n v="-0.13763500000000001"/>
    <x v="0"/>
    <n v="2"/>
    <s v="Metropolitan Police"/>
    <s v="Dry"/>
    <x v="1"/>
    <n v="30"/>
    <d v="1899-12-30T13:00:00"/>
    <x v="0"/>
    <s v="Fine no high winds"/>
    <x v="0"/>
  </r>
  <r>
    <s v="201001CW10797"/>
    <x v="417"/>
    <x v="4"/>
    <x v="1424"/>
    <s v="Sunday"/>
    <s v="Give way or uncontrolled"/>
    <s v="T or staggered junction"/>
    <x v="1"/>
    <n v="51.515391000000001"/>
    <x v="0"/>
    <s v="Camden"/>
    <s v="None"/>
    <n v="-0.119216"/>
    <x v="0"/>
    <n v="2"/>
    <s v="Metropolitan Police"/>
    <s v="Dry"/>
    <x v="2"/>
    <n v="30"/>
    <d v="1899-12-30T14:40:00"/>
    <x v="0"/>
    <s v="Fine no high winds"/>
    <x v="0"/>
  </r>
  <r>
    <s v="201001CW10798"/>
    <x v="417"/>
    <x v="4"/>
    <x v="1425"/>
    <s v="Monday"/>
    <s v="Give way or uncontrolled"/>
    <s v="T or staggered junction"/>
    <x v="1"/>
    <n v="51.51867"/>
    <x v="0"/>
    <s v="Camden"/>
    <s v="None"/>
    <n v="-0.12182"/>
    <x v="0"/>
    <n v="1"/>
    <s v="Metropolitan Police"/>
    <s v="Dry"/>
    <x v="0"/>
    <n v="30"/>
    <d v="1899-12-30T15:50:00"/>
    <x v="0"/>
    <s v="Fine no high winds"/>
    <x v="0"/>
  </r>
  <r>
    <s v="201001CW10800"/>
    <x v="412"/>
    <x v="3"/>
    <x v="1426"/>
    <s v="Tuesday"/>
    <s v="Give way or uncontrolled"/>
    <s v="T or staggered junction"/>
    <x v="1"/>
    <n v="51.528595000000003"/>
    <x v="0"/>
    <s v="Westminster"/>
    <s v="None"/>
    <n v="-0.16365399999999999"/>
    <x v="0"/>
    <n v="1"/>
    <s v="Metropolitan Police"/>
    <s v="Dry"/>
    <x v="1"/>
    <n v="30"/>
    <d v="1899-12-30T17:21:00"/>
    <x v="0"/>
    <s v="Fine no high winds"/>
    <x v="3"/>
  </r>
  <r>
    <s v="201001CW10801"/>
    <x v="405"/>
    <x v="3"/>
    <x v="1427"/>
    <s v="Wednesday"/>
    <s v="Give way or uncontrolled"/>
    <s v="Crossroads"/>
    <x v="1"/>
    <n v="51.52111"/>
    <x v="0"/>
    <s v="Westminster"/>
    <s v="None"/>
    <n v="-0.150838"/>
    <x v="3"/>
    <n v="2"/>
    <s v="Metropolitan Police"/>
    <s v="Dry"/>
    <x v="1"/>
    <n v="30"/>
    <d v="1899-12-30T16:50:00"/>
    <x v="0"/>
    <s v="Fine no high winds"/>
    <x v="0"/>
  </r>
  <r>
    <s v="201001CW10802"/>
    <x v="408"/>
    <x v="3"/>
    <x v="1428"/>
    <s v="Thursday"/>
    <s v="Give way or uncontrolled"/>
    <s v="T or staggered junction"/>
    <x v="1"/>
    <n v="51.497210000000003"/>
    <x v="0"/>
    <s v="Westminster"/>
    <s v="None"/>
    <n v="-0.14647399999999999"/>
    <x v="0"/>
    <n v="2"/>
    <s v="Metropolitan Police"/>
    <s v="Dry"/>
    <x v="1"/>
    <n v="30"/>
    <d v="1899-12-30T13:00:00"/>
    <x v="0"/>
    <s v="Fine no high winds"/>
    <x v="0"/>
  </r>
  <r>
    <s v="201001CW10804"/>
    <x v="404"/>
    <x v="3"/>
    <x v="1429"/>
    <s v="Friday"/>
    <s v="Data missing or out of range"/>
    <s v="Not at junction or within 20 metres"/>
    <x v="1"/>
    <n v="51.510969000000003"/>
    <x v="0"/>
    <s v="Westminster"/>
    <s v="None"/>
    <n v="-0.123866"/>
    <x v="0"/>
    <n v="1"/>
    <s v="Metropolitan Police"/>
    <s v="Dry"/>
    <x v="0"/>
    <n v="30"/>
    <d v="1899-12-30T06:50:00"/>
    <x v="0"/>
    <s v="Fine no high winds"/>
    <x v="0"/>
  </r>
  <r>
    <s v="201001CW10805"/>
    <x v="418"/>
    <x v="4"/>
    <x v="1430"/>
    <s v="Saturday"/>
    <s v="Give way or uncontrolled"/>
    <s v="Private drive or entrance"/>
    <x v="1"/>
    <n v="51.530808999999998"/>
    <x v="0"/>
    <s v="Camden"/>
    <s v="None"/>
    <n v="-0.138622"/>
    <x v="0"/>
    <n v="2"/>
    <s v="Metropolitan Police"/>
    <s v="Dry"/>
    <x v="4"/>
    <n v="30"/>
    <d v="1899-12-30T11:35:00"/>
    <x v="0"/>
    <s v="Fine no high winds"/>
    <x v="0"/>
  </r>
  <r>
    <s v="201001CW10806"/>
    <x v="418"/>
    <x v="4"/>
    <x v="1431"/>
    <s v="Sunday"/>
    <s v="Data missing or out of range"/>
    <s v="Not at junction or within 20 metres"/>
    <x v="1"/>
    <n v="51.525046000000003"/>
    <x v="0"/>
    <s v="Camden"/>
    <s v="None"/>
    <n v="-0.13813600000000001"/>
    <x v="0"/>
    <n v="2"/>
    <s v="Metropolitan Police"/>
    <s v="Dry"/>
    <x v="2"/>
    <n v="30"/>
    <d v="1899-12-30T07:50:00"/>
    <x v="0"/>
    <s v="Fine no high winds"/>
    <x v="0"/>
  </r>
  <r>
    <s v="201001CW10807"/>
    <x v="417"/>
    <x v="4"/>
    <x v="1432"/>
    <s v="Monday"/>
    <s v="Auto traffic signal"/>
    <s v="Crossroads"/>
    <x v="1"/>
    <n v="51.506905000000003"/>
    <x v="0"/>
    <s v="Westminster"/>
    <s v="None"/>
    <n v="-0.128356"/>
    <x v="0"/>
    <n v="2"/>
    <s v="Metropolitan Police"/>
    <s v="Dry"/>
    <x v="1"/>
    <n v="30"/>
    <d v="1899-12-30T08:20:00"/>
    <x v="0"/>
    <s v="Fine no high winds"/>
    <x v="8"/>
  </r>
  <r>
    <s v="201001CW10808"/>
    <x v="418"/>
    <x v="4"/>
    <x v="1433"/>
    <s v="Tuesday"/>
    <s v="Give way or uncontrolled"/>
    <s v="Crossroads"/>
    <x v="1"/>
    <n v="51.548473999999999"/>
    <x v="0"/>
    <s v="Camden"/>
    <s v="None"/>
    <n v="-0.146843"/>
    <x v="0"/>
    <n v="2"/>
    <s v="Metropolitan Police"/>
    <s v="Dry"/>
    <x v="1"/>
    <n v="30"/>
    <d v="1899-12-30T18:30:00"/>
    <x v="0"/>
    <s v="Fine no high winds"/>
    <x v="2"/>
  </r>
  <r>
    <s v="201001CW10809"/>
    <x v="418"/>
    <x v="4"/>
    <x v="1434"/>
    <s v="Wednesday"/>
    <s v="Give way or uncontrolled"/>
    <s v="T or staggered junction"/>
    <x v="1"/>
    <n v="51.548898999999999"/>
    <x v="0"/>
    <s v="Camden"/>
    <s v="None"/>
    <n v="-0.16240399999999999"/>
    <x v="0"/>
    <n v="2"/>
    <s v="Metropolitan Police"/>
    <s v="Dry"/>
    <x v="1"/>
    <n v="30"/>
    <d v="1899-12-30T19:26:00"/>
    <x v="0"/>
    <s v="Fine no high winds"/>
    <x v="0"/>
  </r>
  <r>
    <s v="201001CW10810"/>
    <x v="418"/>
    <x v="4"/>
    <x v="1435"/>
    <s v="Thursday"/>
    <s v="Give way or uncontrolled"/>
    <s v="T or staggered junction"/>
    <x v="1"/>
    <n v="51.553384000000001"/>
    <x v="0"/>
    <s v="Camden"/>
    <s v="None"/>
    <n v="-0.16164600000000001"/>
    <x v="0"/>
    <n v="1"/>
    <s v="Metropolitan Police"/>
    <s v="Dry"/>
    <x v="1"/>
    <n v="30"/>
    <d v="1899-12-30T08:15:00"/>
    <x v="0"/>
    <s v="Fine no high winds"/>
    <x v="2"/>
  </r>
  <r>
    <s v="201001CW10811"/>
    <x v="408"/>
    <x v="3"/>
    <x v="1436"/>
    <s v="Friday"/>
    <s v="Give way or uncontrolled"/>
    <s v="Crossroads"/>
    <x v="1"/>
    <n v="51.519598999999999"/>
    <x v="0"/>
    <s v="Westminster"/>
    <s v="None"/>
    <n v="-0.163439"/>
    <x v="0"/>
    <n v="2"/>
    <s v="Metropolitan Police"/>
    <s v="Dry"/>
    <x v="1"/>
    <n v="30"/>
    <d v="1899-12-30T08:30:00"/>
    <x v="0"/>
    <s v="Fine no high winds"/>
    <x v="0"/>
  </r>
  <r>
    <s v="201001CW10812"/>
    <x v="413"/>
    <x v="3"/>
    <x v="1437"/>
    <s v="Saturday"/>
    <s v="Auto traffic signal"/>
    <s v="Crossroads"/>
    <x v="0"/>
    <n v="51.524611"/>
    <x v="0"/>
    <s v="Camden"/>
    <s v="None"/>
    <n v="-0.127774"/>
    <x v="0"/>
    <n v="2"/>
    <s v="Metropolitan Police"/>
    <s v="Dry"/>
    <x v="1"/>
    <n v="30"/>
    <d v="1899-12-30T17:00:00"/>
    <x v="0"/>
    <s v="Fine no high winds"/>
    <x v="7"/>
  </r>
  <r>
    <s v="201001CW10813"/>
    <x v="405"/>
    <x v="3"/>
    <x v="1438"/>
    <s v="Sunday"/>
    <s v="Data missing or out of range"/>
    <s v="Not at junction or within 20 metres"/>
    <x v="1"/>
    <n v="51.509887999999997"/>
    <x v="1"/>
    <s v="Westminster"/>
    <s v="None"/>
    <n v="-0.13500699999999999"/>
    <x v="0"/>
    <n v="2"/>
    <s v="Metropolitan Police"/>
    <s v="Dry"/>
    <x v="1"/>
    <n v="30"/>
    <d v="1899-12-30T03:35:00"/>
    <x v="0"/>
    <s v="Fine no high winds"/>
    <x v="7"/>
  </r>
  <r>
    <s v="201001CW10814"/>
    <x v="419"/>
    <x v="4"/>
    <x v="1439"/>
    <s v="Monday"/>
    <s v="Auto traffic signal"/>
    <s v="Crossroads"/>
    <x v="0"/>
    <n v="51.516289999999998"/>
    <x v="0"/>
    <s v="Camden"/>
    <s v="None"/>
    <n v="-0.13042200000000001"/>
    <x v="0"/>
    <n v="1"/>
    <s v="Metropolitan Police"/>
    <s v="Dry"/>
    <x v="1"/>
    <n v="30"/>
    <d v="1899-12-30T13:45:00"/>
    <x v="0"/>
    <s v="Fine no high winds"/>
    <x v="0"/>
  </r>
  <r>
    <s v="201001CW10815"/>
    <x v="419"/>
    <x v="4"/>
    <x v="1440"/>
    <s v="Tuesday"/>
    <s v="Give way or uncontrolled"/>
    <s v="T or staggered junction"/>
    <x v="1"/>
    <n v="51.488751000000001"/>
    <x v="0"/>
    <s v="Westminster"/>
    <s v="None"/>
    <n v="-0.146097"/>
    <x v="0"/>
    <n v="2"/>
    <s v="Metropolitan Police"/>
    <s v="Dry"/>
    <x v="1"/>
    <n v="30"/>
    <d v="1899-12-30T14:45:00"/>
    <x v="0"/>
    <s v="Fine no high winds"/>
    <x v="0"/>
  </r>
  <r>
    <s v="201001CW10816"/>
    <x v="419"/>
    <x v="4"/>
    <x v="1441"/>
    <s v="Wednesday"/>
    <s v="Data missing or out of range"/>
    <s v="Not at junction or within 20 metres"/>
    <x v="1"/>
    <n v="51.496299999999998"/>
    <x v="0"/>
    <s v="Westminster"/>
    <s v="None"/>
    <n v="-0.145791"/>
    <x v="0"/>
    <n v="1"/>
    <s v="Metropolitan Police"/>
    <s v="Dry"/>
    <x v="1"/>
    <n v="30"/>
    <d v="1899-12-30T16:37:00"/>
    <x v="0"/>
    <s v="Fine no high winds"/>
    <x v="0"/>
  </r>
  <r>
    <s v="201001CW10817"/>
    <x v="419"/>
    <x v="4"/>
    <x v="1442"/>
    <s v="Thursday"/>
    <s v="Give way or uncontrolled"/>
    <s v="Crossroads"/>
    <x v="1"/>
    <n v="51.553975000000001"/>
    <x v="0"/>
    <s v="Camden"/>
    <s v="None"/>
    <n v="-0.16494"/>
    <x v="2"/>
    <n v="3"/>
    <s v="Metropolitan Police"/>
    <s v="Dry"/>
    <x v="1"/>
    <n v="30"/>
    <d v="1899-12-30T15:05:00"/>
    <x v="0"/>
    <s v="Fine no high winds"/>
    <x v="7"/>
  </r>
  <r>
    <s v="201001CW10819"/>
    <x v="419"/>
    <x v="4"/>
    <x v="1443"/>
    <s v="Friday"/>
    <s v="Data missing or out of range"/>
    <s v="Not at junction or within 20 metres"/>
    <x v="1"/>
    <n v="51.539242999999999"/>
    <x v="0"/>
    <s v="Camden"/>
    <s v="None"/>
    <n v="-0.19495000000000001"/>
    <x v="0"/>
    <n v="1"/>
    <s v="Metropolitan Police"/>
    <s v="Dry"/>
    <x v="1"/>
    <n v="30"/>
    <d v="1899-12-30T16:10:00"/>
    <x v="0"/>
    <s v="Fine no high winds"/>
    <x v="0"/>
  </r>
  <r>
    <s v="201001CW10821"/>
    <x v="415"/>
    <x v="4"/>
    <x v="1444"/>
    <s v="Saturday"/>
    <s v="Auto traffic signal"/>
    <s v="Crossroads"/>
    <x v="1"/>
    <n v="51.490698000000002"/>
    <x v="0"/>
    <s v="Westminster"/>
    <s v="None"/>
    <n v="-0.14976400000000001"/>
    <x v="3"/>
    <n v="2"/>
    <s v="Metropolitan Police"/>
    <s v="Dry"/>
    <x v="2"/>
    <n v="30"/>
    <d v="1899-12-30T12:42:00"/>
    <x v="0"/>
    <s v="Fine no high winds"/>
    <x v="0"/>
  </r>
  <r>
    <s v="201001CW10822"/>
    <x v="403"/>
    <x v="3"/>
    <x v="1445"/>
    <s v="Sunday"/>
    <s v="Give way or uncontrolled"/>
    <s v="T or staggered junction"/>
    <x v="1"/>
    <n v="51.522964999999999"/>
    <x v="0"/>
    <s v="Westminster"/>
    <s v="None"/>
    <n v="-0.19487299999999999"/>
    <x v="0"/>
    <n v="1"/>
    <s v="Metropolitan Police"/>
    <s v="Dry"/>
    <x v="1"/>
    <n v="30"/>
    <d v="1899-12-30T16:50:00"/>
    <x v="0"/>
    <s v="Fine no high winds"/>
    <x v="0"/>
  </r>
  <r>
    <s v="201001CW10823"/>
    <x v="413"/>
    <x v="3"/>
    <x v="1446"/>
    <s v="Monday"/>
    <s v="Auto traffic signal"/>
    <s v="Crossroads"/>
    <x v="1"/>
    <n v="51.521787000000003"/>
    <x v="0"/>
    <s v="Westminster"/>
    <s v="None"/>
    <n v="-0.15960299999999999"/>
    <x v="0"/>
    <n v="2"/>
    <s v="Metropolitan Police"/>
    <s v="Dry"/>
    <x v="2"/>
    <n v="30"/>
    <d v="1899-12-30T10:07:00"/>
    <x v="0"/>
    <s v="Fine no high winds"/>
    <x v="0"/>
  </r>
  <r>
    <s v="201001CW10824"/>
    <x v="415"/>
    <x v="4"/>
    <x v="1447"/>
    <s v="Tuesday"/>
    <s v="Give way or uncontrolled"/>
    <s v="Crossroads"/>
    <x v="0"/>
    <n v="51.507235999999999"/>
    <x v="1"/>
    <s v="Westminster"/>
    <s v="None"/>
    <n v="-0.13223399999999999"/>
    <x v="0"/>
    <n v="2"/>
    <s v="Metropolitan Police"/>
    <s v="Dry"/>
    <x v="1"/>
    <n v="30"/>
    <d v="1899-12-30T04:35:00"/>
    <x v="0"/>
    <s v="Fine no high winds"/>
    <x v="0"/>
  </r>
  <r>
    <s v="201001CW10825"/>
    <x v="419"/>
    <x v="4"/>
    <x v="1448"/>
    <s v="Wednesday"/>
    <s v="Give way or uncontrolled"/>
    <s v="Private drive or entrance"/>
    <x v="1"/>
    <n v="51.545743000000002"/>
    <x v="0"/>
    <s v="Camden"/>
    <s v="None"/>
    <n v="-0.13339699999999999"/>
    <x v="0"/>
    <n v="2"/>
    <s v="Metropolitan Police"/>
    <s v="Dry"/>
    <x v="1"/>
    <n v="30"/>
    <d v="1899-12-30T07:33:00"/>
    <x v="0"/>
    <s v="Fine no high winds"/>
    <x v="2"/>
  </r>
  <r>
    <s v="201001CW10827"/>
    <x v="419"/>
    <x v="4"/>
    <x v="1449"/>
    <s v="Thursday"/>
    <s v="Data missing or out of range"/>
    <s v="Not at junction or within 20 metres"/>
    <x v="0"/>
    <n v="51.500796000000001"/>
    <x v="0"/>
    <s v="Westminster"/>
    <s v="None"/>
    <n v="-0.123131"/>
    <x v="0"/>
    <n v="1"/>
    <s v="Metropolitan Police"/>
    <s v="Dry"/>
    <x v="1"/>
    <n v="30"/>
    <d v="1899-12-30T12:15:00"/>
    <x v="0"/>
    <s v="Fine no high winds"/>
    <x v="2"/>
  </r>
  <r>
    <s v="201001CW10828"/>
    <x v="417"/>
    <x v="4"/>
    <x v="1450"/>
    <s v="Friday"/>
    <s v="Give way or uncontrolled"/>
    <s v="T or staggered junction"/>
    <x v="1"/>
    <n v="51.515394000000001"/>
    <x v="0"/>
    <s v="Westminster"/>
    <s v="None"/>
    <n v="-0.14760999999999999"/>
    <x v="0"/>
    <n v="2"/>
    <s v="Metropolitan Police"/>
    <s v="Dry"/>
    <x v="1"/>
    <n v="30"/>
    <d v="1899-12-30T17:55:00"/>
    <x v="0"/>
    <s v="Fine no high winds"/>
    <x v="1"/>
  </r>
  <r>
    <s v="201001CW10829"/>
    <x v="418"/>
    <x v="4"/>
    <x v="1451"/>
    <s v="Saturday"/>
    <s v="Give way or uncontrolled"/>
    <s v="T or staggered junction"/>
    <x v="1"/>
    <n v="51.552523999999998"/>
    <x v="0"/>
    <s v="Camden"/>
    <s v="None"/>
    <n v="-0.19312599999999999"/>
    <x v="0"/>
    <n v="2"/>
    <s v="Metropolitan Police"/>
    <s v="Dry"/>
    <x v="1"/>
    <n v="30"/>
    <d v="1899-12-30T10:15:00"/>
    <x v="0"/>
    <s v="Fine no high winds"/>
    <x v="0"/>
  </r>
  <r>
    <s v="201001CW10831"/>
    <x v="420"/>
    <x v="4"/>
    <x v="1452"/>
    <s v="Sunday"/>
    <s v="Auto traffic signal"/>
    <s v="T or staggered junction"/>
    <x v="1"/>
    <n v="51.521343000000002"/>
    <x v="0"/>
    <s v="Camden"/>
    <s v="None"/>
    <n v="-0.13151199999999999"/>
    <x v="0"/>
    <n v="1"/>
    <s v="Metropolitan Police"/>
    <s v="Dry"/>
    <x v="1"/>
    <n v="30"/>
    <d v="1899-12-30T12:30:00"/>
    <x v="0"/>
    <s v="Fine no high winds"/>
    <x v="5"/>
  </r>
  <r>
    <s v="201001CW10832"/>
    <x v="420"/>
    <x v="4"/>
    <x v="1453"/>
    <s v="Monday"/>
    <s v="Data missing or out of range"/>
    <s v="Not at junction or within 20 metres"/>
    <x v="1"/>
    <n v="51.495795999999999"/>
    <x v="0"/>
    <s v="Westminster"/>
    <s v="None"/>
    <n v="-0.14235400000000001"/>
    <x v="0"/>
    <n v="1"/>
    <s v="Metropolitan Police"/>
    <s v="Dry"/>
    <x v="1"/>
    <n v="30"/>
    <d v="1899-12-30T14:15:00"/>
    <x v="0"/>
    <s v="Fine no high winds"/>
    <x v="0"/>
  </r>
  <r>
    <s v="201001CW10833"/>
    <x v="420"/>
    <x v="4"/>
    <x v="1454"/>
    <s v="Tuesday"/>
    <s v="Give way or uncontrolled"/>
    <s v="T or staggered junction"/>
    <x v="1"/>
    <n v="51.537312999999997"/>
    <x v="0"/>
    <s v="Camden"/>
    <s v="None"/>
    <n v="-0.14051900000000001"/>
    <x v="0"/>
    <n v="1"/>
    <s v="Metropolitan Police"/>
    <s v="Dry"/>
    <x v="0"/>
    <n v="30"/>
    <d v="1899-12-30T11:55:00"/>
    <x v="0"/>
    <s v="Fine no high winds"/>
    <x v="0"/>
  </r>
  <r>
    <s v="201001CW10834"/>
    <x v="420"/>
    <x v="4"/>
    <x v="1455"/>
    <s v="Wednesday"/>
    <s v="Give way or uncontrolled"/>
    <s v="Crossroads"/>
    <x v="1"/>
    <n v="51.519804000000001"/>
    <x v="0"/>
    <s v="Camden"/>
    <s v="None"/>
    <n v="-0.119611"/>
    <x v="0"/>
    <n v="2"/>
    <s v="Metropolitan Police"/>
    <s v="Dry"/>
    <x v="1"/>
    <n v="30"/>
    <d v="1899-12-30T11:34:00"/>
    <x v="0"/>
    <s v="Fine no high winds"/>
    <x v="0"/>
  </r>
  <r>
    <s v="201001CW10836"/>
    <x v="421"/>
    <x v="4"/>
    <x v="1456"/>
    <s v="Thursday"/>
    <s v="Auto traffic signal"/>
    <s v="Crossroads"/>
    <x v="0"/>
    <n v="51.521704"/>
    <x v="0"/>
    <s v="Westminster"/>
    <s v="None"/>
    <n v="-0.16003899999999999"/>
    <x v="0"/>
    <n v="1"/>
    <s v="Metropolitan Police"/>
    <s v="Dry"/>
    <x v="2"/>
    <n v="30"/>
    <d v="1899-12-30T08:53:00"/>
    <x v="0"/>
    <s v="Fine no high winds"/>
    <x v="7"/>
  </r>
  <r>
    <s v="201001CW10838"/>
    <x v="421"/>
    <x v="4"/>
    <x v="1457"/>
    <s v="Friday"/>
    <s v="Give way or uncontrolled"/>
    <s v="Mini-roundabout"/>
    <x v="0"/>
    <n v="51.523333000000001"/>
    <x v="0"/>
    <s v="Westminster"/>
    <s v="None"/>
    <n v="-0.18375900000000001"/>
    <x v="0"/>
    <n v="2"/>
    <s v="Metropolitan Police"/>
    <s v="Wet or damp"/>
    <x v="3"/>
    <n v="30"/>
    <d v="1899-12-30T06:00:00"/>
    <x v="0"/>
    <s v="Raining no high winds"/>
    <x v="0"/>
  </r>
  <r>
    <s v="201001CW10839"/>
    <x v="421"/>
    <x v="4"/>
    <x v="1458"/>
    <s v="Saturday"/>
    <s v="Auto traffic signal"/>
    <s v="T or staggered junction"/>
    <x v="1"/>
    <n v="51.527785000000002"/>
    <x v="0"/>
    <s v="Westminster"/>
    <s v="None"/>
    <n v="-0.21601999999999999"/>
    <x v="0"/>
    <n v="1"/>
    <s v="Metropolitan Police"/>
    <s v="Dry"/>
    <x v="1"/>
    <n v="30"/>
    <d v="1899-12-30T18:20:00"/>
    <x v="0"/>
    <s v="Fine no high winds"/>
    <x v="0"/>
  </r>
  <r>
    <s v="201001CW10840"/>
    <x v="422"/>
    <x v="4"/>
    <x v="1459"/>
    <s v="Sunday"/>
    <s v="Give way or uncontrolled"/>
    <s v="Crossroads"/>
    <x v="1"/>
    <n v="51.528384000000003"/>
    <x v="1"/>
    <s v="Camden"/>
    <s v="None"/>
    <n v="-0.13886499999999999"/>
    <x v="0"/>
    <n v="1"/>
    <s v="Metropolitan Police"/>
    <s v="Dry"/>
    <x v="1"/>
    <n v="30"/>
    <d v="1899-12-30T01:39:00"/>
    <x v="0"/>
    <s v="Fine no high winds"/>
    <x v="0"/>
  </r>
  <r>
    <s v="201001CW10841"/>
    <x v="422"/>
    <x v="4"/>
    <x v="1460"/>
    <s v="Monday"/>
    <s v="Give way or uncontrolled"/>
    <s v="T or staggered junction"/>
    <x v="1"/>
    <n v="51.542456000000001"/>
    <x v="0"/>
    <s v="Camden"/>
    <s v="None"/>
    <n v="-0.147232"/>
    <x v="0"/>
    <n v="2"/>
    <s v="Metropolitan Police"/>
    <s v="Dry"/>
    <x v="1"/>
    <n v="30"/>
    <d v="1899-12-30T15:35:00"/>
    <x v="0"/>
    <s v="Fine no high winds"/>
    <x v="0"/>
  </r>
  <r>
    <s v="201001CW10842"/>
    <x v="422"/>
    <x v="4"/>
    <x v="1461"/>
    <s v="Tuesday"/>
    <s v="Auto traffic signal"/>
    <s v="T or staggered junction"/>
    <x v="1"/>
    <n v="51.530732999999998"/>
    <x v="0"/>
    <s v="Camden"/>
    <s v="None"/>
    <n v="-0.12262099999999999"/>
    <x v="0"/>
    <n v="1"/>
    <s v="Metropolitan Police"/>
    <s v="Dry"/>
    <x v="1"/>
    <n v="30"/>
    <d v="1899-12-30T15:08:00"/>
    <x v="0"/>
    <s v="Fine no high winds"/>
    <x v="0"/>
  </r>
  <r>
    <s v="201001CW10843"/>
    <x v="422"/>
    <x v="4"/>
    <x v="1462"/>
    <s v="Wednesday"/>
    <s v="Give way or uncontrolled"/>
    <s v="T or staggered junction"/>
    <x v="1"/>
    <n v="51.545639000000001"/>
    <x v="0"/>
    <s v="Camden"/>
    <s v="None"/>
    <n v="-0.178256"/>
    <x v="0"/>
    <n v="2"/>
    <s v="Metropolitan Police"/>
    <s v="Dry"/>
    <x v="2"/>
    <n v="30"/>
    <d v="1899-12-30T15:44:00"/>
    <x v="0"/>
    <s v="Fine no high winds"/>
    <x v="0"/>
  </r>
  <r>
    <s v="201001CW10844"/>
    <x v="408"/>
    <x v="3"/>
    <x v="1463"/>
    <s v="Thursday"/>
    <s v="Data missing or out of range"/>
    <s v="Not at junction or within 20 metres"/>
    <x v="1"/>
    <n v="51.527982000000002"/>
    <x v="0"/>
    <s v="Westminster"/>
    <s v="None"/>
    <n v="-0.18198800000000001"/>
    <x v="0"/>
    <n v="2"/>
    <s v="Metropolitan Police"/>
    <s v="Dry"/>
    <x v="1"/>
    <n v="30"/>
    <d v="1899-12-30T09:50:00"/>
    <x v="0"/>
    <s v="Fine no high winds"/>
    <x v="5"/>
  </r>
  <r>
    <s v="201001CW10845"/>
    <x v="419"/>
    <x v="4"/>
    <x v="1464"/>
    <s v="Friday"/>
    <s v="Give way or uncontrolled"/>
    <s v="Crossroads"/>
    <x v="1"/>
    <n v="51.503090999999998"/>
    <x v="0"/>
    <s v="Westminster"/>
    <s v="None"/>
    <n v="-0.12606300000000001"/>
    <x v="0"/>
    <n v="2"/>
    <s v="Metropolitan Police"/>
    <s v="Dry"/>
    <x v="1"/>
    <n v="30"/>
    <d v="1899-12-30T09:45:00"/>
    <x v="0"/>
    <s v="Fine no high winds"/>
    <x v="0"/>
  </r>
  <r>
    <s v="201001CW10846"/>
    <x v="413"/>
    <x v="3"/>
    <x v="1465"/>
    <s v="Saturday"/>
    <s v="Data missing or out of range"/>
    <s v="Not at junction or within 20 metres"/>
    <x v="1"/>
    <n v="51.539991999999998"/>
    <x v="0"/>
    <s v="Camden"/>
    <s v="None"/>
    <n v="-0.15064900000000001"/>
    <x v="0"/>
    <n v="2"/>
    <s v="Metropolitan Police"/>
    <s v="Dry"/>
    <x v="1"/>
    <n v="30"/>
    <d v="1899-12-30T14:27:00"/>
    <x v="0"/>
    <s v="Fine no high winds"/>
    <x v="0"/>
  </r>
  <r>
    <s v="201001CW10847"/>
    <x v="390"/>
    <x v="3"/>
    <x v="1466"/>
    <s v="Sunday"/>
    <s v="Auto traffic signal"/>
    <s v="Crossroads"/>
    <x v="1"/>
    <n v="51.514411000000003"/>
    <x v="0"/>
    <s v="Westminster"/>
    <s v="Pedestrian in carriageway - not injured"/>
    <n v="-0.159468"/>
    <x v="0"/>
    <n v="1"/>
    <s v="Metropolitan Police"/>
    <s v="Dry"/>
    <x v="1"/>
    <n v="20"/>
    <d v="1899-12-30T16:30:00"/>
    <x v="0"/>
    <s v="Fine no high winds"/>
    <x v="2"/>
  </r>
  <r>
    <s v="201001CW10848"/>
    <x v="423"/>
    <x v="4"/>
    <x v="1467"/>
    <s v="Monday"/>
    <s v="Give way or uncontrolled"/>
    <s v="Private drive or entrance"/>
    <x v="1"/>
    <n v="51.519131999999999"/>
    <x v="0"/>
    <s v="Westminster"/>
    <s v="None"/>
    <n v="-0.162305"/>
    <x v="0"/>
    <n v="1"/>
    <s v="Metropolitan Police"/>
    <s v="Dry"/>
    <x v="1"/>
    <n v="30"/>
    <d v="1899-12-30T14:09:00"/>
    <x v="0"/>
    <s v="Fine no high winds"/>
    <x v="7"/>
  </r>
  <r>
    <s v="201001CW10849"/>
    <x v="423"/>
    <x v="4"/>
    <x v="1468"/>
    <s v="Tuesday"/>
    <s v="Auto traffic signal"/>
    <s v="T or staggered junction"/>
    <x v="1"/>
    <n v="51.521343000000002"/>
    <x v="0"/>
    <s v="Camden"/>
    <s v="None"/>
    <n v="-0.13151199999999999"/>
    <x v="0"/>
    <n v="2"/>
    <s v="Metropolitan Police"/>
    <s v="Dry"/>
    <x v="1"/>
    <n v="30"/>
    <d v="1899-12-30T19:16:00"/>
    <x v="0"/>
    <s v="Fine no high winds"/>
    <x v="0"/>
  </r>
  <r>
    <s v="201001CW10850"/>
    <x v="423"/>
    <x v="4"/>
    <x v="1469"/>
    <s v="Wednesday"/>
    <s v="Auto traffic signal"/>
    <s v="Crossroads"/>
    <x v="1"/>
    <n v="51.515839999999997"/>
    <x v="0"/>
    <s v="Westminster"/>
    <s v="None"/>
    <n v="-0.13606099999999999"/>
    <x v="0"/>
    <n v="2"/>
    <s v="Metropolitan Police"/>
    <s v="Dry"/>
    <x v="1"/>
    <n v="30"/>
    <d v="1899-12-30T18:15:00"/>
    <x v="0"/>
    <s v="Fine no high winds"/>
    <x v="0"/>
  </r>
  <r>
    <s v="201001CW10855"/>
    <x v="418"/>
    <x v="4"/>
    <x v="1470"/>
    <s v="Thursday"/>
    <s v="Data missing or out of range"/>
    <s v="Not at junction or within 20 metres"/>
    <x v="1"/>
    <n v="51.485484"/>
    <x v="0"/>
    <s v="Westminster"/>
    <s v="None"/>
    <n v="-0.14421300000000001"/>
    <x v="0"/>
    <n v="2"/>
    <s v="Metropolitan Police"/>
    <s v="Dry"/>
    <x v="1"/>
    <n v="30"/>
    <d v="1899-12-30T16:20:00"/>
    <x v="0"/>
    <s v="Fine no high winds"/>
    <x v="5"/>
  </r>
  <r>
    <s v="201001CW10856"/>
    <x v="424"/>
    <x v="4"/>
    <x v="1471"/>
    <s v="Friday"/>
    <s v="Give way or uncontrolled"/>
    <s v="Roundabout"/>
    <x v="1"/>
    <n v="51.507249999999999"/>
    <x v="0"/>
    <s v="Westminster"/>
    <s v="None"/>
    <n v="-0.12747800000000001"/>
    <x v="0"/>
    <n v="2"/>
    <s v="Metropolitan Police"/>
    <s v="Dry"/>
    <x v="3"/>
    <n v="30"/>
    <d v="1899-12-30T20:23:00"/>
    <x v="0"/>
    <s v="Fine no high winds"/>
    <x v="0"/>
  </r>
  <r>
    <s v="201001CW10857"/>
    <x v="424"/>
    <x v="4"/>
    <x v="1472"/>
    <s v="Saturday"/>
    <s v="Give way or uncontrolled"/>
    <s v="T or staggered junction"/>
    <x v="1"/>
    <n v="51.553897999999997"/>
    <x v="0"/>
    <s v="Camden"/>
    <s v="None"/>
    <n v="-0.16580800000000001"/>
    <x v="0"/>
    <n v="1"/>
    <s v="Metropolitan Police"/>
    <s v="Dry"/>
    <x v="1"/>
    <n v="30"/>
    <d v="1899-12-30T10:50:00"/>
    <x v="0"/>
    <s v="Fine no high winds"/>
    <x v="0"/>
  </r>
  <r>
    <s v="201001CW10858"/>
    <x v="424"/>
    <x v="4"/>
    <x v="1473"/>
    <s v="Sunday"/>
    <s v="Give way or uncontrolled"/>
    <s v="T or staggered junction"/>
    <x v="1"/>
    <n v="51.511004"/>
    <x v="0"/>
    <s v="Westminster"/>
    <s v="None"/>
    <n v="-0.114785"/>
    <x v="0"/>
    <n v="2"/>
    <s v="Metropolitan Police"/>
    <s v="Dry"/>
    <x v="1"/>
    <n v="30"/>
    <d v="1899-12-30T06:20:00"/>
    <x v="0"/>
    <s v="Fine no high winds"/>
    <x v="0"/>
  </r>
  <r>
    <s v="201001CW10859"/>
    <x v="424"/>
    <x v="4"/>
    <x v="1474"/>
    <s v="Monday"/>
    <s v="Data missing or out of range"/>
    <s v="Not at junction or within 20 metres"/>
    <x v="1"/>
    <n v="51.537329"/>
    <x v="0"/>
    <s v="Camden"/>
    <s v="None"/>
    <n v="-0.14152799999999999"/>
    <x v="0"/>
    <n v="1"/>
    <s v="Metropolitan Police"/>
    <s v="Dry"/>
    <x v="0"/>
    <n v="30"/>
    <d v="1899-12-30T18:16:00"/>
    <x v="0"/>
    <s v="Fine no high winds"/>
    <x v="5"/>
  </r>
  <r>
    <s v="201001CW10860"/>
    <x v="419"/>
    <x v="4"/>
    <x v="1475"/>
    <s v="Tuesday"/>
    <s v="Auto traffic signal"/>
    <s v="T or staggered junction"/>
    <x v="1"/>
    <n v="51.487043"/>
    <x v="0"/>
    <s v="Kensington and Chelsea"/>
    <s v="None"/>
    <n v="-0.151784"/>
    <x v="0"/>
    <n v="2"/>
    <s v="Metropolitan Police"/>
    <s v="Dry"/>
    <x v="1"/>
    <n v="30"/>
    <d v="1899-12-30T13:50:00"/>
    <x v="0"/>
    <s v="Fine no high winds"/>
    <x v="0"/>
  </r>
  <r>
    <s v="201001CW10864"/>
    <x v="425"/>
    <x v="4"/>
    <x v="1476"/>
    <s v="Wednesday"/>
    <s v="Auto traffic signal"/>
    <s v="More than 4 arms (not roundabout)"/>
    <x v="1"/>
    <n v="51.530464000000002"/>
    <x v="0"/>
    <s v="Camden"/>
    <s v="None"/>
    <n v="-0.122632"/>
    <x v="0"/>
    <n v="1"/>
    <s v="Metropolitan Police"/>
    <s v="Dry"/>
    <x v="2"/>
    <n v="30"/>
    <d v="1899-12-30T11:47:00"/>
    <x v="0"/>
    <s v="Fine no high winds"/>
    <x v="0"/>
  </r>
  <r>
    <s v="201001CW10865"/>
    <x v="423"/>
    <x v="4"/>
    <x v="1477"/>
    <s v="Thursday"/>
    <s v="Auto traffic signal"/>
    <s v="Roundabout"/>
    <x v="0"/>
    <n v="51.503214999999997"/>
    <x v="0"/>
    <s v="Westminster"/>
    <s v="None"/>
    <n v="-0.150842"/>
    <x v="0"/>
    <n v="1"/>
    <s v="Metropolitan Police"/>
    <s v="Dry"/>
    <x v="3"/>
    <n v="30"/>
    <d v="1899-12-30T15:10:00"/>
    <x v="0"/>
    <s v="Fine no high winds"/>
    <x v="0"/>
  </r>
  <r>
    <s v="201001CW10866"/>
    <x v="425"/>
    <x v="4"/>
    <x v="1478"/>
    <s v="Friday"/>
    <s v="Auto traffic signal"/>
    <s v="Crossroads"/>
    <x v="1"/>
    <n v="51.521124999999998"/>
    <x v="0"/>
    <s v="Westminster"/>
    <s v="None"/>
    <n v="-0.16323399999999999"/>
    <x v="0"/>
    <n v="2"/>
    <s v="Metropolitan Police"/>
    <s v="Dry"/>
    <x v="2"/>
    <n v="30"/>
    <d v="1899-12-30T08:26:00"/>
    <x v="0"/>
    <s v="Fine no high winds"/>
    <x v="5"/>
  </r>
  <r>
    <s v="201001CW10867"/>
    <x v="425"/>
    <x v="4"/>
    <x v="1479"/>
    <s v="Saturday"/>
    <s v="Give way or uncontrolled"/>
    <s v="Private drive or entrance"/>
    <x v="0"/>
    <n v="51.528409000000003"/>
    <x v="0"/>
    <s v="Westminster"/>
    <s v="None"/>
    <n v="-0.19220699999999999"/>
    <x v="0"/>
    <n v="2"/>
    <s v="Metropolitan Police"/>
    <s v="Dry"/>
    <x v="1"/>
    <n v="30"/>
    <d v="1899-12-30T20:13:00"/>
    <x v="0"/>
    <s v="Fine no high winds"/>
    <x v="0"/>
  </r>
  <r>
    <s v="201001CW10868"/>
    <x v="424"/>
    <x v="4"/>
    <x v="1480"/>
    <s v="Sunday"/>
    <s v="Give way or uncontrolled"/>
    <s v="T or staggered junction"/>
    <x v="1"/>
    <n v="51.571567000000002"/>
    <x v="0"/>
    <s v="Haringey"/>
    <s v="None"/>
    <n v="-0.15138799999999999"/>
    <x v="3"/>
    <n v="2"/>
    <s v="Metropolitan Police"/>
    <s v="Dry"/>
    <x v="1"/>
    <n v="30"/>
    <d v="1899-12-30T09:00:00"/>
    <x v="0"/>
    <s v="Fine no high winds"/>
    <x v="0"/>
  </r>
  <r>
    <s v="201001CW10869"/>
    <x v="393"/>
    <x v="3"/>
    <x v="1481"/>
    <s v="Monday"/>
    <s v="Give way or uncontrolled"/>
    <s v="T or staggered junction"/>
    <x v="1"/>
    <n v="51.549731000000001"/>
    <x v="0"/>
    <s v="Camden"/>
    <s v="None"/>
    <n v="-0.14102300000000001"/>
    <x v="0"/>
    <n v="2"/>
    <s v="Metropolitan Police"/>
    <s v="Dry"/>
    <x v="1"/>
    <n v="30"/>
    <d v="1899-12-30T13:45:00"/>
    <x v="0"/>
    <s v="Fine no high winds"/>
    <x v="0"/>
  </r>
  <r>
    <s v="201001CW10870"/>
    <x v="405"/>
    <x v="3"/>
    <x v="1482"/>
    <s v="Tuesday"/>
    <s v="Data missing or out of range"/>
    <s v="Not at junction or within 20 metres"/>
    <x v="1"/>
    <n v="51.506726"/>
    <x v="1"/>
    <s v="Westminster"/>
    <s v="None"/>
    <n v="-0.13974800000000001"/>
    <x v="3"/>
    <n v="2"/>
    <s v="Metropolitan Police"/>
    <s v="Dry"/>
    <x v="0"/>
    <n v="30"/>
    <d v="1899-12-30T21:10:00"/>
    <x v="0"/>
    <s v="Fine no high winds"/>
    <x v="0"/>
  </r>
  <r>
    <s v="201001CW10871"/>
    <x v="409"/>
    <x v="3"/>
    <x v="1483"/>
    <s v="Wednesday"/>
    <s v="Data missing or out of range"/>
    <s v="Not at junction or within 20 metres"/>
    <x v="0"/>
    <n v="51.537095000000001"/>
    <x v="0"/>
    <s v="Camden"/>
    <s v="None"/>
    <n v="-0.14946899999999999"/>
    <x v="0"/>
    <n v="1"/>
    <s v="Metropolitan Police"/>
    <s v="Dry"/>
    <x v="1"/>
    <n v="30"/>
    <d v="1899-12-30T09:25:00"/>
    <x v="0"/>
    <s v="Fine no high winds"/>
    <x v="7"/>
  </r>
  <r>
    <s v="201001CW10872"/>
    <x v="424"/>
    <x v="4"/>
    <x v="1484"/>
    <s v="Thursday"/>
    <s v="Data missing or out of range"/>
    <s v="Not at junction or within 20 metres"/>
    <x v="1"/>
    <n v="51.516202"/>
    <x v="1"/>
    <s v="Westminster"/>
    <s v="None"/>
    <n v="-0.13619100000000001"/>
    <x v="3"/>
    <n v="1"/>
    <s v="Metropolitan Police"/>
    <s v="Dry"/>
    <x v="1"/>
    <n v="30"/>
    <d v="1899-12-30T03:05:00"/>
    <x v="0"/>
    <s v="Fine no high winds"/>
    <x v="5"/>
  </r>
  <r>
    <s v="201001CW10873"/>
    <x v="404"/>
    <x v="3"/>
    <x v="1485"/>
    <s v="Friday"/>
    <s v="Auto traffic signal"/>
    <s v="Crossroads"/>
    <x v="1"/>
    <n v="51.511648999999998"/>
    <x v="0"/>
    <s v="Westminster"/>
    <s v="None"/>
    <n v="-0.13263"/>
    <x v="0"/>
    <n v="2"/>
    <s v="Metropolitan Police"/>
    <s v="Dry"/>
    <x v="1"/>
    <n v="30"/>
    <d v="1899-12-30T18:30:00"/>
    <x v="0"/>
    <s v="Fine no high winds"/>
    <x v="0"/>
  </r>
  <r>
    <s v="201001CW10874"/>
    <x v="423"/>
    <x v="4"/>
    <x v="1486"/>
    <s v="Saturday"/>
    <s v="Stop sign"/>
    <s v="Crossroads"/>
    <x v="1"/>
    <n v="51.536372999999998"/>
    <x v="0"/>
    <s v="Camden"/>
    <s v="None"/>
    <n v="-0.14358599999999999"/>
    <x v="0"/>
    <n v="2"/>
    <s v="Metropolitan Police"/>
    <s v="Dry"/>
    <x v="1"/>
    <n v="30"/>
    <d v="1899-12-30T19:00:00"/>
    <x v="0"/>
    <s v="Fine no high winds"/>
    <x v="0"/>
  </r>
  <r>
    <s v="201001CW10875"/>
    <x v="425"/>
    <x v="4"/>
    <x v="1487"/>
    <s v="Sunday"/>
    <s v="Give way or uncontrolled"/>
    <s v="T or staggered junction"/>
    <x v="1"/>
    <n v="51.485852000000001"/>
    <x v="0"/>
    <s v="Westminster"/>
    <s v="None"/>
    <n v="-0.13339599999999999"/>
    <x v="0"/>
    <n v="2"/>
    <s v="Metropolitan Police"/>
    <s v="Dry"/>
    <x v="2"/>
    <n v="30"/>
    <d v="1899-12-30T19:45:00"/>
    <x v="0"/>
    <s v="Fine no high winds"/>
    <x v="0"/>
  </r>
  <r>
    <s v="201001CW10876"/>
    <x v="426"/>
    <x v="4"/>
    <x v="1488"/>
    <s v="Monday"/>
    <s v="Auto traffic signal"/>
    <s v="Crossroads"/>
    <x v="1"/>
    <n v="51.513036"/>
    <x v="0"/>
    <s v="Westminster"/>
    <s v="None"/>
    <n v="-0.12940199999999999"/>
    <x v="0"/>
    <n v="1"/>
    <s v="Metropolitan Police"/>
    <s v="Dry"/>
    <x v="1"/>
    <n v="30"/>
    <d v="1899-12-30T09:45:00"/>
    <x v="0"/>
    <s v="Fine no high winds"/>
    <x v="0"/>
  </r>
  <r>
    <s v="201001CW10879"/>
    <x v="427"/>
    <x v="4"/>
    <x v="1489"/>
    <s v="Tuesday"/>
    <s v="Give way or uncontrolled"/>
    <s v="Crossroads"/>
    <x v="0"/>
    <n v="51.493569999999998"/>
    <x v="0"/>
    <s v="Westminster"/>
    <s v="None"/>
    <n v="-0.15512200000000001"/>
    <x v="0"/>
    <n v="2"/>
    <s v="Metropolitan Police"/>
    <s v="Dry"/>
    <x v="1"/>
    <n v="30"/>
    <d v="1899-12-30T13:48:00"/>
    <x v="0"/>
    <s v="Fine no high winds"/>
    <x v="0"/>
  </r>
  <r>
    <s v="201001CW10880"/>
    <x v="427"/>
    <x v="4"/>
    <x v="1490"/>
    <s v="Wednesday"/>
    <s v="Data missing or out of range"/>
    <s v="Not at junction or within 20 metres"/>
    <x v="1"/>
    <n v="51.539242000000002"/>
    <x v="0"/>
    <s v="Camden"/>
    <s v="None"/>
    <n v="-0.143037"/>
    <x v="3"/>
    <n v="1"/>
    <s v="Metropolitan Police"/>
    <s v="Dry"/>
    <x v="0"/>
    <n v="30"/>
    <d v="1899-12-30T13:32:00"/>
    <x v="0"/>
    <s v="Fine no high winds"/>
    <x v="0"/>
  </r>
  <r>
    <s v="201001CW10881"/>
    <x v="426"/>
    <x v="4"/>
    <x v="1491"/>
    <s v="Thursday"/>
    <s v="Auto traffic signal"/>
    <s v="Crossroads"/>
    <x v="1"/>
    <n v="51.516213"/>
    <x v="0"/>
    <s v="Westminster"/>
    <s v="None"/>
    <n v="-0.14253199999999999"/>
    <x v="0"/>
    <n v="1"/>
    <s v="Metropolitan Police"/>
    <s v="Dry"/>
    <x v="1"/>
    <n v="30"/>
    <d v="1899-12-30T12:28:00"/>
    <x v="0"/>
    <s v="Fine no high winds"/>
    <x v="0"/>
  </r>
  <r>
    <s v="201001CW10882"/>
    <x v="426"/>
    <x v="4"/>
    <x v="1492"/>
    <s v="Friday"/>
    <s v="Give way or uncontrolled"/>
    <s v="T or staggered junction"/>
    <x v="1"/>
    <n v="51.517975999999997"/>
    <x v="0"/>
    <s v="Westminster"/>
    <s v="None"/>
    <n v="-0.15168499999999999"/>
    <x v="0"/>
    <n v="1"/>
    <s v="Metropolitan Police"/>
    <s v="Dry"/>
    <x v="1"/>
    <n v="30"/>
    <d v="1899-12-30T15:10:00"/>
    <x v="0"/>
    <s v="Fine no high winds"/>
    <x v="0"/>
  </r>
  <r>
    <s v="201001CW10883"/>
    <x v="426"/>
    <x v="4"/>
    <x v="1493"/>
    <s v="Saturday"/>
    <s v="Auto traffic signal"/>
    <s v="Crossroads"/>
    <x v="1"/>
    <n v="51.517775999999998"/>
    <x v="0"/>
    <s v="Camden"/>
    <s v="None"/>
    <n v="-0.12776599999999999"/>
    <x v="0"/>
    <n v="2"/>
    <s v="Metropolitan Police"/>
    <s v="Dry"/>
    <x v="1"/>
    <n v="30"/>
    <d v="1899-12-30T08:20:00"/>
    <x v="0"/>
    <s v="Fine no high winds"/>
    <x v="0"/>
  </r>
  <r>
    <s v="201001CW10886"/>
    <x v="426"/>
    <x v="4"/>
    <x v="1494"/>
    <s v="Sunday"/>
    <s v="Auto traffic signal"/>
    <s v="T or staggered junction"/>
    <x v="1"/>
    <n v="51.504944000000002"/>
    <x v="0"/>
    <s v="Westminster"/>
    <s v="None"/>
    <n v="-0.146449"/>
    <x v="0"/>
    <n v="1"/>
    <s v="Metropolitan Police"/>
    <s v="Dry"/>
    <x v="1"/>
    <n v="30"/>
    <d v="1899-12-30T19:21:00"/>
    <x v="0"/>
    <s v="Fine no high winds"/>
    <x v="0"/>
  </r>
  <r>
    <s v="201001CW10887"/>
    <x v="426"/>
    <x v="4"/>
    <x v="1495"/>
    <s v="Monday"/>
    <s v="Stop sign"/>
    <s v="T or staggered junction"/>
    <x v="1"/>
    <n v="51.506585999999999"/>
    <x v="1"/>
    <s v="Westminster"/>
    <s v="None"/>
    <n v="-0.14796699999999999"/>
    <x v="0"/>
    <n v="2"/>
    <s v="Metropolitan Police"/>
    <s v="Dry"/>
    <x v="1"/>
    <n v="30"/>
    <d v="1899-12-30T22:38:00"/>
    <x v="0"/>
    <s v="Fine no high winds"/>
    <x v="0"/>
  </r>
  <r>
    <s v="201001CW10888"/>
    <x v="426"/>
    <x v="4"/>
    <x v="1496"/>
    <s v="Tuesday"/>
    <s v="Give way or uncontrolled"/>
    <s v="Private drive or entrance"/>
    <x v="1"/>
    <n v="51.510686"/>
    <x v="1"/>
    <s v="Westminster"/>
    <s v="None"/>
    <n v="-0.13425400000000001"/>
    <x v="0"/>
    <n v="1"/>
    <s v="Metropolitan Police"/>
    <s v="Dry"/>
    <x v="0"/>
    <n v="30"/>
    <d v="1899-12-30T23:28:00"/>
    <x v="0"/>
    <s v="Fine no high winds"/>
    <x v="6"/>
  </r>
  <r>
    <s v="201001CW10889"/>
    <x v="426"/>
    <x v="4"/>
    <x v="1497"/>
    <s v="Wednesday"/>
    <s v="Data missing or out of range"/>
    <s v="Not at junction or within 20 metres"/>
    <x v="1"/>
    <n v="51.555455000000002"/>
    <x v="0"/>
    <s v="Camden"/>
    <s v="None"/>
    <n v="-0.19661699999999999"/>
    <x v="0"/>
    <n v="1"/>
    <s v="Metropolitan Police"/>
    <s v="Dry"/>
    <x v="1"/>
    <n v="30"/>
    <d v="1899-12-30T18:00:00"/>
    <x v="0"/>
    <s v="Fine no high winds"/>
    <x v="0"/>
  </r>
  <r>
    <s v="201001CW10890"/>
    <x v="426"/>
    <x v="4"/>
    <x v="1498"/>
    <s v="Thursday"/>
    <s v="Give way or uncontrolled"/>
    <s v="Mini-roundabout"/>
    <x v="1"/>
    <n v="51.523513000000001"/>
    <x v="1"/>
    <s v="Westminster"/>
    <s v="None"/>
    <n v="-0.183752"/>
    <x v="0"/>
    <n v="1"/>
    <s v="Metropolitan Police"/>
    <s v="Dry"/>
    <x v="1"/>
    <n v="30"/>
    <d v="1899-12-30T23:16:00"/>
    <x v="0"/>
    <s v="Fine no high winds"/>
    <x v="0"/>
  </r>
  <r>
    <s v="201001CW10891"/>
    <x v="427"/>
    <x v="4"/>
    <x v="1499"/>
    <s v="Friday"/>
    <s v="Give way or uncontrolled"/>
    <s v="T or staggered junction"/>
    <x v="1"/>
    <n v="51.546495"/>
    <x v="0"/>
    <s v="Camden"/>
    <s v="None"/>
    <n v="-0.15817400000000001"/>
    <x v="0"/>
    <n v="2"/>
    <s v="Metropolitan Police"/>
    <s v="Dry"/>
    <x v="1"/>
    <n v="30"/>
    <d v="1899-12-30T17:05:00"/>
    <x v="0"/>
    <s v="Fine no high winds"/>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82">
  <r>
    <n v="1"/>
    <n v="2"/>
    <s v="Metropolitan Police"/>
    <s v="Dry"/>
    <x v="0"/>
    <n v="30"/>
    <d v="1899-12-30T15:11:00"/>
    <x v="0"/>
  </r>
  <r>
    <n v="11"/>
    <n v="2"/>
    <s v="Metropolitan Police"/>
    <s v="Wet or damp"/>
    <x v="1"/>
    <n v="30"/>
    <d v="1899-12-30T10:59:00"/>
    <x v="0"/>
  </r>
  <r>
    <n v="1"/>
    <n v="2"/>
    <s v="Metropolitan Police"/>
    <s v="Dry"/>
    <x v="1"/>
    <n v="30"/>
    <d v="1899-12-30T14:19:00"/>
    <x v="0"/>
  </r>
  <r>
    <n v="1"/>
    <n v="2"/>
    <s v="Metropolitan Police"/>
    <s v="Frost or ice"/>
    <x v="1"/>
    <n v="30"/>
    <d v="1899-12-30T08:10:00"/>
    <x v="0"/>
  </r>
  <r>
    <n v="1"/>
    <n v="2"/>
    <s v="Metropolitan Police"/>
    <s v="Dry"/>
    <x v="1"/>
    <n v="30"/>
    <d v="1899-12-30T17:25:00"/>
    <x v="0"/>
  </r>
  <r>
    <n v="3"/>
    <n v="2"/>
    <s v="Metropolitan Police"/>
    <s v="Dry"/>
    <x v="1"/>
    <n v="30"/>
    <d v="1899-12-30T11:48:00"/>
    <x v="0"/>
  </r>
  <r>
    <n v="1"/>
    <n v="2"/>
    <s v="Metropolitan Police"/>
    <s v="Dry"/>
    <x v="1"/>
    <n v="30"/>
    <d v="1899-12-30T13:58:00"/>
    <x v="0"/>
  </r>
  <r>
    <n v="1"/>
    <n v="1"/>
    <s v="Metropolitan Police"/>
    <s v="Dry"/>
    <x v="2"/>
    <n v="30"/>
    <d v="1899-12-30T13:18:00"/>
    <x v="0"/>
  </r>
  <r>
    <n v="2"/>
    <n v="1"/>
    <s v="Metropolitan Police"/>
    <s v="Dry"/>
    <x v="1"/>
    <n v="30"/>
    <d v="1899-12-30T12:15:00"/>
    <x v="0"/>
  </r>
  <r>
    <n v="1"/>
    <n v="1"/>
    <s v="Metropolitan Police"/>
    <s v="Wet or damp"/>
    <x v="1"/>
    <n v="30"/>
    <d v="1899-12-30T09:52:00"/>
    <x v="0"/>
  </r>
  <r>
    <n v="1"/>
    <n v="2"/>
    <s v="Metropolitan Police"/>
    <s v="Dry"/>
    <x v="1"/>
    <n v="30"/>
    <d v="1899-12-30T00:09:00"/>
    <x v="0"/>
  </r>
  <r>
    <n v="1"/>
    <n v="1"/>
    <s v="Metropolitan Police"/>
    <s v="Dry"/>
    <x v="1"/>
    <n v="30"/>
    <d v="1899-12-30T17:49:00"/>
    <x v="0"/>
  </r>
  <r>
    <n v="1"/>
    <n v="2"/>
    <s v="Metropolitan Police"/>
    <s v="Wet or damp"/>
    <x v="1"/>
    <n v="30"/>
    <d v="1899-12-30T14:00:00"/>
    <x v="0"/>
  </r>
  <r>
    <n v="1"/>
    <n v="2"/>
    <s v="Metropolitan Police"/>
    <s v="Wet or damp"/>
    <x v="1"/>
    <n v="30"/>
    <d v="1899-12-30T08:15:00"/>
    <x v="0"/>
  </r>
  <r>
    <n v="1"/>
    <n v="2"/>
    <s v="Metropolitan Police"/>
    <s v="Dry"/>
    <x v="1"/>
    <n v="30"/>
    <d v="1899-12-30T12:15:00"/>
    <x v="0"/>
  </r>
  <r>
    <n v="1"/>
    <n v="2"/>
    <s v="Metropolitan Police"/>
    <s v="Dry"/>
    <x v="1"/>
    <n v="30"/>
    <d v="1899-12-30T22:05:00"/>
    <x v="1"/>
  </r>
  <r>
    <n v="1"/>
    <n v="2"/>
    <s v="Metropolitan Police"/>
    <s v="Dry"/>
    <x v="1"/>
    <n v="30"/>
    <d v="1899-12-30T17:30:00"/>
    <x v="1"/>
  </r>
  <r>
    <n v="1"/>
    <n v="1"/>
    <s v="Metropolitan Police"/>
    <s v="Dry"/>
    <x v="1"/>
    <n v="30"/>
    <d v="1899-12-30T17:05:00"/>
    <x v="1"/>
  </r>
  <r>
    <n v="1"/>
    <n v="2"/>
    <s v="Metropolitan Police"/>
    <s v="Wet or damp"/>
    <x v="1"/>
    <n v="30"/>
    <d v="1899-12-30T14:27:00"/>
    <x v="1"/>
  </r>
  <r>
    <n v="1"/>
    <n v="1"/>
    <s v="Metropolitan Police"/>
    <s v="Dry"/>
    <x v="1"/>
    <n v="30"/>
    <d v="1899-12-30T00:28:00"/>
    <x v="1"/>
  </r>
  <r>
    <n v="1"/>
    <n v="1"/>
    <s v="Metropolitan Police"/>
    <s v="Wet or damp"/>
    <x v="1"/>
    <n v="30"/>
    <d v="1899-12-30T23:15:00"/>
    <x v="1"/>
  </r>
  <r>
    <n v="1"/>
    <n v="1"/>
    <s v="Metropolitan Police"/>
    <s v="Wet or damp"/>
    <x v="1"/>
    <n v="30"/>
    <d v="1899-12-30T23:15:00"/>
    <x v="1"/>
  </r>
  <r>
    <n v="2"/>
    <n v="2"/>
    <s v="Metropolitan Police"/>
    <s v="Dry"/>
    <x v="1"/>
    <n v="30"/>
    <d v="1899-12-30T14:20:00"/>
    <x v="1"/>
  </r>
  <r>
    <n v="1"/>
    <n v="2"/>
    <s v="Metropolitan Police"/>
    <s v="Snow"/>
    <x v="1"/>
    <n v="30"/>
    <d v="1899-12-30T13:25:00"/>
    <x v="1"/>
  </r>
  <r>
    <n v="2"/>
    <n v="2"/>
    <s v="Metropolitan Police"/>
    <s v="Dry"/>
    <x v="1"/>
    <n v="30"/>
    <d v="1899-12-30T22:30:00"/>
    <x v="1"/>
  </r>
  <r>
    <n v="2"/>
    <n v="1"/>
    <s v="Metropolitan Police"/>
    <s v="Dry"/>
    <x v="1"/>
    <n v="30"/>
    <d v="1899-12-30T13:50:00"/>
    <x v="1"/>
  </r>
  <r>
    <n v="1"/>
    <n v="1"/>
    <s v="Metropolitan Police"/>
    <s v="Dry"/>
    <x v="1"/>
    <n v="30"/>
    <d v="1899-12-30T08:20:00"/>
    <x v="0"/>
  </r>
  <r>
    <n v="1"/>
    <n v="2"/>
    <s v="Metropolitan Police"/>
    <s v="Dry"/>
    <x v="1"/>
    <n v="20"/>
    <d v="1899-12-30T12:03:00"/>
    <x v="0"/>
  </r>
  <r>
    <n v="1"/>
    <n v="2"/>
    <s v="Metropolitan Police"/>
    <s v="Dry"/>
    <x v="1"/>
    <n v="30"/>
    <d v="1899-12-30T15:50:00"/>
    <x v="0"/>
  </r>
  <r>
    <n v="1"/>
    <n v="2"/>
    <s v="Metropolitan Police"/>
    <s v="Wet or damp"/>
    <x v="1"/>
    <n v="30"/>
    <d v="1899-12-30T01:01:00"/>
    <x v="0"/>
  </r>
  <r>
    <n v="1"/>
    <n v="1"/>
    <s v="Metropolitan Police"/>
    <s v="Wet or damp"/>
    <x v="0"/>
    <n v="30"/>
    <d v="1899-12-30T07:45:00"/>
    <x v="0"/>
  </r>
  <r>
    <n v="1"/>
    <n v="2"/>
    <s v="Metropolitan Police"/>
    <s v="Dry"/>
    <x v="1"/>
    <n v="30"/>
    <d v="1899-12-30T12:30:00"/>
    <x v="0"/>
  </r>
  <r>
    <n v="1"/>
    <n v="2"/>
    <s v="Metropolitan Police"/>
    <s v="Dry"/>
    <x v="2"/>
    <n v="30"/>
    <d v="1899-12-30T10:08:00"/>
    <x v="0"/>
  </r>
  <r>
    <n v="1"/>
    <n v="2"/>
    <s v="Metropolitan Police"/>
    <s v="Wet or damp"/>
    <x v="1"/>
    <n v="30"/>
    <d v="1899-12-30T16:19:00"/>
    <x v="0"/>
  </r>
  <r>
    <n v="1"/>
    <n v="1"/>
    <s v="Metropolitan Police"/>
    <s v="Dry"/>
    <x v="1"/>
    <n v="30"/>
    <d v="1899-12-30T20:35:00"/>
    <x v="0"/>
  </r>
  <r>
    <n v="1"/>
    <n v="1"/>
    <s v="Metropolitan Police"/>
    <s v="Dry"/>
    <x v="1"/>
    <n v="30"/>
    <d v="1899-12-30T13:27:00"/>
    <x v="0"/>
  </r>
  <r>
    <n v="1"/>
    <n v="2"/>
    <s v="Metropolitan Police"/>
    <s v="Wet or damp"/>
    <x v="1"/>
    <n v="30"/>
    <d v="1899-12-30T11:00:00"/>
    <x v="0"/>
  </r>
  <r>
    <n v="1"/>
    <n v="1"/>
    <s v="Metropolitan Police"/>
    <s v="Dry"/>
    <x v="1"/>
    <n v="30"/>
    <d v="1899-12-30T11:30:00"/>
    <x v="0"/>
  </r>
  <r>
    <n v="1"/>
    <n v="2"/>
    <s v="Metropolitan Police"/>
    <s v="Wet or damp"/>
    <x v="1"/>
    <n v="30"/>
    <d v="1899-12-30T09:15:00"/>
    <x v="0"/>
  </r>
  <r>
    <n v="1"/>
    <n v="2"/>
    <s v="Metropolitan Police"/>
    <s v="Wet or damp"/>
    <x v="1"/>
    <n v="30"/>
    <d v="1899-12-30T11:15:00"/>
    <x v="0"/>
  </r>
  <r>
    <n v="2"/>
    <n v="1"/>
    <s v="Metropolitan Police"/>
    <s v="Wet or damp"/>
    <x v="1"/>
    <n v="30"/>
    <d v="1899-12-30T11:15:00"/>
    <x v="0"/>
  </r>
  <r>
    <n v="1"/>
    <n v="2"/>
    <s v="Metropolitan Police"/>
    <s v="Dry"/>
    <x v="1"/>
    <n v="30"/>
    <d v="1899-12-30T14:40:00"/>
    <x v="1"/>
  </r>
  <r>
    <n v="1"/>
    <n v="1"/>
    <s v="Metropolitan Police"/>
    <s v="Dry"/>
    <x v="0"/>
    <n v="30"/>
    <d v="1899-12-30T09:58:00"/>
    <x v="1"/>
  </r>
  <r>
    <n v="1"/>
    <n v="2"/>
    <s v="Metropolitan Police"/>
    <s v="Wet or damp"/>
    <x v="0"/>
    <n v="30"/>
    <d v="1899-12-30T08:10:00"/>
    <x v="1"/>
  </r>
  <r>
    <n v="1"/>
    <n v="2"/>
    <s v="Metropolitan Police"/>
    <s v="Dry"/>
    <x v="2"/>
    <n v="30"/>
    <d v="1899-12-30T08:28:00"/>
    <x v="1"/>
  </r>
  <r>
    <n v="1"/>
    <n v="2"/>
    <s v="Metropolitan Police"/>
    <s v="Wet or damp"/>
    <x v="1"/>
    <n v="30"/>
    <d v="1899-12-30T19:53:00"/>
    <x v="1"/>
  </r>
  <r>
    <n v="1"/>
    <n v="2"/>
    <s v="Metropolitan Police"/>
    <s v="Dry"/>
    <x v="1"/>
    <n v="30"/>
    <d v="1899-12-30T14:05:00"/>
    <x v="1"/>
  </r>
  <r>
    <n v="1"/>
    <n v="1"/>
    <s v="Metropolitan Police"/>
    <s v="Dry"/>
    <x v="1"/>
    <n v="30"/>
    <d v="1899-12-30T23:55:00"/>
    <x v="1"/>
  </r>
  <r>
    <n v="1"/>
    <n v="1"/>
    <s v="Metropolitan Police"/>
    <s v="Wet or damp"/>
    <x v="1"/>
    <n v="30"/>
    <d v="1899-12-30T08:35:00"/>
    <x v="1"/>
  </r>
  <r>
    <n v="1"/>
    <n v="2"/>
    <s v="Metropolitan Police"/>
    <s v="Dry"/>
    <x v="1"/>
    <n v="30"/>
    <d v="1899-12-30T07:53:00"/>
    <x v="1"/>
  </r>
  <r>
    <n v="1"/>
    <n v="1"/>
    <s v="Metropolitan Police"/>
    <s v="Dry"/>
    <x v="1"/>
    <n v="30"/>
    <d v="1899-12-30T12:00:00"/>
    <x v="1"/>
  </r>
  <r>
    <n v="1"/>
    <n v="2"/>
    <s v="Metropolitan Police"/>
    <s v="Dry"/>
    <x v="2"/>
    <n v="30"/>
    <d v="1899-12-30T08:25:00"/>
    <x v="1"/>
  </r>
  <r>
    <n v="1"/>
    <n v="2"/>
    <s v="Metropolitan Police"/>
    <s v="Wet or damp"/>
    <x v="1"/>
    <n v="30"/>
    <d v="1899-12-30T21:06:00"/>
    <x v="0"/>
  </r>
  <r>
    <n v="1"/>
    <n v="1"/>
    <s v="Metropolitan Police"/>
    <s v="Wet or damp"/>
    <x v="1"/>
    <n v="30"/>
    <d v="1899-12-30T07:09:00"/>
    <x v="0"/>
  </r>
  <r>
    <n v="2"/>
    <n v="1"/>
    <s v="Metropolitan Police"/>
    <s v="Dry"/>
    <x v="1"/>
    <n v="30"/>
    <d v="1899-12-30T20:42:00"/>
    <x v="0"/>
  </r>
  <r>
    <n v="1"/>
    <n v="1"/>
    <s v="Metropolitan Police"/>
    <s v="Dry"/>
    <x v="1"/>
    <n v="30"/>
    <d v="1899-12-30T00:35:00"/>
    <x v="0"/>
  </r>
  <r>
    <n v="1"/>
    <n v="2"/>
    <s v="Metropolitan Police"/>
    <s v="Dry"/>
    <x v="0"/>
    <n v="30"/>
    <d v="1899-12-30T10:15:00"/>
    <x v="0"/>
  </r>
  <r>
    <n v="1"/>
    <n v="2"/>
    <s v="Metropolitan Police"/>
    <s v="Wet or damp"/>
    <x v="1"/>
    <n v="30"/>
    <d v="1899-12-30T16:50:00"/>
    <x v="0"/>
  </r>
  <r>
    <n v="1"/>
    <n v="1"/>
    <s v="Metropolitan Police"/>
    <s v="Dry"/>
    <x v="1"/>
    <n v="30"/>
    <d v="1899-12-30T12:20:00"/>
    <x v="0"/>
  </r>
  <r>
    <n v="1"/>
    <n v="2"/>
    <s v="Metropolitan Police"/>
    <s v="Dry"/>
    <x v="3"/>
    <n v="30"/>
    <d v="1899-12-30T23:15:00"/>
    <x v="0"/>
  </r>
  <r>
    <n v="1"/>
    <n v="1"/>
    <s v="Metropolitan Police"/>
    <s v="Dry"/>
    <x v="1"/>
    <n v="30"/>
    <d v="1899-12-30T15:40:00"/>
    <x v="0"/>
  </r>
  <r>
    <n v="1"/>
    <n v="1"/>
    <s v="Metropolitan Police"/>
    <s v="Dry"/>
    <x v="1"/>
    <n v="30"/>
    <d v="1899-12-30T16:46:00"/>
    <x v="0"/>
  </r>
  <r>
    <n v="2"/>
    <n v="2"/>
    <s v="Metropolitan Police"/>
    <s v="Dry"/>
    <x v="1"/>
    <n v="30"/>
    <d v="1899-12-30T12:25:00"/>
    <x v="0"/>
  </r>
  <r>
    <n v="1"/>
    <n v="2"/>
    <s v="Metropolitan Police"/>
    <s v="Dry"/>
    <x v="3"/>
    <n v="30"/>
    <d v="1899-12-30T13:23:00"/>
    <x v="0"/>
  </r>
  <r>
    <n v="1"/>
    <n v="2"/>
    <s v="Metropolitan Police"/>
    <s v="Dry"/>
    <x v="1"/>
    <n v="30"/>
    <d v="1899-12-30T17:30:00"/>
    <x v="0"/>
  </r>
  <r>
    <n v="1"/>
    <n v="2"/>
    <s v="Metropolitan Police"/>
    <s v="Dry"/>
    <x v="1"/>
    <n v="30"/>
    <d v="1899-12-30T22:55:00"/>
    <x v="0"/>
  </r>
  <r>
    <n v="1"/>
    <n v="2"/>
    <s v="Metropolitan Police"/>
    <s v="Dry"/>
    <x v="2"/>
    <n v="30"/>
    <d v="1899-12-30T16:05:00"/>
    <x v="0"/>
  </r>
  <r>
    <n v="2"/>
    <n v="2"/>
    <s v="Metropolitan Police"/>
    <s v="Wet or damp"/>
    <x v="1"/>
    <n v="30"/>
    <d v="1899-12-30T08:36:00"/>
    <x v="1"/>
  </r>
  <r>
    <n v="1"/>
    <n v="2"/>
    <s v="Metropolitan Police"/>
    <s v="Dry"/>
    <x v="1"/>
    <n v="30"/>
    <d v="1899-12-30T21:45:00"/>
    <x v="1"/>
  </r>
  <r>
    <n v="1"/>
    <n v="2"/>
    <s v="Metropolitan Police"/>
    <s v="Dry"/>
    <x v="2"/>
    <n v="30"/>
    <d v="1899-12-30T08:55:00"/>
    <x v="1"/>
  </r>
  <r>
    <n v="2"/>
    <n v="2"/>
    <s v="Metropolitan Police"/>
    <s v="Dry"/>
    <x v="1"/>
    <n v="30"/>
    <d v="1899-12-30T08:30:00"/>
    <x v="1"/>
  </r>
  <r>
    <n v="1"/>
    <n v="1"/>
    <s v="Metropolitan Police"/>
    <s v="Wet or damp"/>
    <x v="1"/>
    <n v="30"/>
    <d v="1899-12-30T20:20:00"/>
    <x v="1"/>
  </r>
  <r>
    <n v="3"/>
    <n v="2"/>
    <s v="Metropolitan Police"/>
    <s v="Dry"/>
    <x v="3"/>
    <n v="30"/>
    <d v="1899-12-30T14:51:00"/>
    <x v="1"/>
  </r>
  <r>
    <n v="1"/>
    <n v="2"/>
    <s v="Metropolitan Police"/>
    <s v="Dry"/>
    <x v="1"/>
    <n v="30"/>
    <d v="1899-12-30T06:35:00"/>
    <x v="1"/>
  </r>
  <r>
    <n v="1"/>
    <n v="1"/>
    <s v="Metropolitan Police"/>
    <s v="Dry"/>
    <x v="1"/>
    <n v="30"/>
    <d v="1899-12-30T19:11:00"/>
    <x v="1"/>
  </r>
  <r>
    <n v="1"/>
    <n v="2"/>
    <s v="Metropolitan Police"/>
    <s v="Wet or damp"/>
    <x v="1"/>
    <n v="30"/>
    <d v="1899-12-30T20:26:00"/>
    <x v="1"/>
  </r>
  <r>
    <n v="1"/>
    <n v="2"/>
    <s v="Metropolitan Police"/>
    <s v="Dry"/>
    <x v="1"/>
    <n v="30"/>
    <d v="1899-12-30T11:30:00"/>
    <x v="1"/>
  </r>
  <r>
    <n v="1"/>
    <n v="2"/>
    <s v="Metropolitan Police"/>
    <s v="Dry"/>
    <x v="1"/>
    <n v="30"/>
    <d v="1899-12-30T13:00:00"/>
    <x v="1"/>
  </r>
  <r>
    <n v="1"/>
    <n v="2"/>
    <s v="Metropolitan Police"/>
    <s v="Dry"/>
    <x v="1"/>
    <n v="30"/>
    <d v="1899-12-30T13:27:00"/>
    <x v="0"/>
  </r>
  <r>
    <n v="1"/>
    <n v="2"/>
    <s v="Metropolitan Police"/>
    <s v="Dry"/>
    <x v="1"/>
    <n v="30"/>
    <d v="1899-12-30T15:30:00"/>
    <x v="0"/>
  </r>
  <r>
    <n v="1"/>
    <n v="2"/>
    <s v="Metropolitan Police"/>
    <s v="Dry"/>
    <x v="3"/>
    <n v="30"/>
    <d v="1899-12-30T13:30:00"/>
    <x v="0"/>
  </r>
  <r>
    <n v="1"/>
    <n v="1"/>
    <s v="Metropolitan Police"/>
    <s v="Dry"/>
    <x v="0"/>
    <n v="30"/>
    <d v="1899-12-30T16:50:00"/>
    <x v="0"/>
  </r>
  <r>
    <n v="1"/>
    <n v="3"/>
    <s v="Metropolitan Police"/>
    <s v="Dry"/>
    <x v="1"/>
    <n v="30"/>
    <d v="1899-12-30T10:40:00"/>
    <x v="0"/>
  </r>
  <r>
    <n v="1"/>
    <n v="2"/>
    <s v="Metropolitan Police"/>
    <s v="Dry"/>
    <x v="1"/>
    <n v="30"/>
    <d v="1899-12-30T07:40:00"/>
    <x v="0"/>
  </r>
  <r>
    <n v="1"/>
    <n v="2"/>
    <s v="Metropolitan Police"/>
    <s v="Dry"/>
    <x v="0"/>
    <n v="30"/>
    <d v="1899-12-30T12:58:00"/>
    <x v="0"/>
  </r>
  <r>
    <n v="2"/>
    <n v="2"/>
    <s v="Metropolitan Police"/>
    <s v="Dry"/>
    <x v="1"/>
    <n v="30"/>
    <d v="1899-12-30T17:30:00"/>
    <x v="0"/>
  </r>
  <r>
    <n v="1"/>
    <n v="2"/>
    <s v="Metropolitan Police"/>
    <s v="Dry"/>
    <x v="1"/>
    <n v="30"/>
    <d v="1899-12-30T17:04:00"/>
    <x v="0"/>
  </r>
  <r>
    <n v="1"/>
    <n v="2"/>
    <s v="Metropolitan Police"/>
    <s v="Dry"/>
    <x v="1"/>
    <n v="30"/>
    <d v="1899-12-30T18:15:00"/>
    <x v="0"/>
  </r>
  <r>
    <n v="1"/>
    <n v="1"/>
    <s v="Metropolitan Police"/>
    <s v="Dry"/>
    <x v="1"/>
    <n v="30"/>
    <d v="1899-12-30T15:53:00"/>
    <x v="0"/>
  </r>
  <r>
    <n v="1"/>
    <n v="2"/>
    <s v="Metropolitan Police"/>
    <s v="Dry"/>
    <x v="1"/>
    <n v="30"/>
    <d v="1899-12-30T13:45:00"/>
    <x v="0"/>
  </r>
  <r>
    <n v="1"/>
    <n v="2"/>
    <s v="Metropolitan Police"/>
    <s v="Dry"/>
    <x v="1"/>
    <n v="30"/>
    <d v="1899-12-30T06:12:00"/>
    <x v="0"/>
  </r>
  <r>
    <n v="1"/>
    <n v="2"/>
    <s v="Metropolitan Police"/>
    <s v="Dry"/>
    <x v="1"/>
    <n v="30"/>
    <d v="1899-12-30T12:33:00"/>
    <x v="0"/>
  </r>
  <r>
    <n v="1"/>
    <n v="2"/>
    <s v="Metropolitan Police"/>
    <s v="Dry"/>
    <x v="1"/>
    <n v="30"/>
    <d v="1899-12-30T08:40:00"/>
    <x v="0"/>
  </r>
  <r>
    <n v="1"/>
    <n v="2"/>
    <s v="Metropolitan Police"/>
    <s v="Dry"/>
    <x v="1"/>
    <n v="30"/>
    <d v="1899-12-30T13:05:00"/>
    <x v="1"/>
  </r>
  <r>
    <n v="1"/>
    <n v="2"/>
    <s v="Metropolitan Police"/>
    <s v="Dry"/>
    <x v="1"/>
    <n v="30"/>
    <d v="1899-12-30T17:30:00"/>
    <x v="1"/>
  </r>
  <r>
    <n v="1"/>
    <n v="2"/>
    <s v="Metropolitan Police"/>
    <s v="Wet or damp"/>
    <x v="1"/>
    <n v="30"/>
    <d v="1899-12-30T07:05:00"/>
    <x v="1"/>
  </r>
  <r>
    <n v="1"/>
    <n v="1"/>
    <s v="Metropolitan Police"/>
    <s v="Dry"/>
    <x v="1"/>
    <n v="30"/>
    <d v="1899-12-30T13:15:00"/>
    <x v="1"/>
  </r>
  <r>
    <n v="1"/>
    <n v="1"/>
    <s v="Metropolitan Police"/>
    <s v="Dry"/>
    <x v="1"/>
    <n v="30"/>
    <d v="1899-12-30T23:00:00"/>
    <x v="1"/>
  </r>
  <r>
    <n v="1"/>
    <n v="2"/>
    <s v="Metropolitan Police"/>
    <s v="Dry"/>
    <x v="1"/>
    <n v="30"/>
    <d v="1899-12-30T08:00:00"/>
    <x v="1"/>
  </r>
  <r>
    <n v="1"/>
    <n v="2"/>
    <s v="Metropolitan Police"/>
    <s v="Dry"/>
    <x v="1"/>
    <n v="30"/>
    <d v="1899-12-30T08:59:00"/>
    <x v="1"/>
  </r>
  <r>
    <n v="1"/>
    <n v="1"/>
    <s v="Metropolitan Police"/>
    <s v="Wet or damp"/>
    <x v="1"/>
    <n v="30"/>
    <d v="1899-12-30T08:40:00"/>
    <x v="1"/>
  </r>
  <r>
    <n v="1"/>
    <n v="3"/>
    <s v="Metropolitan Police"/>
    <s v="Dry"/>
    <x v="0"/>
    <n v="30"/>
    <d v="1899-12-30T20:18:00"/>
    <x v="1"/>
  </r>
  <r>
    <n v="1"/>
    <n v="1"/>
    <s v="Metropolitan Police"/>
    <s v="Dry"/>
    <x v="1"/>
    <n v="30"/>
    <d v="1899-12-30T15:00:00"/>
    <x v="1"/>
  </r>
  <r>
    <n v="2"/>
    <n v="2"/>
    <s v="Metropolitan Police"/>
    <s v="Dry"/>
    <x v="1"/>
    <n v="30"/>
    <d v="1899-12-30T22:15:00"/>
    <x v="1"/>
  </r>
  <r>
    <n v="1"/>
    <n v="3"/>
    <s v="Metropolitan Police"/>
    <s v="Dry"/>
    <x v="1"/>
    <n v="30"/>
    <d v="1899-12-30T16:20:00"/>
    <x v="0"/>
  </r>
  <r>
    <n v="1"/>
    <n v="2"/>
    <s v="Metropolitan Police"/>
    <s v="Dry"/>
    <x v="1"/>
    <n v="30"/>
    <d v="1899-12-30T10:15:00"/>
    <x v="0"/>
  </r>
  <r>
    <n v="1"/>
    <n v="2"/>
    <s v="Metropolitan Police"/>
    <s v="Dry"/>
    <x v="1"/>
    <n v="30"/>
    <d v="1899-12-30T08:15:00"/>
    <x v="0"/>
  </r>
  <r>
    <n v="1"/>
    <n v="1"/>
    <s v="Metropolitan Police"/>
    <s v="Wet or damp"/>
    <x v="1"/>
    <n v="30"/>
    <d v="1899-12-30T16:13:00"/>
    <x v="0"/>
  </r>
  <r>
    <n v="1"/>
    <n v="1"/>
    <s v="Metropolitan Police"/>
    <s v="Dry"/>
    <x v="1"/>
    <n v="30"/>
    <d v="1899-12-30T19:42:00"/>
    <x v="0"/>
  </r>
  <r>
    <n v="1"/>
    <n v="1"/>
    <s v="Metropolitan Police"/>
    <s v="Wet or damp"/>
    <x v="1"/>
    <n v="30"/>
    <d v="1899-12-30T22:22:00"/>
    <x v="0"/>
  </r>
  <r>
    <n v="1"/>
    <n v="1"/>
    <s v="Metropolitan Police"/>
    <s v="Dry"/>
    <x v="1"/>
    <n v="30"/>
    <d v="1899-12-30T14:12:00"/>
    <x v="0"/>
  </r>
  <r>
    <n v="1"/>
    <n v="1"/>
    <s v="Metropolitan Police"/>
    <s v="Dry"/>
    <x v="1"/>
    <n v="30"/>
    <d v="1899-12-30T07:53:00"/>
    <x v="0"/>
  </r>
  <r>
    <n v="1"/>
    <n v="2"/>
    <s v="Metropolitan Police"/>
    <s v="Dry"/>
    <x v="1"/>
    <n v="30"/>
    <d v="1899-12-30T09:50:00"/>
    <x v="0"/>
  </r>
  <r>
    <n v="1"/>
    <n v="2"/>
    <s v="Metropolitan Police"/>
    <s v="Dry"/>
    <x v="1"/>
    <n v="30"/>
    <d v="1899-12-30T15:50:00"/>
    <x v="0"/>
  </r>
  <r>
    <n v="1"/>
    <n v="2"/>
    <s v="Metropolitan Police"/>
    <s v="Dry"/>
    <x v="1"/>
    <n v="30"/>
    <d v="1899-12-30T20:15:00"/>
    <x v="0"/>
  </r>
  <r>
    <n v="1"/>
    <n v="1"/>
    <s v="Metropolitan Police"/>
    <s v="Dry"/>
    <x v="1"/>
    <n v="30"/>
    <d v="1899-12-30T12:40:00"/>
    <x v="0"/>
  </r>
  <r>
    <n v="1"/>
    <n v="1"/>
    <s v="Metropolitan Police"/>
    <s v="Dry"/>
    <x v="1"/>
    <n v="30"/>
    <d v="1899-12-30T10:00:00"/>
    <x v="0"/>
  </r>
  <r>
    <n v="1"/>
    <n v="1"/>
    <s v="Metropolitan Police"/>
    <s v="Dry"/>
    <x v="1"/>
    <n v="30"/>
    <d v="1899-12-30T05:30:00"/>
    <x v="0"/>
  </r>
  <r>
    <n v="1"/>
    <n v="1"/>
    <s v="Metropolitan Police"/>
    <s v="Dry"/>
    <x v="1"/>
    <n v="30"/>
    <d v="1899-12-30T06:30:00"/>
    <x v="0"/>
  </r>
  <r>
    <n v="1"/>
    <n v="1"/>
    <s v="Metropolitan Police"/>
    <s v="Wet or damp"/>
    <x v="1"/>
    <n v="30"/>
    <d v="1899-12-30T17:21:00"/>
    <x v="1"/>
  </r>
  <r>
    <n v="1"/>
    <n v="2"/>
    <s v="Metropolitan Police"/>
    <s v="Dry"/>
    <x v="1"/>
    <n v="30"/>
    <d v="1899-12-30T19:49:00"/>
    <x v="1"/>
  </r>
  <r>
    <n v="2"/>
    <n v="4"/>
    <s v="Metropolitan Police"/>
    <s v="Wet or damp"/>
    <x v="1"/>
    <n v="30"/>
    <d v="1899-12-30T16:35:00"/>
    <x v="1"/>
  </r>
  <r>
    <n v="1"/>
    <n v="2"/>
    <s v="Metropolitan Police"/>
    <s v="Dry"/>
    <x v="1"/>
    <n v="30"/>
    <d v="1899-12-30T07:55:00"/>
    <x v="1"/>
  </r>
  <r>
    <n v="1"/>
    <n v="1"/>
    <s v="Metropolitan Police"/>
    <s v="Dry"/>
    <x v="1"/>
    <n v="30"/>
    <d v="1899-12-30T19:35:00"/>
    <x v="1"/>
  </r>
  <r>
    <n v="1"/>
    <n v="2"/>
    <s v="Metropolitan Police"/>
    <s v="Dry"/>
    <x v="1"/>
    <n v="30"/>
    <d v="1899-12-30T15:00:00"/>
    <x v="1"/>
  </r>
  <r>
    <n v="1"/>
    <n v="1"/>
    <s v="Metropolitan Police"/>
    <s v="Dry"/>
    <x v="1"/>
    <n v="30"/>
    <d v="1899-12-30T08:59:00"/>
    <x v="1"/>
  </r>
  <r>
    <n v="1"/>
    <n v="2"/>
    <s v="Metropolitan Police"/>
    <s v="Dry"/>
    <x v="1"/>
    <n v="30"/>
    <d v="1899-12-30T07:15:00"/>
    <x v="1"/>
  </r>
  <r>
    <n v="1"/>
    <n v="1"/>
    <s v="Metropolitan Police"/>
    <s v="Dry"/>
    <x v="1"/>
    <n v="30"/>
    <d v="1899-12-30T16:25:00"/>
    <x v="1"/>
  </r>
  <r>
    <n v="1"/>
    <n v="1"/>
    <s v="Metropolitan Police"/>
    <s v="Dry"/>
    <x v="1"/>
    <n v="30"/>
    <d v="1899-12-30T07:05:00"/>
    <x v="1"/>
  </r>
  <r>
    <n v="1"/>
    <n v="2"/>
    <s v="Metropolitan Police"/>
    <s v="Dry"/>
    <x v="1"/>
    <n v="30"/>
    <d v="1899-12-30T07:15:00"/>
    <x v="1"/>
  </r>
  <r>
    <n v="1"/>
    <n v="1"/>
    <s v="Metropolitan Police"/>
    <s v="Dry"/>
    <x v="1"/>
    <n v="30"/>
    <d v="1899-12-30T14:25:00"/>
    <x v="0"/>
  </r>
  <r>
    <n v="1"/>
    <n v="1"/>
    <s v="Metropolitan Police"/>
    <s v="Dry"/>
    <x v="1"/>
    <n v="30"/>
    <d v="1899-12-30T16:40:00"/>
    <x v="0"/>
  </r>
  <r>
    <n v="1"/>
    <n v="1"/>
    <s v="Metropolitan Police"/>
    <s v="Dry"/>
    <x v="2"/>
    <n v="30"/>
    <d v="1899-12-30T07:30:00"/>
    <x v="0"/>
  </r>
  <r>
    <n v="1"/>
    <n v="2"/>
    <s v="Metropolitan Police"/>
    <s v="Dry"/>
    <x v="1"/>
    <n v="30"/>
    <d v="1899-12-30T19:05:00"/>
    <x v="0"/>
  </r>
  <r>
    <n v="1"/>
    <n v="1"/>
    <s v="Metropolitan Police"/>
    <s v="Dry"/>
    <x v="1"/>
    <n v="30"/>
    <d v="1899-12-30T16:35:00"/>
    <x v="0"/>
  </r>
  <r>
    <n v="2"/>
    <n v="1"/>
    <s v="Metropolitan Police"/>
    <s v="Dry"/>
    <x v="1"/>
    <n v="30"/>
    <d v="1899-12-30T05:11:00"/>
    <x v="0"/>
  </r>
  <r>
    <n v="1"/>
    <n v="2"/>
    <s v="Metropolitan Police"/>
    <s v="Dry"/>
    <x v="1"/>
    <n v="30"/>
    <d v="1899-12-30T08:10:00"/>
    <x v="0"/>
  </r>
  <r>
    <n v="1"/>
    <n v="2"/>
    <s v="Metropolitan Police"/>
    <s v="Dry"/>
    <x v="1"/>
    <n v="30"/>
    <d v="1899-12-30T14:54:00"/>
    <x v="0"/>
  </r>
  <r>
    <n v="1"/>
    <n v="2"/>
    <s v="Metropolitan Police"/>
    <s v="Dry"/>
    <x v="1"/>
    <n v="30"/>
    <d v="1899-12-30T18:30:00"/>
    <x v="0"/>
  </r>
  <r>
    <n v="1"/>
    <n v="2"/>
    <s v="Metropolitan Police"/>
    <s v="Dry"/>
    <x v="0"/>
    <n v="30"/>
    <d v="1899-12-30T00:45:00"/>
    <x v="0"/>
  </r>
  <r>
    <n v="1"/>
    <n v="2"/>
    <s v="Metropolitan Police"/>
    <s v="Wet or damp"/>
    <x v="1"/>
    <n v="30"/>
    <d v="1899-12-30T10:10:00"/>
    <x v="0"/>
  </r>
  <r>
    <n v="1"/>
    <n v="1"/>
    <s v="Metropolitan Police"/>
    <s v="Dry"/>
    <x v="1"/>
    <n v="30"/>
    <d v="1899-12-30T21:45:00"/>
    <x v="0"/>
  </r>
  <r>
    <n v="1"/>
    <n v="3"/>
    <s v="Metropolitan Police"/>
    <s v="Dry"/>
    <x v="1"/>
    <n v="30"/>
    <d v="1899-12-30T14:02:00"/>
    <x v="0"/>
  </r>
  <r>
    <n v="1"/>
    <n v="2"/>
    <s v="Metropolitan Police"/>
    <s v="Dry"/>
    <x v="1"/>
    <n v="30"/>
    <d v="1899-12-30T18:40:00"/>
    <x v="0"/>
  </r>
  <r>
    <n v="1"/>
    <n v="2"/>
    <s v="Metropolitan Police"/>
    <s v="Dry"/>
    <x v="2"/>
    <n v="30"/>
    <d v="1899-12-30T09:15:00"/>
    <x v="0"/>
  </r>
  <r>
    <n v="3"/>
    <n v="2"/>
    <s v="Metropolitan Police"/>
    <s v="Dry"/>
    <x v="1"/>
    <n v="30"/>
    <d v="1899-12-30T15:22:00"/>
    <x v="1"/>
  </r>
  <r>
    <n v="1"/>
    <n v="1"/>
    <s v="Metropolitan Police"/>
    <s v="Dry"/>
    <x v="0"/>
    <n v="30"/>
    <d v="1899-12-30T15:50:00"/>
    <x v="1"/>
  </r>
  <r>
    <n v="1"/>
    <n v="2"/>
    <s v="Metropolitan Police"/>
    <s v="Wet or damp"/>
    <x v="1"/>
    <n v="30"/>
    <d v="1899-12-30T14:51:00"/>
    <x v="1"/>
  </r>
  <r>
    <n v="1"/>
    <n v="1"/>
    <s v="Metropolitan Police"/>
    <s v="Dry"/>
    <x v="1"/>
    <n v="30"/>
    <d v="1899-12-30T15:45:00"/>
    <x v="1"/>
  </r>
  <r>
    <n v="1"/>
    <n v="1"/>
    <s v="Metropolitan Police"/>
    <s v="Dry"/>
    <x v="1"/>
    <n v="30"/>
    <d v="1899-12-30T13:50:00"/>
    <x v="1"/>
  </r>
  <r>
    <n v="2"/>
    <n v="2"/>
    <s v="Metropolitan Police"/>
    <s v="Dry"/>
    <x v="0"/>
    <n v="30"/>
    <d v="1899-12-30T13:20:00"/>
    <x v="1"/>
  </r>
  <r>
    <n v="1"/>
    <n v="2"/>
    <s v="Metropolitan Police"/>
    <s v="Wet or damp"/>
    <x v="1"/>
    <n v="30"/>
    <d v="1899-12-30T09:30:00"/>
    <x v="1"/>
  </r>
  <r>
    <n v="1"/>
    <n v="1"/>
    <s v="Metropolitan Police"/>
    <s v="Dry"/>
    <x v="1"/>
    <n v="30"/>
    <d v="1899-12-30T15:30:00"/>
    <x v="1"/>
  </r>
  <r>
    <n v="1"/>
    <n v="2"/>
    <s v="Metropolitan Police"/>
    <s v="Dry"/>
    <x v="1"/>
    <n v="30"/>
    <d v="1899-12-30T13:30:00"/>
    <x v="1"/>
  </r>
  <r>
    <n v="1"/>
    <n v="2"/>
    <s v="Metropolitan Police"/>
    <s v="Dry"/>
    <x v="1"/>
    <n v="30"/>
    <d v="1899-12-30T17:10:00"/>
    <x v="1"/>
  </r>
  <r>
    <n v="1"/>
    <n v="2"/>
    <s v="Metropolitan Police"/>
    <s v="Dry"/>
    <x v="1"/>
    <n v="30"/>
    <d v="1899-12-30T09:48:00"/>
    <x v="1"/>
  </r>
  <r>
    <n v="1"/>
    <n v="2"/>
    <s v="Metropolitan Police"/>
    <s v="Dry"/>
    <x v="1"/>
    <n v="30"/>
    <d v="1899-12-30T08:12:00"/>
    <x v="0"/>
  </r>
  <r>
    <n v="1"/>
    <n v="2"/>
    <s v="Metropolitan Police"/>
    <s v="Dry"/>
    <x v="1"/>
    <n v="30"/>
    <d v="1899-12-30T12:45:00"/>
    <x v="0"/>
  </r>
  <r>
    <n v="1"/>
    <n v="2"/>
    <s v="Metropolitan Police"/>
    <s v="Dry"/>
    <x v="1"/>
    <n v="30"/>
    <d v="1899-12-30T17:00:00"/>
    <x v="0"/>
  </r>
  <r>
    <n v="1"/>
    <n v="1"/>
    <s v="Metropolitan Police"/>
    <s v="Dry"/>
    <x v="1"/>
    <n v="30"/>
    <d v="1899-12-30T10:40:00"/>
    <x v="0"/>
  </r>
  <r>
    <n v="1"/>
    <n v="2"/>
    <s v="Metropolitan Police"/>
    <s v="Dry"/>
    <x v="1"/>
    <n v="30"/>
    <d v="1899-12-30T19:00:00"/>
    <x v="0"/>
  </r>
  <r>
    <n v="4"/>
    <n v="2"/>
    <s v="Metropolitan Police"/>
    <s v="Dry"/>
    <x v="1"/>
    <n v="30"/>
    <d v="1899-12-30T13:51:00"/>
    <x v="0"/>
  </r>
  <r>
    <n v="1"/>
    <n v="2"/>
    <s v="Metropolitan Police"/>
    <s v="Dry"/>
    <x v="1"/>
    <n v="30"/>
    <d v="1899-12-30T15:50:00"/>
    <x v="0"/>
  </r>
  <r>
    <n v="1"/>
    <n v="2"/>
    <s v="Metropolitan Police"/>
    <s v="Dry"/>
    <x v="1"/>
    <n v="30"/>
    <d v="1899-12-30T07:25:00"/>
    <x v="0"/>
  </r>
  <r>
    <n v="1"/>
    <n v="2"/>
    <s v="Metropolitan Police"/>
    <s v="Dry"/>
    <x v="1"/>
    <n v="30"/>
    <d v="1899-12-30T14:20:00"/>
    <x v="0"/>
  </r>
  <r>
    <n v="1"/>
    <n v="2"/>
    <s v="Metropolitan Police"/>
    <s v="Wet or damp"/>
    <x v="1"/>
    <n v="30"/>
    <d v="1899-12-30T13:15:00"/>
    <x v="0"/>
  </r>
  <r>
    <n v="1"/>
    <n v="1"/>
    <s v="Metropolitan Police"/>
    <s v="Wet or damp"/>
    <x v="1"/>
    <n v="30"/>
    <d v="1899-12-30T07:35:00"/>
    <x v="0"/>
  </r>
  <r>
    <n v="1"/>
    <n v="1"/>
    <s v="Metropolitan Police"/>
    <s v="Dry"/>
    <x v="1"/>
    <n v="30"/>
    <d v="1899-12-30T19:57:00"/>
    <x v="0"/>
  </r>
  <r>
    <n v="1"/>
    <n v="2"/>
    <s v="Metropolitan Police"/>
    <s v="Wet or damp"/>
    <x v="0"/>
    <n v="30"/>
    <d v="1899-12-30T13:45:00"/>
    <x v="0"/>
  </r>
  <r>
    <n v="2"/>
    <n v="2"/>
    <s v="Metropolitan Police"/>
    <s v="Dry"/>
    <x v="1"/>
    <n v="30"/>
    <d v="1899-12-30T17:50:00"/>
    <x v="0"/>
  </r>
  <r>
    <n v="2"/>
    <n v="2"/>
    <s v="Metropolitan Police"/>
    <s v="Dry"/>
    <x v="1"/>
    <n v="30"/>
    <d v="1899-12-30T19:37:00"/>
    <x v="0"/>
  </r>
  <r>
    <n v="1"/>
    <n v="2"/>
    <s v="Metropolitan Police"/>
    <s v="Dry"/>
    <x v="1"/>
    <n v="30"/>
    <d v="1899-12-30T19:20:00"/>
    <x v="1"/>
  </r>
  <r>
    <n v="1"/>
    <n v="1"/>
    <s v="Metropolitan Police"/>
    <s v="Dry"/>
    <x v="1"/>
    <n v="30"/>
    <d v="1899-12-30T19:20:00"/>
    <x v="1"/>
  </r>
  <r>
    <n v="1"/>
    <n v="2"/>
    <s v="Metropolitan Police"/>
    <s v="Dry"/>
    <x v="2"/>
    <n v="30"/>
    <d v="1899-12-30T18:25:00"/>
    <x v="1"/>
  </r>
  <r>
    <n v="1"/>
    <n v="2"/>
    <s v="Metropolitan Police"/>
    <s v="Dry"/>
    <x v="1"/>
    <n v="30"/>
    <d v="1899-12-30T09:30:00"/>
    <x v="1"/>
  </r>
  <r>
    <n v="1"/>
    <n v="3"/>
    <s v="Metropolitan Police"/>
    <s v="Dry"/>
    <x v="1"/>
    <n v="30"/>
    <d v="1899-12-30T17:58:00"/>
    <x v="1"/>
  </r>
  <r>
    <n v="1"/>
    <n v="1"/>
    <s v="Metropolitan Police"/>
    <s v="Dry"/>
    <x v="1"/>
    <n v="30"/>
    <d v="1899-12-30T20:25:00"/>
    <x v="1"/>
  </r>
  <r>
    <n v="1"/>
    <n v="1"/>
    <s v="Metropolitan Police"/>
    <s v="Dry"/>
    <x v="2"/>
    <n v="30"/>
    <d v="1899-12-30T14:35:00"/>
    <x v="1"/>
  </r>
  <r>
    <n v="1"/>
    <n v="2"/>
    <s v="Metropolitan Police"/>
    <s v="Dry"/>
    <x v="2"/>
    <n v="30"/>
    <d v="1899-12-30T19:00:00"/>
    <x v="1"/>
  </r>
  <r>
    <n v="1"/>
    <n v="2"/>
    <s v="Metropolitan Police"/>
    <s v="Dry"/>
    <x v="1"/>
    <n v="30"/>
    <d v="1899-12-30T08:35:00"/>
    <x v="1"/>
  </r>
  <r>
    <n v="1"/>
    <n v="2"/>
    <s v="Metropolitan Police"/>
    <s v="Dry"/>
    <x v="1"/>
    <n v="30"/>
    <d v="1899-12-30T16:50:00"/>
    <x v="1"/>
  </r>
  <r>
    <n v="1"/>
    <n v="2"/>
    <s v="Metropolitan Police"/>
    <s v="Dry"/>
    <x v="1"/>
    <n v="30"/>
    <d v="1899-12-30T00:25:00"/>
    <x v="1"/>
  </r>
  <r>
    <n v="1"/>
    <n v="2"/>
    <s v="Metropolitan Police"/>
    <s v="Dry"/>
    <x v="1"/>
    <n v="30"/>
    <d v="1899-12-30T20:10:00"/>
    <x v="0"/>
  </r>
  <r>
    <n v="1"/>
    <n v="2"/>
    <s v="Metropolitan Police"/>
    <s v="Dry"/>
    <x v="1"/>
    <n v="30"/>
    <d v="1899-12-30T18:30:00"/>
    <x v="0"/>
  </r>
  <r>
    <n v="2"/>
    <n v="1"/>
    <s v="Metropolitan Police"/>
    <s v="Dry"/>
    <x v="1"/>
    <n v="30"/>
    <d v="1899-12-30T21:14:00"/>
    <x v="0"/>
  </r>
  <r>
    <n v="5"/>
    <n v="5"/>
    <s v="Metropolitan Police"/>
    <s v="Dry"/>
    <x v="1"/>
    <n v="30"/>
    <d v="1899-12-30T15:49:00"/>
    <x v="0"/>
  </r>
  <r>
    <n v="1"/>
    <n v="3"/>
    <s v="Metropolitan Police"/>
    <s v="Dry"/>
    <x v="1"/>
    <n v="30"/>
    <d v="1899-12-30T00:25:00"/>
    <x v="0"/>
  </r>
  <r>
    <n v="1"/>
    <n v="2"/>
    <s v="Metropolitan Police"/>
    <s v="Dry"/>
    <x v="1"/>
    <n v="30"/>
    <d v="1899-12-30T11:10:00"/>
    <x v="0"/>
  </r>
  <r>
    <n v="2"/>
    <n v="1"/>
    <s v="Metropolitan Police"/>
    <s v="Dry"/>
    <x v="1"/>
    <n v="30"/>
    <d v="1899-12-30T17:34:00"/>
    <x v="0"/>
  </r>
  <r>
    <n v="1"/>
    <n v="1"/>
    <s v="Metropolitan Police"/>
    <s v="Dry"/>
    <x v="1"/>
    <n v="30"/>
    <d v="1899-12-30T00:46:00"/>
    <x v="0"/>
  </r>
  <r>
    <n v="1"/>
    <n v="2"/>
    <s v="Metropolitan Police"/>
    <s v="Dry"/>
    <x v="1"/>
    <n v="30"/>
    <d v="1899-12-30T14:00:00"/>
    <x v="0"/>
  </r>
  <r>
    <n v="1"/>
    <n v="2"/>
    <s v="Metropolitan Police"/>
    <s v="Dry"/>
    <x v="1"/>
    <n v="30"/>
    <d v="1899-12-30T19:20:00"/>
    <x v="0"/>
  </r>
  <r>
    <n v="1"/>
    <n v="2"/>
    <s v="Metropolitan Police"/>
    <s v="Dry"/>
    <x v="1"/>
    <n v="30"/>
    <d v="1899-12-30T19:00:00"/>
    <x v="0"/>
  </r>
  <r>
    <n v="1"/>
    <n v="2"/>
    <s v="Metropolitan Police"/>
    <s v="Dry"/>
    <x v="1"/>
    <n v="30"/>
    <d v="1899-12-30T19:36:00"/>
    <x v="0"/>
  </r>
  <r>
    <n v="2"/>
    <n v="2"/>
    <s v="Metropolitan Police"/>
    <s v="Wet or damp"/>
    <x v="3"/>
    <n v="30"/>
    <d v="1899-12-30T22:28:00"/>
    <x v="0"/>
  </r>
  <r>
    <n v="2"/>
    <n v="1"/>
    <s v="Metropolitan Police"/>
    <s v="Dry"/>
    <x v="1"/>
    <n v="30"/>
    <d v="1899-12-30T19:00:00"/>
    <x v="0"/>
  </r>
  <r>
    <n v="1"/>
    <n v="2"/>
    <s v="Metropolitan Police"/>
    <s v="Dry"/>
    <x v="1"/>
    <n v="30"/>
    <d v="1899-12-30T21:15:00"/>
    <x v="0"/>
  </r>
  <r>
    <n v="1"/>
    <n v="2"/>
    <s v="Metropolitan Police"/>
    <s v="Dry"/>
    <x v="3"/>
    <n v="30"/>
    <d v="1899-12-30T08:00:00"/>
    <x v="1"/>
  </r>
  <r>
    <n v="1"/>
    <n v="1"/>
    <s v="Metropolitan Police"/>
    <s v="Dry"/>
    <x v="1"/>
    <n v="30"/>
    <d v="1899-12-30T22:00:00"/>
    <x v="1"/>
  </r>
  <r>
    <n v="1"/>
    <n v="2"/>
    <s v="Metropolitan Police"/>
    <s v="Dry"/>
    <x v="1"/>
    <n v="30"/>
    <d v="1899-12-30T16:45:00"/>
    <x v="1"/>
  </r>
  <r>
    <n v="1"/>
    <n v="1"/>
    <s v="Metropolitan Police"/>
    <s v="Dry"/>
    <x v="1"/>
    <n v="30"/>
    <d v="1899-12-30T10:42:00"/>
    <x v="1"/>
  </r>
  <r>
    <n v="1"/>
    <n v="2"/>
    <s v="Metropolitan Police"/>
    <s v="Dry"/>
    <x v="0"/>
    <n v="30"/>
    <d v="1899-12-30T09:39:00"/>
    <x v="1"/>
  </r>
  <r>
    <n v="3"/>
    <n v="2"/>
    <s v="Metropolitan Police"/>
    <s v="Dry"/>
    <x v="1"/>
    <n v="30"/>
    <d v="1899-12-30T16:18:00"/>
    <x v="1"/>
  </r>
  <r>
    <n v="1"/>
    <n v="1"/>
    <s v="Metropolitan Police"/>
    <s v="Dry"/>
    <x v="1"/>
    <n v="30"/>
    <d v="1899-12-30T18:44:00"/>
    <x v="1"/>
  </r>
  <r>
    <n v="1"/>
    <n v="1"/>
    <s v="Metropolitan Police"/>
    <s v="Dry"/>
    <x v="1"/>
    <n v="30"/>
    <d v="1899-12-30T15:50:00"/>
    <x v="1"/>
  </r>
  <r>
    <n v="1"/>
    <n v="2"/>
    <s v="Metropolitan Police"/>
    <s v="Dry"/>
    <x v="1"/>
    <n v="30"/>
    <d v="1899-12-30T09:19:00"/>
    <x v="1"/>
  </r>
  <r>
    <n v="2"/>
    <n v="1"/>
    <s v="Metropolitan Police"/>
    <s v="Dry"/>
    <x v="2"/>
    <n v="30"/>
    <d v="1899-12-30T18:30:00"/>
    <x v="1"/>
  </r>
  <r>
    <n v="1"/>
    <n v="1"/>
    <s v="Metropolitan Police"/>
    <s v="Wet or damp"/>
    <x v="1"/>
    <n v="30"/>
    <d v="1899-12-30T09:00:00"/>
    <x v="1"/>
  </r>
  <r>
    <n v="1"/>
    <n v="1"/>
    <s v="Metropolitan Police"/>
    <s v="Dry"/>
    <x v="1"/>
    <n v="30"/>
    <d v="1899-12-30T12:00:00"/>
    <x v="0"/>
  </r>
  <r>
    <n v="1"/>
    <n v="2"/>
    <s v="Metropolitan Police"/>
    <s v="Dry"/>
    <x v="3"/>
    <n v="30"/>
    <d v="1899-12-30T17:35:00"/>
    <x v="0"/>
  </r>
  <r>
    <n v="1"/>
    <n v="2"/>
    <s v="Metropolitan Police"/>
    <s v="Dry"/>
    <x v="1"/>
    <n v="30"/>
    <d v="1899-12-30T08:50:00"/>
    <x v="0"/>
  </r>
  <r>
    <n v="1"/>
    <n v="1"/>
    <s v="Metropolitan Police"/>
    <s v="Dry"/>
    <x v="1"/>
    <n v="30"/>
    <d v="1899-12-30T18:20:00"/>
    <x v="0"/>
  </r>
  <r>
    <n v="1"/>
    <n v="3"/>
    <s v="Metropolitan Police"/>
    <s v="Dry"/>
    <x v="2"/>
    <n v="30"/>
    <d v="1899-12-30T07:20:00"/>
    <x v="0"/>
  </r>
  <r>
    <n v="1"/>
    <n v="2"/>
    <s v="Metropolitan Police"/>
    <s v="Dry"/>
    <x v="1"/>
    <n v="30"/>
    <d v="1899-12-30T20:39:00"/>
    <x v="0"/>
  </r>
  <r>
    <n v="1"/>
    <n v="1"/>
    <s v="Metropolitan Police"/>
    <s v="Dry"/>
    <x v="1"/>
    <n v="30"/>
    <d v="1899-12-30T17:19:00"/>
    <x v="0"/>
  </r>
  <r>
    <n v="1"/>
    <n v="2"/>
    <s v="Metropolitan Police"/>
    <s v="Dry"/>
    <x v="1"/>
    <n v="30"/>
    <d v="1899-12-30T12:45:00"/>
    <x v="0"/>
  </r>
  <r>
    <n v="1"/>
    <n v="2"/>
    <s v="Metropolitan Police"/>
    <s v="Dry"/>
    <x v="2"/>
    <n v="30"/>
    <d v="1899-12-30T11:00:00"/>
    <x v="0"/>
  </r>
  <r>
    <n v="1"/>
    <n v="1"/>
    <s v="Metropolitan Police"/>
    <s v="Dry"/>
    <x v="1"/>
    <n v="30"/>
    <d v="1899-12-30T08:30:00"/>
    <x v="0"/>
  </r>
  <r>
    <n v="1"/>
    <n v="2"/>
    <s v="Metropolitan Police"/>
    <s v="Dry"/>
    <x v="1"/>
    <n v="30"/>
    <d v="1899-12-30T09:30:00"/>
    <x v="0"/>
  </r>
  <r>
    <n v="1"/>
    <n v="2"/>
    <s v="Metropolitan Police"/>
    <s v="Dry"/>
    <x v="1"/>
    <n v="30"/>
    <d v="1899-12-30T08:15:00"/>
    <x v="0"/>
  </r>
  <r>
    <n v="1"/>
    <n v="1"/>
    <s v="Metropolitan Police"/>
    <s v="Dry"/>
    <x v="1"/>
    <n v="30"/>
    <d v="1899-12-30T18:55:00"/>
    <x v="0"/>
  </r>
  <r>
    <n v="1"/>
    <n v="2"/>
    <s v="Metropolitan Police"/>
    <s v="Dry"/>
    <x v="1"/>
    <n v="30"/>
    <d v="1899-12-30T09:50:00"/>
    <x v="0"/>
  </r>
  <r>
    <n v="1"/>
    <n v="2"/>
    <s v="Metropolitan Police"/>
    <s v="Dry"/>
    <x v="3"/>
    <n v="30"/>
    <d v="1899-12-30T19:00:00"/>
    <x v="0"/>
  </r>
  <r>
    <n v="1"/>
    <n v="3"/>
    <s v="Metropolitan Police"/>
    <s v="Dry"/>
    <x v="2"/>
    <n v="30"/>
    <d v="1899-12-30T10:36:00"/>
    <x v="1"/>
  </r>
  <r>
    <n v="1"/>
    <n v="2"/>
    <s v="Metropolitan Police"/>
    <s v="Dry"/>
    <x v="1"/>
    <n v="30"/>
    <d v="1899-12-30T16:01:00"/>
    <x v="1"/>
  </r>
  <r>
    <n v="1"/>
    <n v="1"/>
    <s v="Metropolitan Police"/>
    <s v="Dry"/>
    <x v="1"/>
    <n v="30"/>
    <d v="1899-12-30T13:52:00"/>
    <x v="1"/>
  </r>
  <r>
    <n v="1"/>
    <n v="2"/>
    <s v="Metropolitan Police"/>
    <s v="Dry"/>
    <x v="1"/>
    <n v="30"/>
    <d v="1899-12-30T20:40:00"/>
    <x v="1"/>
  </r>
  <r>
    <n v="1"/>
    <n v="1"/>
    <s v="Metropolitan Police"/>
    <s v="Dry"/>
    <x v="1"/>
    <n v="30"/>
    <d v="1899-12-30T18:00:00"/>
    <x v="1"/>
  </r>
  <r>
    <n v="2"/>
    <n v="3"/>
    <s v="Metropolitan Police"/>
    <s v="Dry"/>
    <x v="2"/>
    <n v="30"/>
    <d v="1899-12-30T17:45:00"/>
    <x v="1"/>
  </r>
  <r>
    <n v="1"/>
    <n v="2"/>
    <s v="Metropolitan Police"/>
    <s v="Dry"/>
    <x v="1"/>
    <n v="30"/>
    <d v="1899-12-30T09:28:00"/>
    <x v="1"/>
  </r>
  <r>
    <n v="1"/>
    <n v="2"/>
    <s v="Metropolitan Police"/>
    <s v="Dry"/>
    <x v="1"/>
    <n v="30"/>
    <d v="1899-12-30T09:01:00"/>
    <x v="1"/>
  </r>
  <r>
    <n v="1"/>
    <n v="2"/>
    <s v="Metropolitan Police"/>
    <s v="Dry"/>
    <x v="1"/>
    <n v="30"/>
    <d v="1899-12-30T15:10:00"/>
    <x v="1"/>
  </r>
  <r>
    <n v="2"/>
    <n v="2"/>
    <s v="Metropolitan Police"/>
    <s v="Dry"/>
    <x v="1"/>
    <n v="30"/>
    <d v="1899-12-30T18:10:00"/>
    <x v="1"/>
  </r>
  <r>
    <n v="3"/>
    <n v="2"/>
    <s v="Metropolitan Police"/>
    <s v="Wet or damp"/>
    <x v="1"/>
    <n v="30"/>
    <d v="1899-12-30T20:05:00"/>
    <x v="1"/>
  </r>
  <r>
    <n v="1"/>
    <n v="1"/>
    <s v="Metropolitan Police"/>
    <s v="Wet or damp"/>
    <x v="1"/>
    <n v="30"/>
    <d v="1899-12-30T03:19:00"/>
    <x v="0"/>
  </r>
  <r>
    <n v="2"/>
    <n v="1"/>
    <s v="Metropolitan Police"/>
    <s v="Wet or damp"/>
    <x v="1"/>
    <n v="30"/>
    <d v="1899-12-30T09:40:00"/>
    <x v="0"/>
  </r>
  <r>
    <n v="1"/>
    <n v="2"/>
    <s v="Metropolitan Police"/>
    <s v="Wet or damp"/>
    <x v="1"/>
    <n v="30"/>
    <d v="1899-12-30T08:25:00"/>
    <x v="0"/>
  </r>
  <r>
    <n v="1"/>
    <n v="2"/>
    <s v="Metropolitan Police"/>
    <s v="Dry"/>
    <x v="1"/>
    <n v="30"/>
    <d v="1899-12-30T12:30:00"/>
    <x v="0"/>
  </r>
  <r>
    <n v="1"/>
    <n v="2"/>
    <s v="Metropolitan Police"/>
    <s v="Wet or damp"/>
    <x v="1"/>
    <n v="30"/>
    <d v="1899-12-30T12:25:00"/>
    <x v="0"/>
  </r>
  <r>
    <n v="1"/>
    <n v="2"/>
    <s v="Metropolitan Police"/>
    <s v="Dry"/>
    <x v="1"/>
    <n v="30"/>
    <d v="1899-12-30T19:15:00"/>
    <x v="0"/>
  </r>
  <r>
    <n v="4"/>
    <n v="2"/>
    <s v="Metropolitan Police"/>
    <s v="Dry"/>
    <x v="1"/>
    <n v="30"/>
    <d v="1899-12-30T09:10:00"/>
    <x v="0"/>
  </r>
  <r>
    <n v="1"/>
    <n v="2"/>
    <s v="Metropolitan Police"/>
    <s v="Dry"/>
    <x v="1"/>
    <n v="30"/>
    <d v="1899-12-30T22:10:00"/>
    <x v="0"/>
  </r>
  <r>
    <n v="1"/>
    <n v="2"/>
    <s v="Metropolitan Police"/>
    <s v="Dry"/>
    <x v="1"/>
    <n v="30"/>
    <d v="1899-12-30T19:15:00"/>
    <x v="0"/>
  </r>
  <r>
    <n v="1"/>
    <n v="1"/>
    <s v="Metropolitan Police"/>
    <s v="Dry"/>
    <x v="1"/>
    <n v="30"/>
    <d v="1899-12-30T17:01:00"/>
    <x v="0"/>
  </r>
  <r>
    <n v="1"/>
    <n v="2"/>
    <s v="Metropolitan Police"/>
    <s v="Dry"/>
    <x v="1"/>
    <n v="30"/>
    <d v="1899-12-30T08:00:00"/>
    <x v="0"/>
  </r>
  <r>
    <n v="1"/>
    <n v="2"/>
    <s v="Metropolitan Police"/>
    <s v="Dry"/>
    <x v="1"/>
    <n v="30"/>
    <d v="1899-12-30T08:35:00"/>
    <x v="0"/>
  </r>
  <r>
    <n v="1"/>
    <n v="1"/>
    <s v="Metropolitan Police"/>
    <s v="Dry"/>
    <x v="1"/>
    <n v="30"/>
    <d v="1899-12-30T09:05:00"/>
    <x v="0"/>
  </r>
  <r>
    <n v="1"/>
    <n v="3"/>
    <s v="Metropolitan Police"/>
    <s v="Dry"/>
    <x v="2"/>
    <n v="30"/>
    <d v="1899-12-30T08:55:00"/>
    <x v="0"/>
  </r>
  <r>
    <n v="1"/>
    <n v="2"/>
    <s v="Metropolitan Police"/>
    <s v="Dry"/>
    <x v="1"/>
    <n v="30"/>
    <d v="1899-12-30T09:25:00"/>
    <x v="0"/>
  </r>
  <r>
    <n v="1"/>
    <n v="2"/>
    <s v="Metropolitan Police"/>
    <s v="Dry"/>
    <x v="1"/>
    <n v="30"/>
    <d v="1899-12-30T17:28:00"/>
    <x v="1"/>
  </r>
  <r>
    <n v="1"/>
    <n v="3"/>
    <s v="Metropolitan Police"/>
    <s v="Dry"/>
    <x v="1"/>
    <n v="30"/>
    <d v="1899-12-30T19:03:00"/>
    <x v="1"/>
  </r>
  <r>
    <n v="1"/>
    <n v="2"/>
    <s v="Metropolitan Police"/>
    <s v="Dry"/>
    <x v="1"/>
    <n v="30"/>
    <d v="1899-12-30T10:30:00"/>
    <x v="1"/>
  </r>
  <r>
    <n v="1"/>
    <n v="2"/>
    <s v="Metropolitan Police"/>
    <s v="Dry"/>
    <x v="1"/>
    <n v="30"/>
    <d v="1899-12-30T14:45:00"/>
    <x v="1"/>
  </r>
  <r>
    <n v="1"/>
    <n v="2"/>
    <s v="Metropolitan Police"/>
    <s v="Wet or damp"/>
    <x v="1"/>
    <n v="30"/>
    <d v="1899-12-30T10:56:00"/>
    <x v="1"/>
  </r>
  <r>
    <n v="1"/>
    <n v="2"/>
    <s v="Metropolitan Police"/>
    <s v="Dry"/>
    <x v="1"/>
    <n v="30"/>
    <d v="1899-12-30T18:45:00"/>
    <x v="1"/>
  </r>
  <r>
    <n v="1"/>
    <n v="2"/>
    <s v="Metropolitan Police"/>
    <s v="Dry"/>
    <x v="1"/>
    <n v="30"/>
    <d v="1899-12-30T16:20:00"/>
    <x v="1"/>
  </r>
  <r>
    <n v="1"/>
    <n v="2"/>
    <s v="Metropolitan Police"/>
    <s v="Dry"/>
    <x v="1"/>
    <n v="30"/>
    <d v="1899-12-30T12:35:00"/>
    <x v="1"/>
  </r>
  <r>
    <n v="1"/>
    <n v="2"/>
    <s v="Metropolitan Police"/>
    <s v="Dry"/>
    <x v="1"/>
    <n v="30"/>
    <d v="1899-12-30T16:50:00"/>
    <x v="1"/>
  </r>
  <r>
    <n v="1"/>
    <n v="1"/>
    <s v="Metropolitan Police"/>
    <s v="Dry"/>
    <x v="1"/>
    <n v="30"/>
    <d v="1899-12-30T02:04:00"/>
    <x v="1"/>
  </r>
  <r>
    <n v="1"/>
    <n v="2"/>
    <s v="Metropolitan Police"/>
    <s v="Dry"/>
    <x v="1"/>
    <n v="30"/>
    <d v="1899-12-30T11:00:00"/>
    <x v="1"/>
  </r>
  <r>
    <n v="1"/>
    <n v="1"/>
    <s v="Metropolitan Police"/>
    <s v="Dry"/>
    <x v="1"/>
    <n v="30"/>
    <d v="1899-12-30T12:00:00"/>
    <x v="0"/>
  </r>
  <r>
    <n v="1"/>
    <n v="1"/>
    <s v="Metropolitan Police"/>
    <s v="Wet or damp"/>
    <x v="1"/>
    <n v="30"/>
    <d v="1899-12-30T19:30:00"/>
    <x v="0"/>
  </r>
  <r>
    <n v="2"/>
    <n v="2"/>
    <s v="Metropolitan Police"/>
    <s v="Dry"/>
    <x v="1"/>
    <n v="30"/>
    <d v="1899-12-30T16:15:00"/>
    <x v="0"/>
  </r>
  <r>
    <n v="1"/>
    <n v="2"/>
    <s v="Metropolitan Police"/>
    <s v="Dry"/>
    <x v="1"/>
    <n v="30"/>
    <d v="1899-12-30T18:45:00"/>
    <x v="0"/>
  </r>
  <r>
    <n v="1"/>
    <n v="2"/>
    <s v="Metropolitan Police"/>
    <s v="Dry"/>
    <x v="1"/>
    <n v="30"/>
    <d v="1899-12-30T15:25:00"/>
    <x v="0"/>
  </r>
  <r>
    <n v="2"/>
    <n v="2"/>
    <s v="Metropolitan Police"/>
    <s v="Dry"/>
    <x v="1"/>
    <n v="30"/>
    <d v="1899-12-30T13:35:00"/>
    <x v="0"/>
  </r>
  <r>
    <n v="1"/>
    <n v="1"/>
    <s v="Metropolitan Police"/>
    <s v="Dry"/>
    <x v="1"/>
    <n v="30"/>
    <d v="1899-12-30T12:34:00"/>
    <x v="0"/>
  </r>
  <r>
    <n v="1"/>
    <n v="2"/>
    <s v="Metropolitan Police"/>
    <s v="Dry"/>
    <x v="1"/>
    <n v="30"/>
    <d v="1899-12-30T08:01:00"/>
    <x v="0"/>
  </r>
  <r>
    <n v="1"/>
    <n v="3"/>
    <s v="Metropolitan Police"/>
    <s v="Dry"/>
    <x v="1"/>
    <n v="30"/>
    <d v="1899-12-30T18:03:00"/>
    <x v="0"/>
  </r>
  <r>
    <n v="2"/>
    <n v="2"/>
    <s v="Metropolitan Police"/>
    <s v="Dry"/>
    <x v="1"/>
    <n v="30"/>
    <d v="1899-12-30T13:11:00"/>
    <x v="0"/>
  </r>
  <r>
    <n v="1"/>
    <n v="2"/>
    <s v="Metropolitan Police"/>
    <s v="Dry"/>
    <x v="1"/>
    <n v="30"/>
    <d v="1899-12-30T11:40:00"/>
    <x v="0"/>
  </r>
  <r>
    <n v="1"/>
    <n v="2"/>
    <s v="Metropolitan Police"/>
    <s v="Dry"/>
    <x v="1"/>
    <n v="30"/>
    <d v="1899-12-30T12:43:00"/>
    <x v="0"/>
  </r>
  <r>
    <n v="1"/>
    <n v="2"/>
    <s v="Metropolitan Police"/>
    <s v="Dry"/>
    <x v="2"/>
    <n v="30"/>
    <d v="1899-12-30T11:30:00"/>
    <x v="0"/>
  </r>
  <r>
    <n v="1"/>
    <n v="2"/>
    <s v="Metropolitan Police"/>
    <s v="Dry"/>
    <x v="1"/>
    <n v="30"/>
    <d v="1899-12-30T07:25:00"/>
    <x v="0"/>
  </r>
  <r>
    <n v="1"/>
    <n v="2"/>
    <s v="Metropolitan Police"/>
    <s v="Dry"/>
    <x v="1"/>
    <n v="30"/>
    <d v="1899-12-30T13:30:00"/>
    <x v="0"/>
  </r>
  <r>
    <n v="1"/>
    <n v="1"/>
    <s v="Metropolitan Police"/>
    <s v="Dry"/>
    <x v="0"/>
    <n v="30"/>
    <d v="1899-12-30T15:40:00"/>
    <x v="1"/>
  </r>
  <r>
    <n v="1"/>
    <n v="3"/>
    <s v="Metropolitan Police"/>
    <s v="Dry"/>
    <x v="1"/>
    <n v="30"/>
    <d v="1899-12-30T22:50:00"/>
    <x v="1"/>
  </r>
  <r>
    <n v="2"/>
    <n v="1"/>
    <s v="Metropolitan Police"/>
    <s v="Dry"/>
    <x v="1"/>
    <n v="30"/>
    <d v="1899-12-30T12:48:00"/>
    <x v="1"/>
  </r>
  <r>
    <n v="1"/>
    <n v="1"/>
    <s v="Metropolitan Police"/>
    <s v="Dry"/>
    <x v="1"/>
    <n v="30"/>
    <d v="1899-12-30T19:30:00"/>
    <x v="1"/>
  </r>
  <r>
    <n v="1"/>
    <n v="1"/>
    <s v="Metropolitan Police"/>
    <s v="Dry"/>
    <x v="1"/>
    <n v="30"/>
    <d v="1899-12-30T20:04:00"/>
    <x v="1"/>
  </r>
  <r>
    <n v="1"/>
    <n v="2"/>
    <s v="Metropolitan Police"/>
    <s v="Dry"/>
    <x v="3"/>
    <n v="30"/>
    <d v="1899-12-30T19:25:00"/>
    <x v="1"/>
  </r>
  <r>
    <n v="2"/>
    <n v="1"/>
    <s v="Metropolitan Police"/>
    <s v="Dry"/>
    <x v="2"/>
    <n v="30"/>
    <d v="1899-12-30T08:30:00"/>
    <x v="1"/>
  </r>
  <r>
    <n v="1"/>
    <n v="2"/>
    <s v="Metropolitan Police"/>
    <s v="Dry"/>
    <x v="1"/>
    <n v="30"/>
    <d v="1899-12-30T16:35:00"/>
    <x v="1"/>
  </r>
  <r>
    <n v="1"/>
    <n v="2"/>
    <s v="Metropolitan Police"/>
    <s v="Dry"/>
    <x v="1"/>
    <n v="30"/>
    <d v="1899-12-30T15:32:00"/>
    <x v="1"/>
  </r>
  <r>
    <n v="1"/>
    <n v="2"/>
    <s v="Metropolitan Police"/>
    <s v="Dry"/>
    <x v="1"/>
    <n v="30"/>
    <d v="1899-12-30T17:57:00"/>
    <x v="1"/>
  </r>
  <r>
    <n v="1"/>
    <n v="2"/>
    <s v="Metropolitan Police"/>
    <s v="Dry"/>
    <x v="1"/>
    <n v="30"/>
    <d v="1899-12-30T09:20:00"/>
    <x v="1"/>
  </r>
  <r>
    <n v="1"/>
    <n v="2"/>
    <s v="Metropolitan Police"/>
    <s v="Dry"/>
    <x v="1"/>
    <n v="30"/>
    <d v="1899-12-30T18:30:00"/>
    <x v="0"/>
  </r>
  <r>
    <n v="1"/>
    <n v="2"/>
    <s v="Metropolitan Police"/>
    <s v="Dry"/>
    <x v="1"/>
    <n v="30"/>
    <d v="1899-12-30T12:00:00"/>
    <x v="0"/>
  </r>
  <r>
    <n v="1"/>
    <n v="2"/>
    <s v="Metropolitan Police"/>
    <s v="Dry"/>
    <x v="1"/>
    <n v="30"/>
    <d v="1899-12-30T11:37:00"/>
    <x v="0"/>
  </r>
  <r>
    <n v="1"/>
    <n v="2"/>
    <s v="Metropolitan Police"/>
    <s v="Dry"/>
    <x v="2"/>
    <n v="30"/>
    <d v="1899-12-30T16:50:00"/>
    <x v="0"/>
  </r>
  <r>
    <n v="1"/>
    <n v="1"/>
    <s v="Metropolitan Police"/>
    <s v="Dry"/>
    <x v="1"/>
    <n v="30"/>
    <d v="1899-12-30T16:08:00"/>
    <x v="0"/>
  </r>
  <r>
    <n v="1"/>
    <n v="2"/>
    <s v="Metropolitan Police"/>
    <s v="Wet or damp"/>
    <x v="1"/>
    <n v="30"/>
    <d v="1899-12-30T22:55:00"/>
    <x v="0"/>
  </r>
  <r>
    <n v="1"/>
    <n v="2"/>
    <s v="Metropolitan Police"/>
    <s v="Dry"/>
    <x v="1"/>
    <n v="30"/>
    <d v="1899-12-30T21:45:00"/>
    <x v="0"/>
  </r>
  <r>
    <n v="1"/>
    <n v="2"/>
    <s v="Metropolitan Police"/>
    <s v="Dry"/>
    <x v="1"/>
    <n v="30"/>
    <d v="1899-12-30T07:37:00"/>
    <x v="0"/>
  </r>
  <r>
    <n v="1"/>
    <n v="2"/>
    <s v="Metropolitan Police"/>
    <s v="Dry"/>
    <x v="1"/>
    <n v="30"/>
    <d v="1899-12-30T14:11:00"/>
    <x v="0"/>
  </r>
  <r>
    <n v="2"/>
    <n v="2"/>
    <s v="Metropolitan Police"/>
    <s v="Dry"/>
    <x v="1"/>
    <n v="30"/>
    <d v="1899-12-30T19:10:00"/>
    <x v="0"/>
  </r>
  <r>
    <n v="1"/>
    <n v="2"/>
    <s v="Metropolitan Police"/>
    <s v="Dry"/>
    <x v="1"/>
    <n v="30"/>
    <d v="1899-12-30T20:00:00"/>
    <x v="0"/>
  </r>
  <r>
    <n v="1"/>
    <n v="2"/>
    <s v="Metropolitan Police"/>
    <s v="Dry"/>
    <x v="1"/>
    <n v="30"/>
    <d v="1899-12-30T08:42:00"/>
    <x v="0"/>
  </r>
  <r>
    <n v="1"/>
    <n v="2"/>
    <s v="Metropolitan Police"/>
    <s v="Dry"/>
    <x v="1"/>
    <n v="30"/>
    <d v="1899-12-30T18:45:00"/>
    <x v="0"/>
  </r>
  <r>
    <n v="1"/>
    <n v="1"/>
    <s v="Metropolitan Police"/>
    <s v="Dry"/>
    <x v="1"/>
    <n v="30"/>
    <d v="1899-12-30T23:00:00"/>
    <x v="0"/>
  </r>
  <r>
    <n v="1"/>
    <n v="2"/>
    <s v="Metropolitan Police"/>
    <s v="Dry"/>
    <x v="1"/>
    <n v="30"/>
    <d v="1899-12-30T20:40:00"/>
    <x v="0"/>
  </r>
  <r>
    <n v="1"/>
    <n v="2"/>
    <s v="Metropolitan Police"/>
    <s v="Dry"/>
    <x v="1"/>
    <n v="30"/>
    <d v="1899-12-30T09:30:00"/>
    <x v="1"/>
  </r>
  <r>
    <n v="1"/>
    <n v="2"/>
    <s v="Metropolitan Police"/>
    <s v="Dry"/>
    <x v="1"/>
    <n v="30"/>
    <d v="1899-12-30T16:30:00"/>
    <x v="1"/>
  </r>
  <r>
    <n v="1"/>
    <n v="2"/>
    <s v="Metropolitan Police"/>
    <s v="Dry"/>
    <x v="1"/>
    <n v="30"/>
    <d v="1899-12-30T08:45:00"/>
    <x v="1"/>
  </r>
  <r>
    <n v="1"/>
    <n v="2"/>
    <s v="Metropolitan Police"/>
    <s v="Dry"/>
    <x v="1"/>
    <n v="30"/>
    <d v="1899-12-30T13:30:00"/>
    <x v="1"/>
  </r>
  <r>
    <n v="1"/>
    <n v="2"/>
    <s v="Metropolitan Police"/>
    <s v="Dry"/>
    <x v="1"/>
    <n v="30"/>
    <d v="1899-12-30T15:40:00"/>
    <x v="1"/>
  </r>
  <r>
    <n v="1"/>
    <n v="1"/>
    <s v="Metropolitan Police"/>
    <s v="Dry"/>
    <x v="1"/>
    <n v="30"/>
    <d v="1899-12-30T09:00:00"/>
    <x v="1"/>
  </r>
  <r>
    <n v="1"/>
    <n v="2"/>
    <s v="Metropolitan Police"/>
    <s v="Wet or damp"/>
    <x v="1"/>
    <n v="30"/>
    <d v="1899-12-30T19:05:00"/>
    <x v="1"/>
  </r>
  <r>
    <n v="1"/>
    <n v="2"/>
    <s v="Metropolitan Police"/>
    <s v="Dry"/>
    <x v="3"/>
    <n v="30"/>
    <d v="1899-12-30T12:00:00"/>
    <x v="1"/>
  </r>
  <r>
    <n v="1"/>
    <n v="2"/>
    <s v="Metropolitan Police"/>
    <s v="Dry"/>
    <x v="1"/>
    <n v="30"/>
    <d v="1899-12-30T08:34:00"/>
    <x v="1"/>
  </r>
  <r>
    <n v="1"/>
    <n v="2"/>
    <s v="Metropolitan Police"/>
    <s v="Dry"/>
    <x v="1"/>
    <n v="30"/>
    <d v="1899-12-30T17:00:00"/>
    <x v="1"/>
  </r>
  <r>
    <n v="1"/>
    <n v="3"/>
    <s v="Metropolitan Police"/>
    <s v="Dry"/>
    <x v="1"/>
    <n v="30"/>
    <d v="1899-12-30T13:18:00"/>
    <x v="1"/>
  </r>
  <r>
    <n v="1"/>
    <n v="2"/>
    <s v="Metropolitan Police"/>
    <s v="Wet or damp"/>
    <x v="1"/>
    <n v="30"/>
    <d v="1899-12-30T15:20:00"/>
    <x v="0"/>
  </r>
  <r>
    <n v="1"/>
    <n v="2"/>
    <s v="Metropolitan Police"/>
    <s v="Dry"/>
    <x v="1"/>
    <n v="30"/>
    <d v="1899-12-30T15:36:00"/>
    <x v="0"/>
  </r>
  <r>
    <n v="1"/>
    <n v="2"/>
    <s v="Metropolitan Police"/>
    <s v="Wet or damp"/>
    <x v="1"/>
    <n v="30"/>
    <d v="1899-12-30T16:23:00"/>
    <x v="0"/>
  </r>
  <r>
    <n v="1"/>
    <n v="2"/>
    <s v="Metropolitan Police"/>
    <s v="Dry"/>
    <x v="2"/>
    <n v="30"/>
    <d v="1899-12-30T11:50:00"/>
    <x v="0"/>
  </r>
  <r>
    <n v="1"/>
    <n v="1"/>
    <s v="Metropolitan Police"/>
    <s v="Dry"/>
    <x v="1"/>
    <n v="30"/>
    <d v="1899-12-30T10:00:00"/>
    <x v="0"/>
  </r>
  <r>
    <n v="1"/>
    <n v="2"/>
    <s v="Metropolitan Police"/>
    <s v="Dry"/>
    <x v="1"/>
    <n v="30"/>
    <d v="1899-12-30T08:51:00"/>
    <x v="0"/>
  </r>
  <r>
    <n v="2"/>
    <n v="4"/>
    <s v="Metropolitan Police"/>
    <s v="Dry"/>
    <x v="1"/>
    <n v="30"/>
    <d v="1899-12-30T08:10:00"/>
    <x v="0"/>
  </r>
  <r>
    <n v="1"/>
    <n v="2"/>
    <s v="Metropolitan Police"/>
    <s v="Dry"/>
    <x v="1"/>
    <n v="30"/>
    <d v="1899-12-30T10:09:00"/>
    <x v="0"/>
  </r>
  <r>
    <n v="1"/>
    <n v="1"/>
    <s v="Metropolitan Police"/>
    <s v="Dry"/>
    <x v="1"/>
    <n v="30"/>
    <d v="1899-12-30T15:40:00"/>
    <x v="0"/>
  </r>
  <r>
    <n v="1"/>
    <n v="2"/>
    <s v="Metropolitan Police"/>
    <s v="Dry"/>
    <x v="1"/>
    <n v="30"/>
    <d v="1899-12-30T18:30:00"/>
    <x v="0"/>
  </r>
  <r>
    <n v="1"/>
    <n v="2"/>
    <s v="Metropolitan Police"/>
    <s v="Dry"/>
    <x v="0"/>
    <n v="30"/>
    <d v="1899-12-30T15:15:00"/>
    <x v="0"/>
  </r>
  <r>
    <n v="1"/>
    <n v="2"/>
    <s v="Metropolitan Police"/>
    <s v="Dry"/>
    <x v="1"/>
    <n v="30"/>
    <d v="1899-12-30T15:30:00"/>
    <x v="0"/>
  </r>
  <r>
    <n v="1"/>
    <n v="2"/>
    <s v="Metropolitan Police"/>
    <s v="Dry"/>
    <x v="1"/>
    <n v="30"/>
    <d v="1899-12-30T14:15:00"/>
    <x v="0"/>
  </r>
  <r>
    <n v="1"/>
    <n v="2"/>
    <s v="Metropolitan Police"/>
    <s v="Dry"/>
    <x v="2"/>
    <n v="30"/>
    <d v="1899-12-30T09:12:00"/>
    <x v="0"/>
  </r>
  <r>
    <n v="1"/>
    <n v="1"/>
    <s v="Metropolitan Police"/>
    <s v="Dry"/>
    <x v="1"/>
    <n v="30"/>
    <d v="1899-12-30T10:20:00"/>
    <x v="0"/>
  </r>
  <r>
    <n v="1"/>
    <n v="2"/>
    <s v="Metropolitan Police"/>
    <s v="Wet or damp"/>
    <x v="1"/>
    <n v="30"/>
    <d v="1899-12-30T05:15:00"/>
    <x v="1"/>
  </r>
  <r>
    <n v="1"/>
    <n v="2"/>
    <s v="Metropolitan Police"/>
    <s v="Dry"/>
    <x v="1"/>
    <n v="30"/>
    <d v="1899-12-30T09:00:00"/>
    <x v="1"/>
  </r>
  <r>
    <n v="1"/>
    <n v="2"/>
    <s v="Metropolitan Police"/>
    <s v="Dry"/>
    <x v="1"/>
    <n v="30"/>
    <d v="1899-12-30T23:00:00"/>
    <x v="1"/>
  </r>
  <r>
    <n v="1"/>
    <n v="2"/>
    <s v="Metropolitan Police"/>
    <s v="Dry"/>
    <x v="1"/>
    <n v="30"/>
    <d v="1899-12-30T16:35:00"/>
    <x v="1"/>
  </r>
  <r>
    <n v="1"/>
    <n v="2"/>
    <s v="Metropolitan Police"/>
    <s v="Dry"/>
    <x v="3"/>
    <n v="30"/>
    <d v="1899-12-30T01:25:00"/>
    <x v="1"/>
  </r>
  <r>
    <n v="1"/>
    <n v="1"/>
    <s v="Metropolitan Police"/>
    <s v="Dry"/>
    <x v="1"/>
    <n v="30"/>
    <d v="1899-12-30T16:12:00"/>
    <x v="1"/>
  </r>
  <r>
    <n v="1"/>
    <n v="2"/>
    <s v="Metropolitan Police"/>
    <s v="Dry"/>
    <x v="1"/>
    <n v="30"/>
    <d v="1899-12-30T17:10:00"/>
    <x v="1"/>
  </r>
  <r>
    <n v="2"/>
    <n v="2"/>
    <s v="Metropolitan Police"/>
    <s v="Dry"/>
    <x v="1"/>
    <n v="30"/>
    <d v="1899-12-30T18:15:00"/>
    <x v="1"/>
  </r>
  <r>
    <n v="1"/>
    <n v="2"/>
    <s v="Metropolitan Police"/>
    <s v="Dry"/>
    <x v="1"/>
    <n v="30"/>
    <d v="1899-12-30T20:05:00"/>
    <x v="1"/>
  </r>
  <r>
    <n v="1"/>
    <n v="2"/>
    <s v="Metropolitan Police"/>
    <s v="Dry"/>
    <x v="1"/>
    <n v="30"/>
    <d v="1899-12-30T08:45:00"/>
    <x v="1"/>
  </r>
  <r>
    <n v="1"/>
    <n v="2"/>
    <s v="Metropolitan Police"/>
    <s v="Dry"/>
    <x v="1"/>
    <n v="30"/>
    <d v="1899-12-30T11:58:00"/>
    <x v="1"/>
  </r>
  <r>
    <n v="1"/>
    <n v="1"/>
    <s v="Metropolitan Police"/>
    <s v="Dry"/>
    <x v="1"/>
    <n v="30"/>
    <d v="1899-12-30T15:30:00"/>
    <x v="0"/>
  </r>
  <r>
    <n v="2"/>
    <n v="2"/>
    <s v="Metropolitan Police"/>
    <s v="Dry"/>
    <x v="1"/>
    <n v="30"/>
    <d v="1899-12-30T18:25:00"/>
    <x v="0"/>
  </r>
  <r>
    <n v="1"/>
    <n v="1"/>
    <s v="Metropolitan Police"/>
    <s v="Dry"/>
    <x v="1"/>
    <n v="30"/>
    <d v="1899-12-30T07:38:00"/>
    <x v="0"/>
  </r>
  <r>
    <n v="1"/>
    <n v="1"/>
    <s v="Metropolitan Police"/>
    <s v="Dry"/>
    <x v="1"/>
    <n v="30"/>
    <d v="1899-12-30T17:08:00"/>
    <x v="0"/>
  </r>
  <r>
    <n v="1"/>
    <n v="2"/>
    <s v="Metropolitan Police"/>
    <s v="Wet or damp"/>
    <x v="1"/>
    <n v="30"/>
    <d v="1899-12-30T18:00:00"/>
    <x v="0"/>
  </r>
  <r>
    <n v="2"/>
    <n v="2"/>
    <s v="Metropolitan Police"/>
    <s v="Dry"/>
    <x v="2"/>
    <n v="50"/>
    <d v="1899-12-30T19:30:00"/>
    <x v="0"/>
  </r>
  <r>
    <n v="1"/>
    <n v="2"/>
    <s v="Metropolitan Police"/>
    <s v="Dry"/>
    <x v="1"/>
    <n v="30"/>
    <d v="1899-12-30T18:08:00"/>
    <x v="0"/>
  </r>
  <r>
    <n v="1"/>
    <n v="3"/>
    <s v="Metropolitan Police"/>
    <s v="Dry"/>
    <x v="1"/>
    <n v="30"/>
    <d v="1899-12-30T17:50:00"/>
    <x v="0"/>
  </r>
  <r>
    <n v="1"/>
    <n v="2"/>
    <s v="Metropolitan Police"/>
    <s v="Wet or damp"/>
    <x v="3"/>
    <n v="30"/>
    <d v="1899-12-30T16:20:00"/>
    <x v="0"/>
  </r>
  <r>
    <n v="1"/>
    <n v="2"/>
    <s v="Metropolitan Police"/>
    <s v="Dry"/>
    <x v="1"/>
    <n v="30"/>
    <d v="1899-12-30T20:40:00"/>
    <x v="0"/>
  </r>
  <r>
    <n v="1"/>
    <n v="1"/>
    <s v="Metropolitan Police"/>
    <s v="Dry"/>
    <x v="1"/>
    <n v="30"/>
    <d v="1899-12-30T19:20:00"/>
    <x v="0"/>
  </r>
  <r>
    <n v="1"/>
    <n v="2"/>
    <s v="Metropolitan Police"/>
    <s v="Wet or damp"/>
    <x v="1"/>
    <n v="30"/>
    <d v="1899-12-30T20:51:00"/>
    <x v="0"/>
  </r>
  <r>
    <n v="1"/>
    <n v="2"/>
    <s v="Metropolitan Police"/>
    <s v="Dry"/>
    <x v="1"/>
    <n v="30"/>
    <d v="1899-12-30T17:25:00"/>
    <x v="0"/>
  </r>
  <r>
    <n v="1"/>
    <n v="2"/>
    <s v="Metropolitan Police"/>
    <s v="Dry"/>
    <x v="1"/>
    <n v="30"/>
    <d v="1899-12-30T09:45:00"/>
    <x v="0"/>
  </r>
  <r>
    <n v="1"/>
    <n v="1"/>
    <s v="Metropolitan Police"/>
    <s v="Dry"/>
    <x v="1"/>
    <n v="30"/>
    <d v="1899-12-30T07:12:00"/>
    <x v="0"/>
  </r>
  <r>
    <n v="1"/>
    <n v="2"/>
    <s v="Metropolitan Police"/>
    <s v="Dry"/>
    <x v="1"/>
    <n v="30"/>
    <d v="1899-12-30T03:40:00"/>
    <x v="1"/>
  </r>
  <r>
    <n v="1"/>
    <n v="1"/>
    <s v="Metropolitan Police"/>
    <s v="Dry"/>
    <x v="1"/>
    <n v="30"/>
    <d v="1899-12-30T09:14:00"/>
    <x v="1"/>
  </r>
  <r>
    <n v="1"/>
    <n v="2"/>
    <s v="Metropolitan Police"/>
    <s v="Dry"/>
    <x v="1"/>
    <n v="30"/>
    <d v="1899-12-30T08:03:00"/>
    <x v="1"/>
  </r>
  <r>
    <n v="1"/>
    <n v="2"/>
    <s v="Metropolitan Police"/>
    <s v="Dry"/>
    <x v="3"/>
    <n v="30"/>
    <d v="1899-12-30T18:54:00"/>
    <x v="1"/>
  </r>
  <r>
    <n v="1"/>
    <n v="2"/>
    <s v="Metropolitan Police"/>
    <s v="Dry"/>
    <x v="1"/>
    <n v="30"/>
    <d v="1899-12-30T08:20:00"/>
    <x v="1"/>
  </r>
  <r>
    <n v="1"/>
    <n v="2"/>
    <s v="Metropolitan Police"/>
    <s v="Wet or damp"/>
    <x v="1"/>
    <n v="30"/>
    <d v="1899-12-30T16:16:00"/>
    <x v="1"/>
  </r>
  <r>
    <n v="1"/>
    <n v="2"/>
    <s v="Metropolitan Police"/>
    <s v="Dry"/>
    <x v="1"/>
    <n v="30"/>
    <d v="1899-12-30T10:00:00"/>
    <x v="1"/>
  </r>
  <r>
    <n v="1"/>
    <n v="2"/>
    <s v="Metropolitan Police"/>
    <s v="Dry"/>
    <x v="1"/>
    <n v="30"/>
    <d v="1899-12-30T13:10:00"/>
    <x v="1"/>
  </r>
  <r>
    <n v="1"/>
    <n v="1"/>
    <s v="Metropolitan Police"/>
    <s v="Dry"/>
    <x v="2"/>
    <n v="30"/>
    <d v="1899-12-30T22:00:00"/>
    <x v="1"/>
  </r>
  <r>
    <n v="1"/>
    <n v="2"/>
    <s v="Metropolitan Police"/>
    <s v="Wet or damp"/>
    <x v="1"/>
    <n v="30"/>
    <d v="1899-12-30T07:52:00"/>
    <x v="1"/>
  </r>
  <r>
    <n v="1"/>
    <n v="1"/>
    <s v="Metropolitan Police"/>
    <s v="Dry"/>
    <x v="1"/>
    <n v="30"/>
    <d v="1899-12-30T13:50:00"/>
    <x v="1"/>
  </r>
  <r>
    <n v="1"/>
    <n v="2"/>
    <s v="Metropolitan Police"/>
    <s v="Dry"/>
    <x v="1"/>
    <n v="30"/>
    <d v="1899-12-30T18:00:00"/>
    <x v="0"/>
  </r>
  <r>
    <n v="1"/>
    <n v="2"/>
    <s v="Metropolitan Police"/>
    <s v="Dry"/>
    <x v="1"/>
    <n v="30"/>
    <d v="1899-12-30T10:20:00"/>
    <x v="0"/>
  </r>
  <r>
    <n v="1"/>
    <n v="2"/>
    <s v="Metropolitan Police"/>
    <s v="Dry"/>
    <x v="1"/>
    <n v="30"/>
    <d v="1899-12-30T12:35:00"/>
    <x v="0"/>
  </r>
  <r>
    <n v="1"/>
    <n v="3"/>
    <s v="Metropolitan Police"/>
    <s v="Dry"/>
    <x v="2"/>
    <n v="30"/>
    <d v="1899-12-30T14:55:00"/>
    <x v="0"/>
  </r>
  <r>
    <n v="1"/>
    <n v="2"/>
    <s v="Metropolitan Police"/>
    <s v="Dry"/>
    <x v="1"/>
    <n v="30"/>
    <d v="1899-12-30T07:25:00"/>
    <x v="0"/>
  </r>
  <r>
    <n v="1"/>
    <n v="1"/>
    <s v="Metropolitan Police"/>
    <s v="Dry"/>
    <x v="1"/>
    <n v="30"/>
    <d v="1899-12-30T19:12:00"/>
    <x v="0"/>
  </r>
  <r>
    <n v="2"/>
    <n v="1"/>
    <s v="Metropolitan Police"/>
    <s v="Dry"/>
    <x v="1"/>
    <n v="30"/>
    <d v="1899-12-30T08:30:00"/>
    <x v="0"/>
  </r>
  <r>
    <n v="1"/>
    <n v="1"/>
    <s v="Metropolitan Police"/>
    <s v="Dry"/>
    <x v="1"/>
    <n v="30"/>
    <d v="1899-12-30T15:15:00"/>
    <x v="0"/>
  </r>
  <r>
    <n v="1"/>
    <n v="2"/>
    <s v="Metropolitan Police"/>
    <s v="Wet or damp"/>
    <x v="1"/>
    <n v="30"/>
    <d v="1899-12-30T20:20:00"/>
    <x v="0"/>
  </r>
  <r>
    <n v="1"/>
    <n v="1"/>
    <s v="Metropolitan Police"/>
    <s v="Dry"/>
    <x v="1"/>
    <n v="30"/>
    <d v="1899-12-30T16:00:00"/>
    <x v="0"/>
  </r>
  <r>
    <n v="1"/>
    <n v="2"/>
    <s v="Metropolitan Police"/>
    <s v="Dry"/>
    <x v="1"/>
    <n v="30"/>
    <d v="1899-12-30T00:15:00"/>
    <x v="0"/>
  </r>
  <r>
    <n v="1"/>
    <n v="1"/>
    <s v="Metropolitan Police"/>
    <s v="Dry"/>
    <x v="1"/>
    <n v="30"/>
    <d v="1899-12-30T13:35:00"/>
    <x v="0"/>
  </r>
  <r>
    <n v="1"/>
    <n v="2"/>
    <s v="Metropolitan Police"/>
    <s v="Dry"/>
    <x v="1"/>
    <n v="30"/>
    <d v="1899-12-30T09:30:00"/>
    <x v="0"/>
  </r>
  <r>
    <n v="1"/>
    <n v="2"/>
    <s v="Metropolitan Police"/>
    <s v="Dry"/>
    <x v="1"/>
    <n v="30"/>
    <d v="1899-12-30T23:20:00"/>
    <x v="0"/>
  </r>
  <r>
    <n v="2"/>
    <n v="1"/>
    <s v="Metropolitan Police"/>
    <s v="Dry"/>
    <x v="1"/>
    <n v="30"/>
    <d v="1899-12-30T09:06:00"/>
    <x v="0"/>
  </r>
  <r>
    <n v="1"/>
    <n v="2"/>
    <s v="Metropolitan Police"/>
    <s v="Dry"/>
    <x v="1"/>
    <n v="30"/>
    <d v="1899-12-30T12:46:00"/>
    <x v="1"/>
  </r>
  <r>
    <n v="1"/>
    <n v="1"/>
    <s v="Metropolitan Police"/>
    <s v="Dry"/>
    <x v="2"/>
    <n v="30"/>
    <d v="1899-12-30T07:38:00"/>
    <x v="1"/>
  </r>
  <r>
    <n v="1"/>
    <n v="2"/>
    <s v="Metropolitan Police"/>
    <s v="Dry"/>
    <x v="1"/>
    <n v="30"/>
    <d v="1899-12-30T14:20:00"/>
    <x v="1"/>
  </r>
  <r>
    <n v="1"/>
    <n v="1"/>
    <s v="Metropolitan Police"/>
    <s v="Dry"/>
    <x v="0"/>
    <n v="30"/>
    <d v="1899-12-30T03:30:00"/>
    <x v="1"/>
  </r>
  <r>
    <n v="2"/>
    <n v="4"/>
    <s v="Metropolitan Police"/>
    <s v="Dry"/>
    <x v="0"/>
    <n v="30"/>
    <d v="1899-12-30T12:31:00"/>
    <x v="1"/>
  </r>
  <r>
    <n v="1"/>
    <n v="2"/>
    <s v="Metropolitan Police"/>
    <s v="Dry"/>
    <x v="1"/>
    <n v="30"/>
    <d v="1899-12-30T17:13:00"/>
    <x v="1"/>
  </r>
  <r>
    <n v="1"/>
    <n v="1"/>
    <s v="Metropolitan Police"/>
    <s v="Dry"/>
    <x v="1"/>
    <n v="30"/>
    <d v="1899-12-30T22:22:00"/>
    <x v="1"/>
  </r>
  <r>
    <n v="2"/>
    <n v="2"/>
    <s v="Metropolitan Police"/>
    <s v="Dry"/>
    <x v="1"/>
    <n v="30"/>
    <d v="1899-12-30T10:05:00"/>
    <x v="1"/>
  </r>
  <r>
    <n v="1"/>
    <n v="1"/>
    <s v="Metropolitan Police"/>
    <s v="Dry"/>
    <x v="1"/>
    <n v="30"/>
    <d v="1899-12-30T10:00:00"/>
    <x v="1"/>
  </r>
  <r>
    <n v="1"/>
    <n v="3"/>
    <s v="Metropolitan Police"/>
    <s v="Dry"/>
    <x v="1"/>
    <n v="30"/>
    <d v="1899-12-30T06:00:00"/>
    <x v="1"/>
  </r>
  <r>
    <n v="1"/>
    <n v="2"/>
    <s v="Metropolitan Police"/>
    <s v="Dry"/>
    <x v="1"/>
    <n v="30"/>
    <d v="1899-12-30T18:00:00"/>
    <x v="1"/>
  </r>
  <r>
    <n v="2"/>
    <n v="3"/>
    <s v="Metropolitan Police"/>
    <s v="Dry"/>
    <x v="1"/>
    <n v="30"/>
    <d v="1899-12-30T17:45:00"/>
    <x v="0"/>
  </r>
  <r>
    <n v="1"/>
    <n v="2"/>
    <s v="Metropolitan Police"/>
    <s v="Dry"/>
    <x v="1"/>
    <n v="30"/>
    <d v="1899-12-30T18:10:00"/>
    <x v="0"/>
  </r>
  <r>
    <n v="1"/>
    <n v="1"/>
    <s v="Metropolitan Police"/>
    <s v="Dry"/>
    <x v="1"/>
    <n v="30"/>
    <d v="1899-12-30T09:06:00"/>
    <x v="0"/>
  </r>
  <r>
    <n v="1"/>
    <n v="2"/>
    <s v="Metropolitan Police"/>
    <s v="Dry"/>
    <x v="1"/>
    <n v="30"/>
    <d v="1899-12-30T16:50:00"/>
    <x v="0"/>
  </r>
  <r>
    <n v="1"/>
    <n v="2"/>
    <s v="Metropolitan Police"/>
    <s v="Dry"/>
    <x v="1"/>
    <n v="30"/>
    <d v="1899-12-30T06:38:00"/>
    <x v="0"/>
  </r>
  <r>
    <n v="4"/>
    <n v="2"/>
    <s v="Metropolitan Police"/>
    <s v="Dry"/>
    <x v="2"/>
    <n v="30"/>
    <d v="1899-12-30T00:20:00"/>
    <x v="0"/>
  </r>
  <r>
    <n v="1"/>
    <n v="1"/>
    <s v="Metropolitan Police"/>
    <s v="Dry"/>
    <x v="1"/>
    <n v="30"/>
    <d v="1899-12-30T13:27:00"/>
    <x v="0"/>
  </r>
  <r>
    <n v="1"/>
    <n v="2"/>
    <s v="Metropolitan Police"/>
    <s v="Dry"/>
    <x v="1"/>
    <n v="30"/>
    <d v="1899-12-30T18:30:00"/>
    <x v="0"/>
  </r>
  <r>
    <n v="1"/>
    <n v="1"/>
    <s v="Metropolitan Police"/>
    <s v="Dry"/>
    <x v="0"/>
    <n v="30"/>
    <d v="1899-12-30T19:35:00"/>
    <x v="0"/>
  </r>
  <r>
    <n v="1"/>
    <n v="2"/>
    <s v="Metropolitan Police"/>
    <s v="Dry"/>
    <x v="1"/>
    <n v="30"/>
    <d v="1899-12-30T10:25:00"/>
    <x v="0"/>
  </r>
  <r>
    <n v="1"/>
    <n v="2"/>
    <s v="Metropolitan Police"/>
    <s v="Dry"/>
    <x v="1"/>
    <n v="30"/>
    <d v="1899-12-30T13:00:00"/>
    <x v="0"/>
  </r>
  <r>
    <n v="1"/>
    <n v="2"/>
    <s v="Metropolitan Police"/>
    <s v="Dry"/>
    <x v="1"/>
    <n v="30"/>
    <d v="1899-12-30T08:05:00"/>
    <x v="0"/>
  </r>
  <r>
    <n v="1"/>
    <n v="2"/>
    <s v="Metropolitan Police"/>
    <s v="Dry"/>
    <x v="1"/>
    <n v="30"/>
    <d v="1899-12-30T14:26:00"/>
    <x v="0"/>
  </r>
  <r>
    <n v="1"/>
    <n v="2"/>
    <s v="Metropolitan Police"/>
    <s v="Dry"/>
    <x v="1"/>
    <n v="30"/>
    <d v="1899-12-30T16:50:00"/>
    <x v="0"/>
  </r>
  <r>
    <n v="1"/>
    <n v="1"/>
    <s v="Metropolitan Police"/>
    <s v="Dry"/>
    <x v="1"/>
    <n v="30"/>
    <d v="1899-12-30T07:55:00"/>
    <x v="0"/>
  </r>
  <r>
    <n v="1"/>
    <n v="2"/>
    <s v="Metropolitan Police"/>
    <s v="Dry"/>
    <x v="0"/>
    <n v="30"/>
    <d v="1899-12-30T15:00:00"/>
    <x v="1"/>
  </r>
  <r>
    <n v="1"/>
    <n v="2"/>
    <s v="Metropolitan Police"/>
    <s v="Dry"/>
    <x v="1"/>
    <n v="30"/>
    <d v="1899-12-30T14:07:00"/>
    <x v="1"/>
  </r>
  <r>
    <n v="1"/>
    <n v="1"/>
    <s v="Metropolitan Police"/>
    <s v="Dry"/>
    <x v="1"/>
    <n v="30"/>
    <d v="1899-12-30T13:35:00"/>
    <x v="1"/>
  </r>
  <r>
    <n v="2"/>
    <n v="2"/>
    <s v="Metropolitan Police"/>
    <s v="Dry"/>
    <x v="1"/>
    <n v="30"/>
    <d v="1899-12-30T03:40:00"/>
    <x v="1"/>
  </r>
  <r>
    <n v="1"/>
    <n v="2"/>
    <s v="Metropolitan Police"/>
    <s v="Dry"/>
    <x v="3"/>
    <n v="30"/>
    <d v="1899-12-30T12:37:00"/>
    <x v="1"/>
  </r>
  <r>
    <n v="1"/>
    <n v="1"/>
    <s v="Metropolitan Police"/>
    <s v="Dry"/>
    <x v="1"/>
    <n v="30"/>
    <d v="1899-12-30T22:00:00"/>
    <x v="1"/>
  </r>
  <r>
    <n v="2"/>
    <n v="1"/>
    <s v="Metropolitan Police"/>
    <s v="Dry"/>
    <x v="1"/>
    <n v="30"/>
    <d v="1899-12-30T14:45:00"/>
    <x v="1"/>
  </r>
  <r>
    <n v="1"/>
    <n v="1"/>
    <s v="Metropolitan Police"/>
    <s v="Dry"/>
    <x v="1"/>
    <n v="30"/>
    <d v="1899-12-30T17:19:00"/>
    <x v="1"/>
  </r>
  <r>
    <n v="1"/>
    <n v="2"/>
    <s v="Metropolitan Police"/>
    <s v="Dry"/>
    <x v="0"/>
    <n v="30"/>
    <d v="1899-12-30T16:40:00"/>
    <x v="1"/>
  </r>
  <r>
    <n v="1"/>
    <n v="1"/>
    <s v="Metropolitan Police"/>
    <s v="Dry"/>
    <x v="1"/>
    <n v="30"/>
    <d v="1899-12-30T15:55:00"/>
    <x v="1"/>
  </r>
  <r>
    <n v="1"/>
    <n v="2"/>
    <s v="Metropolitan Police"/>
    <s v="Dry"/>
    <x v="3"/>
    <n v="30"/>
    <d v="1899-12-30T16:40:00"/>
    <x v="1"/>
  </r>
  <r>
    <n v="1"/>
    <n v="2"/>
    <s v="Metropolitan Police"/>
    <s v="Wet or damp"/>
    <x v="1"/>
    <n v="30"/>
    <d v="1899-12-30T13:35:00"/>
    <x v="0"/>
  </r>
  <r>
    <n v="1"/>
    <n v="2"/>
    <s v="Metropolitan Police"/>
    <s v="Dry"/>
    <x v="1"/>
    <n v="30"/>
    <d v="1899-12-30T18:30:00"/>
    <x v="0"/>
  </r>
  <r>
    <n v="1"/>
    <n v="1"/>
    <s v="Metropolitan Police"/>
    <s v="Dry"/>
    <x v="1"/>
    <n v="30"/>
    <d v="1899-12-30T09:05:00"/>
    <x v="0"/>
  </r>
  <r>
    <n v="1"/>
    <n v="2"/>
    <s v="Metropolitan Police"/>
    <s v="Wet or damp"/>
    <x v="1"/>
    <n v="30"/>
    <d v="1899-12-30T18:00:00"/>
    <x v="0"/>
  </r>
  <r>
    <n v="1"/>
    <n v="2"/>
    <s v="Metropolitan Police"/>
    <s v="Dry"/>
    <x v="1"/>
    <n v="30"/>
    <d v="1899-12-30T15:49:00"/>
    <x v="0"/>
  </r>
  <r>
    <n v="1"/>
    <n v="1"/>
    <s v="Metropolitan Police"/>
    <s v="Dry"/>
    <x v="0"/>
    <n v="30"/>
    <d v="1899-12-30T12:02:00"/>
    <x v="0"/>
  </r>
  <r>
    <n v="1"/>
    <n v="1"/>
    <s v="Metropolitan Police"/>
    <s v="Dry"/>
    <x v="1"/>
    <n v="30"/>
    <d v="1899-12-30T00:10:00"/>
    <x v="0"/>
  </r>
  <r>
    <n v="1"/>
    <n v="2"/>
    <s v="Metropolitan Police"/>
    <s v="Dry"/>
    <x v="1"/>
    <n v="30"/>
    <d v="1899-12-30T17:50:00"/>
    <x v="0"/>
  </r>
  <r>
    <n v="1"/>
    <n v="3"/>
    <s v="Metropolitan Police"/>
    <s v="Dry"/>
    <x v="1"/>
    <n v="30"/>
    <d v="1899-12-30T17:30:00"/>
    <x v="0"/>
  </r>
  <r>
    <n v="1"/>
    <n v="2"/>
    <s v="Metropolitan Police"/>
    <s v="Dry"/>
    <x v="2"/>
    <n v="30"/>
    <d v="1899-12-30T12:30:00"/>
    <x v="0"/>
  </r>
  <r>
    <n v="1"/>
    <n v="2"/>
    <s v="Metropolitan Police"/>
    <s v="Dry"/>
    <x v="1"/>
    <n v="30"/>
    <d v="1899-12-30T06:35:00"/>
    <x v="0"/>
  </r>
  <r>
    <n v="1"/>
    <n v="2"/>
    <s v="Metropolitan Police"/>
    <s v="Dry"/>
    <x v="1"/>
    <n v="30"/>
    <d v="1899-12-30T11:59:00"/>
    <x v="0"/>
  </r>
  <r>
    <n v="1"/>
    <n v="1"/>
    <s v="Metropolitan Police"/>
    <s v="Dry"/>
    <x v="1"/>
    <n v="30"/>
    <d v="1899-12-30T10:40:00"/>
    <x v="0"/>
  </r>
  <r>
    <n v="2"/>
    <n v="1"/>
    <s v="Metropolitan Police"/>
    <s v="Dry"/>
    <x v="1"/>
    <n v="30"/>
    <d v="1899-12-30T15:41:00"/>
    <x v="0"/>
  </r>
  <r>
    <n v="1"/>
    <n v="2"/>
    <s v="Metropolitan Police"/>
    <s v="Dry"/>
    <x v="1"/>
    <n v="30"/>
    <d v="1899-12-30T12:40:00"/>
    <x v="0"/>
  </r>
  <r>
    <n v="1"/>
    <n v="1"/>
    <s v="Metropolitan Police"/>
    <s v="Dry"/>
    <x v="1"/>
    <n v="30"/>
    <d v="1899-12-30T15:15:00"/>
    <x v="1"/>
  </r>
  <r>
    <n v="1"/>
    <n v="1"/>
    <s v="Metropolitan Police"/>
    <s v="Dry"/>
    <x v="1"/>
    <n v="30"/>
    <d v="1899-12-30T12:30:00"/>
    <x v="1"/>
  </r>
  <r>
    <n v="1"/>
    <n v="1"/>
    <s v="Metropolitan Police"/>
    <s v="Dry"/>
    <x v="1"/>
    <n v="30"/>
    <d v="1899-12-30T13:20:00"/>
    <x v="1"/>
  </r>
  <r>
    <n v="1"/>
    <n v="2"/>
    <s v="Metropolitan Police"/>
    <s v="Dry"/>
    <x v="0"/>
    <n v="30"/>
    <d v="1899-12-30T17:30:00"/>
    <x v="1"/>
  </r>
  <r>
    <n v="1"/>
    <n v="1"/>
    <s v="Metropolitan Police"/>
    <s v="Dry"/>
    <x v="1"/>
    <n v="30"/>
    <d v="1899-12-30T20:25:00"/>
    <x v="1"/>
  </r>
  <r>
    <n v="2"/>
    <n v="2"/>
    <s v="Metropolitan Police"/>
    <s v="Dry"/>
    <x v="2"/>
    <n v="30"/>
    <d v="1899-12-30T01:15:00"/>
    <x v="1"/>
  </r>
  <r>
    <n v="1"/>
    <n v="2"/>
    <s v="Metropolitan Police"/>
    <s v="Dry"/>
    <x v="1"/>
    <n v="30"/>
    <d v="1899-12-30T16:50:00"/>
    <x v="1"/>
  </r>
  <r>
    <n v="1"/>
    <n v="2"/>
    <s v="Metropolitan Police"/>
    <s v="Dry"/>
    <x v="0"/>
    <n v="30"/>
    <d v="1899-12-30T06:40:00"/>
    <x v="1"/>
  </r>
  <r>
    <n v="1"/>
    <n v="2"/>
    <s v="Metropolitan Police"/>
    <s v="Dry"/>
    <x v="1"/>
    <n v="30"/>
    <d v="1899-12-30T08:45:00"/>
    <x v="1"/>
  </r>
  <r>
    <n v="1"/>
    <n v="2"/>
    <s v="Metropolitan Police"/>
    <s v="Dry"/>
    <x v="1"/>
    <n v="30"/>
    <d v="1899-12-30T16:59:00"/>
    <x v="1"/>
  </r>
  <r>
    <n v="1"/>
    <n v="2"/>
    <s v="Metropolitan Police"/>
    <s v="Dry"/>
    <x v="1"/>
    <n v="30"/>
    <d v="1899-12-30T16:02:00"/>
    <x v="1"/>
  </r>
  <r>
    <n v="1"/>
    <n v="1"/>
    <s v="Metropolitan Police"/>
    <s v="Dry"/>
    <x v="2"/>
    <n v="30"/>
    <d v="1899-12-30T16:49:00"/>
    <x v="0"/>
  </r>
  <r>
    <n v="2"/>
    <n v="1"/>
    <s v="Metropolitan Police"/>
    <s v="Wet or damp"/>
    <x v="1"/>
    <n v="30"/>
    <d v="1899-12-30T17:05:00"/>
    <x v="0"/>
  </r>
  <r>
    <n v="1"/>
    <n v="2"/>
    <s v="Metropolitan Police"/>
    <s v="Dry"/>
    <x v="1"/>
    <n v="30"/>
    <d v="1899-12-30T18:45:00"/>
    <x v="0"/>
  </r>
  <r>
    <n v="1"/>
    <n v="2"/>
    <s v="Metropolitan Police"/>
    <s v="Dry"/>
    <x v="1"/>
    <n v="30"/>
    <d v="1899-12-30T13:50:00"/>
    <x v="0"/>
  </r>
  <r>
    <n v="1"/>
    <n v="2"/>
    <s v="Metropolitan Police"/>
    <s v="Dry"/>
    <x v="1"/>
    <n v="30"/>
    <d v="1899-12-30T18:00:00"/>
    <x v="0"/>
  </r>
  <r>
    <n v="1"/>
    <n v="2"/>
    <s v="Metropolitan Police"/>
    <s v="Dry"/>
    <x v="1"/>
    <n v="30"/>
    <d v="1899-12-30T14:27:00"/>
    <x v="0"/>
  </r>
  <r>
    <n v="1"/>
    <n v="2"/>
    <s v="Metropolitan Police"/>
    <s v="Dry"/>
    <x v="1"/>
    <n v="30"/>
    <d v="1899-12-30T23:30:00"/>
    <x v="0"/>
  </r>
  <r>
    <n v="1"/>
    <n v="1"/>
    <s v="Metropolitan Police"/>
    <s v="Dry"/>
    <x v="1"/>
    <n v="30"/>
    <d v="1899-12-30T16:20:00"/>
    <x v="0"/>
  </r>
  <r>
    <n v="1"/>
    <n v="2"/>
    <s v="Metropolitan Police"/>
    <s v="Dry"/>
    <x v="1"/>
    <n v="30"/>
    <d v="1899-12-30T14:45:00"/>
    <x v="0"/>
  </r>
  <r>
    <n v="1"/>
    <n v="2"/>
    <s v="Metropolitan Police"/>
    <s v="Dry"/>
    <x v="1"/>
    <n v="30"/>
    <d v="1899-12-30T15:20:00"/>
    <x v="0"/>
  </r>
  <r>
    <n v="1"/>
    <n v="1"/>
    <s v="Metropolitan Police"/>
    <s v="Wet or damp"/>
    <x v="1"/>
    <n v="30"/>
    <d v="1899-12-30T19:55:00"/>
    <x v="0"/>
  </r>
  <r>
    <n v="1"/>
    <n v="2"/>
    <s v="Metropolitan Police"/>
    <s v="Wet or damp"/>
    <x v="1"/>
    <n v="30"/>
    <d v="1899-12-30T21:05:00"/>
    <x v="0"/>
  </r>
  <r>
    <n v="1"/>
    <n v="2"/>
    <s v="Metropolitan Police"/>
    <s v="Dry"/>
    <x v="1"/>
    <n v="30"/>
    <d v="1899-12-30T17:25:00"/>
    <x v="0"/>
  </r>
  <r>
    <n v="1"/>
    <n v="2"/>
    <s v="Metropolitan Police"/>
    <s v="Dry"/>
    <x v="1"/>
    <n v="30"/>
    <d v="1899-12-30T08:05:00"/>
    <x v="0"/>
  </r>
  <r>
    <n v="1"/>
    <n v="2"/>
    <s v="Metropolitan Police"/>
    <s v="Dry"/>
    <x v="1"/>
    <n v="30"/>
    <d v="1899-12-30T16:40:00"/>
    <x v="0"/>
  </r>
  <r>
    <n v="1"/>
    <n v="2"/>
    <s v="Metropolitan Police"/>
    <s v="Wet or damp"/>
    <x v="1"/>
    <n v="30"/>
    <d v="1899-12-30T20:59:00"/>
    <x v="1"/>
  </r>
  <r>
    <n v="1"/>
    <n v="1"/>
    <s v="Metropolitan Police"/>
    <s v="Dry"/>
    <x v="1"/>
    <n v="30"/>
    <d v="1899-12-30T19:05:00"/>
    <x v="1"/>
  </r>
  <r>
    <n v="1"/>
    <n v="2"/>
    <s v="Metropolitan Police"/>
    <s v="Dry"/>
    <x v="1"/>
    <n v="30"/>
    <d v="1899-12-30T18:08:00"/>
    <x v="1"/>
  </r>
  <r>
    <n v="1"/>
    <n v="2"/>
    <s v="Metropolitan Police"/>
    <s v="Dry"/>
    <x v="2"/>
    <n v="30"/>
    <d v="1899-12-30T08:50:00"/>
    <x v="1"/>
  </r>
  <r>
    <n v="1"/>
    <n v="2"/>
    <s v="Metropolitan Police"/>
    <s v="Dry"/>
    <x v="1"/>
    <n v="30"/>
    <d v="1899-12-30T10:00:00"/>
    <x v="1"/>
  </r>
  <r>
    <n v="1"/>
    <n v="2"/>
    <s v="Metropolitan Police"/>
    <s v="Dry"/>
    <x v="1"/>
    <n v="30"/>
    <d v="1899-12-30T12:00:00"/>
    <x v="1"/>
  </r>
  <r>
    <n v="1"/>
    <n v="2"/>
    <s v="Metropolitan Police"/>
    <s v="Dry"/>
    <x v="1"/>
    <n v="30"/>
    <d v="1899-12-30T09:30:00"/>
    <x v="1"/>
  </r>
  <r>
    <n v="3"/>
    <n v="2"/>
    <s v="Metropolitan Police"/>
    <s v="Dry"/>
    <x v="3"/>
    <n v="40"/>
    <d v="1899-12-30T19:25:00"/>
    <x v="1"/>
  </r>
  <r>
    <n v="1"/>
    <n v="2"/>
    <s v="Metropolitan Police"/>
    <s v="Dry"/>
    <x v="1"/>
    <n v="30"/>
    <d v="1899-12-30T21:15:00"/>
    <x v="1"/>
  </r>
  <r>
    <n v="1"/>
    <n v="2"/>
    <s v="Metropolitan Police"/>
    <s v="Dry"/>
    <x v="1"/>
    <n v="30"/>
    <d v="1899-12-30T18:10:00"/>
    <x v="1"/>
  </r>
  <r>
    <n v="1"/>
    <n v="2"/>
    <s v="Metropolitan Police"/>
    <s v="Dry"/>
    <x v="1"/>
    <n v="30"/>
    <d v="1899-12-30T18:50:00"/>
    <x v="1"/>
  </r>
  <r>
    <n v="1"/>
    <n v="2"/>
    <s v="Metropolitan Police"/>
    <s v="Dry"/>
    <x v="1"/>
    <n v="30"/>
    <d v="1899-12-30T00:30:00"/>
    <x v="0"/>
  </r>
  <r>
    <n v="1"/>
    <n v="1"/>
    <s v="Metropolitan Police"/>
    <s v="Dry"/>
    <x v="1"/>
    <n v="30"/>
    <d v="1899-12-30T16:40:00"/>
    <x v="0"/>
  </r>
  <r>
    <n v="1"/>
    <n v="1"/>
    <s v="Metropolitan Police"/>
    <s v="Dry"/>
    <x v="1"/>
    <n v="30"/>
    <d v="1899-12-30T02:47:00"/>
    <x v="0"/>
  </r>
  <r>
    <n v="1"/>
    <n v="2"/>
    <s v="Metropolitan Police"/>
    <s v="Dry"/>
    <x v="1"/>
    <n v="30"/>
    <d v="1899-12-30T17:22:00"/>
    <x v="0"/>
  </r>
  <r>
    <n v="1"/>
    <n v="2"/>
    <s v="Metropolitan Police"/>
    <s v="Dry"/>
    <x v="1"/>
    <n v="30"/>
    <d v="1899-12-30T21:14:00"/>
    <x v="0"/>
  </r>
  <r>
    <n v="1"/>
    <n v="2"/>
    <s v="Metropolitan Police"/>
    <s v="Dry"/>
    <x v="1"/>
    <n v="30"/>
    <d v="1899-12-30T08:40:00"/>
    <x v="0"/>
  </r>
  <r>
    <n v="1"/>
    <n v="2"/>
    <s v="Metropolitan Police"/>
    <s v="Dry"/>
    <x v="1"/>
    <n v="30"/>
    <d v="1899-12-30T16:00:00"/>
    <x v="0"/>
  </r>
  <r>
    <n v="1"/>
    <n v="1"/>
    <s v="Metropolitan Police"/>
    <s v="Dry"/>
    <x v="1"/>
    <n v="30"/>
    <d v="1899-12-30T11:10:00"/>
    <x v="0"/>
  </r>
  <r>
    <n v="1"/>
    <n v="2"/>
    <s v="Metropolitan Police"/>
    <s v="Dry"/>
    <x v="1"/>
    <n v="30"/>
    <d v="1899-12-30T17:36:00"/>
    <x v="0"/>
  </r>
  <r>
    <n v="1"/>
    <n v="1"/>
    <s v="Metropolitan Police"/>
    <s v="Dry"/>
    <x v="1"/>
    <n v="30"/>
    <d v="1899-12-30T16:45:00"/>
    <x v="0"/>
  </r>
  <r>
    <n v="1"/>
    <n v="2"/>
    <s v="Metropolitan Police"/>
    <s v="Dry"/>
    <x v="1"/>
    <n v="30"/>
    <d v="1899-12-30T10:20:00"/>
    <x v="0"/>
  </r>
  <r>
    <n v="1"/>
    <n v="1"/>
    <s v="Metropolitan Police"/>
    <s v="Dry"/>
    <x v="1"/>
    <n v="30"/>
    <d v="1899-12-30T00:16:00"/>
    <x v="0"/>
  </r>
  <r>
    <n v="1"/>
    <n v="1"/>
    <s v="Metropolitan Police"/>
    <s v="Dry"/>
    <x v="1"/>
    <n v="30"/>
    <d v="1899-12-30T12:23:00"/>
    <x v="0"/>
  </r>
  <r>
    <n v="1"/>
    <n v="1"/>
    <s v="Metropolitan Police"/>
    <s v="Wet or damp"/>
    <x v="1"/>
    <n v="30"/>
    <d v="1899-12-30T17:00:00"/>
    <x v="0"/>
  </r>
  <r>
    <n v="1"/>
    <n v="2"/>
    <s v="Metropolitan Police"/>
    <s v="Dry"/>
    <x v="1"/>
    <n v="30"/>
    <d v="1899-12-30T12:00:00"/>
    <x v="0"/>
  </r>
  <r>
    <n v="1"/>
    <n v="2"/>
    <s v="Metropolitan Police"/>
    <s v="Dry"/>
    <x v="1"/>
    <n v="30"/>
    <d v="1899-12-30T07:15:00"/>
    <x v="1"/>
  </r>
  <r>
    <n v="1"/>
    <n v="2"/>
    <s v="Metropolitan Police"/>
    <s v="Dry"/>
    <x v="1"/>
    <n v="30"/>
    <d v="1899-12-30T14:20:00"/>
    <x v="1"/>
  </r>
  <r>
    <n v="1"/>
    <n v="1"/>
    <s v="Metropolitan Police"/>
    <s v="Dry"/>
    <x v="1"/>
    <n v="30"/>
    <d v="1899-12-30T10:50:00"/>
    <x v="1"/>
  </r>
  <r>
    <n v="1"/>
    <n v="1"/>
    <s v="Metropolitan Police"/>
    <s v="Dry"/>
    <x v="1"/>
    <n v="30"/>
    <d v="1899-12-30T15:50:00"/>
    <x v="1"/>
  </r>
  <r>
    <n v="1"/>
    <n v="2"/>
    <s v="Metropolitan Police"/>
    <s v="Dry"/>
    <x v="1"/>
    <n v="30"/>
    <d v="1899-12-30T10:50:00"/>
    <x v="1"/>
  </r>
  <r>
    <n v="1"/>
    <n v="2"/>
    <s v="Metropolitan Police"/>
    <s v="Dry"/>
    <x v="1"/>
    <n v="30"/>
    <d v="1899-12-30T09:35:00"/>
    <x v="1"/>
  </r>
  <r>
    <n v="2"/>
    <n v="2"/>
    <s v="Metropolitan Police"/>
    <s v="Dry"/>
    <x v="2"/>
    <n v="30"/>
    <d v="1899-12-30T14:50:00"/>
    <x v="1"/>
  </r>
  <r>
    <n v="1"/>
    <n v="2"/>
    <s v="Metropolitan Police"/>
    <s v="Dry"/>
    <x v="1"/>
    <n v="30"/>
    <d v="1899-12-30T19:00:00"/>
    <x v="1"/>
  </r>
  <r>
    <n v="1"/>
    <n v="2"/>
    <s v="Metropolitan Police"/>
    <s v="Dry"/>
    <x v="1"/>
    <n v="30"/>
    <d v="1899-12-30T08:45:00"/>
    <x v="1"/>
  </r>
  <r>
    <n v="1"/>
    <n v="2"/>
    <s v="Metropolitan Police"/>
    <s v="Dry"/>
    <x v="1"/>
    <n v="30"/>
    <d v="1899-12-30T16:40:00"/>
    <x v="1"/>
  </r>
  <r>
    <n v="1"/>
    <n v="2"/>
    <s v="Metropolitan Police"/>
    <s v="Dry"/>
    <x v="1"/>
    <n v="30"/>
    <d v="1899-12-30T20:59:00"/>
    <x v="1"/>
  </r>
  <r>
    <n v="1"/>
    <n v="2"/>
    <s v="Metropolitan Police"/>
    <s v="Dry"/>
    <x v="1"/>
    <n v="30"/>
    <d v="1899-12-30T14:50:00"/>
    <x v="0"/>
  </r>
  <r>
    <n v="1"/>
    <n v="2"/>
    <s v="Metropolitan Police"/>
    <s v="Dry"/>
    <x v="1"/>
    <n v="30"/>
    <d v="1899-12-30T13:20:00"/>
    <x v="0"/>
  </r>
  <r>
    <n v="1"/>
    <n v="1"/>
    <s v="Metropolitan Police"/>
    <s v="Dry"/>
    <x v="1"/>
    <n v="30"/>
    <d v="1899-12-30T14:30:00"/>
    <x v="0"/>
  </r>
  <r>
    <n v="1"/>
    <n v="1"/>
    <s v="Metropolitan Police"/>
    <s v="Dry"/>
    <x v="1"/>
    <n v="30"/>
    <d v="1899-12-30T13:45:00"/>
    <x v="0"/>
  </r>
  <r>
    <n v="1"/>
    <n v="2"/>
    <s v="Metropolitan Police"/>
    <s v="Dry"/>
    <x v="1"/>
    <n v="30"/>
    <d v="1899-12-30T21:00:00"/>
    <x v="0"/>
  </r>
  <r>
    <n v="1"/>
    <n v="1"/>
    <s v="Metropolitan Police"/>
    <s v="Dry"/>
    <x v="1"/>
    <n v="30"/>
    <d v="1899-12-30T12:09:00"/>
    <x v="0"/>
  </r>
  <r>
    <n v="1"/>
    <n v="2"/>
    <s v="Metropolitan Police"/>
    <s v="Dry"/>
    <x v="0"/>
    <n v="30"/>
    <d v="1899-12-30T13:23:00"/>
    <x v="0"/>
  </r>
  <r>
    <n v="1"/>
    <n v="2"/>
    <s v="Metropolitan Police"/>
    <s v="Dry"/>
    <x v="2"/>
    <n v="30"/>
    <d v="1899-12-30T22:10:00"/>
    <x v="0"/>
  </r>
  <r>
    <n v="1"/>
    <n v="2"/>
    <s v="Metropolitan Police"/>
    <s v="Dry"/>
    <x v="3"/>
    <n v="30"/>
    <d v="1899-12-30T20:01:00"/>
    <x v="0"/>
  </r>
  <r>
    <n v="1"/>
    <n v="3"/>
    <s v="Metropolitan Police"/>
    <s v="Dry"/>
    <x v="1"/>
    <n v="30"/>
    <d v="1899-12-30T16:20:00"/>
    <x v="0"/>
  </r>
  <r>
    <n v="1"/>
    <n v="3"/>
    <s v="Metropolitan Police"/>
    <s v="Dry"/>
    <x v="2"/>
    <n v="30"/>
    <d v="1899-12-30T18:40:00"/>
    <x v="0"/>
  </r>
  <r>
    <n v="1"/>
    <n v="1"/>
    <s v="Metropolitan Police"/>
    <s v="Dry"/>
    <x v="1"/>
    <n v="30"/>
    <d v="1899-12-30T10:00:00"/>
    <x v="0"/>
  </r>
  <r>
    <n v="2"/>
    <n v="2"/>
    <s v="Metropolitan Police"/>
    <s v="Dry"/>
    <x v="3"/>
    <n v="30"/>
    <d v="1899-12-30T00:04:00"/>
    <x v="0"/>
  </r>
  <r>
    <n v="1"/>
    <n v="2"/>
    <s v="Metropolitan Police"/>
    <s v="Dry"/>
    <x v="1"/>
    <n v="30"/>
    <d v="1899-12-30T19:27:00"/>
    <x v="0"/>
  </r>
  <r>
    <n v="1"/>
    <n v="2"/>
    <s v="Metropolitan Police"/>
    <s v="Dry"/>
    <x v="2"/>
    <n v="40"/>
    <d v="1899-12-30T15:00:00"/>
    <x v="0"/>
  </r>
  <r>
    <n v="1"/>
    <n v="1"/>
    <s v="Metropolitan Police"/>
    <s v="Dry"/>
    <x v="0"/>
    <n v="30"/>
    <d v="1899-12-30T15:45:00"/>
    <x v="1"/>
  </r>
  <r>
    <n v="1"/>
    <n v="2"/>
    <s v="Metropolitan Police"/>
    <s v="Dry"/>
    <x v="2"/>
    <n v="30"/>
    <d v="1899-12-30T21:05:00"/>
    <x v="1"/>
  </r>
  <r>
    <n v="1"/>
    <n v="2"/>
    <s v="Metropolitan Police"/>
    <s v="Dry"/>
    <x v="1"/>
    <n v="30"/>
    <d v="1899-12-30T21:00:00"/>
    <x v="1"/>
  </r>
  <r>
    <n v="3"/>
    <n v="4"/>
    <s v="Metropolitan Police"/>
    <s v="Dry"/>
    <x v="0"/>
    <n v="30"/>
    <d v="1899-12-30T14:15:00"/>
    <x v="1"/>
  </r>
  <r>
    <n v="1"/>
    <n v="2"/>
    <s v="Metropolitan Police"/>
    <s v="Dry"/>
    <x v="1"/>
    <n v="30"/>
    <d v="1899-12-30T11:50:00"/>
    <x v="1"/>
  </r>
  <r>
    <n v="1"/>
    <n v="1"/>
    <s v="Metropolitan Police"/>
    <s v="Dry"/>
    <x v="1"/>
    <n v="30"/>
    <d v="1899-12-30T09:10:00"/>
    <x v="1"/>
  </r>
  <r>
    <n v="1"/>
    <n v="2"/>
    <s v="Metropolitan Police"/>
    <s v="Dry"/>
    <x v="2"/>
    <n v="30"/>
    <d v="1899-12-30T20:30:00"/>
    <x v="1"/>
  </r>
  <r>
    <n v="1"/>
    <n v="2"/>
    <s v="Metropolitan Police"/>
    <s v="Dry"/>
    <x v="1"/>
    <n v="30"/>
    <d v="1899-12-30T08:25:00"/>
    <x v="1"/>
  </r>
  <r>
    <n v="1"/>
    <n v="2"/>
    <s v="Metropolitan Police"/>
    <s v="Dry"/>
    <x v="2"/>
    <n v="30"/>
    <d v="1899-12-30T16:30:00"/>
    <x v="1"/>
  </r>
  <r>
    <n v="1"/>
    <n v="2"/>
    <s v="Metropolitan Police"/>
    <s v="Dry"/>
    <x v="1"/>
    <n v="30"/>
    <d v="1899-12-30T13:00:00"/>
    <x v="1"/>
  </r>
  <r>
    <n v="1"/>
    <n v="2"/>
    <s v="Metropolitan Police"/>
    <s v="Dry"/>
    <x v="1"/>
    <n v="30"/>
    <d v="1899-12-30T08:45:00"/>
    <x v="1"/>
  </r>
  <r>
    <n v="1"/>
    <n v="9"/>
    <s v="Metropolitan Police"/>
    <s v="Dry"/>
    <x v="1"/>
    <n v="30"/>
    <d v="1899-12-30T13:40:00"/>
    <x v="0"/>
  </r>
  <r>
    <n v="1"/>
    <n v="2"/>
    <s v="Metropolitan Police"/>
    <s v="Dry"/>
    <x v="1"/>
    <n v="30"/>
    <d v="1899-12-30T08:55:00"/>
    <x v="0"/>
  </r>
  <r>
    <n v="1"/>
    <n v="2"/>
    <s v="Metropolitan Police"/>
    <s v="Dry"/>
    <x v="1"/>
    <n v="30"/>
    <d v="1899-12-30T20:35:00"/>
    <x v="0"/>
  </r>
  <r>
    <n v="1"/>
    <n v="2"/>
    <s v="Metropolitan Police"/>
    <s v="Dry"/>
    <x v="1"/>
    <n v="30"/>
    <d v="1899-12-30T15:43:00"/>
    <x v="0"/>
  </r>
  <r>
    <n v="2"/>
    <n v="2"/>
    <s v="Metropolitan Police"/>
    <s v="Dry"/>
    <x v="1"/>
    <n v="30"/>
    <d v="1899-12-30T13:40:00"/>
    <x v="0"/>
  </r>
  <r>
    <n v="1"/>
    <n v="2"/>
    <s v="Metropolitan Police"/>
    <s v="Dry"/>
    <x v="0"/>
    <n v="30"/>
    <d v="1899-12-30T08:00:00"/>
    <x v="0"/>
  </r>
  <r>
    <n v="2"/>
    <n v="2"/>
    <s v="Metropolitan Police"/>
    <s v="Dry"/>
    <x v="1"/>
    <n v="30"/>
    <d v="1899-12-30T15:21:00"/>
    <x v="0"/>
  </r>
  <r>
    <n v="1"/>
    <n v="3"/>
    <s v="Metropolitan Police"/>
    <s v="Dry"/>
    <x v="1"/>
    <n v="30"/>
    <d v="1899-12-30T20:00:00"/>
    <x v="0"/>
  </r>
  <r>
    <n v="1"/>
    <n v="2"/>
    <s v="Metropolitan Police"/>
    <s v="Dry"/>
    <x v="1"/>
    <n v="30"/>
    <d v="1899-12-30T19:00:00"/>
    <x v="0"/>
  </r>
  <r>
    <n v="2"/>
    <n v="1"/>
    <s v="Metropolitan Police"/>
    <s v="Dry"/>
    <x v="1"/>
    <n v="30"/>
    <d v="1899-12-30T08:20:00"/>
    <x v="0"/>
  </r>
  <r>
    <n v="1"/>
    <n v="2"/>
    <s v="Metropolitan Police"/>
    <s v="Dry"/>
    <x v="1"/>
    <n v="30"/>
    <d v="1899-12-30T13:44:00"/>
    <x v="0"/>
  </r>
  <r>
    <n v="1"/>
    <n v="2"/>
    <s v="Metropolitan Police"/>
    <s v="Dry"/>
    <x v="1"/>
    <n v="30"/>
    <d v="1899-12-30T17:15:00"/>
    <x v="0"/>
  </r>
  <r>
    <n v="1"/>
    <n v="2"/>
    <s v="Metropolitan Police"/>
    <s v="Dry"/>
    <x v="1"/>
    <n v="30"/>
    <d v="1899-12-30T14:55:00"/>
    <x v="0"/>
  </r>
  <r>
    <n v="1"/>
    <n v="2"/>
    <s v="Metropolitan Police"/>
    <s v="Dry"/>
    <x v="3"/>
    <n v="30"/>
    <d v="1899-12-30T18:55:00"/>
    <x v="0"/>
  </r>
  <r>
    <n v="1"/>
    <n v="1"/>
    <s v="Metropolitan Police"/>
    <s v="Wet or damp"/>
    <x v="0"/>
    <n v="30"/>
    <d v="1899-12-30T15:50:00"/>
    <x v="0"/>
  </r>
  <r>
    <n v="1"/>
    <n v="1"/>
    <s v="Metropolitan Police"/>
    <s v="Wet or damp"/>
    <x v="0"/>
    <n v="30"/>
    <d v="1899-12-30T08:30:00"/>
    <x v="1"/>
  </r>
  <r>
    <n v="1"/>
    <n v="2"/>
    <s v="Metropolitan Police"/>
    <s v="Wet or damp"/>
    <x v="1"/>
    <n v="30"/>
    <d v="1899-12-30T07:58:00"/>
    <x v="1"/>
  </r>
  <r>
    <n v="1"/>
    <n v="1"/>
    <s v="Metropolitan Police"/>
    <s v="Dry"/>
    <x v="1"/>
    <n v="30"/>
    <d v="1899-12-30T11:20:00"/>
    <x v="1"/>
  </r>
  <r>
    <n v="1"/>
    <n v="2"/>
    <s v="Metropolitan Police"/>
    <s v="Dry"/>
    <x v="1"/>
    <n v="30"/>
    <d v="1899-12-30T08:25:00"/>
    <x v="1"/>
  </r>
  <r>
    <n v="1"/>
    <n v="1"/>
    <s v="Metropolitan Police"/>
    <s v="Dry"/>
    <x v="1"/>
    <n v="30"/>
    <d v="1899-12-30T20:53:00"/>
    <x v="1"/>
  </r>
  <r>
    <n v="1"/>
    <n v="2"/>
    <s v="Metropolitan Police"/>
    <s v="Dry"/>
    <x v="1"/>
    <n v="30"/>
    <d v="1899-12-30T11:34:00"/>
    <x v="1"/>
  </r>
  <r>
    <n v="1"/>
    <n v="1"/>
    <s v="Metropolitan Police"/>
    <s v="Dry"/>
    <x v="1"/>
    <n v="30"/>
    <d v="1899-12-30T20:45:00"/>
    <x v="1"/>
  </r>
  <r>
    <n v="1"/>
    <n v="3"/>
    <s v="Metropolitan Police"/>
    <s v="Dry"/>
    <x v="2"/>
    <n v="50"/>
    <d v="1899-12-30T17:25:00"/>
    <x v="1"/>
  </r>
  <r>
    <n v="1"/>
    <n v="1"/>
    <s v="Metropolitan Police"/>
    <s v="Dry"/>
    <x v="1"/>
    <n v="30"/>
    <d v="1899-12-30T22:10:00"/>
    <x v="1"/>
  </r>
  <r>
    <n v="1"/>
    <n v="2"/>
    <s v="Metropolitan Police"/>
    <s v="Dry"/>
    <x v="1"/>
    <n v="30"/>
    <d v="1899-12-30T04:50:00"/>
    <x v="1"/>
  </r>
  <r>
    <n v="1"/>
    <n v="1"/>
    <s v="Metropolitan Police"/>
    <s v="Dry"/>
    <x v="1"/>
    <n v="30"/>
    <d v="1899-12-30T00:05:00"/>
    <x v="1"/>
  </r>
  <r>
    <n v="1"/>
    <n v="2"/>
    <s v="Metropolitan Police"/>
    <s v="Dry"/>
    <x v="1"/>
    <n v="30"/>
    <d v="1899-12-30T19:40:00"/>
    <x v="0"/>
  </r>
  <r>
    <n v="1"/>
    <n v="1"/>
    <s v="Metropolitan Police"/>
    <s v="Dry"/>
    <x v="2"/>
    <n v="30"/>
    <d v="1899-12-30T12:20:00"/>
    <x v="0"/>
  </r>
  <r>
    <n v="1"/>
    <n v="1"/>
    <s v="Metropolitan Police"/>
    <s v="Dry"/>
    <x v="0"/>
    <n v="30"/>
    <d v="1899-12-30T06:33:00"/>
    <x v="0"/>
  </r>
  <r>
    <n v="1"/>
    <n v="2"/>
    <s v="Metropolitan Police"/>
    <s v="Dry"/>
    <x v="1"/>
    <n v="30"/>
    <d v="1899-12-30T17:49:00"/>
    <x v="0"/>
  </r>
  <r>
    <n v="1"/>
    <n v="2"/>
    <s v="Metropolitan Police"/>
    <s v="Dry"/>
    <x v="1"/>
    <n v="30"/>
    <d v="1899-12-30T07:10:00"/>
    <x v="0"/>
  </r>
  <r>
    <n v="1"/>
    <n v="2"/>
    <s v="Metropolitan Police"/>
    <s v="Wet or damp"/>
    <x v="1"/>
    <n v="30"/>
    <d v="1899-12-30T16:47:00"/>
    <x v="0"/>
  </r>
  <r>
    <n v="1"/>
    <n v="1"/>
    <s v="Metropolitan Police"/>
    <s v="Dry"/>
    <x v="0"/>
    <n v="30"/>
    <d v="1899-12-30T15:20:00"/>
    <x v="0"/>
  </r>
  <r>
    <n v="1"/>
    <n v="1"/>
    <s v="Metropolitan Police"/>
    <s v="Dry"/>
    <x v="1"/>
    <n v="30"/>
    <d v="1899-12-30T16:30:00"/>
    <x v="0"/>
  </r>
  <r>
    <n v="1"/>
    <n v="2"/>
    <s v="Metropolitan Police"/>
    <s v="Wet or damp"/>
    <x v="1"/>
    <n v="30"/>
    <d v="1899-12-30T18:24:00"/>
    <x v="0"/>
  </r>
  <r>
    <n v="1"/>
    <n v="1"/>
    <s v="Metropolitan Police"/>
    <s v="Dry"/>
    <x v="0"/>
    <n v="30"/>
    <d v="1899-12-30T13:02:00"/>
    <x v="0"/>
  </r>
  <r>
    <n v="1"/>
    <n v="4"/>
    <s v="Metropolitan Police"/>
    <s v="Wet or damp"/>
    <x v="1"/>
    <n v="30"/>
    <d v="1899-12-30T23:49:00"/>
    <x v="0"/>
  </r>
  <r>
    <n v="1"/>
    <n v="2"/>
    <s v="Metropolitan Police"/>
    <s v="Dry"/>
    <x v="1"/>
    <n v="30"/>
    <d v="1899-12-30T07:30:00"/>
    <x v="0"/>
  </r>
  <r>
    <n v="1"/>
    <n v="3"/>
    <s v="Metropolitan Police"/>
    <s v="Wet or damp"/>
    <x v="1"/>
    <n v="30"/>
    <d v="1899-12-30T08:30:00"/>
    <x v="0"/>
  </r>
  <r>
    <n v="1"/>
    <n v="1"/>
    <s v="Metropolitan Police"/>
    <s v="Wet or damp"/>
    <x v="2"/>
    <n v="30"/>
    <d v="1899-12-30T23:00:00"/>
    <x v="0"/>
  </r>
  <r>
    <n v="1"/>
    <n v="2"/>
    <s v="Metropolitan Police"/>
    <s v="Wet or damp"/>
    <x v="1"/>
    <n v="30"/>
    <d v="1899-12-30T17:10:00"/>
    <x v="0"/>
  </r>
  <r>
    <n v="1"/>
    <n v="1"/>
    <s v="Metropolitan Police"/>
    <s v="Wet or damp"/>
    <x v="1"/>
    <n v="30"/>
    <d v="1899-12-30T09:54:00"/>
    <x v="1"/>
  </r>
  <r>
    <n v="1"/>
    <n v="1"/>
    <s v="Metropolitan Police"/>
    <s v="Dry"/>
    <x v="1"/>
    <n v="40"/>
    <d v="1899-12-30T03:00:00"/>
    <x v="1"/>
  </r>
  <r>
    <n v="1"/>
    <n v="2"/>
    <s v="Metropolitan Police"/>
    <s v="Dry"/>
    <x v="1"/>
    <n v="30"/>
    <d v="1899-12-30T09:10:00"/>
    <x v="1"/>
  </r>
  <r>
    <n v="1"/>
    <n v="2"/>
    <s v="Metropolitan Police"/>
    <s v="Wet or damp"/>
    <x v="1"/>
    <n v="30"/>
    <d v="1899-12-30T23:07:00"/>
    <x v="1"/>
  </r>
  <r>
    <n v="1"/>
    <n v="2"/>
    <s v="Metropolitan Police"/>
    <s v="Dry"/>
    <x v="2"/>
    <n v="30"/>
    <d v="1899-12-30T18:50:00"/>
    <x v="1"/>
  </r>
  <r>
    <n v="1"/>
    <n v="2"/>
    <s v="Metropolitan Police"/>
    <s v="Dry"/>
    <x v="1"/>
    <n v="30"/>
    <d v="1899-12-30T15:55:00"/>
    <x v="1"/>
  </r>
  <r>
    <n v="1"/>
    <n v="2"/>
    <s v="Metropolitan Police"/>
    <s v="Dry"/>
    <x v="1"/>
    <n v="30"/>
    <d v="1899-12-30T09:30:00"/>
    <x v="1"/>
  </r>
  <r>
    <n v="1"/>
    <n v="2"/>
    <s v="Metropolitan Police"/>
    <s v="Dry"/>
    <x v="3"/>
    <n v="30"/>
    <d v="1899-12-30T08:55:00"/>
    <x v="1"/>
  </r>
  <r>
    <n v="1"/>
    <n v="1"/>
    <s v="Metropolitan Police"/>
    <s v="Dry"/>
    <x v="1"/>
    <n v="30"/>
    <d v="1899-12-30T12:20:00"/>
    <x v="1"/>
  </r>
  <r>
    <n v="1"/>
    <n v="2"/>
    <s v="Metropolitan Police"/>
    <s v="Dry"/>
    <x v="1"/>
    <n v="30"/>
    <d v="1899-12-30T10:00:00"/>
    <x v="1"/>
  </r>
  <r>
    <n v="1"/>
    <n v="2"/>
    <s v="Metropolitan Police"/>
    <s v="Wet or damp"/>
    <x v="1"/>
    <n v="30"/>
    <d v="1899-12-30T02:50:00"/>
    <x v="1"/>
  </r>
  <r>
    <n v="1"/>
    <n v="2"/>
    <s v="Metropolitan Police"/>
    <s v="Dry"/>
    <x v="0"/>
    <n v="30"/>
    <d v="1899-12-30T09:25:00"/>
    <x v="0"/>
  </r>
  <r>
    <n v="1"/>
    <n v="1"/>
    <s v="Metropolitan Police"/>
    <s v="Dry"/>
    <x v="1"/>
    <n v="30"/>
    <d v="1899-12-30T18:10:00"/>
    <x v="0"/>
  </r>
  <r>
    <n v="1"/>
    <n v="2"/>
    <s v="Metropolitan Police"/>
    <s v="Wet or damp"/>
    <x v="1"/>
    <n v="30"/>
    <d v="1899-12-30T23:35:00"/>
    <x v="0"/>
  </r>
  <r>
    <n v="1"/>
    <n v="2"/>
    <s v="Metropolitan Police"/>
    <s v="Dry"/>
    <x v="3"/>
    <n v="50"/>
    <d v="1899-12-30T05:40:00"/>
    <x v="0"/>
  </r>
  <r>
    <n v="1"/>
    <n v="2"/>
    <s v="Metropolitan Police"/>
    <s v="Dry"/>
    <x v="1"/>
    <n v="30"/>
    <d v="1899-12-30T19:20:00"/>
    <x v="0"/>
  </r>
  <r>
    <n v="1"/>
    <n v="1"/>
    <s v="Metropolitan Police"/>
    <s v="Dry"/>
    <x v="1"/>
    <n v="30"/>
    <d v="1899-12-30T09:50:00"/>
    <x v="0"/>
  </r>
  <r>
    <n v="1"/>
    <n v="2"/>
    <s v="Metropolitan Police"/>
    <s v="Dry"/>
    <x v="1"/>
    <n v="30"/>
    <d v="1899-12-30T15:10:00"/>
    <x v="0"/>
  </r>
  <r>
    <n v="1"/>
    <n v="1"/>
    <s v="Metropolitan Police"/>
    <s v="Wet or damp"/>
    <x v="1"/>
    <n v="30"/>
    <d v="1899-12-30T17:35:00"/>
    <x v="0"/>
  </r>
  <r>
    <n v="1"/>
    <n v="1"/>
    <s v="Metropolitan Police"/>
    <s v="Wet or damp"/>
    <x v="1"/>
    <n v="30"/>
    <d v="1899-12-30T20:00:00"/>
    <x v="0"/>
  </r>
  <r>
    <n v="1"/>
    <n v="1"/>
    <s v="Metropolitan Police"/>
    <s v="Wet or damp"/>
    <x v="1"/>
    <n v="30"/>
    <d v="1899-12-30T20:40:00"/>
    <x v="0"/>
  </r>
  <r>
    <n v="1"/>
    <n v="1"/>
    <s v="Metropolitan Police"/>
    <s v="Wet or damp"/>
    <x v="1"/>
    <n v="30"/>
    <d v="1899-12-30T16:45:00"/>
    <x v="0"/>
  </r>
  <r>
    <n v="1"/>
    <n v="2"/>
    <s v="Metropolitan Police"/>
    <s v="Dry"/>
    <x v="1"/>
    <n v="30"/>
    <d v="1899-12-30T08:11:00"/>
    <x v="0"/>
  </r>
  <r>
    <n v="1"/>
    <n v="2"/>
    <s v="Metropolitan Police"/>
    <s v="Wet or damp"/>
    <x v="2"/>
    <n v="30"/>
    <d v="1899-12-30T07:57:00"/>
    <x v="0"/>
  </r>
  <r>
    <n v="1"/>
    <n v="1"/>
    <s v="Metropolitan Police"/>
    <s v="Dry"/>
    <x v="1"/>
    <n v="30"/>
    <d v="1899-12-30T13:31:00"/>
    <x v="0"/>
  </r>
  <r>
    <n v="1"/>
    <n v="2"/>
    <s v="Metropolitan Police"/>
    <s v="Dry"/>
    <x v="1"/>
    <n v="30"/>
    <d v="1899-12-30T11:00:00"/>
    <x v="0"/>
  </r>
  <r>
    <n v="1"/>
    <n v="1"/>
    <s v="Metropolitan Police"/>
    <s v="Dry"/>
    <x v="1"/>
    <n v="30"/>
    <d v="1899-12-30T11:07:00"/>
    <x v="1"/>
  </r>
  <r>
    <n v="1"/>
    <n v="1"/>
    <s v="Metropolitan Police"/>
    <s v="Frost or ice"/>
    <x v="1"/>
    <n v="30"/>
    <d v="1899-12-30T07:33:00"/>
    <x v="1"/>
  </r>
  <r>
    <n v="1"/>
    <n v="2"/>
    <s v="Metropolitan Police"/>
    <s v="Wet or damp"/>
    <x v="1"/>
    <n v="30"/>
    <d v="1899-12-30T06:43:00"/>
    <x v="1"/>
  </r>
  <r>
    <n v="1"/>
    <n v="1"/>
    <s v="Metropolitan Police"/>
    <s v="Dry"/>
    <x v="1"/>
    <n v="30"/>
    <d v="1899-12-30T08:50:00"/>
    <x v="1"/>
  </r>
  <r>
    <n v="1"/>
    <n v="2"/>
    <s v="Metropolitan Police"/>
    <s v="Dry"/>
    <x v="1"/>
    <n v="30"/>
    <d v="1899-12-30T15:45:00"/>
    <x v="1"/>
  </r>
  <r>
    <n v="1"/>
    <n v="1"/>
    <s v="Metropolitan Police"/>
    <s v="Wet or damp"/>
    <x v="1"/>
    <n v="30"/>
    <d v="1899-12-30T13:11:00"/>
    <x v="1"/>
  </r>
  <r>
    <n v="1"/>
    <n v="2"/>
    <s v="Metropolitan Police"/>
    <s v="Wet or damp"/>
    <x v="1"/>
    <n v="30"/>
    <d v="1899-12-30T12:18:00"/>
    <x v="1"/>
  </r>
  <r>
    <n v="1"/>
    <n v="1"/>
    <s v="Metropolitan Police"/>
    <s v="Wet or damp"/>
    <x v="1"/>
    <n v="30"/>
    <d v="1899-12-30T17:55:00"/>
    <x v="1"/>
  </r>
  <r>
    <n v="1"/>
    <n v="2"/>
    <s v="Metropolitan Police"/>
    <s v="Wet or damp"/>
    <x v="1"/>
    <n v="30"/>
    <d v="1899-12-30T08:40:00"/>
    <x v="1"/>
  </r>
  <r>
    <n v="1"/>
    <n v="2"/>
    <s v="Metropolitan Police"/>
    <s v="Wet or damp"/>
    <x v="2"/>
    <n v="30"/>
    <d v="1899-12-30T02:50:00"/>
    <x v="1"/>
  </r>
  <r>
    <n v="1"/>
    <n v="2"/>
    <s v="Metropolitan Police"/>
    <s v="Wet or damp"/>
    <x v="1"/>
    <n v="30"/>
    <d v="1899-12-30T18:10:00"/>
    <x v="1"/>
  </r>
  <r>
    <n v="1"/>
    <n v="2"/>
    <s v="Metropolitan Police"/>
    <s v="Wet or damp"/>
    <x v="2"/>
    <n v="30"/>
    <d v="1899-12-30T18:52:00"/>
    <x v="0"/>
  </r>
  <r>
    <n v="1"/>
    <n v="2"/>
    <s v="Metropolitan Police"/>
    <s v="Wet or damp"/>
    <x v="1"/>
    <n v="30"/>
    <d v="1899-12-30T12:46:00"/>
    <x v="0"/>
  </r>
  <r>
    <n v="1"/>
    <n v="2"/>
    <s v="Metropolitan Police"/>
    <s v="Wet or damp"/>
    <x v="1"/>
    <n v="30"/>
    <d v="1899-12-30T21:23:00"/>
    <x v="0"/>
  </r>
  <r>
    <n v="1"/>
    <n v="1"/>
    <s v="Metropolitan Police"/>
    <s v="Dry"/>
    <x v="1"/>
    <n v="30"/>
    <d v="1899-12-30T21:00:00"/>
    <x v="0"/>
  </r>
  <r>
    <n v="1"/>
    <n v="2"/>
    <s v="Metropolitan Police"/>
    <s v="Wet or damp"/>
    <x v="1"/>
    <n v="30"/>
    <d v="1899-12-30T13:40:00"/>
    <x v="0"/>
  </r>
  <r>
    <n v="1"/>
    <n v="2"/>
    <s v="Metropolitan Police"/>
    <s v="Dry"/>
    <x v="2"/>
    <n v="30"/>
    <d v="1899-12-30T18:45:00"/>
    <x v="0"/>
  </r>
  <r>
    <n v="1"/>
    <n v="1"/>
    <s v="Metropolitan Police"/>
    <s v="Wet or damp"/>
    <x v="3"/>
    <n v="30"/>
    <d v="1899-12-30T16:30:00"/>
    <x v="0"/>
  </r>
  <r>
    <n v="1"/>
    <n v="1"/>
    <s v="Metropolitan Police"/>
    <s v="Wet or damp"/>
    <x v="1"/>
    <n v="30"/>
    <d v="1899-12-30T22:20:00"/>
    <x v="0"/>
  </r>
  <r>
    <n v="1"/>
    <n v="2"/>
    <s v="Metropolitan Police"/>
    <s v="Dry"/>
    <x v="1"/>
    <n v="30"/>
    <d v="1899-12-30T21:35:00"/>
    <x v="0"/>
  </r>
  <r>
    <n v="1"/>
    <n v="1"/>
    <s v="Metropolitan Police"/>
    <s v="Wet or damp"/>
    <x v="1"/>
    <n v="30"/>
    <d v="1899-12-30T19:40:00"/>
    <x v="0"/>
  </r>
  <r>
    <n v="1"/>
    <n v="2"/>
    <s v="Metropolitan Police"/>
    <s v="Dry"/>
    <x v="1"/>
    <n v="30"/>
    <d v="1899-12-30T10:00:00"/>
    <x v="0"/>
  </r>
  <r>
    <n v="1"/>
    <n v="2"/>
    <s v="Metropolitan Police"/>
    <s v="Dry"/>
    <x v="1"/>
    <n v="30"/>
    <d v="1899-12-30T22:15:00"/>
    <x v="0"/>
  </r>
  <r>
    <n v="1"/>
    <n v="2"/>
    <s v="Metropolitan Police"/>
    <s v="Dry"/>
    <x v="1"/>
    <n v="30"/>
    <d v="1899-12-30T13:00:00"/>
    <x v="0"/>
  </r>
  <r>
    <n v="1"/>
    <n v="2"/>
    <s v="Metropolitan Police"/>
    <s v="Dry"/>
    <x v="1"/>
    <n v="30"/>
    <d v="1899-12-30T22:25:00"/>
    <x v="0"/>
  </r>
  <r>
    <n v="1"/>
    <n v="2"/>
    <s v="Metropolitan Police"/>
    <s v="Dry"/>
    <x v="1"/>
    <n v="30"/>
    <d v="1899-12-30T21:22:00"/>
    <x v="0"/>
  </r>
  <r>
    <n v="1"/>
    <n v="2"/>
    <s v="Metropolitan Police"/>
    <s v="Dry"/>
    <x v="1"/>
    <n v="30"/>
    <d v="1899-12-30T16:30:00"/>
    <x v="1"/>
  </r>
  <r>
    <n v="1"/>
    <n v="2"/>
    <s v="Metropolitan Police"/>
    <s v="Wet or damp"/>
    <x v="1"/>
    <n v="30"/>
    <d v="1899-12-30T16:20:00"/>
    <x v="1"/>
  </r>
  <r>
    <n v="1"/>
    <n v="1"/>
    <s v="Metropolitan Police"/>
    <s v="Wet or damp"/>
    <x v="1"/>
    <n v="30"/>
    <d v="1899-12-30T13:00:00"/>
    <x v="1"/>
  </r>
  <r>
    <n v="1"/>
    <n v="1"/>
    <s v="Metropolitan Police"/>
    <s v="Wet or damp"/>
    <x v="1"/>
    <n v="30"/>
    <d v="1899-12-30T14:26:00"/>
    <x v="1"/>
  </r>
  <r>
    <n v="2"/>
    <n v="1"/>
    <s v="Metropolitan Police"/>
    <s v="Wet or damp"/>
    <x v="1"/>
    <n v="30"/>
    <d v="1899-12-30T18:26:00"/>
    <x v="1"/>
  </r>
  <r>
    <n v="1"/>
    <n v="2"/>
    <s v="Metropolitan Police"/>
    <s v="Wet or damp"/>
    <x v="1"/>
    <n v="30"/>
    <d v="1899-12-30T20:10:00"/>
    <x v="1"/>
  </r>
  <r>
    <n v="1"/>
    <n v="2"/>
    <s v="Metropolitan Police"/>
    <s v="Dry"/>
    <x v="1"/>
    <n v="30"/>
    <d v="1899-12-30T13:22:00"/>
    <x v="1"/>
  </r>
  <r>
    <n v="3"/>
    <n v="2"/>
    <s v="Metropolitan Police"/>
    <s v="Dry"/>
    <x v="1"/>
    <n v="30"/>
    <d v="1899-12-30T15:20:00"/>
    <x v="1"/>
  </r>
  <r>
    <n v="1"/>
    <n v="1"/>
    <s v="Metropolitan Police"/>
    <s v="Dry"/>
    <x v="1"/>
    <n v="30"/>
    <d v="1899-12-30T13:50:00"/>
    <x v="1"/>
  </r>
  <r>
    <n v="1"/>
    <n v="2"/>
    <s v="Metropolitan Police"/>
    <s v="Snow"/>
    <x v="1"/>
    <n v="30"/>
    <d v="1899-12-30T21:30:00"/>
    <x v="1"/>
  </r>
  <r>
    <n v="1"/>
    <n v="1"/>
    <s v="Metropolitan Police"/>
    <s v="Wet or damp"/>
    <x v="1"/>
    <n v="30"/>
    <d v="1899-12-30T16:40:00"/>
    <x v="1"/>
  </r>
  <r>
    <n v="1"/>
    <n v="2"/>
    <s v="Metropolitan Police"/>
    <s v="Dry"/>
    <x v="1"/>
    <n v="30"/>
    <d v="1899-12-30T16:30:00"/>
    <x v="0"/>
  </r>
  <r>
    <n v="1"/>
    <n v="2"/>
    <s v="Metropolitan Police"/>
    <s v="Dry"/>
    <x v="1"/>
    <n v="30"/>
    <d v="1899-12-30T08:56:00"/>
    <x v="0"/>
  </r>
  <r>
    <n v="1"/>
    <n v="2"/>
    <s v="Metropolitan Police"/>
    <s v="Dry"/>
    <x v="1"/>
    <n v="30"/>
    <d v="1899-12-30T07:35:00"/>
    <x v="0"/>
  </r>
  <r>
    <n v="1"/>
    <n v="1"/>
    <s v="Metropolitan Police"/>
    <s v="Dry"/>
    <x v="1"/>
    <n v="30"/>
    <d v="1899-12-30T09:35:00"/>
    <x v="0"/>
  </r>
  <r>
    <n v="1"/>
    <n v="2"/>
    <s v="Metropolitan Police"/>
    <s v="Dry"/>
    <x v="1"/>
    <n v="30"/>
    <d v="1899-12-30T05:50:00"/>
    <x v="0"/>
  </r>
  <r>
    <n v="1"/>
    <n v="2"/>
    <s v="Metropolitan Police"/>
    <s v="Wet or damp"/>
    <x v="1"/>
    <n v="30"/>
    <d v="1899-12-30T16:10:00"/>
    <x v="0"/>
  </r>
  <r>
    <n v="1"/>
    <n v="2"/>
    <s v="Metropolitan Police"/>
    <s v="Dry"/>
    <x v="1"/>
    <n v="30"/>
    <d v="1899-12-30T03:32:00"/>
    <x v="0"/>
  </r>
  <r>
    <n v="1"/>
    <n v="1"/>
    <s v="Metropolitan Police"/>
    <s v="Dry"/>
    <x v="1"/>
    <n v="30"/>
    <d v="1899-12-30T14:15:00"/>
    <x v="0"/>
  </r>
  <r>
    <n v="1"/>
    <n v="2"/>
    <s v="Metropolitan Police"/>
    <s v="Wet or damp"/>
    <x v="1"/>
    <n v="30"/>
    <d v="1899-12-30T22:50:00"/>
    <x v="0"/>
  </r>
  <r>
    <n v="1"/>
    <n v="2"/>
    <s v="Metropolitan Police"/>
    <s v="Frost or ice"/>
    <x v="2"/>
    <n v="30"/>
    <d v="1899-12-30T21:00:00"/>
    <x v="0"/>
  </r>
  <r>
    <n v="1"/>
    <n v="2"/>
    <s v="Metropolitan Police"/>
    <s v="Wet or damp"/>
    <x v="1"/>
    <n v="30"/>
    <d v="1899-12-30T00:05:00"/>
    <x v="0"/>
  </r>
  <r>
    <n v="1"/>
    <n v="2"/>
    <s v="Metropolitan Police"/>
    <s v="Dry"/>
    <x v="1"/>
    <n v="30"/>
    <d v="1899-12-30T15:05:00"/>
    <x v="0"/>
  </r>
  <r>
    <n v="1"/>
    <n v="1"/>
    <s v="Metropolitan Police"/>
    <s v="Dry"/>
    <x v="2"/>
    <n v="30"/>
    <d v="1899-12-30T11:05:00"/>
    <x v="0"/>
  </r>
  <r>
    <n v="1"/>
    <n v="2"/>
    <s v="Metropolitan Police"/>
    <s v="Wet or damp"/>
    <x v="1"/>
    <n v="30"/>
    <d v="1899-12-30T16:14:00"/>
    <x v="0"/>
  </r>
  <r>
    <n v="1"/>
    <n v="1"/>
    <s v="Metropolitan Police"/>
    <s v="Wet or damp"/>
    <x v="1"/>
    <n v="30"/>
    <d v="1899-12-30T18:20:00"/>
    <x v="0"/>
  </r>
  <r>
    <n v="2"/>
    <n v="1"/>
    <s v="Metropolitan Police"/>
    <s v="Wet or damp"/>
    <x v="2"/>
    <n v="30"/>
    <d v="1899-12-30T04:11:00"/>
    <x v="1"/>
  </r>
  <r>
    <n v="1"/>
    <n v="2"/>
    <s v="Metropolitan Police"/>
    <s v="Dry"/>
    <x v="1"/>
    <n v="30"/>
    <d v="1899-12-30T22:30:00"/>
    <x v="1"/>
  </r>
  <r>
    <n v="1"/>
    <n v="1"/>
    <s v="Metropolitan Police"/>
    <s v="Dry"/>
    <x v="2"/>
    <n v="30"/>
    <d v="1899-12-30T14:34:00"/>
    <x v="1"/>
  </r>
  <r>
    <n v="1"/>
    <n v="2"/>
    <s v="Metropolitan Police"/>
    <s v="Dry"/>
    <x v="1"/>
    <n v="30"/>
    <d v="1899-12-30T08:58:00"/>
    <x v="1"/>
  </r>
  <r>
    <n v="1"/>
    <n v="2"/>
    <s v="Metropolitan Police"/>
    <s v="Dry"/>
    <x v="1"/>
    <n v="30"/>
    <d v="1899-12-30T08:40:00"/>
    <x v="1"/>
  </r>
  <r>
    <n v="1"/>
    <n v="1"/>
    <s v="Metropolitan Police"/>
    <s v="Dry"/>
    <x v="1"/>
    <n v="30"/>
    <d v="1899-12-30T02:00:00"/>
    <x v="1"/>
  </r>
  <r>
    <n v="2"/>
    <n v="2"/>
    <s v="Metropolitan Police"/>
    <s v="Dry"/>
    <x v="1"/>
    <n v="30"/>
    <d v="1899-12-30T22:30:00"/>
    <x v="1"/>
  </r>
  <r>
    <n v="1"/>
    <n v="2"/>
    <s v="Metropolitan Police"/>
    <s v="Dry"/>
    <x v="1"/>
    <n v="30"/>
    <d v="1899-12-30T22:20:00"/>
    <x v="1"/>
  </r>
  <r>
    <n v="1"/>
    <n v="1"/>
    <s v="City of London"/>
    <s v="Dry"/>
    <x v="1"/>
    <n v="30"/>
    <d v="1899-12-30T17:55:00"/>
    <x v="1"/>
  </r>
  <r>
    <n v="2"/>
    <n v="3"/>
    <s v="City of London"/>
    <s v="Dry"/>
    <x v="2"/>
    <n v="30"/>
    <d v="1899-12-30T23:23:00"/>
    <x v="1"/>
  </r>
  <r>
    <n v="1"/>
    <n v="2"/>
    <s v="City of London"/>
    <s v="Wet or damp"/>
    <x v="1"/>
    <n v="30"/>
    <d v="1899-12-30T19:15:00"/>
    <x v="1"/>
  </r>
  <r>
    <n v="2"/>
    <n v="1"/>
    <s v="City of London"/>
    <s v="Dry"/>
    <x v="1"/>
    <n v="30"/>
    <d v="1899-12-30T07:28:00"/>
    <x v="0"/>
  </r>
  <r>
    <n v="1"/>
    <n v="2"/>
    <s v="City of London"/>
    <s v="Dry"/>
    <x v="1"/>
    <n v="30"/>
    <d v="1899-12-30T10:12:00"/>
    <x v="0"/>
  </r>
  <r>
    <n v="1"/>
    <n v="1"/>
    <s v="City of London"/>
    <s v="Dry"/>
    <x v="0"/>
    <n v="30"/>
    <d v="1899-12-30T21:27:00"/>
    <x v="0"/>
  </r>
  <r>
    <n v="2"/>
    <n v="1"/>
    <s v="City of London"/>
    <s v="Dry"/>
    <x v="1"/>
    <n v="30"/>
    <d v="1899-12-30T17:01:00"/>
    <x v="0"/>
  </r>
  <r>
    <n v="1"/>
    <n v="1"/>
    <s v="City of London"/>
    <s v="Dry"/>
    <x v="1"/>
    <n v="30"/>
    <d v="1899-12-30T08:10:00"/>
    <x v="0"/>
  </r>
  <r>
    <n v="1"/>
    <n v="2"/>
    <s v="City of London"/>
    <s v="Dry"/>
    <x v="0"/>
    <n v="30"/>
    <d v="1899-12-30T10:05:00"/>
    <x v="0"/>
  </r>
  <r>
    <n v="1"/>
    <n v="1"/>
    <s v="City of London"/>
    <s v="Wet or damp"/>
    <x v="1"/>
    <n v="30"/>
    <d v="1899-12-30T07:05:00"/>
    <x v="0"/>
  </r>
  <r>
    <n v="1"/>
    <n v="2"/>
    <s v="City of London"/>
    <s v="Wet or damp"/>
    <x v="1"/>
    <n v="30"/>
    <d v="1899-12-30T18:42:00"/>
    <x v="0"/>
  </r>
  <r>
    <n v="1"/>
    <n v="2"/>
    <s v="City of London"/>
    <s v="Dry"/>
    <x v="1"/>
    <n v="30"/>
    <d v="1899-12-30T17:40:00"/>
    <x v="0"/>
  </r>
  <r>
    <n v="1"/>
    <n v="2"/>
    <s v="City of London"/>
    <s v="Dry"/>
    <x v="2"/>
    <n v="30"/>
    <d v="1899-12-30T12:30:00"/>
    <x v="0"/>
  </r>
  <r>
    <n v="1"/>
    <n v="1"/>
    <s v="City of London"/>
    <s v="Dry"/>
    <x v="1"/>
    <n v="30"/>
    <d v="1899-12-30T09:35:00"/>
    <x v="0"/>
  </r>
  <r>
    <n v="1"/>
    <n v="2"/>
    <s v="City of London"/>
    <s v="Dry"/>
    <x v="1"/>
    <n v="30"/>
    <d v="1899-12-30T10:37:00"/>
    <x v="0"/>
  </r>
  <r>
    <n v="1"/>
    <n v="2"/>
    <s v="City of London"/>
    <s v="Dry"/>
    <x v="2"/>
    <n v="30"/>
    <d v="1899-12-30T08:35:00"/>
    <x v="0"/>
  </r>
  <r>
    <n v="1"/>
    <n v="1"/>
    <s v="City of London"/>
    <s v="Dry"/>
    <x v="1"/>
    <n v="30"/>
    <d v="1899-12-30T14:15:00"/>
    <x v="0"/>
  </r>
  <r>
    <n v="1"/>
    <n v="2"/>
    <s v="City of London"/>
    <s v="Wet or damp"/>
    <x v="0"/>
    <n v="30"/>
    <d v="1899-12-30T08:25:00"/>
    <x v="0"/>
  </r>
  <r>
    <n v="1"/>
    <n v="2"/>
    <s v="City of London"/>
    <s v="Wet or damp"/>
    <x v="1"/>
    <n v="30"/>
    <d v="1899-12-30T05:06:00"/>
    <x v="1"/>
  </r>
  <r>
    <n v="1"/>
    <n v="2"/>
    <s v="City of London"/>
    <s v="Dry"/>
    <x v="2"/>
    <n v="30"/>
    <d v="1899-12-30T08:34:00"/>
    <x v="1"/>
  </r>
  <r>
    <n v="1"/>
    <n v="1"/>
    <s v="City of London"/>
    <s v="Dry"/>
    <x v="1"/>
    <n v="30"/>
    <d v="1899-12-30T14:50:00"/>
    <x v="1"/>
  </r>
  <r>
    <n v="1"/>
    <n v="2"/>
    <s v="City of London"/>
    <s v="Dry"/>
    <x v="1"/>
    <n v="30"/>
    <d v="1899-12-30T18:15:00"/>
    <x v="1"/>
  </r>
  <r>
    <n v="1"/>
    <n v="2"/>
    <s v="City of London"/>
    <s v="Dry"/>
    <x v="1"/>
    <n v="30"/>
    <d v="1899-12-30T12:33:00"/>
    <x v="1"/>
  </r>
  <r>
    <n v="1"/>
    <n v="1"/>
    <s v="City of London"/>
    <s v="Dry"/>
    <x v="1"/>
    <n v="30"/>
    <d v="1899-12-30T09:55:00"/>
    <x v="1"/>
  </r>
  <r>
    <n v="1"/>
    <n v="1"/>
    <s v="City of London"/>
    <s v="Dry"/>
    <x v="3"/>
    <n v="30"/>
    <d v="1899-12-30T07:26:00"/>
    <x v="1"/>
  </r>
  <r>
    <n v="1"/>
    <n v="1"/>
    <s v="City of London"/>
    <s v="Dry"/>
    <x v="2"/>
    <n v="30"/>
    <d v="1899-12-30T03:41:00"/>
    <x v="1"/>
  </r>
  <r>
    <n v="1"/>
    <n v="1"/>
    <s v="City of London"/>
    <s v="Dry"/>
    <x v="0"/>
    <n v="30"/>
    <d v="1899-12-30T08:55:00"/>
    <x v="1"/>
  </r>
  <r>
    <n v="1"/>
    <n v="2"/>
    <s v="City of London"/>
    <s v="Dry"/>
    <x v="1"/>
    <n v="30"/>
    <d v="1899-12-30T17:50:00"/>
    <x v="1"/>
  </r>
  <r>
    <n v="1"/>
    <n v="2"/>
    <s v="City of London"/>
    <s v="Dry"/>
    <x v="1"/>
    <n v="30"/>
    <d v="1899-12-30T23:56:00"/>
    <x v="1"/>
  </r>
  <r>
    <n v="1"/>
    <n v="1"/>
    <s v="City of London"/>
    <s v="Dry"/>
    <x v="1"/>
    <n v="30"/>
    <d v="1899-12-30T15:17:00"/>
    <x v="0"/>
  </r>
  <r>
    <n v="1"/>
    <n v="1"/>
    <s v="City of London"/>
    <s v="Dry"/>
    <x v="1"/>
    <n v="30"/>
    <d v="1899-12-30T07:00:00"/>
    <x v="0"/>
  </r>
  <r>
    <n v="1"/>
    <n v="2"/>
    <s v="City of London"/>
    <s v="Dry"/>
    <x v="1"/>
    <n v="30"/>
    <d v="1899-12-30T14:20:00"/>
    <x v="0"/>
  </r>
  <r>
    <n v="1"/>
    <n v="1"/>
    <s v="City of London"/>
    <s v="Wet or damp"/>
    <x v="0"/>
    <n v="30"/>
    <d v="1899-12-30T12:00:00"/>
    <x v="0"/>
  </r>
  <r>
    <n v="1"/>
    <n v="2"/>
    <s v="City of London"/>
    <s v="Dry"/>
    <x v="1"/>
    <n v="30"/>
    <d v="1899-12-30T10:03:00"/>
    <x v="0"/>
  </r>
  <r>
    <n v="1"/>
    <n v="1"/>
    <s v="City of London"/>
    <s v="Wet or damp"/>
    <x v="1"/>
    <n v="30"/>
    <d v="1899-12-30T09:01:00"/>
    <x v="0"/>
  </r>
  <r>
    <n v="1"/>
    <n v="2"/>
    <s v="City of London"/>
    <s v="Wet or damp"/>
    <x v="1"/>
    <n v="30"/>
    <d v="1899-12-30T18:28:00"/>
    <x v="0"/>
  </r>
  <r>
    <n v="1"/>
    <n v="1"/>
    <s v="City of London"/>
    <s v="Dry"/>
    <x v="2"/>
    <n v="30"/>
    <d v="1899-12-30T06:38:00"/>
    <x v="0"/>
  </r>
  <r>
    <n v="1"/>
    <n v="2"/>
    <s v="City of London"/>
    <s v="Dry"/>
    <x v="1"/>
    <n v="30"/>
    <d v="1899-12-30T14:00:00"/>
    <x v="0"/>
  </r>
  <r>
    <n v="2"/>
    <n v="2"/>
    <s v="City of London"/>
    <s v="Dry"/>
    <x v="3"/>
    <n v="30"/>
    <d v="1899-12-30T03:12:00"/>
    <x v="0"/>
  </r>
  <r>
    <n v="2"/>
    <n v="1"/>
    <s v="City of London"/>
    <s v="Dry"/>
    <x v="1"/>
    <n v="30"/>
    <d v="1899-12-30T13:23:00"/>
    <x v="0"/>
  </r>
  <r>
    <n v="1"/>
    <n v="2"/>
    <s v="City of London"/>
    <s v="Wet or damp"/>
    <x v="1"/>
    <n v="30"/>
    <d v="1899-12-30T09:20:00"/>
    <x v="0"/>
  </r>
  <r>
    <n v="1"/>
    <n v="2"/>
    <s v="City of London"/>
    <s v="Dry"/>
    <x v="2"/>
    <n v="30"/>
    <d v="1899-12-30T19:38:00"/>
    <x v="0"/>
  </r>
  <r>
    <n v="1"/>
    <n v="2"/>
    <s v="City of London"/>
    <s v="Wet or damp"/>
    <x v="1"/>
    <n v="30"/>
    <d v="1899-12-30T14:20:00"/>
    <x v="0"/>
  </r>
  <r>
    <n v="1"/>
    <n v="2"/>
    <s v="City of London"/>
    <s v="Wet or damp"/>
    <x v="1"/>
    <n v="30"/>
    <d v="1899-12-30T15:01:00"/>
    <x v="0"/>
  </r>
  <r>
    <n v="1"/>
    <n v="2"/>
    <s v="City of London"/>
    <s v="Wet or damp"/>
    <x v="1"/>
    <n v="30"/>
    <d v="1899-12-30T12:45:00"/>
    <x v="1"/>
  </r>
  <r>
    <n v="1"/>
    <n v="2"/>
    <s v="City of London"/>
    <s v="Wet or damp"/>
    <x v="1"/>
    <n v="30"/>
    <d v="1899-12-30T20:50:00"/>
    <x v="1"/>
  </r>
  <r>
    <n v="1"/>
    <n v="2"/>
    <s v="City of London"/>
    <s v="Dry"/>
    <x v="2"/>
    <n v="30"/>
    <d v="1899-12-30T18:27:00"/>
    <x v="1"/>
  </r>
  <r>
    <n v="1"/>
    <n v="2"/>
    <s v="City of London"/>
    <s v="Dry"/>
    <x v="2"/>
    <n v="30"/>
    <d v="1899-12-30T11:55:00"/>
    <x v="1"/>
  </r>
  <r>
    <n v="1"/>
    <n v="2"/>
    <s v="City of London"/>
    <s v="Dry"/>
    <x v="1"/>
    <n v="30"/>
    <d v="1899-12-30T12:07:00"/>
    <x v="1"/>
  </r>
  <r>
    <n v="1"/>
    <n v="2"/>
    <s v="City of London"/>
    <s v="Dry"/>
    <x v="1"/>
    <n v="30"/>
    <d v="1899-12-30T19:00:00"/>
    <x v="1"/>
  </r>
  <r>
    <n v="1"/>
    <n v="2"/>
    <s v="City of London"/>
    <s v="Dry"/>
    <x v="0"/>
    <n v="30"/>
    <d v="1899-12-30T19:25:00"/>
    <x v="1"/>
  </r>
  <r>
    <n v="1"/>
    <n v="2"/>
    <s v="City of London"/>
    <s v="Dry"/>
    <x v="2"/>
    <n v="30"/>
    <d v="1899-12-30T07:50:00"/>
    <x v="1"/>
  </r>
  <r>
    <n v="1"/>
    <n v="2"/>
    <s v="City of London"/>
    <s v="Dry"/>
    <x v="1"/>
    <n v="30"/>
    <d v="1899-12-30T09:10:00"/>
    <x v="1"/>
  </r>
  <r>
    <n v="1"/>
    <n v="1"/>
    <s v="City of London"/>
    <s v="Wet or damp"/>
    <x v="1"/>
    <n v="30"/>
    <d v="1899-12-30T16:30:00"/>
    <x v="1"/>
  </r>
  <r>
    <n v="2"/>
    <n v="1"/>
    <s v="City of London"/>
    <s v="Dry"/>
    <x v="1"/>
    <n v="30"/>
    <d v="1899-12-30T16:20:00"/>
    <x v="1"/>
  </r>
  <r>
    <n v="1"/>
    <n v="2"/>
    <s v="City of London"/>
    <s v="Dry"/>
    <x v="0"/>
    <n v="30"/>
    <d v="1899-12-30T09:30:00"/>
    <x v="0"/>
  </r>
  <r>
    <n v="1"/>
    <n v="2"/>
    <s v="City of London"/>
    <s v="Dry"/>
    <x v="1"/>
    <n v="30"/>
    <d v="1899-12-30T01:35:00"/>
    <x v="0"/>
  </r>
  <r>
    <n v="1"/>
    <n v="2"/>
    <s v="City of London"/>
    <s v="Dry"/>
    <x v="1"/>
    <n v="30"/>
    <d v="1899-12-30T05:08:00"/>
    <x v="0"/>
  </r>
  <r>
    <n v="1"/>
    <n v="2"/>
    <s v="City of London"/>
    <s v="Dry"/>
    <x v="3"/>
    <n v="30"/>
    <d v="1899-12-30T16:22:00"/>
    <x v="0"/>
  </r>
  <r>
    <n v="2"/>
    <n v="1"/>
    <s v="City of London"/>
    <s v="Dry"/>
    <x v="1"/>
    <n v="30"/>
    <d v="1899-12-30T11:19:00"/>
    <x v="0"/>
  </r>
  <r>
    <n v="1"/>
    <n v="2"/>
    <s v="Metropolitan Police"/>
    <s v="Dry"/>
    <x v="1"/>
    <n v="30"/>
    <d v="1899-12-30T15:05:00"/>
    <x v="0"/>
  </r>
  <r>
    <n v="1"/>
    <n v="2"/>
    <s v="City of London"/>
    <s v="Dry"/>
    <x v="1"/>
    <n v="30"/>
    <d v="1899-12-30T09:30:00"/>
    <x v="0"/>
  </r>
  <r>
    <n v="1"/>
    <n v="2"/>
    <s v="City of London"/>
    <s v="Dry"/>
    <x v="3"/>
    <n v="30"/>
    <d v="1899-12-30T22:30:00"/>
    <x v="0"/>
  </r>
  <r>
    <n v="1"/>
    <n v="2"/>
    <s v="City of London"/>
    <s v="Dry"/>
    <x v="2"/>
    <n v="30"/>
    <d v="1899-12-30T07:57:00"/>
    <x v="0"/>
  </r>
  <r>
    <n v="1"/>
    <n v="2"/>
    <s v="City of London"/>
    <s v="Dry"/>
    <x v="1"/>
    <n v="30"/>
    <d v="1899-12-30T12:00:00"/>
    <x v="0"/>
  </r>
  <r>
    <n v="1"/>
    <n v="1"/>
    <s v="City of London"/>
    <s v="Dry"/>
    <x v="2"/>
    <n v="30"/>
    <d v="1899-12-30T23:28:00"/>
    <x v="0"/>
  </r>
  <r>
    <n v="2"/>
    <n v="1"/>
    <s v="City of London"/>
    <s v="Dry"/>
    <x v="1"/>
    <n v="30"/>
    <d v="1899-12-30T11:14:00"/>
    <x v="0"/>
  </r>
  <r>
    <n v="1"/>
    <n v="1"/>
    <s v="City of London"/>
    <s v="Dry"/>
    <x v="1"/>
    <n v="30"/>
    <d v="1899-12-30T13:05:00"/>
    <x v="0"/>
  </r>
  <r>
    <n v="1"/>
    <n v="2"/>
    <s v="City of London"/>
    <s v="Dry"/>
    <x v="1"/>
    <n v="30"/>
    <d v="1899-12-30T17:25:00"/>
    <x v="0"/>
  </r>
  <r>
    <n v="1"/>
    <n v="2"/>
    <s v="City of London"/>
    <s v="Dry"/>
    <x v="1"/>
    <n v="30"/>
    <d v="1899-12-30T07:35:00"/>
    <x v="0"/>
  </r>
  <r>
    <n v="1"/>
    <n v="2"/>
    <s v="City of London"/>
    <s v="Wet or damp"/>
    <x v="1"/>
    <n v="30"/>
    <d v="1899-12-30T17:45:00"/>
    <x v="1"/>
  </r>
  <r>
    <n v="1"/>
    <n v="1"/>
    <s v="City of London"/>
    <s v="Dry"/>
    <x v="1"/>
    <n v="30"/>
    <d v="1899-12-30T12:20:00"/>
    <x v="1"/>
  </r>
  <r>
    <n v="2"/>
    <n v="2"/>
    <s v="City of London"/>
    <s v="Dry"/>
    <x v="1"/>
    <n v="30"/>
    <d v="1899-12-30T14:25:00"/>
    <x v="1"/>
  </r>
  <r>
    <n v="1"/>
    <n v="2"/>
    <s v="City of London"/>
    <s v="Dry"/>
    <x v="2"/>
    <n v="30"/>
    <d v="1899-12-30T11:15:00"/>
    <x v="1"/>
  </r>
  <r>
    <n v="1"/>
    <n v="1"/>
    <s v="City of London"/>
    <s v="Dry"/>
    <x v="1"/>
    <n v="30"/>
    <d v="1899-12-30T16:35:00"/>
    <x v="1"/>
  </r>
  <r>
    <n v="1"/>
    <n v="1"/>
    <s v="City of London"/>
    <s v="Dry"/>
    <x v="1"/>
    <n v="30"/>
    <d v="1899-12-30T17:30:00"/>
    <x v="1"/>
  </r>
  <r>
    <n v="1"/>
    <n v="1"/>
    <s v="City of London"/>
    <s v="Dry"/>
    <x v="1"/>
    <n v="30"/>
    <d v="1899-12-30T20:15:00"/>
    <x v="1"/>
  </r>
  <r>
    <n v="1"/>
    <n v="2"/>
    <s v="City of London"/>
    <s v="Dry"/>
    <x v="1"/>
    <n v="30"/>
    <d v="1899-12-30T05:30:00"/>
    <x v="1"/>
  </r>
  <r>
    <n v="1"/>
    <n v="1"/>
    <s v="City of London"/>
    <s v="Dry"/>
    <x v="1"/>
    <n v="30"/>
    <d v="1899-12-30T10:45:00"/>
    <x v="1"/>
  </r>
  <r>
    <n v="2"/>
    <n v="2"/>
    <s v="City of London"/>
    <s v="Wet or damp"/>
    <x v="1"/>
    <n v="30"/>
    <d v="1899-12-30T09:54:00"/>
    <x v="1"/>
  </r>
  <r>
    <n v="1"/>
    <n v="2"/>
    <s v="City of London"/>
    <s v="Dry"/>
    <x v="3"/>
    <n v="30"/>
    <d v="1899-12-30T08:26:00"/>
    <x v="1"/>
  </r>
  <r>
    <n v="1"/>
    <n v="1"/>
    <s v="City of London"/>
    <s v="Dry"/>
    <x v="1"/>
    <n v="30"/>
    <d v="1899-12-30T09:15:00"/>
    <x v="0"/>
  </r>
  <r>
    <n v="2"/>
    <n v="2"/>
    <s v="City of London"/>
    <s v="Dry"/>
    <x v="1"/>
    <n v="30"/>
    <d v="1899-12-30T13:40:00"/>
    <x v="0"/>
  </r>
  <r>
    <n v="1"/>
    <n v="2"/>
    <s v="City of London"/>
    <s v="Dry"/>
    <x v="1"/>
    <n v="30"/>
    <d v="1899-12-30T13:05:00"/>
    <x v="0"/>
  </r>
  <r>
    <n v="1"/>
    <n v="2"/>
    <s v="City of London"/>
    <s v="Dry"/>
    <x v="2"/>
    <n v="30"/>
    <d v="1899-12-30T19:25:00"/>
    <x v="0"/>
  </r>
  <r>
    <n v="1"/>
    <n v="2"/>
    <s v="City of London"/>
    <s v="Dry"/>
    <x v="1"/>
    <n v="30"/>
    <d v="1899-12-30T06:34:00"/>
    <x v="0"/>
  </r>
  <r>
    <n v="1"/>
    <n v="2"/>
    <s v="City of London"/>
    <s v="Dry"/>
    <x v="1"/>
    <n v="30"/>
    <d v="1899-12-30T08:45:00"/>
    <x v="0"/>
  </r>
  <r>
    <n v="1"/>
    <n v="2"/>
    <s v="City of London"/>
    <s v="Dry"/>
    <x v="1"/>
    <n v="30"/>
    <d v="1899-12-30T09:46:00"/>
    <x v="0"/>
  </r>
  <r>
    <n v="2"/>
    <n v="1"/>
    <s v="City of London"/>
    <s v="Dry"/>
    <x v="2"/>
    <n v="30"/>
    <d v="1899-12-30T18:05:00"/>
    <x v="0"/>
  </r>
  <r>
    <n v="1"/>
    <n v="2"/>
    <s v="City of London"/>
    <s v="Dry"/>
    <x v="1"/>
    <n v="30"/>
    <d v="1899-12-30T20:10:00"/>
    <x v="0"/>
  </r>
  <r>
    <n v="1"/>
    <n v="1"/>
    <s v="City of London"/>
    <s v="Wet or damp"/>
    <x v="1"/>
    <n v="30"/>
    <d v="1899-12-30T08:26:00"/>
    <x v="0"/>
  </r>
  <r>
    <n v="2"/>
    <n v="1"/>
    <s v="City of London"/>
    <s v="Dry"/>
    <x v="1"/>
    <n v="30"/>
    <d v="1899-12-30T17:46:00"/>
    <x v="0"/>
  </r>
  <r>
    <n v="1"/>
    <n v="2"/>
    <s v="City of London"/>
    <s v="Wet or damp"/>
    <x v="1"/>
    <n v="30"/>
    <d v="1899-12-30T10:05:00"/>
    <x v="0"/>
  </r>
  <r>
    <n v="1"/>
    <n v="2"/>
    <s v="City of London"/>
    <s v="Wet or damp"/>
    <x v="1"/>
    <n v="30"/>
    <d v="1899-12-30T09:00:00"/>
    <x v="0"/>
  </r>
  <r>
    <n v="1"/>
    <n v="1"/>
    <s v="City of London"/>
    <s v="Wet or damp"/>
    <x v="1"/>
    <n v="30"/>
    <d v="1899-12-30T12:45:00"/>
    <x v="0"/>
  </r>
  <r>
    <n v="1"/>
    <n v="2"/>
    <s v="City of London"/>
    <s v="Dry"/>
    <x v="1"/>
    <n v="30"/>
    <d v="1899-12-30T16:30:00"/>
    <x v="0"/>
  </r>
  <r>
    <n v="1"/>
    <n v="2"/>
    <s v="City of London"/>
    <s v="Dry"/>
    <x v="1"/>
    <n v="30"/>
    <d v="1899-12-30T05:50:00"/>
    <x v="1"/>
  </r>
  <r>
    <n v="2"/>
    <n v="2"/>
    <s v="City of London"/>
    <s v="Dry"/>
    <x v="1"/>
    <n v="30"/>
    <d v="1899-12-30T21:27:00"/>
    <x v="1"/>
  </r>
  <r>
    <n v="1"/>
    <n v="2"/>
    <s v="City of London"/>
    <s v="Dry"/>
    <x v="2"/>
    <n v="30"/>
    <d v="1899-12-30T18:00:00"/>
    <x v="1"/>
  </r>
  <r>
    <n v="2"/>
    <n v="1"/>
    <s v="City of London"/>
    <s v="Dry"/>
    <x v="1"/>
    <n v="30"/>
    <d v="1899-12-30T08:31:00"/>
    <x v="1"/>
  </r>
  <r>
    <n v="1"/>
    <n v="2"/>
    <s v="City of London"/>
    <s v="Dry"/>
    <x v="2"/>
    <n v="30"/>
    <d v="1899-12-30T15:18:00"/>
    <x v="1"/>
  </r>
  <r>
    <n v="1"/>
    <n v="2"/>
    <s v="City of London"/>
    <s v="Dry"/>
    <x v="2"/>
    <n v="30"/>
    <d v="1899-12-30T09:00:00"/>
    <x v="1"/>
  </r>
  <r>
    <n v="1"/>
    <n v="1"/>
    <s v="City of London"/>
    <s v="Dry"/>
    <x v="1"/>
    <n v="30"/>
    <d v="1899-12-30T11:50:00"/>
    <x v="1"/>
  </r>
  <r>
    <n v="1"/>
    <n v="2"/>
    <s v="City of London"/>
    <s v="Dry"/>
    <x v="1"/>
    <n v="30"/>
    <d v="1899-12-30T10:20:00"/>
    <x v="1"/>
  </r>
  <r>
    <n v="1"/>
    <n v="1"/>
    <s v="City of London"/>
    <s v="Dry"/>
    <x v="1"/>
    <n v="30"/>
    <d v="1899-12-30T18:45:00"/>
    <x v="1"/>
  </r>
  <r>
    <n v="1"/>
    <n v="2"/>
    <s v="City of London"/>
    <s v="Dry"/>
    <x v="1"/>
    <n v="30"/>
    <d v="1899-12-30T08:15:00"/>
    <x v="1"/>
  </r>
  <r>
    <n v="1"/>
    <n v="2"/>
    <s v="Metropolitan Police"/>
    <s v="Dry"/>
    <x v="1"/>
    <n v="30"/>
    <d v="1899-12-30T08:30:00"/>
    <x v="1"/>
  </r>
  <r>
    <n v="2"/>
    <n v="1"/>
    <s v="City of London"/>
    <s v="Dry"/>
    <x v="2"/>
    <n v="30"/>
    <d v="1899-12-30T10:36:00"/>
    <x v="0"/>
  </r>
  <r>
    <n v="1"/>
    <n v="2"/>
    <s v="City of London"/>
    <s v="Dry"/>
    <x v="1"/>
    <n v="30"/>
    <d v="1899-12-30T19:45:00"/>
    <x v="0"/>
  </r>
  <r>
    <n v="1"/>
    <n v="2"/>
    <s v="Metropolitan Police"/>
    <s v="Dry"/>
    <x v="2"/>
    <n v="30"/>
    <d v="1899-12-30T07:44:00"/>
    <x v="0"/>
  </r>
  <r>
    <n v="1"/>
    <n v="1"/>
    <s v="City of London"/>
    <s v="Dry"/>
    <x v="1"/>
    <n v="30"/>
    <d v="1899-12-30T15:59:00"/>
    <x v="0"/>
  </r>
  <r>
    <n v="1"/>
    <n v="2"/>
    <s v="City of London"/>
    <s v="Dry"/>
    <x v="3"/>
    <n v="30"/>
    <d v="1899-12-30T14:00:00"/>
    <x v="0"/>
  </r>
  <r>
    <n v="1"/>
    <n v="2"/>
    <s v="City of London"/>
    <s v="Wet or damp"/>
    <x v="2"/>
    <n v="30"/>
    <d v="1899-12-30T09:15:00"/>
    <x v="0"/>
  </r>
  <r>
    <n v="1"/>
    <n v="2"/>
    <s v="City of London"/>
    <s v="Dry"/>
    <x v="2"/>
    <n v="30"/>
    <d v="1899-12-30T17:10:00"/>
    <x v="0"/>
  </r>
  <r>
    <n v="1"/>
    <n v="1"/>
    <s v="Metropolitan Police"/>
    <s v="Wet or damp"/>
    <x v="1"/>
    <n v="30"/>
    <d v="1899-12-30T06:55:00"/>
    <x v="0"/>
  </r>
  <r>
    <n v="1"/>
    <n v="2"/>
    <s v="City of London"/>
    <s v="Dry"/>
    <x v="2"/>
    <n v="30"/>
    <d v="1899-12-30T08:40:00"/>
    <x v="0"/>
  </r>
  <r>
    <n v="1"/>
    <n v="1"/>
    <s v="City of London"/>
    <s v="Dry"/>
    <x v="0"/>
    <n v="30"/>
    <d v="1899-12-30T17:39:00"/>
    <x v="0"/>
  </r>
  <r>
    <n v="1"/>
    <n v="1"/>
    <s v="City of London"/>
    <s v="Dry"/>
    <x v="1"/>
    <n v="30"/>
    <d v="1899-12-30T08:55:00"/>
    <x v="0"/>
  </r>
  <r>
    <n v="1"/>
    <n v="2"/>
    <s v="City of London"/>
    <s v="Dry"/>
    <x v="0"/>
    <n v="30"/>
    <d v="1899-12-30T18:58:00"/>
    <x v="0"/>
  </r>
  <r>
    <n v="1"/>
    <n v="2"/>
    <s v="City of London"/>
    <s v="Dry"/>
    <x v="2"/>
    <n v="30"/>
    <d v="1899-12-30T12:41:00"/>
    <x v="0"/>
  </r>
  <r>
    <n v="2"/>
    <n v="1"/>
    <s v="City of London"/>
    <s v="Dry"/>
    <x v="1"/>
    <n v="30"/>
    <d v="1899-12-30T18:55:00"/>
    <x v="0"/>
  </r>
  <r>
    <n v="1"/>
    <n v="1"/>
    <s v="City of London"/>
    <s v="Dry"/>
    <x v="1"/>
    <n v="30"/>
    <d v="1899-12-30T08:00:00"/>
    <x v="0"/>
  </r>
  <r>
    <n v="2"/>
    <n v="1"/>
    <s v="City of London"/>
    <s v="Dry"/>
    <x v="1"/>
    <n v="30"/>
    <d v="1899-12-30T17:14:00"/>
    <x v="1"/>
  </r>
  <r>
    <n v="1"/>
    <n v="2"/>
    <s v="City of London"/>
    <s v="Dry"/>
    <x v="2"/>
    <n v="30"/>
    <d v="1899-12-30T07:04:00"/>
    <x v="1"/>
  </r>
  <r>
    <n v="1"/>
    <n v="3"/>
    <s v="City of London"/>
    <s v="Dry"/>
    <x v="1"/>
    <n v="30"/>
    <d v="1899-12-30T03:00:00"/>
    <x v="1"/>
  </r>
  <r>
    <n v="1"/>
    <n v="2"/>
    <s v="City of London"/>
    <s v="Dry"/>
    <x v="3"/>
    <n v="30"/>
    <d v="1899-12-30T13:55:00"/>
    <x v="1"/>
  </r>
  <r>
    <n v="1"/>
    <n v="1"/>
    <s v="City of London"/>
    <s v="Dry"/>
    <x v="1"/>
    <n v="30"/>
    <d v="1899-12-30T13:43:00"/>
    <x v="1"/>
  </r>
  <r>
    <n v="3"/>
    <n v="4"/>
    <s v="City of London"/>
    <s v="Dry"/>
    <x v="2"/>
    <n v="30"/>
    <d v="1899-12-30T07:20:00"/>
    <x v="1"/>
  </r>
  <r>
    <n v="1"/>
    <n v="1"/>
    <s v="City of London"/>
    <s v="Dry"/>
    <x v="1"/>
    <n v="30"/>
    <d v="1899-12-30T08:40:00"/>
    <x v="1"/>
  </r>
  <r>
    <n v="1"/>
    <n v="2"/>
    <s v="City of London"/>
    <s v="Dry"/>
    <x v="1"/>
    <n v="30"/>
    <d v="1899-12-30T19:15:00"/>
    <x v="1"/>
  </r>
  <r>
    <n v="1"/>
    <n v="2"/>
    <s v="City of London"/>
    <s v="Dry"/>
    <x v="1"/>
    <n v="30"/>
    <d v="1899-12-30T21:30:00"/>
    <x v="1"/>
  </r>
  <r>
    <n v="1"/>
    <n v="2"/>
    <s v="City of London"/>
    <s v="Dry"/>
    <x v="1"/>
    <n v="30"/>
    <d v="1899-12-30T16:15:00"/>
    <x v="1"/>
  </r>
  <r>
    <n v="1"/>
    <n v="2"/>
    <s v="City of London"/>
    <s v="Wet or damp"/>
    <x v="2"/>
    <n v="30"/>
    <d v="1899-12-30T23:53:00"/>
    <x v="1"/>
  </r>
  <r>
    <n v="1"/>
    <n v="2"/>
    <s v="City of London"/>
    <s v="Dry"/>
    <x v="1"/>
    <n v="30"/>
    <d v="1899-12-30T14:10:00"/>
    <x v="0"/>
  </r>
  <r>
    <n v="1"/>
    <n v="2"/>
    <s v="City of London"/>
    <s v="Dry"/>
    <x v="1"/>
    <n v="30"/>
    <d v="1899-12-30T10:40:00"/>
    <x v="0"/>
  </r>
  <r>
    <n v="1"/>
    <n v="2"/>
    <s v="City of London"/>
    <s v="Dry"/>
    <x v="2"/>
    <n v="30"/>
    <d v="1899-12-30T21:30:00"/>
    <x v="0"/>
  </r>
  <r>
    <n v="1"/>
    <n v="2"/>
    <s v="City of London"/>
    <s v="Dry"/>
    <x v="1"/>
    <n v="30"/>
    <d v="1899-12-30T08:30:00"/>
    <x v="0"/>
  </r>
  <r>
    <n v="1"/>
    <n v="1"/>
    <s v="City of London"/>
    <s v="Dry"/>
    <x v="1"/>
    <n v="30"/>
    <d v="1899-12-30T18:45:00"/>
    <x v="0"/>
  </r>
  <r>
    <n v="1"/>
    <n v="2"/>
    <s v="City of London"/>
    <s v="Dry"/>
    <x v="2"/>
    <n v="30"/>
    <d v="1899-12-30T16:44:00"/>
    <x v="0"/>
  </r>
  <r>
    <n v="2"/>
    <n v="3"/>
    <s v="City of London"/>
    <s v="Dry"/>
    <x v="1"/>
    <n v="30"/>
    <d v="1899-12-30T09:00:00"/>
    <x v="0"/>
  </r>
  <r>
    <n v="1"/>
    <n v="2"/>
    <s v="City of London"/>
    <s v="Dry"/>
    <x v="1"/>
    <n v="30"/>
    <d v="1899-12-30T08:04:00"/>
    <x v="0"/>
  </r>
  <r>
    <n v="1"/>
    <n v="2"/>
    <s v="City of London"/>
    <s v="Dry"/>
    <x v="1"/>
    <n v="30"/>
    <d v="1899-12-30T07:00:00"/>
    <x v="0"/>
  </r>
  <r>
    <n v="1"/>
    <n v="1"/>
    <s v="City of London"/>
    <s v="Wet or damp"/>
    <x v="1"/>
    <n v="30"/>
    <d v="1899-12-30T17:10:00"/>
    <x v="0"/>
  </r>
  <r>
    <n v="1"/>
    <n v="2"/>
    <s v="City of London"/>
    <s v="Dry"/>
    <x v="2"/>
    <n v="30"/>
    <d v="1899-12-30T22:34:00"/>
    <x v="0"/>
  </r>
  <r>
    <n v="1"/>
    <n v="1"/>
    <s v="City of London"/>
    <s v="Dry"/>
    <x v="1"/>
    <n v="30"/>
    <d v="1899-12-30T10:25:00"/>
    <x v="0"/>
  </r>
  <r>
    <n v="1"/>
    <n v="1"/>
    <s v="City of London"/>
    <s v="Dry"/>
    <x v="2"/>
    <n v="30"/>
    <d v="1899-12-30T09:00:00"/>
    <x v="0"/>
  </r>
  <r>
    <n v="1"/>
    <n v="2"/>
    <s v="City of London"/>
    <s v="Dry"/>
    <x v="1"/>
    <n v="30"/>
    <d v="1899-12-30T18:00:00"/>
    <x v="0"/>
  </r>
  <r>
    <n v="1"/>
    <n v="2"/>
    <s v="City of London"/>
    <s v="Dry"/>
    <x v="1"/>
    <n v="30"/>
    <d v="1899-12-30T09:00:00"/>
    <x v="0"/>
  </r>
  <r>
    <n v="1"/>
    <n v="1"/>
    <s v="City of London"/>
    <s v="Dry"/>
    <x v="1"/>
    <n v="30"/>
    <d v="1899-12-30T22:50:00"/>
    <x v="1"/>
  </r>
  <r>
    <n v="1"/>
    <n v="2"/>
    <s v="City of London"/>
    <s v="Dry"/>
    <x v="2"/>
    <n v="30"/>
    <d v="1899-12-30T13:20:00"/>
    <x v="1"/>
  </r>
  <r>
    <n v="1"/>
    <n v="2"/>
    <s v="City of London"/>
    <s v="Dry"/>
    <x v="1"/>
    <n v="30"/>
    <d v="1899-12-30T08:38:00"/>
    <x v="1"/>
  </r>
  <r>
    <n v="1"/>
    <n v="2"/>
    <s v="City of London"/>
    <s v="Dry"/>
    <x v="1"/>
    <n v="30"/>
    <d v="1899-12-30T11:00:00"/>
    <x v="1"/>
  </r>
  <r>
    <n v="1"/>
    <n v="1"/>
    <s v="City of London"/>
    <s v="Dry"/>
    <x v="1"/>
    <n v="30"/>
    <d v="1899-12-30T16:16:00"/>
    <x v="1"/>
  </r>
  <r>
    <n v="1"/>
    <n v="2"/>
    <s v="City of London"/>
    <s v="Dry"/>
    <x v="1"/>
    <n v="30"/>
    <d v="1899-12-30T14:55:00"/>
    <x v="1"/>
  </r>
  <r>
    <n v="1"/>
    <n v="2"/>
    <s v="City of London"/>
    <s v="Dry"/>
    <x v="2"/>
    <n v="30"/>
    <d v="1899-12-30T19:06:00"/>
    <x v="1"/>
  </r>
  <r>
    <n v="1"/>
    <n v="2"/>
    <s v="City of London"/>
    <s v="Dry"/>
    <x v="1"/>
    <n v="30"/>
    <d v="1899-12-30T08:45:00"/>
    <x v="1"/>
  </r>
  <r>
    <n v="1"/>
    <n v="2"/>
    <s v="City of London"/>
    <s v="Dry"/>
    <x v="2"/>
    <n v="30"/>
    <d v="1899-12-30T06:30:00"/>
    <x v="1"/>
  </r>
  <r>
    <n v="1"/>
    <n v="2"/>
    <s v="City of London"/>
    <s v="Wet or damp"/>
    <x v="1"/>
    <n v="30"/>
    <d v="1899-12-30T18:26:00"/>
    <x v="1"/>
  </r>
  <r>
    <n v="1"/>
    <n v="2"/>
    <s v="City of London"/>
    <s v="Dry"/>
    <x v="2"/>
    <n v="30"/>
    <d v="1899-12-30T12:37:00"/>
    <x v="1"/>
  </r>
  <r>
    <n v="2"/>
    <n v="1"/>
    <s v="City of London"/>
    <s v="Dry"/>
    <x v="2"/>
    <n v="30"/>
    <d v="1899-12-30T20:00:00"/>
    <x v="0"/>
  </r>
  <r>
    <n v="1"/>
    <n v="1"/>
    <s v="City of London"/>
    <s v="Wet or damp"/>
    <x v="1"/>
    <n v="30"/>
    <d v="1899-12-30T16:04:00"/>
    <x v="0"/>
  </r>
  <r>
    <n v="1"/>
    <n v="1"/>
    <s v="City of London"/>
    <s v="Wet or damp"/>
    <x v="1"/>
    <n v="30"/>
    <d v="1899-12-30T23:26:00"/>
    <x v="0"/>
  </r>
  <r>
    <n v="1"/>
    <n v="1"/>
    <s v="City of London"/>
    <s v="Dry"/>
    <x v="1"/>
    <n v="30"/>
    <d v="1899-12-30T19:00:00"/>
    <x v="0"/>
  </r>
  <r>
    <n v="1"/>
    <n v="1"/>
    <s v="City of London"/>
    <s v="Dry"/>
    <x v="1"/>
    <n v="30"/>
    <d v="1899-12-30T14:33:00"/>
    <x v="0"/>
  </r>
  <r>
    <n v="1"/>
    <n v="2"/>
    <s v="City of London"/>
    <s v="Dry"/>
    <x v="1"/>
    <n v="30"/>
    <d v="1899-12-30T23:55:00"/>
    <x v="0"/>
  </r>
  <r>
    <n v="1"/>
    <n v="2"/>
    <s v="City of London"/>
    <s v="Dry"/>
    <x v="1"/>
    <n v="30"/>
    <d v="1899-12-30T09:30:00"/>
    <x v="0"/>
  </r>
  <r>
    <n v="1"/>
    <n v="1"/>
    <s v="City of London"/>
    <s v="Dry"/>
    <x v="3"/>
    <n v="30"/>
    <d v="1899-12-30T16:57:00"/>
    <x v="0"/>
  </r>
  <r>
    <n v="1"/>
    <n v="2"/>
    <s v="City of London"/>
    <s v="Dry"/>
    <x v="1"/>
    <n v="30"/>
    <d v="1899-12-30T22:18:00"/>
    <x v="0"/>
  </r>
  <r>
    <n v="1"/>
    <n v="2"/>
    <s v="City of London"/>
    <s v="Dry"/>
    <x v="1"/>
    <n v="30"/>
    <d v="1899-12-30T17:30:00"/>
    <x v="0"/>
  </r>
  <r>
    <n v="1"/>
    <n v="2"/>
    <s v="City of London"/>
    <s v="Dry"/>
    <x v="1"/>
    <n v="30"/>
    <d v="1899-12-30T13:50:00"/>
    <x v="0"/>
  </r>
  <r>
    <n v="1"/>
    <n v="2"/>
    <s v="City of London"/>
    <s v="Dry"/>
    <x v="2"/>
    <n v="30"/>
    <d v="1899-12-30T06:53:00"/>
    <x v="0"/>
  </r>
  <r>
    <n v="1"/>
    <n v="2"/>
    <s v="City of London"/>
    <s v="Wet or damp"/>
    <x v="1"/>
    <n v="30"/>
    <d v="1899-12-30T15:22:00"/>
    <x v="0"/>
  </r>
  <r>
    <n v="2"/>
    <n v="2"/>
    <s v="City of London"/>
    <s v="Dry"/>
    <x v="2"/>
    <n v="30"/>
    <d v="1899-12-30T17:40:00"/>
    <x v="0"/>
  </r>
  <r>
    <n v="1"/>
    <n v="2"/>
    <s v="City of London"/>
    <s v="Dry"/>
    <x v="1"/>
    <n v="30"/>
    <d v="1899-12-30T16:00:00"/>
    <x v="0"/>
  </r>
  <r>
    <n v="1"/>
    <n v="2"/>
    <s v="City of London"/>
    <s v="Dry"/>
    <x v="2"/>
    <n v="30"/>
    <d v="1899-12-30T14:10:00"/>
    <x v="1"/>
  </r>
  <r>
    <n v="1"/>
    <n v="2"/>
    <s v="City of London"/>
    <s v="Dry"/>
    <x v="1"/>
    <n v="30"/>
    <d v="1899-12-30T14:52:00"/>
    <x v="1"/>
  </r>
  <r>
    <n v="2"/>
    <n v="1"/>
    <s v="Metropolitan Police"/>
    <s v="Dry"/>
    <x v="2"/>
    <n v="30"/>
    <d v="1899-12-30T01:00:00"/>
    <x v="1"/>
  </r>
  <r>
    <n v="1"/>
    <n v="1"/>
    <s v="City of London"/>
    <s v="Dry"/>
    <x v="1"/>
    <n v="30"/>
    <d v="1899-12-30T09:22:00"/>
    <x v="1"/>
  </r>
  <r>
    <n v="1"/>
    <n v="1"/>
    <s v="City of London"/>
    <s v="Wet or damp"/>
    <x v="2"/>
    <n v="30"/>
    <d v="1899-12-30T14:50:00"/>
    <x v="1"/>
  </r>
  <r>
    <n v="1"/>
    <n v="2"/>
    <s v="Metropolitan Police"/>
    <s v="Wet or damp"/>
    <x v="1"/>
    <n v="30"/>
    <d v="1899-12-30T18:44:00"/>
    <x v="1"/>
  </r>
  <r>
    <n v="1"/>
    <n v="2"/>
    <s v="City of London"/>
    <s v="Wet or damp"/>
    <x v="1"/>
    <n v="30"/>
    <d v="1899-12-30T10:20:00"/>
    <x v="1"/>
  </r>
  <r>
    <n v="1"/>
    <n v="2"/>
    <s v="City of London"/>
    <s v="Dry"/>
    <x v="2"/>
    <n v="30"/>
    <d v="1899-12-30T09:20:00"/>
    <x v="1"/>
  </r>
  <r>
    <n v="1"/>
    <n v="1"/>
    <s v="City of London"/>
    <s v="Dry"/>
    <x v="1"/>
    <n v="30"/>
    <d v="1899-12-30T15:55:00"/>
    <x v="1"/>
  </r>
  <r>
    <n v="1"/>
    <n v="2"/>
    <s v="City of London"/>
    <s v="Dry"/>
    <x v="1"/>
    <n v="30"/>
    <d v="1899-12-30T18:10:00"/>
    <x v="1"/>
  </r>
  <r>
    <n v="1"/>
    <n v="2"/>
    <s v="City of London"/>
    <s v="Wet or damp"/>
    <x v="1"/>
    <n v="30"/>
    <d v="1899-12-30T02:51:00"/>
    <x v="1"/>
  </r>
  <r>
    <n v="1"/>
    <n v="1"/>
    <s v="City of London"/>
    <s v="Wet or damp"/>
    <x v="2"/>
    <n v="30"/>
    <d v="1899-12-30T18:30:00"/>
    <x v="0"/>
  </r>
  <r>
    <n v="1"/>
    <n v="1"/>
    <s v="City of London"/>
    <s v="Dry"/>
    <x v="1"/>
    <n v="30"/>
    <d v="1899-12-30T18:59:00"/>
    <x v="0"/>
  </r>
  <r>
    <n v="1"/>
    <n v="2"/>
    <s v="City of London"/>
    <s v="Dry"/>
    <x v="1"/>
    <n v="30"/>
    <d v="1899-12-30T17:13:00"/>
    <x v="0"/>
  </r>
  <r>
    <n v="1"/>
    <n v="2"/>
    <s v="City of London"/>
    <s v="Dry"/>
    <x v="1"/>
    <n v="30"/>
    <d v="1899-12-30T18:01:00"/>
    <x v="0"/>
  </r>
  <r>
    <n v="1"/>
    <n v="2"/>
    <s v="City of London"/>
    <s v="Dry"/>
    <x v="2"/>
    <n v="30"/>
    <d v="1899-12-30T08:34:00"/>
    <x v="0"/>
  </r>
  <r>
    <n v="4"/>
    <n v="2"/>
    <s v="City of London"/>
    <s v="Dry"/>
    <x v="1"/>
    <n v="30"/>
    <d v="1899-12-30T08:38:00"/>
    <x v="0"/>
  </r>
  <r>
    <n v="1"/>
    <n v="3"/>
    <s v="City of London"/>
    <s v="Dry"/>
    <x v="1"/>
    <n v="30"/>
    <d v="1899-12-30T09:10:00"/>
    <x v="0"/>
  </r>
  <r>
    <n v="1"/>
    <n v="1"/>
    <s v="Metropolitan Police"/>
    <s v="Dry"/>
    <x v="1"/>
    <n v="30"/>
    <d v="1899-12-30T19:33:00"/>
    <x v="0"/>
  </r>
  <r>
    <n v="3"/>
    <n v="4"/>
    <s v="City of London"/>
    <s v="Dry"/>
    <x v="2"/>
    <n v="30"/>
    <d v="1899-12-30T08:20:00"/>
    <x v="0"/>
  </r>
  <r>
    <n v="1"/>
    <n v="2"/>
    <s v="City of London"/>
    <s v="Dry"/>
    <x v="1"/>
    <n v="30"/>
    <d v="1899-12-30T16:38:00"/>
    <x v="0"/>
  </r>
  <r>
    <n v="1"/>
    <n v="2"/>
    <s v="City of London"/>
    <s v="Dry"/>
    <x v="1"/>
    <n v="30"/>
    <d v="1899-12-30T15:00:00"/>
    <x v="0"/>
  </r>
  <r>
    <n v="1"/>
    <n v="2"/>
    <s v="City of London"/>
    <s v="Dry"/>
    <x v="2"/>
    <n v="30"/>
    <d v="1899-12-30T05:37:00"/>
    <x v="0"/>
  </r>
  <r>
    <n v="1"/>
    <n v="2"/>
    <s v="City of London"/>
    <s v="Dry"/>
    <x v="1"/>
    <n v="30"/>
    <d v="1899-12-30T11:00:00"/>
    <x v="0"/>
  </r>
  <r>
    <n v="1"/>
    <n v="2"/>
    <s v="City of London"/>
    <s v="Dry"/>
    <x v="1"/>
    <n v="30"/>
    <d v="1899-12-30T13:40:00"/>
    <x v="0"/>
  </r>
  <r>
    <n v="1"/>
    <n v="2"/>
    <s v="City of London"/>
    <s v="Dry"/>
    <x v="1"/>
    <n v="30"/>
    <d v="1899-12-30T09:00:00"/>
    <x v="0"/>
  </r>
  <r>
    <n v="1"/>
    <n v="2"/>
    <s v="City of London"/>
    <s v="Dry"/>
    <x v="1"/>
    <n v="30"/>
    <d v="1899-12-30T14:55:00"/>
    <x v="1"/>
  </r>
  <r>
    <n v="4"/>
    <n v="1"/>
    <s v="City of London"/>
    <s v="Dry"/>
    <x v="1"/>
    <n v="30"/>
    <d v="1899-12-30T12:33:00"/>
    <x v="1"/>
  </r>
  <r>
    <n v="1"/>
    <n v="2"/>
    <s v="City of London"/>
    <s v="Dry"/>
    <x v="1"/>
    <n v="30"/>
    <d v="1899-12-30T19:34:00"/>
    <x v="1"/>
  </r>
  <r>
    <n v="1"/>
    <n v="2"/>
    <s v="City of London"/>
    <s v="Dry"/>
    <x v="1"/>
    <n v="30"/>
    <d v="1899-12-30T09:40:00"/>
    <x v="1"/>
  </r>
  <r>
    <n v="1"/>
    <n v="2"/>
    <s v="City of London"/>
    <s v="Dry"/>
    <x v="2"/>
    <n v="30"/>
    <d v="1899-12-30T09:27:00"/>
    <x v="1"/>
  </r>
  <r>
    <n v="1"/>
    <n v="1"/>
    <s v="City of London"/>
    <s v="Dry"/>
    <x v="1"/>
    <n v="30"/>
    <d v="1899-12-30T18:40:00"/>
    <x v="1"/>
  </r>
  <r>
    <n v="1"/>
    <n v="2"/>
    <s v="City of London"/>
    <s v="Dry"/>
    <x v="1"/>
    <n v="30"/>
    <d v="1899-12-30T08:43:00"/>
    <x v="1"/>
  </r>
  <r>
    <n v="1"/>
    <n v="1"/>
    <s v="City of London"/>
    <s v="Dry"/>
    <x v="1"/>
    <n v="30"/>
    <d v="1899-12-30T08:35:00"/>
    <x v="1"/>
  </r>
  <r>
    <n v="2"/>
    <n v="1"/>
    <s v="City of London"/>
    <s v="Dry"/>
    <x v="1"/>
    <n v="30"/>
    <d v="1899-12-30T19:42:00"/>
    <x v="1"/>
  </r>
  <r>
    <n v="1"/>
    <n v="1"/>
    <s v="City of London"/>
    <s v="Dry"/>
    <x v="1"/>
    <n v="30"/>
    <d v="1899-12-30T09:39:00"/>
    <x v="1"/>
  </r>
  <r>
    <n v="1"/>
    <n v="1"/>
    <s v="City of London"/>
    <s v="Dry"/>
    <x v="1"/>
    <n v="30"/>
    <d v="1899-12-30T06:01:00"/>
    <x v="1"/>
  </r>
  <r>
    <n v="1"/>
    <n v="2"/>
    <s v="City of London"/>
    <s v="Dry"/>
    <x v="1"/>
    <n v="30"/>
    <d v="1899-12-30T18:20:00"/>
    <x v="0"/>
  </r>
  <r>
    <n v="1"/>
    <n v="1"/>
    <s v="City of London"/>
    <s v="Dry"/>
    <x v="2"/>
    <n v="30"/>
    <d v="1899-12-30T19:30:00"/>
    <x v="0"/>
  </r>
  <r>
    <n v="1"/>
    <n v="1"/>
    <s v="City of London"/>
    <s v="Dry"/>
    <x v="1"/>
    <n v="30"/>
    <d v="1899-12-30T01:53:00"/>
    <x v="0"/>
  </r>
  <r>
    <n v="1"/>
    <n v="2"/>
    <s v="City of London"/>
    <s v="Dry"/>
    <x v="1"/>
    <n v="30"/>
    <d v="1899-12-30T17:17:00"/>
    <x v="0"/>
  </r>
  <r>
    <n v="1"/>
    <n v="2"/>
    <s v="City of London"/>
    <s v="Dry"/>
    <x v="2"/>
    <n v="30"/>
    <d v="1899-12-30T06:15:00"/>
    <x v="0"/>
  </r>
  <r>
    <n v="1"/>
    <n v="3"/>
    <s v="City of London"/>
    <s v="Dry"/>
    <x v="1"/>
    <n v="30"/>
    <d v="1899-12-30T12:20:00"/>
    <x v="0"/>
  </r>
  <r>
    <n v="1"/>
    <n v="2"/>
    <s v="City of London"/>
    <s v="Dry"/>
    <x v="1"/>
    <n v="30"/>
    <d v="1899-12-30T13:03:00"/>
    <x v="0"/>
  </r>
  <r>
    <n v="1"/>
    <n v="1"/>
    <s v="City of London"/>
    <s v="Dry"/>
    <x v="1"/>
    <n v="30"/>
    <d v="1899-12-30T13:19:00"/>
    <x v="0"/>
  </r>
  <r>
    <n v="1"/>
    <n v="2"/>
    <s v="City of London"/>
    <s v="Wet or damp"/>
    <x v="1"/>
    <n v="30"/>
    <d v="1899-12-30T19:00:00"/>
    <x v="0"/>
  </r>
  <r>
    <n v="1"/>
    <n v="2"/>
    <s v="City of London"/>
    <s v="Wet or damp"/>
    <x v="1"/>
    <n v="30"/>
    <d v="1899-12-30T17:34:00"/>
    <x v="0"/>
  </r>
  <r>
    <n v="1"/>
    <n v="2"/>
    <s v="City of London"/>
    <s v="Dry"/>
    <x v="1"/>
    <n v="30"/>
    <d v="1899-12-30T08:45:00"/>
    <x v="0"/>
  </r>
  <r>
    <n v="1"/>
    <n v="2"/>
    <s v="City of London"/>
    <s v="Dry"/>
    <x v="2"/>
    <n v="30"/>
    <d v="1899-12-30T06:06:00"/>
    <x v="0"/>
  </r>
  <r>
    <n v="1"/>
    <n v="2"/>
    <s v="City of London"/>
    <s v="Wet or damp"/>
    <x v="2"/>
    <n v="30"/>
    <d v="1899-12-30T19:00:00"/>
    <x v="0"/>
  </r>
  <r>
    <n v="1"/>
    <n v="2"/>
    <s v="City of London"/>
    <s v="Dry"/>
    <x v="2"/>
    <n v="30"/>
    <d v="1899-12-30T09:14:00"/>
    <x v="0"/>
  </r>
  <r>
    <n v="1"/>
    <n v="2"/>
    <s v="City of London"/>
    <s v="Dry"/>
    <x v="1"/>
    <n v="30"/>
    <d v="1899-12-30T12:26:00"/>
    <x v="0"/>
  </r>
  <r>
    <n v="2"/>
    <n v="4"/>
    <s v="City of London"/>
    <s v="Dry"/>
    <x v="2"/>
    <n v="30"/>
    <d v="1899-12-30T09:04:00"/>
    <x v="1"/>
  </r>
  <r>
    <n v="1"/>
    <n v="1"/>
    <s v="City of London"/>
    <s v="Dry"/>
    <x v="1"/>
    <n v="30"/>
    <d v="1899-12-30T09:56:00"/>
    <x v="1"/>
  </r>
  <r>
    <n v="1"/>
    <n v="1"/>
    <s v="City of London"/>
    <s v="Dry"/>
    <x v="1"/>
    <n v="30"/>
    <d v="1899-12-30T16:50:00"/>
    <x v="1"/>
  </r>
  <r>
    <n v="1"/>
    <n v="2"/>
    <s v="City of London"/>
    <s v="Dry"/>
    <x v="2"/>
    <n v="30"/>
    <d v="1899-12-30T19:32:00"/>
    <x v="1"/>
  </r>
  <r>
    <n v="1"/>
    <n v="2"/>
    <s v="City of London"/>
    <s v="Dry"/>
    <x v="2"/>
    <n v="30"/>
    <d v="1899-12-30T08:03:00"/>
    <x v="1"/>
  </r>
  <r>
    <n v="1"/>
    <n v="2"/>
    <s v="City of London"/>
    <s v="Wet or damp"/>
    <x v="1"/>
    <n v="30"/>
    <d v="1899-12-30T13:05:00"/>
    <x v="1"/>
  </r>
  <r>
    <n v="1"/>
    <n v="2"/>
    <s v="City of London"/>
    <s v="Dry"/>
    <x v="2"/>
    <n v="30"/>
    <d v="1899-12-30T17:45:00"/>
    <x v="1"/>
  </r>
  <r>
    <n v="1"/>
    <n v="1"/>
    <s v="City of London"/>
    <s v="Dry"/>
    <x v="1"/>
    <n v="30"/>
    <d v="1899-12-30T08:50:00"/>
    <x v="1"/>
  </r>
  <r>
    <n v="1"/>
    <n v="2"/>
    <s v="Metropolitan Police"/>
    <s v="Dry"/>
    <x v="1"/>
    <n v="30"/>
    <d v="1899-12-30T09:10:00"/>
    <x v="1"/>
  </r>
  <r>
    <n v="1"/>
    <n v="2"/>
    <s v="City of London"/>
    <s v="Dry"/>
    <x v="2"/>
    <n v="30"/>
    <d v="1899-12-30T12:45:00"/>
    <x v="1"/>
  </r>
  <r>
    <n v="1"/>
    <n v="2"/>
    <s v="City of London"/>
    <s v="Dry"/>
    <x v="1"/>
    <n v="30"/>
    <d v="1899-12-30T20:40:00"/>
    <x v="1"/>
  </r>
  <r>
    <n v="1"/>
    <n v="2"/>
    <s v="City of London"/>
    <s v="Dry"/>
    <x v="2"/>
    <n v="30"/>
    <d v="1899-12-30T18:23:00"/>
    <x v="0"/>
  </r>
  <r>
    <n v="1"/>
    <n v="2"/>
    <s v="City of London"/>
    <s v="Dry"/>
    <x v="1"/>
    <n v="30"/>
    <d v="1899-12-30T14:30:00"/>
    <x v="0"/>
  </r>
  <r>
    <n v="1"/>
    <n v="2"/>
    <s v="City of London"/>
    <s v="Wet or damp"/>
    <x v="1"/>
    <n v="30"/>
    <d v="1899-12-30T18:33:00"/>
    <x v="0"/>
  </r>
  <r>
    <n v="1"/>
    <n v="2"/>
    <s v="City of London"/>
    <s v="Wet or damp"/>
    <x v="1"/>
    <n v="30"/>
    <d v="1899-12-30T08:20:00"/>
    <x v="0"/>
  </r>
  <r>
    <n v="1"/>
    <n v="1"/>
    <s v="City of London"/>
    <s v="Wet or damp"/>
    <x v="1"/>
    <n v="30"/>
    <d v="1899-12-30T10:07:00"/>
    <x v="0"/>
  </r>
  <r>
    <n v="1"/>
    <n v="1"/>
    <s v="City of London"/>
    <s v="Wet or damp"/>
    <x v="1"/>
    <n v="30"/>
    <d v="1899-12-30T16:10:00"/>
    <x v="0"/>
  </r>
  <r>
    <n v="1"/>
    <n v="2"/>
    <s v="City of London"/>
    <s v="Dry"/>
    <x v="1"/>
    <n v="30"/>
    <d v="1899-12-30T23:40:00"/>
    <x v="0"/>
  </r>
  <r>
    <n v="1"/>
    <n v="2"/>
    <s v="City of London"/>
    <s v="Dry"/>
    <x v="2"/>
    <n v="30"/>
    <d v="1899-12-30T08:10:00"/>
    <x v="0"/>
  </r>
  <r>
    <n v="1"/>
    <n v="2"/>
    <s v="City of London"/>
    <s v="Dry"/>
    <x v="2"/>
    <n v="30"/>
    <d v="1899-12-30T06:40:00"/>
    <x v="0"/>
  </r>
  <r>
    <n v="1"/>
    <n v="2"/>
    <s v="City of London"/>
    <s v="Dry"/>
    <x v="1"/>
    <n v="30"/>
    <d v="1899-12-30T13:14:00"/>
    <x v="0"/>
  </r>
  <r>
    <n v="1"/>
    <n v="2"/>
    <s v="City of London"/>
    <s v="Dry"/>
    <x v="1"/>
    <n v="30"/>
    <d v="1899-12-30T02:35:00"/>
    <x v="0"/>
  </r>
  <r>
    <n v="1"/>
    <n v="1"/>
    <s v="City of London"/>
    <s v="Dry"/>
    <x v="1"/>
    <n v="30"/>
    <d v="1899-12-30T11:43:00"/>
    <x v="0"/>
  </r>
  <r>
    <n v="1"/>
    <n v="1"/>
    <s v="City of London"/>
    <s v="Dry"/>
    <x v="1"/>
    <n v="30"/>
    <d v="1899-12-30T13:32:00"/>
    <x v="0"/>
  </r>
  <r>
    <n v="1"/>
    <n v="2"/>
    <s v="City of London"/>
    <s v="Dry"/>
    <x v="1"/>
    <n v="30"/>
    <d v="1899-12-30T11:30:00"/>
    <x v="0"/>
  </r>
  <r>
    <n v="1"/>
    <n v="1"/>
    <s v="City of London"/>
    <s v="Dry"/>
    <x v="2"/>
    <n v="30"/>
    <d v="1899-12-30T14:15:00"/>
    <x v="0"/>
  </r>
  <r>
    <n v="1"/>
    <n v="1"/>
    <s v="City of London"/>
    <s v="Snow"/>
    <x v="1"/>
    <n v="30"/>
    <d v="1899-12-30T10:03:00"/>
    <x v="1"/>
  </r>
  <r>
    <n v="1"/>
    <n v="1"/>
    <s v="City of London"/>
    <s v="Wet or damp"/>
    <x v="1"/>
    <n v="30"/>
    <d v="1899-12-30T08:52:00"/>
    <x v="1"/>
  </r>
  <r>
    <n v="2"/>
    <n v="1"/>
    <s v="City of London"/>
    <s v="Dry"/>
    <x v="1"/>
    <n v="30"/>
    <d v="1899-12-30T15:10:00"/>
    <x v="1"/>
  </r>
  <r>
    <n v="1"/>
    <n v="2"/>
    <s v="City of London"/>
    <s v="Dry"/>
    <x v="2"/>
    <n v="30"/>
    <d v="1899-12-30T20:40:00"/>
    <x v="1"/>
  </r>
  <r>
    <n v="5"/>
    <n v="2"/>
    <s v="City of London"/>
    <s v="Dry"/>
    <x v="1"/>
    <n v="30"/>
    <d v="1899-12-30T22:45:00"/>
    <x v="1"/>
  </r>
  <r>
    <n v="1"/>
    <n v="1"/>
    <s v="City of London"/>
    <s v="Wet or damp"/>
    <x v="1"/>
    <n v="30"/>
    <d v="1899-12-30T18:48:00"/>
    <x v="1"/>
  </r>
  <r>
    <n v="1"/>
    <n v="2"/>
    <s v="City of London"/>
    <s v="Wet or damp"/>
    <x v="2"/>
    <n v="30"/>
    <d v="1899-12-30T11:09:00"/>
    <x v="1"/>
  </r>
  <r>
    <n v="1"/>
    <n v="2"/>
    <s v="City of London"/>
    <s v="Dry"/>
    <x v="0"/>
    <n v="30"/>
    <d v="1899-12-30T21:00:00"/>
    <x v="1"/>
  </r>
  <r>
    <n v="1"/>
    <n v="2"/>
    <s v="City of London"/>
    <s v="Wet or damp"/>
    <x v="1"/>
    <n v="30"/>
    <d v="1899-12-30T16:00:00"/>
    <x v="1"/>
  </r>
  <r>
    <n v="1"/>
    <n v="1"/>
    <s v="City of London"/>
    <s v="Wet or damp"/>
    <x v="1"/>
    <n v="30"/>
    <d v="1899-12-30T17:10:00"/>
    <x v="1"/>
  </r>
  <r>
    <n v="1"/>
    <n v="1"/>
    <s v="City of London"/>
    <s v="Wet or damp"/>
    <x v="1"/>
    <n v="30"/>
    <d v="1899-12-30T08:55:00"/>
    <x v="1"/>
  </r>
  <r>
    <n v="1"/>
    <n v="1"/>
    <s v="City of London"/>
    <s v="Dry"/>
    <x v="2"/>
    <n v="30"/>
    <d v="1899-12-30T08:25:00"/>
    <x v="0"/>
  </r>
  <r>
    <n v="2"/>
    <n v="1"/>
    <s v="City of London"/>
    <s v="Dry"/>
    <x v="1"/>
    <n v="30"/>
    <d v="1899-12-30T16:59:00"/>
    <x v="0"/>
  </r>
  <r>
    <n v="1"/>
    <n v="1"/>
    <s v="City of London"/>
    <s v="Wet or damp"/>
    <x v="1"/>
    <n v="30"/>
    <d v="1899-12-30T09:30:00"/>
    <x v="0"/>
  </r>
  <r>
    <n v="1"/>
    <n v="2"/>
    <s v="City of London"/>
    <s v="Wet or damp"/>
    <x v="1"/>
    <n v="30"/>
    <d v="1899-12-30T05:15:00"/>
    <x v="0"/>
  </r>
  <r>
    <n v="1"/>
    <n v="1"/>
    <s v="City of London"/>
    <s v="Dry"/>
    <x v="1"/>
    <n v="30"/>
    <d v="1899-12-30T07:27:00"/>
    <x v="0"/>
  </r>
  <r>
    <n v="1"/>
    <n v="2"/>
    <s v="City of London"/>
    <s v="Dry"/>
    <x v="1"/>
    <n v="30"/>
    <d v="1899-12-30T10:00:00"/>
    <x v="0"/>
  </r>
  <r>
    <n v="1"/>
    <n v="1"/>
    <s v="City of London"/>
    <s v="Dry"/>
    <x v="1"/>
    <n v="30"/>
    <d v="1899-12-30T23:30:00"/>
    <x v="0"/>
  </r>
  <r>
    <n v="1"/>
    <n v="1"/>
    <s v="City of London"/>
    <s v="Wet or damp"/>
    <x v="1"/>
    <n v="30"/>
    <d v="1899-12-30T19:55:00"/>
    <x v="0"/>
  </r>
  <r>
    <n v="1"/>
    <n v="1"/>
    <s v="City of London"/>
    <s v="Wet or damp"/>
    <x v="1"/>
    <n v="30"/>
    <d v="1899-12-30T09:58:00"/>
    <x v="0"/>
  </r>
  <r>
    <n v="1"/>
    <n v="1"/>
    <s v="City of London"/>
    <s v="Wet or damp"/>
    <x v="1"/>
    <n v="30"/>
    <d v="1899-12-30T13:25:00"/>
    <x v="0"/>
  </r>
  <r>
    <n v="2"/>
    <n v="2"/>
    <s v="City of London"/>
    <s v="Dry"/>
    <x v="1"/>
    <n v="30"/>
    <d v="1899-12-30T18:08:00"/>
    <x v="0"/>
  </r>
  <r>
    <n v="1"/>
    <n v="1"/>
    <s v="City of London"/>
    <s v="Wet or damp"/>
    <x v="1"/>
    <n v="30"/>
    <d v="1899-12-30T23:35:00"/>
    <x v="0"/>
  </r>
  <r>
    <n v="1"/>
    <n v="2"/>
    <s v="City of London"/>
    <s v="Dry"/>
    <x v="1"/>
    <n v="30"/>
    <d v="1899-12-30T14:58:00"/>
    <x v="0"/>
  </r>
  <r>
    <n v="2"/>
    <n v="1"/>
    <s v="City of London"/>
    <s v="Dry"/>
    <x v="1"/>
    <n v="30"/>
    <d v="1899-12-30T10:59:00"/>
    <x v="0"/>
  </r>
  <r>
    <n v="1"/>
    <n v="2"/>
    <s v="City of London"/>
    <s v="Wet or damp"/>
    <x v="1"/>
    <n v="30"/>
    <d v="1899-12-30T07:38:00"/>
    <x v="0"/>
  </r>
  <r>
    <n v="2"/>
    <n v="1"/>
    <s v="City of London"/>
    <s v="Wet or damp"/>
    <x v="1"/>
    <n v="30"/>
    <d v="1899-12-30T03:36:00"/>
    <x v="1"/>
  </r>
  <r>
    <n v="1"/>
    <n v="2"/>
    <s v="City of London"/>
    <s v="Dry"/>
    <x v="1"/>
    <n v="30"/>
    <d v="1899-12-30T10:18:00"/>
    <x v="1"/>
  </r>
  <r>
    <n v="1"/>
    <n v="2"/>
    <s v="City of London"/>
    <s v="Dry"/>
    <x v="1"/>
    <n v="30"/>
    <d v="1899-12-30T09:55:00"/>
    <x v="1"/>
  </r>
  <r>
    <n v="1"/>
    <n v="2"/>
    <s v="City of London"/>
    <s v="Dry"/>
    <x v="1"/>
    <n v="30"/>
    <d v="1899-12-30T09:00:00"/>
    <x v="1"/>
  </r>
  <r>
    <n v="1"/>
    <n v="1"/>
    <s v="City of London"/>
    <s v="Wet or damp"/>
    <x v="1"/>
    <n v="30"/>
    <d v="1899-12-30T07:40:00"/>
    <x v="1"/>
  </r>
  <r>
    <n v="1"/>
    <n v="2"/>
    <s v="City of London"/>
    <s v="Dry"/>
    <x v="2"/>
    <n v="30"/>
    <d v="1899-12-30T17:30:00"/>
    <x v="1"/>
  </r>
  <r>
    <n v="1"/>
    <n v="2"/>
    <s v="City of London"/>
    <s v="Dry"/>
    <x v="2"/>
    <n v="30"/>
    <d v="1899-12-30T08:34:00"/>
    <x v="1"/>
  </r>
  <r>
    <n v="1"/>
    <n v="1"/>
    <s v="City of London"/>
    <s v="Wet or damp"/>
    <x v="1"/>
    <n v="30"/>
    <d v="1899-12-30T07:05:00"/>
    <x v="1"/>
  </r>
  <r>
    <n v="1"/>
    <n v="1"/>
    <s v="City of London"/>
    <s v="Dry"/>
    <x v="1"/>
    <n v="30"/>
    <d v="1899-12-30T13:50:00"/>
    <x v="1"/>
  </r>
  <r>
    <n v="1"/>
    <n v="1"/>
    <s v="Metropolitan Police"/>
    <s v="Dry"/>
    <x v="1"/>
    <n v="30"/>
    <d v="1899-12-30T11:15:00"/>
    <x v="1"/>
  </r>
  <r>
    <n v="1"/>
    <n v="2"/>
    <s v="Metropolitan Police"/>
    <s v="Dry"/>
    <x v="1"/>
    <n v="30"/>
    <d v="1899-12-30T09:27:00"/>
    <x v="1"/>
  </r>
  <r>
    <n v="1"/>
    <n v="2"/>
    <s v="Metropolitan Police"/>
    <s v="Dry"/>
    <x v="1"/>
    <n v="30"/>
    <d v="1899-12-30T11:30:00"/>
    <x v="0"/>
  </r>
  <r>
    <n v="2"/>
    <n v="1"/>
    <s v="Metropolitan Police"/>
    <s v="Dry"/>
    <x v="1"/>
    <n v="30"/>
    <d v="1899-12-30T14:00:00"/>
    <x v="0"/>
  </r>
  <r>
    <n v="1"/>
    <n v="2"/>
    <s v="Metropolitan Police"/>
    <s v="Dry"/>
    <x v="1"/>
    <n v="30"/>
    <d v="1899-12-30T17:15:00"/>
    <x v="0"/>
  </r>
  <r>
    <n v="1"/>
    <n v="2"/>
    <s v="Metropolitan Police"/>
    <s v="Dry"/>
    <x v="3"/>
    <n v="30"/>
    <d v="1899-12-30T21:45:00"/>
    <x v="0"/>
  </r>
  <r>
    <n v="1"/>
    <n v="1"/>
    <s v="Metropolitan Police"/>
    <s v="Dry"/>
    <x v="1"/>
    <n v="30"/>
    <d v="1899-12-30T17:27:00"/>
    <x v="0"/>
  </r>
  <r>
    <n v="1"/>
    <n v="1"/>
    <s v="Metropolitan Police"/>
    <s v="Wet or damp"/>
    <x v="1"/>
    <n v="30"/>
    <d v="1899-12-30T10:08:00"/>
    <x v="0"/>
  </r>
  <r>
    <n v="1"/>
    <n v="1"/>
    <s v="Metropolitan Police"/>
    <s v="Dry"/>
    <x v="1"/>
    <n v="30"/>
    <d v="1899-12-30T15:00:00"/>
    <x v="0"/>
  </r>
  <r>
    <n v="1"/>
    <n v="1"/>
    <s v="Metropolitan Police"/>
    <s v="Wet or damp"/>
    <x v="2"/>
    <n v="30"/>
    <d v="1899-12-30T11:15:00"/>
    <x v="0"/>
  </r>
  <r>
    <n v="1"/>
    <n v="1"/>
    <s v="Metropolitan Police"/>
    <s v="Dry"/>
    <x v="1"/>
    <n v="30"/>
    <d v="1899-12-30T17:30:00"/>
    <x v="0"/>
  </r>
  <r>
    <n v="1"/>
    <n v="2"/>
    <s v="Metropolitan Police"/>
    <s v="Wet or damp"/>
    <x v="2"/>
    <n v="30"/>
    <d v="1899-12-30T18:30:00"/>
    <x v="0"/>
  </r>
  <r>
    <n v="1"/>
    <n v="2"/>
    <s v="Metropolitan Police"/>
    <s v="Wet or damp"/>
    <x v="1"/>
    <n v="30"/>
    <d v="1899-12-30T17:30:00"/>
    <x v="0"/>
  </r>
  <r>
    <n v="1"/>
    <n v="1"/>
    <s v="Metropolitan Police"/>
    <s v="Wet or damp"/>
    <x v="1"/>
    <n v="30"/>
    <d v="1899-12-30T18:15:00"/>
    <x v="0"/>
  </r>
  <r>
    <n v="1"/>
    <n v="2"/>
    <s v="Metropolitan Police"/>
    <s v="Wet or damp"/>
    <x v="1"/>
    <n v="30"/>
    <d v="1899-12-30T08:50:00"/>
    <x v="0"/>
  </r>
  <r>
    <n v="1"/>
    <n v="1"/>
    <s v="Metropolitan Police"/>
    <s v="Wet or damp"/>
    <x v="1"/>
    <n v="30"/>
    <d v="1899-12-30T13:40:00"/>
    <x v="0"/>
  </r>
  <r>
    <n v="1"/>
    <n v="2"/>
    <s v="Metropolitan Police"/>
    <s v="Dry"/>
    <x v="1"/>
    <n v="30"/>
    <d v="1899-12-30T04:10:00"/>
    <x v="0"/>
  </r>
  <r>
    <n v="1"/>
    <n v="2"/>
    <s v="Metropolitan Police"/>
    <s v="Wet or damp"/>
    <x v="2"/>
    <n v="30"/>
    <d v="1899-12-30T16:30:00"/>
    <x v="1"/>
  </r>
  <r>
    <n v="1"/>
    <n v="1"/>
    <s v="Metropolitan Police"/>
    <s v="Dry"/>
    <x v="1"/>
    <n v="30"/>
    <d v="1899-12-30T19:04:00"/>
    <x v="1"/>
  </r>
  <r>
    <n v="1"/>
    <n v="2"/>
    <s v="Metropolitan Police"/>
    <s v="Wet or damp"/>
    <x v="1"/>
    <n v="30"/>
    <d v="1899-12-30T08:40:00"/>
    <x v="1"/>
  </r>
  <r>
    <n v="1"/>
    <n v="2"/>
    <s v="Metropolitan Police"/>
    <s v="Dry"/>
    <x v="2"/>
    <n v="30"/>
    <d v="1899-12-30T12:28:00"/>
    <x v="1"/>
  </r>
  <r>
    <n v="2"/>
    <n v="2"/>
    <s v="Metropolitan Police"/>
    <s v="Dry"/>
    <x v="2"/>
    <n v="30"/>
    <d v="1899-12-30T00:30:00"/>
    <x v="1"/>
  </r>
  <r>
    <n v="1"/>
    <n v="2"/>
    <s v="Metropolitan Police"/>
    <s v="Wet or damp"/>
    <x v="2"/>
    <n v="30"/>
    <d v="1899-12-30T18:17:00"/>
    <x v="1"/>
  </r>
  <r>
    <n v="2"/>
    <n v="1"/>
    <s v="Metropolitan Police"/>
    <s v="Wet or damp"/>
    <x v="1"/>
    <n v="30"/>
    <d v="1899-12-30T09:10:00"/>
    <x v="1"/>
  </r>
  <r>
    <n v="1"/>
    <n v="1"/>
    <s v="Metropolitan Police"/>
    <s v="Dry"/>
    <x v="1"/>
    <n v="30"/>
    <d v="1899-12-30T16:50:00"/>
    <x v="1"/>
  </r>
  <r>
    <n v="1"/>
    <n v="2"/>
    <s v="Metropolitan Police"/>
    <s v="Dry"/>
    <x v="1"/>
    <n v="30"/>
    <d v="1899-12-30T18:14:00"/>
    <x v="1"/>
  </r>
  <r>
    <n v="1"/>
    <n v="2"/>
    <s v="Metropolitan Police"/>
    <s v="Dry"/>
    <x v="1"/>
    <n v="30"/>
    <d v="1899-12-30T18:12:00"/>
    <x v="1"/>
  </r>
  <r>
    <n v="2"/>
    <n v="1"/>
    <s v="Metropolitan Police"/>
    <s v="Dry"/>
    <x v="2"/>
    <n v="50"/>
    <d v="1899-12-30T21:28:00"/>
    <x v="1"/>
  </r>
  <r>
    <n v="1"/>
    <n v="2"/>
    <s v="Metropolitan Police"/>
    <s v="Dry"/>
    <x v="1"/>
    <n v="30"/>
    <d v="1899-12-30T19:40:00"/>
    <x v="0"/>
  </r>
  <r>
    <n v="1"/>
    <n v="2"/>
    <s v="Metropolitan Police"/>
    <s v="Wet or damp"/>
    <x v="1"/>
    <n v="30"/>
    <d v="1899-12-30T19:04:00"/>
    <x v="0"/>
  </r>
  <r>
    <n v="1"/>
    <n v="2"/>
    <s v="Metropolitan Police"/>
    <s v="Wet or damp"/>
    <x v="1"/>
    <n v="30"/>
    <d v="1899-12-30T18:35:00"/>
    <x v="0"/>
  </r>
  <r>
    <n v="1"/>
    <n v="2"/>
    <s v="Metropolitan Police"/>
    <s v="Dry"/>
    <x v="1"/>
    <n v="30"/>
    <d v="1899-12-30T12:50:00"/>
    <x v="0"/>
  </r>
  <r>
    <n v="1"/>
    <n v="2"/>
    <s v="Metropolitan Police"/>
    <s v="Wet or damp"/>
    <x v="2"/>
    <n v="30"/>
    <d v="1899-12-30T19:15:00"/>
    <x v="0"/>
  </r>
  <r>
    <n v="1"/>
    <n v="2"/>
    <s v="Metropolitan Police"/>
    <s v="Dry"/>
    <x v="1"/>
    <n v="30"/>
    <d v="1899-12-30T12:30:00"/>
    <x v="0"/>
  </r>
  <r>
    <n v="1"/>
    <n v="2"/>
    <s v="Metropolitan Police"/>
    <s v="Wet or damp"/>
    <x v="1"/>
    <n v="30"/>
    <d v="1899-12-30T12:42:00"/>
    <x v="0"/>
  </r>
  <r>
    <n v="1"/>
    <n v="2"/>
    <s v="Metropolitan Police"/>
    <s v="Wet or damp"/>
    <x v="0"/>
    <n v="30"/>
    <d v="1899-12-30T10:45:00"/>
    <x v="0"/>
  </r>
  <r>
    <n v="1"/>
    <n v="1"/>
    <s v="Metropolitan Police"/>
    <s v="Dry"/>
    <x v="0"/>
    <n v="30"/>
    <d v="1899-12-30T09:06:00"/>
    <x v="0"/>
  </r>
  <r>
    <n v="1"/>
    <n v="1"/>
    <s v="Metropolitan Police"/>
    <s v="Dry"/>
    <x v="2"/>
    <n v="30"/>
    <d v="1899-12-30T15:49:00"/>
    <x v="0"/>
  </r>
  <r>
    <n v="1"/>
    <n v="1"/>
    <s v="Metropolitan Police"/>
    <s v="Dry"/>
    <x v="1"/>
    <n v="30"/>
    <d v="1899-12-30T18:34:00"/>
    <x v="0"/>
  </r>
  <r>
    <n v="1"/>
    <n v="1"/>
    <s v="Metropolitan Police"/>
    <s v="Dry"/>
    <x v="1"/>
    <n v="30"/>
    <d v="1899-12-30T17:26:00"/>
    <x v="0"/>
  </r>
  <r>
    <n v="1"/>
    <n v="2"/>
    <s v="Metropolitan Police"/>
    <s v="Dry"/>
    <x v="1"/>
    <n v="30"/>
    <d v="1899-12-30T17:09:00"/>
    <x v="0"/>
  </r>
  <r>
    <n v="1"/>
    <n v="1"/>
    <s v="Metropolitan Police"/>
    <s v="Dry"/>
    <x v="1"/>
    <n v="30"/>
    <d v="1899-12-30T21:10:00"/>
    <x v="0"/>
  </r>
  <r>
    <n v="1"/>
    <n v="1"/>
    <s v="Metropolitan Police"/>
    <s v="Wet or damp"/>
    <x v="1"/>
    <n v="30"/>
    <d v="1899-12-30T02:50:00"/>
    <x v="0"/>
  </r>
  <r>
    <n v="2"/>
    <n v="2"/>
    <s v="Metropolitan Police"/>
    <s v="Dry"/>
    <x v="2"/>
    <n v="30"/>
    <d v="1899-12-30T10:54:00"/>
    <x v="1"/>
  </r>
  <r>
    <n v="3"/>
    <n v="1"/>
    <s v="Metropolitan Police"/>
    <s v="Dry"/>
    <x v="3"/>
    <n v="30"/>
    <d v="1899-12-30T12:39:00"/>
    <x v="1"/>
  </r>
  <r>
    <n v="2"/>
    <n v="3"/>
    <s v="Metropolitan Police"/>
    <s v="Frost or ice"/>
    <x v="1"/>
    <n v="30"/>
    <d v="1899-12-30T16:17:00"/>
    <x v="1"/>
  </r>
  <r>
    <n v="2"/>
    <n v="1"/>
    <s v="Metropolitan Police"/>
    <s v="Snow"/>
    <x v="0"/>
    <n v="30"/>
    <d v="1899-12-30T17:20:00"/>
    <x v="1"/>
  </r>
  <r>
    <n v="1"/>
    <n v="1"/>
    <s v="Metropolitan Police"/>
    <s v="Snow"/>
    <x v="1"/>
    <n v="30"/>
    <d v="1899-12-30T18:45:00"/>
    <x v="1"/>
  </r>
  <r>
    <n v="1"/>
    <n v="2"/>
    <s v="Metropolitan Police"/>
    <s v="Snow"/>
    <x v="1"/>
    <n v="30"/>
    <d v="1899-12-30T21:15:00"/>
    <x v="1"/>
  </r>
  <r>
    <n v="1"/>
    <n v="1"/>
    <s v="Metropolitan Police"/>
    <s v="Snow"/>
    <x v="2"/>
    <n v="50"/>
    <d v="1899-12-30T23:32:00"/>
    <x v="1"/>
  </r>
  <r>
    <n v="2"/>
    <n v="1"/>
    <s v="Metropolitan Police"/>
    <s v="Snow"/>
    <x v="2"/>
    <n v="30"/>
    <d v="1899-12-30T00:32:00"/>
    <x v="1"/>
  </r>
  <r>
    <n v="1"/>
    <n v="1"/>
    <s v="Metropolitan Police"/>
    <s v="Wet or damp"/>
    <x v="1"/>
    <n v="30"/>
    <d v="1899-12-30T07:45:00"/>
    <x v="1"/>
  </r>
  <r>
    <n v="1"/>
    <n v="1"/>
    <s v="Metropolitan Police"/>
    <s v="Frost or ice"/>
    <x v="1"/>
    <n v="30"/>
    <d v="1899-12-30T14:20:00"/>
    <x v="1"/>
  </r>
  <r>
    <n v="1"/>
    <n v="2"/>
    <s v="Metropolitan Police"/>
    <s v="Snow"/>
    <x v="1"/>
    <n v="30"/>
    <d v="1899-12-30T22:20:00"/>
    <x v="1"/>
  </r>
  <r>
    <n v="1"/>
    <n v="2"/>
    <s v="Metropolitan Police"/>
    <s v="Dry"/>
    <x v="1"/>
    <n v="30"/>
    <d v="1899-12-30T13:25:00"/>
    <x v="0"/>
  </r>
  <r>
    <n v="1"/>
    <n v="1"/>
    <s v="Metropolitan Police"/>
    <s v="Dry"/>
    <x v="1"/>
    <n v="30"/>
    <d v="1899-12-30T15:03:00"/>
    <x v="0"/>
  </r>
  <r>
    <n v="1"/>
    <n v="1"/>
    <s v="Metropolitan Police"/>
    <s v="Dry"/>
    <x v="1"/>
    <n v="30"/>
    <d v="1899-12-30T14:00:00"/>
    <x v="0"/>
  </r>
  <r>
    <n v="1"/>
    <n v="3"/>
    <s v="Metropolitan Police"/>
    <s v="Frost or ice"/>
    <x v="1"/>
    <n v="30"/>
    <d v="1899-12-30T21:25:00"/>
    <x v="0"/>
  </r>
  <r>
    <n v="1"/>
    <n v="1"/>
    <s v="Metropolitan Police"/>
    <s v="Frost or ice"/>
    <x v="1"/>
    <n v="30"/>
    <d v="1899-12-30T01:25:00"/>
    <x v="0"/>
  </r>
  <r>
    <n v="1"/>
    <n v="2"/>
    <s v="Metropolitan Police"/>
    <s v="Dry"/>
    <x v="1"/>
    <n v="30"/>
    <d v="1899-12-30T22:00:00"/>
    <x v="0"/>
  </r>
  <r>
    <n v="1"/>
    <n v="2"/>
    <s v="Metropolitan Police"/>
    <s v="Frost or ice"/>
    <x v="1"/>
    <n v="30"/>
    <d v="1899-12-30T07:20:00"/>
    <x v="0"/>
  </r>
  <r>
    <n v="1"/>
    <n v="2"/>
    <s v="Metropolitan Police"/>
    <s v="Dry"/>
    <x v="1"/>
    <n v="30"/>
    <d v="1899-12-30T13:08:00"/>
    <x v="0"/>
  </r>
  <r>
    <n v="1"/>
    <n v="1"/>
    <s v="Metropolitan Police"/>
    <s v="Wet or damp"/>
    <x v="0"/>
    <n v="30"/>
    <d v="1899-12-30T16:30:00"/>
    <x v="0"/>
  </r>
  <r>
    <n v="1"/>
    <n v="2"/>
    <s v="Metropolitan Police"/>
    <s v="Wet or damp"/>
    <x v="1"/>
    <n v="30"/>
    <d v="1899-12-30T17:55:00"/>
    <x v="0"/>
  </r>
  <r>
    <n v="1"/>
    <n v="3"/>
    <s v="Metropolitan Police"/>
    <s v="Snow"/>
    <x v="0"/>
    <n v="30"/>
    <d v="1899-12-30T12:30:00"/>
    <x v="0"/>
  </r>
  <r>
    <n v="1"/>
    <n v="2"/>
    <s v="Metropolitan Police"/>
    <s v="Wet or damp"/>
    <x v="1"/>
    <n v="30"/>
    <d v="1899-12-30T17:55:00"/>
    <x v="0"/>
  </r>
  <r>
    <n v="1"/>
    <n v="2"/>
    <s v="Metropolitan Police"/>
    <s v="Dry"/>
    <x v="1"/>
    <n v="30"/>
    <d v="1899-12-30T11:05:00"/>
    <x v="0"/>
  </r>
  <r>
    <n v="1"/>
    <n v="2"/>
    <s v="Metropolitan Police"/>
    <s v="Dry"/>
    <x v="1"/>
    <n v="30"/>
    <d v="1899-12-30T15:55:00"/>
    <x v="0"/>
  </r>
  <r>
    <n v="1"/>
    <n v="2"/>
    <s v="Metropolitan Police"/>
    <s v="Dry"/>
    <x v="1"/>
    <n v="30"/>
    <d v="1899-12-30T20:30:00"/>
    <x v="0"/>
  </r>
  <r>
    <n v="1"/>
    <n v="2"/>
    <s v="Metropolitan Police"/>
    <s v="Wet or damp"/>
    <x v="1"/>
    <n v="30"/>
    <d v="1899-12-30T11:35:00"/>
    <x v="1"/>
  </r>
  <r>
    <n v="1"/>
    <n v="1"/>
    <s v="Metropolitan Police"/>
    <s v="Dry"/>
    <x v="1"/>
    <n v="30"/>
    <d v="1899-12-30T10:15:00"/>
    <x v="1"/>
  </r>
  <r>
    <n v="2"/>
    <n v="1"/>
    <s v="Metropolitan Police"/>
    <s v="Dry"/>
    <x v="1"/>
    <n v="30"/>
    <d v="1899-12-30T18:31:00"/>
    <x v="1"/>
  </r>
  <r>
    <n v="1"/>
    <n v="2"/>
    <s v="Metropolitan Police"/>
    <s v="Wet or damp"/>
    <x v="1"/>
    <n v="30"/>
    <d v="1899-12-30T00:41:00"/>
    <x v="1"/>
  </r>
  <r>
    <n v="2"/>
    <n v="2"/>
    <s v="Metropolitan Police"/>
    <s v="Dry"/>
    <x v="1"/>
    <n v="30"/>
    <d v="1899-12-30T19:12:00"/>
    <x v="1"/>
  </r>
  <r>
    <n v="1"/>
    <n v="1"/>
    <s v="Metropolitan Police"/>
    <s v="Dry"/>
    <x v="1"/>
    <n v="30"/>
    <d v="1899-12-30T11:10:00"/>
    <x v="1"/>
  </r>
  <r>
    <n v="1"/>
    <n v="2"/>
    <s v="Metropolitan Police"/>
    <s v="Wet or damp"/>
    <x v="2"/>
    <n v="30"/>
    <d v="1899-12-30T08:40:00"/>
    <x v="1"/>
  </r>
  <r>
    <n v="1"/>
    <n v="1"/>
    <s v="Metropolitan Police"/>
    <s v="Dry"/>
    <x v="1"/>
    <n v="30"/>
    <d v="1899-12-30T14:17:00"/>
    <x v="1"/>
  </r>
  <r>
    <n v="1"/>
    <n v="1"/>
    <s v="Metropolitan Police"/>
    <s v="Dry"/>
    <x v="1"/>
    <n v="30"/>
    <d v="1899-12-30T14:55:00"/>
    <x v="1"/>
  </r>
  <r>
    <n v="1"/>
    <n v="2"/>
    <s v="Metropolitan Police"/>
    <s v="Dry"/>
    <x v="1"/>
    <n v="30"/>
    <d v="1899-12-30T20:30:00"/>
    <x v="1"/>
  </r>
  <r>
    <n v="1"/>
    <n v="4"/>
    <s v="Metropolitan Police"/>
    <s v="Dry"/>
    <x v="1"/>
    <n v="30"/>
    <d v="1899-12-30T08:35:00"/>
    <x v="1"/>
  </r>
  <r>
    <n v="2"/>
    <n v="2"/>
    <s v="Metropolitan Police"/>
    <s v="Wet or damp"/>
    <x v="1"/>
    <n v="30"/>
    <d v="1899-12-30T17:10:00"/>
    <x v="0"/>
  </r>
  <r>
    <n v="1"/>
    <n v="2"/>
    <s v="Metropolitan Police"/>
    <s v="Wet or damp"/>
    <x v="1"/>
    <n v="30"/>
    <d v="1899-12-30T21:33:00"/>
    <x v="0"/>
  </r>
  <r>
    <n v="1"/>
    <n v="2"/>
    <s v="Metropolitan Police"/>
    <s v="Dry"/>
    <x v="1"/>
    <n v="30"/>
    <d v="1899-12-30T19:30:00"/>
    <x v="0"/>
  </r>
  <r>
    <n v="2"/>
    <n v="2"/>
    <s v="Metropolitan Police"/>
    <s v="Dry"/>
    <x v="1"/>
    <n v="30"/>
    <d v="1899-12-30T22:00:00"/>
    <x v="0"/>
  </r>
  <r>
    <n v="1"/>
    <n v="1"/>
    <s v="Metropolitan Police"/>
    <s v="Wet or damp"/>
    <x v="1"/>
    <n v="30"/>
    <d v="1899-12-30T20:50:00"/>
    <x v="0"/>
  </r>
  <r>
    <n v="1"/>
    <n v="1"/>
    <s v="Metropolitan Police"/>
    <s v="Wet or damp"/>
    <x v="0"/>
    <n v="30"/>
    <d v="1899-12-30T17:40:00"/>
    <x v="0"/>
  </r>
  <r>
    <n v="1"/>
    <n v="2"/>
    <s v="Metropolitan Police"/>
    <s v="Wet or damp"/>
    <x v="1"/>
    <n v="30"/>
    <d v="1899-12-30T16:10:00"/>
    <x v="0"/>
  </r>
  <r>
    <n v="2"/>
    <n v="1"/>
    <s v="Metropolitan Police"/>
    <s v="Dry"/>
    <x v="1"/>
    <n v="30"/>
    <d v="1899-12-30T15:51:00"/>
    <x v="0"/>
  </r>
  <r>
    <n v="1"/>
    <n v="2"/>
    <s v="Metropolitan Police"/>
    <s v="Dry"/>
    <x v="1"/>
    <n v="30"/>
    <d v="1899-12-30T09:40:00"/>
    <x v="0"/>
  </r>
  <r>
    <n v="1"/>
    <n v="2"/>
    <s v="Metropolitan Police"/>
    <s v="Dry"/>
    <x v="1"/>
    <n v="30"/>
    <d v="1899-12-30T09:27:00"/>
    <x v="0"/>
  </r>
  <r>
    <n v="1"/>
    <n v="1"/>
    <s v="Metropolitan Police"/>
    <s v="Wet or damp"/>
    <x v="1"/>
    <n v="30"/>
    <d v="1899-12-30T11:25:00"/>
    <x v="0"/>
  </r>
  <r>
    <n v="1"/>
    <n v="1"/>
    <s v="Metropolitan Police"/>
    <s v="Dry"/>
    <x v="1"/>
    <n v="30"/>
    <d v="1899-12-30T08:30:00"/>
    <x v="0"/>
  </r>
  <r>
    <n v="1"/>
    <n v="2"/>
    <s v="Metropolitan Police"/>
    <s v="Dry"/>
    <x v="1"/>
    <n v="30"/>
    <d v="1899-12-30T08:30:00"/>
    <x v="0"/>
  </r>
  <r>
    <n v="1"/>
    <n v="1"/>
    <s v="Metropolitan Police"/>
    <s v="Dry"/>
    <x v="1"/>
    <n v="30"/>
    <d v="1899-12-30T09:00:00"/>
    <x v="0"/>
  </r>
  <r>
    <n v="1"/>
    <n v="2"/>
    <s v="Metropolitan Police"/>
    <s v="Wet or damp"/>
    <x v="1"/>
    <n v="30"/>
    <d v="1899-12-30T18:40:00"/>
    <x v="0"/>
  </r>
  <r>
    <n v="1"/>
    <n v="2"/>
    <s v="Metropolitan Police"/>
    <s v="Wet or damp"/>
    <x v="1"/>
    <n v="30"/>
    <d v="1899-12-30T00:50:00"/>
    <x v="1"/>
  </r>
  <r>
    <n v="1"/>
    <n v="2"/>
    <s v="Metropolitan Police"/>
    <s v="Wet or damp"/>
    <x v="1"/>
    <n v="30"/>
    <d v="1899-12-30T09:25:00"/>
    <x v="1"/>
  </r>
  <r>
    <n v="1"/>
    <n v="2"/>
    <s v="Metropolitan Police"/>
    <s v="Wet or damp"/>
    <x v="1"/>
    <n v="30"/>
    <d v="1899-12-30T10:00:00"/>
    <x v="1"/>
  </r>
  <r>
    <n v="1"/>
    <n v="2"/>
    <s v="Metropolitan Police"/>
    <s v="Wet or damp"/>
    <x v="1"/>
    <n v="30"/>
    <d v="1899-12-30T07:00:00"/>
    <x v="1"/>
  </r>
  <r>
    <n v="2"/>
    <n v="1"/>
    <s v="Metropolitan Police"/>
    <s v="Wet or damp"/>
    <x v="0"/>
    <n v="30"/>
    <d v="1899-12-30T16:40:00"/>
    <x v="1"/>
  </r>
  <r>
    <n v="1"/>
    <n v="1"/>
    <s v="Metropolitan Police"/>
    <s v="Wet or damp"/>
    <x v="1"/>
    <n v="30"/>
    <d v="1899-12-30T16:30:00"/>
    <x v="1"/>
  </r>
  <r>
    <n v="1"/>
    <n v="1"/>
    <s v="Metropolitan Police"/>
    <s v="Wet or damp"/>
    <x v="1"/>
    <n v="30"/>
    <d v="1899-12-30T22:01:00"/>
    <x v="1"/>
  </r>
  <r>
    <n v="1"/>
    <n v="2"/>
    <s v="Metropolitan Police"/>
    <s v="Wet or damp"/>
    <x v="1"/>
    <n v="30"/>
    <d v="1899-12-30T18:25:00"/>
    <x v="1"/>
  </r>
  <r>
    <n v="1"/>
    <n v="2"/>
    <s v="Metropolitan Police"/>
    <s v="Dry"/>
    <x v="1"/>
    <n v="30"/>
    <d v="1899-12-30T06:50:00"/>
    <x v="1"/>
  </r>
  <r>
    <n v="1"/>
    <n v="2"/>
    <s v="Metropolitan Police"/>
    <s v="Wet or damp"/>
    <x v="3"/>
    <n v="30"/>
    <d v="1899-12-30T06:00:00"/>
    <x v="1"/>
  </r>
  <r>
    <n v="1"/>
    <n v="2"/>
    <s v="Metropolitan Police"/>
    <s v="Wet or damp"/>
    <x v="0"/>
    <n v="30"/>
    <d v="1899-12-30T23:49:00"/>
    <x v="1"/>
  </r>
  <r>
    <n v="1"/>
    <n v="1"/>
    <s v="Metropolitan Police"/>
    <s v="Wet or damp"/>
    <x v="1"/>
    <n v="30"/>
    <d v="1899-12-30T18:29:00"/>
    <x v="0"/>
  </r>
  <r>
    <n v="1"/>
    <n v="1"/>
    <s v="Metropolitan Police"/>
    <s v="Dry"/>
    <x v="1"/>
    <n v="30"/>
    <d v="1899-12-30T23:27:00"/>
    <x v="0"/>
  </r>
  <r>
    <n v="1"/>
    <n v="2"/>
    <s v="Metropolitan Police"/>
    <s v="Wet or damp"/>
    <x v="1"/>
    <n v="30"/>
    <d v="1899-12-30T19:24:00"/>
    <x v="0"/>
  </r>
  <r>
    <n v="1"/>
    <n v="2"/>
    <s v="Metropolitan Police"/>
    <s v="Dry"/>
    <x v="1"/>
    <n v="30"/>
    <d v="1899-12-30T09:43:00"/>
    <x v="0"/>
  </r>
  <r>
    <n v="1"/>
    <n v="2"/>
    <s v="Metropolitan Police"/>
    <s v="Wet or damp"/>
    <x v="1"/>
    <n v="30"/>
    <d v="1899-12-30T10:55:00"/>
    <x v="0"/>
  </r>
  <r>
    <n v="1"/>
    <n v="2"/>
    <s v="Metropolitan Police"/>
    <s v="Wet or damp"/>
    <x v="1"/>
    <n v="30"/>
    <d v="1899-12-30T15:45:00"/>
    <x v="0"/>
  </r>
  <r>
    <n v="1"/>
    <n v="1"/>
    <s v="Metropolitan Police"/>
    <s v="Dry"/>
    <x v="1"/>
    <n v="30"/>
    <d v="1899-12-30T16:30:00"/>
    <x v="0"/>
  </r>
  <r>
    <n v="1"/>
    <n v="1"/>
    <s v="Metropolitan Police"/>
    <s v="Dry"/>
    <x v="1"/>
    <n v="30"/>
    <d v="1899-12-30T14:40:00"/>
    <x v="0"/>
  </r>
  <r>
    <n v="1"/>
    <n v="1"/>
    <s v="Metropolitan Police"/>
    <s v="Wet or damp"/>
    <x v="1"/>
    <n v="30"/>
    <d v="1899-12-30T15:46:00"/>
    <x v="0"/>
  </r>
  <r>
    <n v="2"/>
    <n v="2"/>
    <s v="Metropolitan Police"/>
    <s v="Dry"/>
    <x v="1"/>
    <n v="30"/>
    <d v="1899-12-30T22:30:00"/>
    <x v="0"/>
  </r>
  <r>
    <n v="1"/>
    <n v="1"/>
    <s v="Metropolitan Police"/>
    <s v="Wet or damp"/>
    <x v="1"/>
    <n v="30"/>
    <d v="1899-12-30T06:30:00"/>
    <x v="0"/>
  </r>
  <r>
    <n v="1"/>
    <n v="2"/>
    <s v="Metropolitan Police"/>
    <s v="Dry"/>
    <x v="2"/>
    <n v="30"/>
    <d v="1899-12-30T13:20:00"/>
    <x v="0"/>
  </r>
  <r>
    <n v="1"/>
    <n v="1"/>
    <s v="Metropolitan Police"/>
    <s v="Dry"/>
    <x v="1"/>
    <n v="30"/>
    <d v="1899-12-30T15:30:00"/>
    <x v="0"/>
  </r>
  <r>
    <n v="1"/>
    <n v="2"/>
    <s v="Metropolitan Police"/>
    <s v="Dry"/>
    <x v="1"/>
    <n v="30"/>
    <d v="1899-12-30T14:45:00"/>
    <x v="0"/>
  </r>
  <r>
    <n v="1"/>
    <n v="1"/>
    <s v="Metropolitan Police"/>
    <s v="Dry"/>
    <x v="1"/>
    <n v="30"/>
    <d v="1899-12-30T15:39:00"/>
    <x v="0"/>
  </r>
  <r>
    <n v="2"/>
    <n v="2"/>
    <s v="Metropolitan Police"/>
    <s v="Wet or damp"/>
    <x v="1"/>
    <n v="30"/>
    <d v="1899-12-30T08:10:00"/>
    <x v="1"/>
  </r>
  <r>
    <n v="1"/>
    <n v="1"/>
    <s v="Metropolitan Police"/>
    <s v="Wet or damp"/>
    <x v="1"/>
    <n v="30"/>
    <d v="1899-12-30T19:31:00"/>
    <x v="1"/>
  </r>
  <r>
    <n v="1"/>
    <n v="2"/>
    <s v="Metropolitan Police"/>
    <s v="Wet or damp"/>
    <x v="1"/>
    <n v="30"/>
    <d v="1899-12-30T00:50:00"/>
    <x v="1"/>
  </r>
  <r>
    <n v="1"/>
    <n v="2"/>
    <s v="Metropolitan Police"/>
    <s v="Wet or damp"/>
    <x v="2"/>
    <n v="30"/>
    <d v="1899-12-30T21:22:00"/>
    <x v="1"/>
  </r>
  <r>
    <n v="1"/>
    <n v="2"/>
    <s v="Metropolitan Police"/>
    <s v="Wet or damp"/>
    <x v="1"/>
    <n v="30"/>
    <d v="1899-12-30T03:17:00"/>
    <x v="1"/>
  </r>
  <r>
    <n v="1"/>
    <n v="2"/>
    <s v="Metropolitan Police"/>
    <s v="Dry"/>
    <x v="1"/>
    <n v="30"/>
    <d v="1899-12-30T19:30:00"/>
    <x v="1"/>
  </r>
  <r>
    <n v="1"/>
    <n v="2"/>
    <s v="Metropolitan Police"/>
    <s v="Wet or damp"/>
    <x v="1"/>
    <n v="30"/>
    <d v="1899-12-30T18:18:00"/>
    <x v="1"/>
  </r>
  <r>
    <n v="1"/>
    <n v="1"/>
    <s v="Metropolitan Police"/>
    <s v="Wet or damp"/>
    <x v="0"/>
    <n v="30"/>
    <d v="1899-12-30T12:30:00"/>
    <x v="1"/>
  </r>
  <r>
    <n v="1"/>
    <n v="2"/>
    <s v="Metropolitan Police"/>
    <s v="Dry"/>
    <x v="1"/>
    <n v="30"/>
    <d v="1899-12-30T09:40:00"/>
    <x v="1"/>
  </r>
  <r>
    <n v="1"/>
    <n v="1"/>
    <s v="Metropolitan Police"/>
    <s v="Dry"/>
    <x v="1"/>
    <n v="30"/>
    <d v="1899-12-30T18:08:00"/>
    <x v="1"/>
  </r>
  <r>
    <n v="1"/>
    <n v="1"/>
    <s v="Metropolitan Police"/>
    <s v="Dry"/>
    <x v="1"/>
    <n v="30"/>
    <d v="1899-12-30T04:30:00"/>
    <x v="1"/>
  </r>
  <r>
    <n v="1"/>
    <n v="2"/>
    <s v="Metropolitan Police"/>
    <s v="Dry"/>
    <x v="2"/>
    <n v="30"/>
    <d v="1899-12-30T06:22:00"/>
    <x v="0"/>
  </r>
  <r>
    <n v="1"/>
    <n v="2"/>
    <s v="Metropolitan Police"/>
    <s v="Dry"/>
    <x v="1"/>
    <n v="30"/>
    <d v="1899-12-30T21:40:00"/>
    <x v="0"/>
  </r>
  <r>
    <n v="1"/>
    <n v="1"/>
    <s v="Metropolitan Police"/>
    <s v="Dry"/>
    <x v="1"/>
    <n v="30"/>
    <d v="1899-12-30T13:38:00"/>
    <x v="0"/>
  </r>
  <r>
    <n v="1"/>
    <n v="2"/>
    <s v="Metropolitan Police"/>
    <s v="Dry"/>
    <x v="3"/>
    <n v="30"/>
    <d v="1899-12-30T08:07:00"/>
    <x v="0"/>
  </r>
  <r>
    <n v="1"/>
    <n v="1"/>
    <s v="Metropolitan Police"/>
    <s v="Dry"/>
    <x v="2"/>
    <n v="30"/>
    <d v="1899-12-30T14:00:00"/>
    <x v="0"/>
  </r>
  <r>
    <n v="1"/>
    <n v="1"/>
    <s v="Metropolitan Police"/>
    <s v="Dry"/>
    <x v="1"/>
    <n v="30"/>
    <d v="1899-12-30T13:45:00"/>
    <x v="0"/>
  </r>
  <r>
    <n v="1"/>
    <n v="2"/>
    <s v="Metropolitan Police"/>
    <s v="Dry"/>
    <x v="1"/>
    <n v="30"/>
    <d v="1899-12-30T14:41:00"/>
    <x v="0"/>
  </r>
  <r>
    <n v="1"/>
    <n v="1"/>
    <s v="Metropolitan Police"/>
    <s v="Wet or damp"/>
    <x v="1"/>
    <n v="30"/>
    <d v="1899-12-30T15:05:00"/>
    <x v="0"/>
  </r>
  <r>
    <n v="1"/>
    <n v="1"/>
    <s v="Metropolitan Police"/>
    <s v="Dry"/>
    <x v="1"/>
    <n v="30"/>
    <d v="1899-12-30T12:20:00"/>
    <x v="0"/>
  </r>
  <r>
    <n v="1"/>
    <n v="2"/>
    <s v="Metropolitan Police"/>
    <s v="Dry"/>
    <x v="1"/>
    <n v="30"/>
    <d v="1899-12-30T11:18:00"/>
    <x v="0"/>
  </r>
  <r>
    <n v="1"/>
    <n v="2"/>
    <s v="Metropolitan Police"/>
    <s v="Dry"/>
    <x v="1"/>
    <n v="30"/>
    <d v="1899-12-30T10:50:00"/>
    <x v="0"/>
  </r>
  <r>
    <n v="1"/>
    <n v="2"/>
    <s v="Metropolitan Police"/>
    <s v="Dry"/>
    <x v="2"/>
    <n v="30"/>
    <d v="1899-12-30T16:25:00"/>
    <x v="0"/>
  </r>
  <r>
    <n v="1"/>
    <n v="2"/>
    <s v="Metropolitan Police"/>
    <s v="Wet or damp"/>
    <x v="3"/>
    <n v="30"/>
    <d v="1899-12-30T16:00:00"/>
    <x v="0"/>
  </r>
  <r>
    <n v="1"/>
    <n v="1"/>
    <s v="Metropolitan Police"/>
    <s v="Dry"/>
    <x v="2"/>
    <n v="30"/>
    <d v="1899-12-30T14:08:00"/>
    <x v="0"/>
  </r>
  <r>
    <n v="1"/>
    <n v="2"/>
    <s v="Metropolitan Police"/>
    <s v="Dry"/>
    <x v="2"/>
    <n v="30"/>
    <d v="1899-12-30T15:15:00"/>
    <x v="0"/>
  </r>
  <r>
    <n v="2"/>
    <n v="2"/>
    <s v="Metropolitan Police"/>
    <s v="Dry"/>
    <x v="1"/>
    <n v="30"/>
    <d v="1899-12-30T19:11:00"/>
    <x v="1"/>
  </r>
  <r>
    <n v="1"/>
    <n v="2"/>
    <s v="Metropolitan Police"/>
    <s v="Dry"/>
    <x v="1"/>
    <n v="30"/>
    <d v="1899-12-30T21:25:00"/>
    <x v="1"/>
  </r>
  <r>
    <n v="1"/>
    <n v="1"/>
    <s v="Metropolitan Police"/>
    <s v="Dry"/>
    <x v="1"/>
    <n v="30"/>
    <d v="1899-12-30T14:00:00"/>
    <x v="1"/>
  </r>
  <r>
    <n v="1"/>
    <n v="1"/>
    <s v="Metropolitan Police"/>
    <s v="Dry"/>
    <x v="2"/>
    <n v="30"/>
    <d v="1899-12-30T08:03:00"/>
    <x v="1"/>
  </r>
  <r>
    <n v="1"/>
    <n v="2"/>
    <s v="Metropolitan Police"/>
    <s v="Dry"/>
    <x v="0"/>
    <n v="30"/>
    <d v="1899-12-30T19:40:00"/>
    <x v="1"/>
  </r>
  <r>
    <n v="1"/>
    <n v="2"/>
    <s v="Metropolitan Police"/>
    <s v="Dry"/>
    <x v="1"/>
    <n v="30"/>
    <d v="1899-12-30T18:53:00"/>
    <x v="1"/>
  </r>
  <r>
    <n v="1"/>
    <n v="2"/>
    <s v="Metropolitan Police"/>
    <s v="Dry"/>
    <x v="1"/>
    <n v="30"/>
    <d v="1899-12-30T11:10:00"/>
    <x v="1"/>
  </r>
  <r>
    <n v="1"/>
    <n v="2"/>
    <s v="Metropolitan Police"/>
    <s v="Wet or damp"/>
    <x v="1"/>
    <n v="30"/>
    <d v="1899-12-30T17:42:00"/>
    <x v="1"/>
  </r>
  <r>
    <n v="1"/>
    <n v="2"/>
    <s v="Metropolitan Police"/>
    <s v="Dry"/>
    <x v="1"/>
    <n v="30"/>
    <d v="1899-12-30T03:35:00"/>
    <x v="1"/>
  </r>
  <r>
    <n v="1"/>
    <n v="2"/>
    <s v="Metropolitan Police"/>
    <s v="Dry"/>
    <x v="1"/>
    <n v="30"/>
    <d v="1899-12-30T22:10:00"/>
    <x v="1"/>
  </r>
  <r>
    <n v="1"/>
    <n v="2"/>
    <s v="Metropolitan Police"/>
    <s v="Dry"/>
    <x v="1"/>
    <n v="30"/>
    <d v="1899-12-30T13:15:00"/>
    <x v="1"/>
  </r>
  <r>
    <n v="1"/>
    <n v="1"/>
    <s v="Metropolitan Police"/>
    <s v="Dry"/>
    <x v="2"/>
    <n v="30"/>
    <d v="1899-12-30T06:17:00"/>
    <x v="0"/>
  </r>
  <r>
    <n v="1"/>
    <n v="1"/>
    <s v="Metropolitan Police"/>
    <s v="Dry"/>
    <x v="1"/>
    <n v="30"/>
    <d v="1899-12-30T21:00:00"/>
    <x v="0"/>
  </r>
  <r>
    <n v="1"/>
    <n v="2"/>
    <s v="Metropolitan Police"/>
    <s v="Dry"/>
    <x v="1"/>
    <n v="30"/>
    <d v="1899-12-30T20:48:00"/>
    <x v="0"/>
  </r>
  <r>
    <n v="1"/>
    <n v="1"/>
    <s v="Metropolitan Police"/>
    <s v="Dry"/>
    <x v="1"/>
    <n v="30"/>
    <d v="1899-12-30T02:45:00"/>
    <x v="0"/>
  </r>
  <r>
    <n v="1"/>
    <n v="2"/>
    <s v="Metropolitan Police"/>
    <s v="Dry"/>
    <x v="2"/>
    <n v="30"/>
    <d v="1899-12-30T12:35:00"/>
    <x v="0"/>
  </r>
  <r>
    <n v="1"/>
    <n v="1"/>
    <s v="Metropolitan Police"/>
    <s v="Dry"/>
    <x v="1"/>
    <n v="30"/>
    <d v="1899-12-30T19:42:00"/>
    <x v="0"/>
  </r>
  <r>
    <n v="1"/>
    <n v="2"/>
    <s v="Metropolitan Police"/>
    <s v="Wet or damp"/>
    <x v="2"/>
    <n v="30"/>
    <d v="1899-12-30T16:30:00"/>
    <x v="0"/>
  </r>
  <r>
    <n v="1"/>
    <n v="2"/>
    <s v="Metropolitan Police"/>
    <s v="Dry"/>
    <x v="1"/>
    <n v="30"/>
    <d v="1899-12-30T15:45:00"/>
    <x v="0"/>
  </r>
  <r>
    <n v="1"/>
    <n v="2"/>
    <s v="Metropolitan Police"/>
    <s v="Dry"/>
    <x v="1"/>
    <n v="30"/>
    <d v="1899-12-30T09:47:00"/>
    <x v="0"/>
  </r>
  <r>
    <n v="1"/>
    <n v="1"/>
    <s v="Metropolitan Police"/>
    <s v="Dry"/>
    <x v="1"/>
    <n v="30"/>
    <d v="1899-12-30T16:56:00"/>
    <x v="0"/>
  </r>
  <r>
    <n v="1"/>
    <n v="1"/>
    <s v="Metropolitan Police"/>
    <s v="Frost or ice"/>
    <x v="1"/>
    <n v="30"/>
    <d v="1899-12-30T07:15:00"/>
    <x v="0"/>
  </r>
  <r>
    <n v="1"/>
    <n v="3"/>
    <s v="Metropolitan Police"/>
    <s v="Dry"/>
    <x v="1"/>
    <n v="30"/>
    <d v="1899-12-30T21:31:00"/>
    <x v="0"/>
  </r>
  <r>
    <n v="1"/>
    <n v="2"/>
    <s v="Metropolitan Police"/>
    <s v="Dry"/>
    <x v="1"/>
    <n v="30"/>
    <d v="1899-12-30T07:55:00"/>
    <x v="0"/>
  </r>
  <r>
    <n v="1"/>
    <n v="2"/>
    <s v="Metropolitan Police"/>
    <s v="Dry"/>
    <x v="1"/>
    <n v="30"/>
    <d v="1899-12-30T07:30:00"/>
    <x v="0"/>
  </r>
  <r>
    <n v="1"/>
    <n v="1"/>
    <s v="Metropolitan Police"/>
    <s v="Dry"/>
    <x v="1"/>
    <n v="30"/>
    <d v="1899-12-30T13:24:00"/>
    <x v="0"/>
  </r>
  <r>
    <n v="1"/>
    <n v="3"/>
    <s v="Metropolitan Police"/>
    <s v="Dry"/>
    <x v="2"/>
    <n v="30"/>
    <d v="1899-12-30T19:15:00"/>
    <x v="1"/>
  </r>
  <r>
    <n v="1"/>
    <n v="1"/>
    <s v="Metropolitan Police"/>
    <s v="Dry"/>
    <x v="1"/>
    <n v="30"/>
    <d v="1899-12-30T11:45:00"/>
    <x v="1"/>
  </r>
  <r>
    <n v="2"/>
    <n v="2"/>
    <s v="Metropolitan Police"/>
    <s v="Dry"/>
    <x v="1"/>
    <n v="30"/>
    <d v="1899-12-30T21:35:00"/>
    <x v="1"/>
  </r>
  <r>
    <n v="1"/>
    <n v="2"/>
    <s v="Metropolitan Police"/>
    <s v="Dry"/>
    <x v="1"/>
    <n v="30"/>
    <d v="1899-12-30T09:00:00"/>
    <x v="1"/>
  </r>
  <r>
    <n v="1"/>
    <n v="1"/>
    <s v="Metropolitan Police"/>
    <s v="Dry"/>
    <x v="1"/>
    <n v="30"/>
    <d v="1899-12-30T14:30:00"/>
    <x v="1"/>
  </r>
  <r>
    <n v="1"/>
    <n v="3"/>
    <s v="Metropolitan Police"/>
    <s v="Dry"/>
    <x v="1"/>
    <n v="30"/>
    <d v="1899-12-30T19:40:00"/>
    <x v="1"/>
  </r>
  <r>
    <n v="1"/>
    <n v="2"/>
    <s v="Metropolitan Police"/>
    <s v="Dry"/>
    <x v="1"/>
    <n v="30"/>
    <d v="1899-12-30T16:35:00"/>
    <x v="1"/>
  </r>
  <r>
    <n v="1"/>
    <n v="2"/>
    <s v="Metropolitan Police"/>
    <s v="Dry"/>
    <x v="1"/>
    <n v="30"/>
    <d v="1899-12-30T13:18:00"/>
    <x v="1"/>
  </r>
  <r>
    <n v="1"/>
    <n v="1"/>
    <s v="Metropolitan Police"/>
    <s v="Dry"/>
    <x v="1"/>
    <n v="30"/>
    <d v="1899-12-30T11:30:00"/>
    <x v="1"/>
  </r>
  <r>
    <n v="1"/>
    <n v="2"/>
    <s v="Metropolitan Police"/>
    <s v="Dry"/>
    <x v="1"/>
    <n v="30"/>
    <d v="1899-12-30T09:15:00"/>
    <x v="1"/>
  </r>
  <r>
    <n v="1"/>
    <n v="2"/>
    <s v="Metropolitan Police"/>
    <s v="Dry"/>
    <x v="1"/>
    <n v="30"/>
    <d v="1899-12-30T08:58:00"/>
    <x v="1"/>
  </r>
  <r>
    <n v="1"/>
    <n v="2"/>
    <s v="Metropolitan Police"/>
    <s v="Dry"/>
    <x v="1"/>
    <n v="30"/>
    <d v="1899-12-30T10:14:00"/>
    <x v="0"/>
  </r>
  <r>
    <n v="1"/>
    <n v="1"/>
    <s v="Metropolitan Police"/>
    <s v="Dry"/>
    <x v="1"/>
    <n v="30"/>
    <d v="1899-12-30T08:35:00"/>
    <x v="0"/>
  </r>
  <r>
    <n v="1"/>
    <n v="2"/>
    <s v="Metropolitan Police"/>
    <s v="Dry"/>
    <x v="1"/>
    <n v="30"/>
    <d v="1899-12-30T12:30:00"/>
    <x v="0"/>
  </r>
  <r>
    <n v="2"/>
    <n v="1"/>
    <s v="Metropolitan Police"/>
    <s v="Dry"/>
    <x v="1"/>
    <n v="30"/>
    <d v="1899-12-30T18:15:00"/>
    <x v="0"/>
  </r>
  <r>
    <n v="1"/>
    <n v="2"/>
    <s v="Metropolitan Police"/>
    <s v="Dry"/>
    <x v="1"/>
    <n v="30"/>
    <d v="1899-12-30T08:06:00"/>
    <x v="0"/>
  </r>
  <r>
    <n v="1"/>
    <n v="2"/>
    <s v="Metropolitan Police"/>
    <s v="Dry"/>
    <x v="2"/>
    <n v="30"/>
    <d v="1899-12-30T18:15:00"/>
    <x v="0"/>
  </r>
  <r>
    <n v="1"/>
    <n v="1"/>
    <s v="Metropolitan Police"/>
    <s v="Dry"/>
    <x v="1"/>
    <n v="30"/>
    <d v="1899-12-30T14:12:00"/>
    <x v="0"/>
  </r>
  <r>
    <n v="1"/>
    <n v="2"/>
    <s v="Metropolitan Police"/>
    <s v="Dry"/>
    <x v="1"/>
    <n v="30"/>
    <d v="1899-12-30T16:50:00"/>
    <x v="0"/>
  </r>
  <r>
    <n v="1"/>
    <n v="2"/>
    <s v="Metropolitan Police"/>
    <s v="Dry"/>
    <x v="3"/>
    <n v="30"/>
    <d v="1899-12-30T18:29:00"/>
    <x v="0"/>
  </r>
  <r>
    <n v="1"/>
    <n v="2"/>
    <s v="Metropolitan Police"/>
    <s v="Dry"/>
    <x v="1"/>
    <n v="30"/>
    <d v="1899-12-30T01:36:00"/>
    <x v="0"/>
  </r>
  <r>
    <n v="1"/>
    <n v="1"/>
    <s v="Metropolitan Police"/>
    <s v="Dry"/>
    <x v="1"/>
    <n v="30"/>
    <d v="1899-12-30T19:05:00"/>
    <x v="0"/>
  </r>
  <r>
    <n v="1"/>
    <n v="2"/>
    <s v="Metropolitan Police"/>
    <s v="Dry"/>
    <x v="1"/>
    <n v="30"/>
    <d v="1899-12-30T13:45:00"/>
    <x v="0"/>
  </r>
  <r>
    <n v="1"/>
    <n v="2"/>
    <s v="Metropolitan Police"/>
    <s v="Dry"/>
    <x v="1"/>
    <n v="30"/>
    <d v="1899-12-30T13:04:00"/>
    <x v="0"/>
  </r>
  <r>
    <n v="1"/>
    <n v="1"/>
    <s v="Metropolitan Police"/>
    <s v="Wet or damp"/>
    <x v="1"/>
    <n v="30"/>
    <d v="1899-12-30T15:55:00"/>
    <x v="0"/>
  </r>
  <r>
    <n v="1"/>
    <n v="1"/>
    <s v="Metropolitan Police"/>
    <s v="Dry"/>
    <x v="1"/>
    <n v="30"/>
    <d v="1899-12-30T19:55:00"/>
    <x v="0"/>
  </r>
  <r>
    <n v="1"/>
    <n v="2"/>
    <s v="Metropolitan Police"/>
    <s v="Wet or damp"/>
    <x v="2"/>
    <n v="30"/>
    <d v="1899-12-30T07:59:00"/>
    <x v="1"/>
  </r>
  <r>
    <n v="1"/>
    <n v="2"/>
    <s v="Metropolitan Police"/>
    <s v="Wet or damp"/>
    <x v="1"/>
    <n v="30"/>
    <d v="1899-12-30T08:00:00"/>
    <x v="1"/>
  </r>
  <r>
    <n v="1"/>
    <n v="2"/>
    <s v="Metropolitan Police"/>
    <s v="Dry"/>
    <x v="1"/>
    <n v="30"/>
    <d v="1899-12-30T15:00:00"/>
    <x v="1"/>
  </r>
  <r>
    <n v="1"/>
    <n v="2"/>
    <s v="Metropolitan Police"/>
    <s v="Dry"/>
    <x v="1"/>
    <n v="30"/>
    <d v="1899-12-30T16:50:00"/>
    <x v="1"/>
  </r>
  <r>
    <n v="1"/>
    <n v="1"/>
    <s v="Metropolitan Police"/>
    <s v="Dry"/>
    <x v="1"/>
    <n v="30"/>
    <d v="1899-12-30T19:57:00"/>
    <x v="1"/>
  </r>
  <r>
    <n v="1"/>
    <n v="3"/>
    <s v="Metropolitan Police"/>
    <s v="Dry"/>
    <x v="2"/>
    <n v="30"/>
    <d v="1899-12-30T18:25:00"/>
    <x v="1"/>
  </r>
  <r>
    <n v="3"/>
    <n v="3"/>
    <s v="Metropolitan Police"/>
    <s v="Dry"/>
    <x v="1"/>
    <n v="30"/>
    <d v="1899-12-30T03:10:00"/>
    <x v="1"/>
  </r>
  <r>
    <n v="2"/>
    <n v="2"/>
    <s v="Metropolitan Police"/>
    <s v="Dry"/>
    <x v="1"/>
    <n v="30"/>
    <d v="1899-12-30T18:00:00"/>
    <x v="1"/>
  </r>
  <r>
    <n v="1"/>
    <n v="2"/>
    <s v="Metropolitan Police"/>
    <s v="Dry"/>
    <x v="1"/>
    <n v="30"/>
    <d v="1899-12-30T20:06:00"/>
    <x v="1"/>
  </r>
  <r>
    <n v="1"/>
    <n v="2"/>
    <s v="Metropolitan Police"/>
    <s v="Dry"/>
    <x v="1"/>
    <n v="30"/>
    <d v="1899-12-30T19:50:00"/>
    <x v="1"/>
  </r>
  <r>
    <n v="2"/>
    <n v="2"/>
    <s v="Metropolitan Police"/>
    <s v="Dry"/>
    <x v="1"/>
    <n v="30"/>
    <d v="1899-12-30T03:23:00"/>
    <x v="1"/>
  </r>
  <r>
    <n v="1"/>
    <n v="1"/>
    <s v="Metropolitan Police"/>
    <s v="Dry"/>
    <x v="1"/>
    <n v="30"/>
    <d v="1899-12-30T13:23:00"/>
    <x v="0"/>
  </r>
  <r>
    <n v="1"/>
    <n v="2"/>
    <s v="Metropolitan Police"/>
    <s v="Dry"/>
    <x v="1"/>
    <n v="30"/>
    <d v="1899-12-30T10:23:00"/>
    <x v="0"/>
  </r>
  <r>
    <n v="1"/>
    <n v="1"/>
    <s v="Metropolitan Police"/>
    <s v="Dry"/>
    <x v="1"/>
    <n v="30"/>
    <d v="1899-12-30T13:40:00"/>
    <x v="0"/>
  </r>
  <r>
    <n v="1"/>
    <n v="1"/>
    <s v="Metropolitan Police"/>
    <s v="Dry"/>
    <x v="1"/>
    <n v="30"/>
    <d v="1899-12-30T03:16:00"/>
    <x v="0"/>
  </r>
  <r>
    <n v="1"/>
    <n v="2"/>
    <s v="Metropolitan Police"/>
    <s v="Frost or ice"/>
    <x v="1"/>
    <n v="30"/>
    <d v="1899-12-30T17:05:00"/>
    <x v="0"/>
  </r>
  <r>
    <n v="1"/>
    <n v="2"/>
    <s v="Metropolitan Police"/>
    <s v="Dry"/>
    <x v="1"/>
    <n v="30"/>
    <d v="1899-12-30T00:43:00"/>
    <x v="0"/>
  </r>
  <r>
    <n v="1"/>
    <n v="1"/>
    <s v="Metropolitan Police"/>
    <s v="Frost or ice"/>
    <x v="2"/>
    <n v="30"/>
    <d v="1899-12-30T01:00:00"/>
    <x v="0"/>
  </r>
  <r>
    <n v="1"/>
    <n v="1"/>
    <s v="Metropolitan Police"/>
    <s v="Dry"/>
    <x v="2"/>
    <n v="50"/>
    <d v="1899-12-30T04:26:00"/>
    <x v="0"/>
  </r>
  <r>
    <n v="1"/>
    <n v="2"/>
    <s v="Metropolitan Police"/>
    <s v="Wet or damp"/>
    <x v="1"/>
    <n v="30"/>
    <d v="1899-12-30T11:35:00"/>
    <x v="0"/>
  </r>
  <r>
    <n v="1"/>
    <n v="1"/>
    <s v="Metropolitan Police"/>
    <s v="Dry"/>
    <x v="0"/>
    <n v="30"/>
    <d v="1899-12-30T14:56:00"/>
    <x v="0"/>
  </r>
  <r>
    <n v="1"/>
    <n v="1"/>
    <s v="Metropolitan Police"/>
    <s v="Frost or ice"/>
    <x v="2"/>
    <n v="30"/>
    <d v="1899-12-30T21:50:00"/>
    <x v="0"/>
  </r>
  <r>
    <n v="4"/>
    <n v="2"/>
    <s v="Metropolitan Police"/>
    <s v="Frost or ice"/>
    <x v="1"/>
    <n v="30"/>
    <d v="1899-12-30T10:34:00"/>
    <x v="0"/>
  </r>
  <r>
    <n v="4"/>
    <n v="3"/>
    <s v="Metropolitan Police"/>
    <s v="Frost or ice"/>
    <x v="1"/>
    <n v="30"/>
    <d v="1899-12-30T18:32:00"/>
    <x v="0"/>
  </r>
  <r>
    <n v="3"/>
    <n v="2"/>
    <s v="Metropolitan Police"/>
    <s v="Dry"/>
    <x v="2"/>
    <n v="30"/>
    <d v="1899-12-30T18:35:00"/>
    <x v="0"/>
  </r>
  <r>
    <n v="1"/>
    <n v="2"/>
    <s v="Metropolitan Police"/>
    <s v="Wet or damp"/>
    <x v="1"/>
    <n v="30"/>
    <d v="1899-12-30T19:25:00"/>
    <x v="0"/>
  </r>
  <r>
    <n v="1"/>
    <n v="1"/>
    <s v="Metropolitan Police"/>
    <s v="Dry"/>
    <x v="2"/>
    <n v="30"/>
    <d v="1899-12-30T19:55:00"/>
    <x v="1"/>
  </r>
  <r>
    <n v="1"/>
    <n v="2"/>
    <s v="Metropolitan Police"/>
    <s v="Dry"/>
    <x v="1"/>
    <n v="30"/>
    <d v="1899-12-30T07:20:00"/>
    <x v="1"/>
  </r>
  <r>
    <n v="1"/>
    <n v="2"/>
    <s v="Metropolitan Police"/>
    <s v="Dry"/>
    <x v="3"/>
    <n v="30"/>
    <d v="1899-12-30T14:50:00"/>
    <x v="1"/>
  </r>
  <r>
    <n v="1"/>
    <n v="2"/>
    <s v="Metropolitan Police"/>
    <s v="Dry"/>
    <x v="2"/>
    <n v="30"/>
    <d v="1899-12-30T23:56:00"/>
    <x v="1"/>
  </r>
  <r>
    <n v="1"/>
    <n v="2"/>
    <s v="Metropolitan Police"/>
    <s v="Dry"/>
    <x v="1"/>
    <n v="30"/>
    <d v="1899-12-30T21:00:00"/>
    <x v="1"/>
  </r>
  <r>
    <n v="1"/>
    <n v="2"/>
    <s v="Metropolitan Police"/>
    <s v="Dry"/>
    <x v="1"/>
    <n v="30"/>
    <d v="1899-12-30T17:30:00"/>
    <x v="1"/>
  </r>
  <r>
    <n v="1"/>
    <n v="3"/>
    <s v="Metropolitan Police"/>
    <s v="Dry"/>
    <x v="1"/>
    <n v="30"/>
    <d v="1899-12-30T22:15:00"/>
    <x v="1"/>
  </r>
  <r>
    <n v="1"/>
    <n v="1"/>
    <s v="Metropolitan Police"/>
    <s v="Dry"/>
    <x v="1"/>
    <n v="30"/>
    <d v="1899-12-30T20:15:00"/>
    <x v="1"/>
  </r>
  <r>
    <n v="3"/>
    <n v="2"/>
    <s v="Metropolitan Police"/>
    <s v="Dry"/>
    <x v="1"/>
    <n v="30"/>
    <d v="1899-12-30T21:52:00"/>
    <x v="1"/>
  </r>
  <r>
    <n v="1"/>
    <n v="1"/>
    <s v="Metropolitan Police"/>
    <s v="Dry"/>
    <x v="1"/>
    <n v="30"/>
    <d v="1899-12-30T19:55:00"/>
    <x v="1"/>
  </r>
  <r>
    <n v="1"/>
    <n v="2"/>
    <s v="Metropolitan Police"/>
    <s v="Dry"/>
    <x v="2"/>
    <n v="30"/>
    <d v="1899-12-30T21:00:00"/>
    <x v="1"/>
  </r>
  <r>
    <n v="1"/>
    <n v="2"/>
    <s v="Metropolitan Police"/>
    <s v="Dry"/>
    <x v="1"/>
    <n v="30"/>
    <d v="1899-12-30T10:45:00"/>
    <x v="0"/>
  </r>
  <r>
    <n v="1"/>
    <n v="1"/>
    <s v="Metropolitan Police"/>
    <s v="Dry"/>
    <x v="1"/>
    <n v="30"/>
    <d v="1899-12-30T18:45:00"/>
    <x v="0"/>
  </r>
  <r>
    <n v="2"/>
    <n v="2"/>
    <s v="Metropolitan Police"/>
    <s v="Dry"/>
    <x v="1"/>
    <n v="30"/>
    <d v="1899-12-30T14:49:00"/>
    <x v="0"/>
  </r>
  <r>
    <n v="1"/>
    <n v="1"/>
    <s v="Metropolitan Police"/>
    <s v="Dry"/>
    <x v="1"/>
    <n v="30"/>
    <d v="1899-12-30T13:15:00"/>
    <x v="0"/>
  </r>
  <r>
    <n v="1"/>
    <n v="2"/>
    <s v="Metropolitan Police"/>
    <s v="Dry"/>
    <x v="2"/>
    <n v="30"/>
    <d v="1899-12-30T16:40:00"/>
    <x v="0"/>
  </r>
  <r>
    <n v="1"/>
    <n v="1"/>
    <s v="Metropolitan Police"/>
    <s v="Dry"/>
    <x v="1"/>
    <n v="30"/>
    <d v="1899-12-30T17:18:00"/>
    <x v="0"/>
  </r>
  <r>
    <n v="1"/>
    <n v="3"/>
    <s v="Metropolitan Police"/>
    <s v="Dry"/>
    <x v="1"/>
    <n v="30"/>
    <d v="1899-12-30T20:55:00"/>
    <x v="0"/>
  </r>
  <r>
    <n v="1"/>
    <n v="2"/>
    <s v="Metropolitan Police"/>
    <s v="Dry"/>
    <x v="1"/>
    <n v="30"/>
    <d v="1899-12-30T18:35:00"/>
    <x v="0"/>
  </r>
  <r>
    <n v="1"/>
    <n v="2"/>
    <s v="Metropolitan Police"/>
    <s v="Dry"/>
    <x v="1"/>
    <n v="30"/>
    <d v="1899-12-30T20:30:00"/>
    <x v="0"/>
  </r>
  <r>
    <n v="2"/>
    <n v="2"/>
    <s v="Metropolitan Police"/>
    <s v="Wet or damp"/>
    <x v="1"/>
    <n v="30"/>
    <d v="1899-12-30T01:10:00"/>
    <x v="0"/>
  </r>
  <r>
    <n v="1"/>
    <n v="3"/>
    <s v="Metropolitan Police"/>
    <s v="Wet or damp"/>
    <x v="1"/>
    <n v="30"/>
    <d v="1899-12-30T11:32:00"/>
    <x v="0"/>
  </r>
  <r>
    <n v="1"/>
    <n v="2"/>
    <s v="Metropolitan Police"/>
    <s v="Dry"/>
    <x v="2"/>
    <n v="30"/>
    <d v="1899-12-30T09:15:00"/>
    <x v="0"/>
  </r>
  <r>
    <n v="1"/>
    <n v="1"/>
    <s v="Metropolitan Police"/>
    <s v="Dry"/>
    <x v="2"/>
    <n v="30"/>
    <d v="1899-12-30T21:20:00"/>
    <x v="0"/>
  </r>
  <r>
    <n v="1"/>
    <n v="2"/>
    <s v="Metropolitan Police"/>
    <s v="Dry"/>
    <x v="1"/>
    <n v="30"/>
    <d v="1899-12-30T08:50:00"/>
    <x v="0"/>
  </r>
  <r>
    <n v="1"/>
    <n v="2"/>
    <s v="Metropolitan Police"/>
    <s v="Dry"/>
    <x v="1"/>
    <n v="30"/>
    <d v="1899-12-30T08:45:00"/>
    <x v="0"/>
  </r>
  <r>
    <n v="1"/>
    <n v="1"/>
    <s v="Metropolitan Police"/>
    <s v="Wet or damp"/>
    <x v="1"/>
    <n v="30"/>
    <d v="1899-12-30T15:39:00"/>
    <x v="1"/>
  </r>
  <r>
    <n v="1"/>
    <n v="1"/>
    <s v="Metropolitan Police"/>
    <s v="Dry"/>
    <x v="1"/>
    <n v="30"/>
    <d v="1899-12-30T08:50:00"/>
    <x v="1"/>
  </r>
  <r>
    <n v="2"/>
    <n v="3"/>
    <s v="Metropolitan Police"/>
    <s v="Wet or damp"/>
    <x v="1"/>
    <n v="30"/>
    <d v="1899-12-30T22:17:00"/>
    <x v="1"/>
  </r>
  <r>
    <n v="1"/>
    <n v="2"/>
    <s v="Metropolitan Police"/>
    <s v="Wet or damp"/>
    <x v="1"/>
    <n v="30"/>
    <d v="1899-12-30T20:40:00"/>
    <x v="1"/>
  </r>
  <r>
    <n v="1"/>
    <n v="1"/>
    <s v="Metropolitan Police"/>
    <s v="Dry"/>
    <x v="1"/>
    <n v="30"/>
    <d v="1899-12-30T08:00:00"/>
    <x v="1"/>
  </r>
  <r>
    <n v="2"/>
    <n v="2"/>
    <s v="Metropolitan Police"/>
    <s v="Dry"/>
    <x v="2"/>
    <n v="30"/>
    <d v="1899-12-30T00:37:00"/>
    <x v="1"/>
  </r>
  <r>
    <n v="1"/>
    <n v="3"/>
    <s v="Metropolitan Police"/>
    <s v="Dry"/>
    <x v="0"/>
    <n v="30"/>
    <d v="1899-12-30T13:22:00"/>
    <x v="1"/>
  </r>
  <r>
    <n v="1"/>
    <n v="1"/>
    <s v="Metropolitan Police"/>
    <s v="Dry"/>
    <x v="2"/>
    <n v="30"/>
    <d v="1899-12-30T15:45:00"/>
    <x v="1"/>
  </r>
  <r>
    <n v="1"/>
    <n v="1"/>
    <s v="Metropolitan Police"/>
    <s v="Dry"/>
    <x v="2"/>
    <n v="30"/>
    <d v="1899-12-30T23:00:00"/>
    <x v="1"/>
  </r>
  <r>
    <n v="1"/>
    <n v="1"/>
    <s v="Metropolitan Police"/>
    <s v="Dry"/>
    <x v="1"/>
    <n v="30"/>
    <d v="1899-12-30T11:42:00"/>
    <x v="1"/>
  </r>
  <r>
    <n v="1"/>
    <n v="2"/>
    <s v="Metropolitan Police"/>
    <s v="Dry"/>
    <x v="1"/>
    <n v="30"/>
    <d v="1899-12-30T16:00:00"/>
    <x v="1"/>
  </r>
  <r>
    <n v="1"/>
    <n v="1"/>
    <s v="Metropolitan Police"/>
    <s v="Dry"/>
    <x v="1"/>
    <n v="30"/>
    <d v="1899-12-30T14:10:00"/>
    <x v="0"/>
  </r>
  <r>
    <n v="2"/>
    <n v="2"/>
    <s v="Metropolitan Police"/>
    <s v="Dry"/>
    <x v="1"/>
    <n v="30"/>
    <d v="1899-12-30T02:25:00"/>
    <x v="0"/>
  </r>
  <r>
    <n v="1"/>
    <n v="2"/>
    <s v="Metropolitan Police"/>
    <s v="Dry"/>
    <x v="1"/>
    <n v="30"/>
    <d v="1899-12-30T09:04:00"/>
    <x v="0"/>
  </r>
  <r>
    <n v="1"/>
    <n v="2"/>
    <s v="Metropolitan Police"/>
    <s v="Dry"/>
    <x v="1"/>
    <n v="30"/>
    <d v="1899-12-30T14:50:00"/>
    <x v="0"/>
  </r>
  <r>
    <n v="1"/>
    <n v="2"/>
    <s v="Metropolitan Police"/>
    <s v="Dry"/>
    <x v="1"/>
    <n v="30"/>
    <d v="1899-12-30T08:30:00"/>
    <x v="0"/>
  </r>
  <r>
    <n v="1"/>
    <n v="1"/>
    <s v="Metropolitan Police"/>
    <s v="Dry"/>
    <x v="2"/>
    <n v="30"/>
    <d v="1899-12-30T11:41:00"/>
    <x v="0"/>
  </r>
  <r>
    <n v="1"/>
    <n v="2"/>
    <s v="Metropolitan Police"/>
    <s v="Dry"/>
    <x v="1"/>
    <n v="30"/>
    <d v="1899-12-30T12:10:00"/>
    <x v="0"/>
  </r>
  <r>
    <n v="1"/>
    <n v="2"/>
    <s v="Metropolitan Police"/>
    <s v="Wet or damp"/>
    <x v="1"/>
    <n v="30"/>
    <d v="1899-12-30T17:45:00"/>
    <x v="0"/>
  </r>
  <r>
    <n v="1"/>
    <n v="1"/>
    <s v="Metropolitan Police"/>
    <s v="Dry"/>
    <x v="1"/>
    <n v="30"/>
    <d v="1899-12-30T00:01:00"/>
    <x v="0"/>
  </r>
  <r>
    <n v="1"/>
    <n v="2"/>
    <s v="Metropolitan Police"/>
    <s v="Dry"/>
    <x v="1"/>
    <n v="30"/>
    <d v="1899-12-30T09:10:00"/>
    <x v="0"/>
  </r>
  <r>
    <n v="1"/>
    <n v="2"/>
    <s v="Metropolitan Police"/>
    <s v="Dry"/>
    <x v="2"/>
    <n v="30"/>
    <d v="1899-12-30T08:05:00"/>
    <x v="0"/>
  </r>
  <r>
    <n v="1"/>
    <n v="2"/>
    <s v="Metropolitan Police"/>
    <s v="Dry"/>
    <x v="1"/>
    <n v="30"/>
    <d v="1899-12-30T09:10:00"/>
    <x v="0"/>
  </r>
  <r>
    <n v="1"/>
    <n v="1"/>
    <s v="Metropolitan Police"/>
    <s v="Dry"/>
    <x v="1"/>
    <n v="30"/>
    <d v="1899-12-30T08:56:00"/>
    <x v="0"/>
  </r>
  <r>
    <n v="1"/>
    <n v="2"/>
    <s v="Metropolitan Police"/>
    <s v="Dry"/>
    <x v="1"/>
    <n v="30"/>
    <d v="1899-12-30T17:00:00"/>
    <x v="0"/>
  </r>
  <r>
    <n v="1"/>
    <n v="1"/>
    <s v="Metropolitan Police"/>
    <s v="Dry"/>
    <x v="1"/>
    <n v="30"/>
    <d v="1899-12-30T20:42:00"/>
    <x v="0"/>
  </r>
  <r>
    <n v="1"/>
    <n v="1"/>
    <s v="Metropolitan Police"/>
    <s v="Dry"/>
    <x v="2"/>
    <n v="30"/>
    <d v="1899-12-30T18:37:00"/>
    <x v="1"/>
  </r>
  <r>
    <n v="3"/>
    <n v="1"/>
    <s v="Metropolitan Police"/>
    <s v="Dry"/>
    <x v="1"/>
    <n v="30"/>
    <d v="1899-12-30T00:54:00"/>
    <x v="1"/>
  </r>
  <r>
    <n v="1"/>
    <n v="2"/>
    <s v="Metropolitan Police"/>
    <s v="Wet or damp"/>
    <x v="0"/>
    <n v="30"/>
    <d v="1899-12-30T23:40:00"/>
    <x v="1"/>
  </r>
  <r>
    <n v="1"/>
    <n v="2"/>
    <s v="Metropolitan Police"/>
    <s v="Dry"/>
    <x v="1"/>
    <n v="30"/>
    <d v="1899-12-30T12:40:00"/>
    <x v="1"/>
  </r>
  <r>
    <n v="1"/>
    <n v="2"/>
    <s v="Metropolitan Police"/>
    <s v="Dry"/>
    <x v="1"/>
    <n v="30"/>
    <d v="1899-12-30T20:10:00"/>
    <x v="1"/>
  </r>
  <r>
    <n v="1"/>
    <n v="2"/>
    <s v="Metropolitan Police"/>
    <s v="Dry"/>
    <x v="1"/>
    <n v="30"/>
    <d v="1899-12-30T08:56:00"/>
    <x v="1"/>
  </r>
  <r>
    <n v="1"/>
    <n v="1"/>
    <s v="Metropolitan Police"/>
    <s v="Dry"/>
    <x v="1"/>
    <n v="30"/>
    <d v="1899-12-30T17:00:00"/>
    <x v="1"/>
  </r>
  <r>
    <n v="1"/>
    <n v="2"/>
    <s v="Metropolitan Police"/>
    <s v="Wet or damp"/>
    <x v="1"/>
    <n v="30"/>
    <d v="1899-12-30T18:16:00"/>
    <x v="1"/>
  </r>
  <r>
    <n v="1"/>
    <n v="1"/>
    <s v="Metropolitan Police"/>
    <s v="Wet or damp"/>
    <x v="1"/>
    <n v="30"/>
    <d v="1899-12-30T22:05:00"/>
    <x v="1"/>
  </r>
  <r>
    <n v="1"/>
    <n v="1"/>
    <s v="Metropolitan Police"/>
    <s v="Wet or damp"/>
    <x v="1"/>
    <n v="30"/>
    <d v="1899-12-30T01:56:00"/>
    <x v="1"/>
  </r>
  <r>
    <n v="1"/>
    <n v="2"/>
    <s v="Metropolitan Police"/>
    <s v="Dry"/>
    <x v="1"/>
    <n v="30"/>
    <d v="1899-12-30T09:38:00"/>
    <x v="1"/>
  </r>
  <r>
    <n v="1"/>
    <n v="2"/>
    <s v="Metropolitan Police"/>
    <s v="Dry"/>
    <x v="1"/>
    <n v="30"/>
    <d v="1899-12-30T16:50:00"/>
    <x v="0"/>
  </r>
  <r>
    <n v="1"/>
    <n v="1"/>
    <s v="Metropolitan Police"/>
    <s v="Dry"/>
    <x v="1"/>
    <n v="30"/>
    <d v="1899-12-30T14:26:00"/>
    <x v="0"/>
  </r>
  <r>
    <n v="2"/>
    <n v="2"/>
    <s v="Metropolitan Police"/>
    <s v="Wet or damp"/>
    <x v="1"/>
    <n v="30"/>
    <d v="1899-12-30T21:49:00"/>
    <x v="0"/>
  </r>
  <r>
    <n v="1"/>
    <n v="1"/>
    <s v="Metropolitan Police"/>
    <s v="Wet or damp"/>
    <x v="1"/>
    <n v="30"/>
    <d v="1899-12-30T16:51:00"/>
    <x v="0"/>
  </r>
  <r>
    <n v="1"/>
    <n v="2"/>
    <s v="Metropolitan Police"/>
    <s v="Dry"/>
    <x v="2"/>
    <n v="30"/>
    <d v="1899-12-30T16:00:00"/>
    <x v="0"/>
  </r>
  <r>
    <n v="1"/>
    <n v="3"/>
    <s v="Metropolitan Police"/>
    <s v="Wet or damp"/>
    <x v="2"/>
    <n v="30"/>
    <d v="1899-12-30T16:40:00"/>
    <x v="0"/>
  </r>
  <r>
    <n v="1"/>
    <n v="2"/>
    <s v="Metropolitan Police"/>
    <s v="Dry"/>
    <x v="2"/>
    <n v="30"/>
    <d v="1899-12-30T08:30:00"/>
    <x v="0"/>
  </r>
  <r>
    <n v="2"/>
    <n v="1"/>
    <s v="Metropolitan Police"/>
    <s v="Dry"/>
    <x v="1"/>
    <n v="30"/>
    <d v="1899-12-30T20:58:00"/>
    <x v="0"/>
  </r>
  <r>
    <n v="1"/>
    <n v="1"/>
    <s v="Metropolitan Police"/>
    <s v="Dry"/>
    <x v="1"/>
    <n v="30"/>
    <d v="1899-12-30T05:35:00"/>
    <x v="0"/>
  </r>
  <r>
    <n v="1"/>
    <n v="2"/>
    <s v="Metropolitan Police"/>
    <s v="Wet or damp"/>
    <x v="0"/>
    <n v="30"/>
    <d v="1899-12-30T10:50:00"/>
    <x v="0"/>
  </r>
  <r>
    <n v="1"/>
    <n v="2"/>
    <s v="Metropolitan Police"/>
    <s v="Dry"/>
    <x v="1"/>
    <n v="30"/>
    <d v="1899-12-30T13:55:00"/>
    <x v="0"/>
  </r>
  <r>
    <n v="1"/>
    <n v="1"/>
    <s v="Metropolitan Police"/>
    <s v="Dry"/>
    <x v="1"/>
    <n v="30"/>
    <d v="1899-12-30T08:34:00"/>
    <x v="0"/>
  </r>
  <r>
    <n v="1"/>
    <n v="2"/>
    <s v="Metropolitan Police"/>
    <s v="Dry"/>
    <x v="0"/>
    <n v="30"/>
    <d v="1899-12-30T08:00:00"/>
    <x v="0"/>
  </r>
  <r>
    <n v="1"/>
    <n v="2"/>
    <s v="Metropolitan Police"/>
    <s v="Dry"/>
    <x v="1"/>
    <n v="30"/>
    <d v="1899-12-30T07:10:00"/>
    <x v="0"/>
  </r>
  <r>
    <n v="1"/>
    <n v="2"/>
    <s v="Metropolitan Police"/>
    <s v="Dry"/>
    <x v="1"/>
    <n v="30"/>
    <d v="1899-12-30T11:30:00"/>
    <x v="0"/>
  </r>
  <r>
    <n v="1"/>
    <n v="2"/>
    <s v="Metropolitan Police"/>
    <s v="Wet or damp"/>
    <x v="1"/>
    <n v="30"/>
    <d v="1899-12-30T17:22:00"/>
    <x v="1"/>
  </r>
  <r>
    <n v="1"/>
    <n v="3"/>
    <s v="Metropolitan Police"/>
    <s v="Wet or damp"/>
    <x v="1"/>
    <n v="40"/>
    <d v="1899-12-30T18:05:00"/>
    <x v="1"/>
  </r>
  <r>
    <n v="1"/>
    <n v="1"/>
    <s v="Metropolitan Police"/>
    <s v="Wet or damp"/>
    <x v="0"/>
    <n v="30"/>
    <d v="1899-12-30T15:36:00"/>
    <x v="1"/>
  </r>
  <r>
    <n v="1"/>
    <n v="2"/>
    <s v="Metropolitan Police"/>
    <s v="Dry"/>
    <x v="1"/>
    <n v="30"/>
    <d v="1899-12-30T10:30:00"/>
    <x v="1"/>
  </r>
  <r>
    <n v="1"/>
    <n v="1"/>
    <s v="Metropolitan Police"/>
    <s v="Wet or damp"/>
    <x v="1"/>
    <n v="30"/>
    <d v="1899-12-30T18:49:00"/>
    <x v="1"/>
  </r>
  <r>
    <n v="1"/>
    <n v="2"/>
    <s v="Metropolitan Police"/>
    <s v="Wet or damp"/>
    <x v="1"/>
    <n v="30"/>
    <d v="1899-12-30T23:12:00"/>
    <x v="1"/>
  </r>
  <r>
    <n v="1"/>
    <n v="1"/>
    <s v="Metropolitan Police"/>
    <s v="Wet or damp"/>
    <x v="2"/>
    <n v="30"/>
    <d v="1899-12-30T10:10:00"/>
    <x v="1"/>
  </r>
  <r>
    <n v="1"/>
    <n v="2"/>
    <s v="Metropolitan Police"/>
    <s v="Dry"/>
    <x v="3"/>
    <n v="20"/>
    <d v="1899-12-30T16:30:00"/>
    <x v="1"/>
  </r>
  <r>
    <n v="1"/>
    <n v="3"/>
    <s v="Metropolitan Police"/>
    <s v="Wet or damp"/>
    <x v="1"/>
    <n v="30"/>
    <d v="1899-12-30T19:00:00"/>
    <x v="1"/>
  </r>
  <r>
    <n v="1"/>
    <n v="2"/>
    <s v="Metropolitan Police"/>
    <s v="Dry"/>
    <x v="2"/>
    <n v="30"/>
    <d v="1899-12-30T08:28:00"/>
    <x v="1"/>
  </r>
  <r>
    <n v="1"/>
    <n v="2"/>
    <s v="Metropolitan Police"/>
    <s v="Wet or damp"/>
    <x v="1"/>
    <n v="30"/>
    <d v="1899-12-30T10:20:00"/>
    <x v="1"/>
  </r>
  <r>
    <n v="1"/>
    <n v="1"/>
    <s v="Metropolitan Police"/>
    <s v="Wet or damp"/>
    <x v="1"/>
    <n v="30"/>
    <d v="1899-12-30T12:00:00"/>
    <x v="0"/>
  </r>
  <r>
    <n v="1"/>
    <n v="1"/>
    <s v="Metropolitan Police"/>
    <s v="Wet or damp"/>
    <x v="1"/>
    <n v="30"/>
    <d v="1899-12-30T16:20:00"/>
    <x v="0"/>
  </r>
  <r>
    <n v="1"/>
    <n v="2"/>
    <s v="Metropolitan Police"/>
    <s v="Wet or damp"/>
    <x v="2"/>
    <n v="30"/>
    <d v="1899-12-30T18:51:00"/>
    <x v="0"/>
  </r>
  <r>
    <n v="1"/>
    <n v="2"/>
    <s v="Metropolitan Police"/>
    <s v="Wet or damp"/>
    <x v="1"/>
    <n v="30"/>
    <d v="1899-12-30T16:45:00"/>
    <x v="0"/>
  </r>
  <r>
    <n v="1"/>
    <n v="2"/>
    <s v="Metropolitan Police"/>
    <s v="Dry"/>
    <x v="1"/>
    <n v="30"/>
    <d v="1899-12-30T21:39:00"/>
    <x v="0"/>
  </r>
  <r>
    <n v="1"/>
    <n v="2"/>
    <s v="Metropolitan Police"/>
    <s v="Wet or damp"/>
    <x v="1"/>
    <n v="30"/>
    <d v="1899-12-30T09:30:00"/>
    <x v="0"/>
  </r>
  <r>
    <n v="1"/>
    <n v="1"/>
    <s v="Metropolitan Police"/>
    <s v="Dry"/>
    <x v="1"/>
    <n v="30"/>
    <d v="1899-12-30T09:41:00"/>
    <x v="0"/>
  </r>
  <r>
    <n v="1"/>
    <n v="2"/>
    <s v="Metropolitan Police"/>
    <s v="Wet or damp"/>
    <x v="1"/>
    <n v="30"/>
    <d v="1899-12-30T19:15:00"/>
    <x v="0"/>
  </r>
  <r>
    <n v="1"/>
    <n v="2"/>
    <s v="Metropolitan Police"/>
    <s v="Dry"/>
    <x v="1"/>
    <n v="30"/>
    <d v="1899-12-30T05:00:00"/>
    <x v="0"/>
  </r>
  <r>
    <n v="1"/>
    <n v="2"/>
    <s v="Metropolitan Police"/>
    <s v="Dry"/>
    <x v="1"/>
    <n v="30"/>
    <d v="1899-12-30T12:43:00"/>
    <x v="0"/>
  </r>
  <r>
    <n v="2"/>
    <n v="3"/>
    <s v="Metropolitan Police"/>
    <s v="Dry"/>
    <x v="1"/>
    <n v="30"/>
    <d v="1899-12-30T15:30:00"/>
    <x v="0"/>
  </r>
  <r>
    <n v="1"/>
    <n v="1"/>
    <s v="Metropolitan Police"/>
    <s v="Dry"/>
    <x v="1"/>
    <n v="30"/>
    <d v="1899-12-30T17:05:00"/>
    <x v="0"/>
  </r>
  <r>
    <n v="1"/>
    <n v="2"/>
    <s v="Metropolitan Police"/>
    <s v="Dry"/>
    <x v="2"/>
    <n v="30"/>
    <d v="1899-12-30T11:50:00"/>
    <x v="0"/>
  </r>
  <r>
    <n v="1"/>
    <n v="1"/>
    <s v="Metropolitan Police"/>
    <s v="Wet or damp"/>
    <x v="1"/>
    <n v="30"/>
    <d v="1899-12-30T07:30:00"/>
    <x v="0"/>
  </r>
  <r>
    <n v="1"/>
    <n v="1"/>
    <s v="Metropolitan Police"/>
    <s v="Wet or damp"/>
    <x v="1"/>
    <n v="30"/>
    <d v="1899-12-30T11:55:00"/>
    <x v="0"/>
  </r>
  <r>
    <n v="1"/>
    <n v="1"/>
    <s v="Metropolitan Police"/>
    <s v="Wet or damp"/>
    <x v="1"/>
    <n v="30"/>
    <d v="1899-12-30T21:16:00"/>
    <x v="1"/>
  </r>
  <r>
    <n v="1"/>
    <n v="1"/>
    <s v="Metropolitan Police"/>
    <s v="Dry"/>
    <x v="2"/>
    <n v="30"/>
    <d v="1899-12-30T13:05:00"/>
    <x v="1"/>
  </r>
  <r>
    <n v="1"/>
    <n v="2"/>
    <s v="Metropolitan Police"/>
    <s v="Wet or damp"/>
    <x v="1"/>
    <n v="30"/>
    <d v="1899-12-30T13:15:00"/>
    <x v="1"/>
  </r>
  <r>
    <n v="1"/>
    <n v="1"/>
    <s v="Metropolitan Police"/>
    <s v="Wet or damp"/>
    <x v="1"/>
    <n v="30"/>
    <d v="1899-12-30T17:24:00"/>
    <x v="1"/>
  </r>
  <r>
    <n v="1"/>
    <n v="2"/>
    <s v="Metropolitan Police"/>
    <s v="Wet or damp"/>
    <x v="1"/>
    <n v="30"/>
    <d v="1899-12-30T20:04:00"/>
    <x v="1"/>
  </r>
  <r>
    <n v="1"/>
    <n v="1"/>
    <s v="Metropolitan Police"/>
    <s v="Dry"/>
    <x v="1"/>
    <n v="30"/>
    <d v="1899-12-30T15:50:00"/>
    <x v="1"/>
  </r>
  <r>
    <n v="1"/>
    <n v="2"/>
    <s v="Metropolitan Police"/>
    <s v="Dry"/>
    <x v="1"/>
    <n v="30"/>
    <d v="1899-12-30T09:50:00"/>
    <x v="1"/>
  </r>
  <r>
    <n v="1"/>
    <n v="2"/>
    <s v="Metropolitan Police"/>
    <s v="Dry"/>
    <x v="1"/>
    <n v="30"/>
    <d v="1899-12-30T21:15:00"/>
    <x v="1"/>
  </r>
  <r>
    <n v="1"/>
    <n v="1"/>
    <s v="Metropolitan Police"/>
    <s v="Dry"/>
    <x v="1"/>
    <n v="30"/>
    <d v="1899-12-30T10:35:00"/>
    <x v="1"/>
  </r>
  <r>
    <n v="1"/>
    <n v="2"/>
    <s v="Metropolitan Police"/>
    <s v="Dry"/>
    <x v="1"/>
    <n v="30"/>
    <d v="1899-12-30T10:00:00"/>
    <x v="1"/>
  </r>
  <r>
    <n v="1"/>
    <n v="2"/>
    <s v="Metropolitan Police"/>
    <s v="Dry"/>
    <x v="1"/>
    <n v="30"/>
    <d v="1899-12-30T09:15:00"/>
    <x v="1"/>
  </r>
  <r>
    <n v="1"/>
    <n v="2"/>
    <s v="Metropolitan Police"/>
    <s v="Dry"/>
    <x v="1"/>
    <n v="30"/>
    <d v="1899-12-30T11:45:00"/>
    <x v="0"/>
  </r>
  <r>
    <n v="1"/>
    <n v="2"/>
    <s v="Metropolitan Police"/>
    <s v="Dry"/>
    <x v="1"/>
    <n v="30"/>
    <d v="1899-12-30T18:25:00"/>
    <x v="0"/>
  </r>
  <r>
    <n v="1"/>
    <n v="1"/>
    <s v="Metropolitan Police"/>
    <s v="Wet or damp"/>
    <x v="2"/>
    <n v="30"/>
    <d v="1899-12-30T14:15:00"/>
    <x v="0"/>
  </r>
  <r>
    <n v="1"/>
    <n v="1"/>
    <s v="Metropolitan Police"/>
    <s v="Dry"/>
    <x v="1"/>
    <n v="30"/>
    <d v="1899-12-30T12:40:00"/>
    <x v="0"/>
  </r>
  <r>
    <n v="1"/>
    <n v="2"/>
    <s v="Metropolitan Police"/>
    <s v="Dry"/>
    <x v="1"/>
    <n v="30"/>
    <d v="1899-12-30T18:57:00"/>
    <x v="0"/>
  </r>
  <r>
    <n v="1"/>
    <n v="1"/>
    <s v="Metropolitan Police"/>
    <s v="Dry"/>
    <x v="1"/>
    <n v="30"/>
    <d v="1899-12-30T16:45:00"/>
    <x v="0"/>
  </r>
  <r>
    <n v="1"/>
    <n v="2"/>
    <s v="Metropolitan Police"/>
    <s v="Wet or damp"/>
    <x v="1"/>
    <n v="30"/>
    <d v="1899-12-30T13:55:00"/>
    <x v="0"/>
  </r>
  <r>
    <n v="3"/>
    <n v="2"/>
    <s v="Metropolitan Police"/>
    <s v="Dry"/>
    <x v="1"/>
    <n v="30"/>
    <d v="1899-12-30T23:25:00"/>
    <x v="0"/>
  </r>
  <r>
    <n v="1"/>
    <n v="2"/>
    <s v="Metropolitan Police"/>
    <s v="Wet or damp"/>
    <x v="1"/>
    <n v="30"/>
    <d v="1899-12-30T13:45:00"/>
    <x v="0"/>
  </r>
  <r>
    <n v="1"/>
    <n v="2"/>
    <s v="Metropolitan Police"/>
    <s v="Dry"/>
    <x v="1"/>
    <n v="30"/>
    <d v="1899-12-30T18:00:00"/>
    <x v="0"/>
  </r>
  <r>
    <n v="1"/>
    <n v="2"/>
    <s v="Metropolitan Police"/>
    <s v="Wet or damp"/>
    <x v="1"/>
    <n v="30"/>
    <d v="1899-12-30T09:50:00"/>
    <x v="0"/>
  </r>
  <r>
    <n v="1"/>
    <n v="2"/>
    <s v="Metropolitan Police"/>
    <s v="Dry"/>
    <x v="1"/>
    <n v="30"/>
    <d v="1899-12-30T07:42:00"/>
    <x v="0"/>
  </r>
  <r>
    <n v="2"/>
    <n v="2"/>
    <s v="Metropolitan Police"/>
    <s v="Dry"/>
    <x v="1"/>
    <n v="30"/>
    <d v="1899-12-30T12:10:00"/>
    <x v="0"/>
  </r>
  <r>
    <n v="1"/>
    <n v="2"/>
    <s v="Metropolitan Police"/>
    <s v="Dry"/>
    <x v="1"/>
    <n v="30"/>
    <d v="1899-12-30T21:40:00"/>
    <x v="0"/>
  </r>
  <r>
    <n v="1"/>
    <n v="2"/>
    <s v="Metropolitan Police"/>
    <s v="Wet or damp"/>
    <x v="1"/>
    <n v="30"/>
    <d v="1899-12-30T15:00:00"/>
    <x v="0"/>
  </r>
  <r>
    <n v="1"/>
    <n v="1"/>
    <s v="Metropolitan Police"/>
    <s v="Dry"/>
    <x v="1"/>
    <n v="30"/>
    <d v="1899-12-30T15:20:00"/>
    <x v="1"/>
  </r>
  <r>
    <n v="2"/>
    <n v="2"/>
    <s v="Metropolitan Police"/>
    <s v="Dry"/>
    <x v="1"/>
    <n v="30"/>
    <d v="1899-12-30T15:40:00"/>
    <x v="1"/>
  </r>
  <r>
    <n v="1"/>
    <n v="2"/>
    <s v="Metropolitan Police"/>
    <s v="Dry"/>
    <x v="1"/>
    <n v="30"/>
    <d v="1899-12-30T22:00:00"/>
    <x v="1"/>
  </r>
  <r>
    <n v="1"/>
    <n v="1"/>
    <s v="Metropolitan Police"/>
    <s v="Dry"/>
    <x v="1"/>
    <n v="30"/>
    <d v="1899-12-30T18:33:00"/>
    <x v="1"/>
  </r>
  <r>
    <n v="2"/>
    <n v="2"/>
    <s v="Metropolitan Police"/>
    <s v="Dry"/>
    <x v="2"/>
    <n v="30"/>
    <d v="1899-12-30T18:35:00"/>
    <x v="1"/>
  </r>
  <r>
    <n v="1"/>
    <n v="2"/>
    <s v="Metropolitan Police"/>
    <s v="Dry"/>
    <x v="1"/>
    <n v="30"/>
    <d v="1899-12-30T21:40:00"/>
    <x v="1"/>
  </r>
  <r>
    <n v="1"/>
    <n v="1"/>
    <s v="Metropolitan Police"/>
    <s v="Dry"/>
    <x v="1"/>
    <n v="30"/>
    <d v="1899-12-30T11:00:00"/>
    <x v="1"/>
  </r>
  <r>
    <n v="1"/>
    <n v="1"/>
    <s v="Metropolitan Police"/>
    <s v="Dry"/>
    <x v="1"/>
    <n v="30"/>
    <d v="1899-12-30T16:22:00"/>
    <x v="1"/>
  </r>
  <r>
    <n v="1"/>
    <n v="2"/>
    <s v="Metropolitan Police"/>
    <s v="Dry"/>
    <x v="2"/>
    <n v="30"/>
    <d v="1899-12-30T14:50:00"/>
    <x v="1"/>
  </r>
  <r>
    <n v="1"/>
    <n v="2"/>
    <s v="Metropolitan Police"/>
    <s v="Dry"/>
    <x v="2"/>
    <n v="30"/>
    <d v="1899-12-30T15:15:00"/>
    <x v="1"/>
  </r>
  <r>
    <n v="1"/>
    <n v="1"/>
    <s v="Metropolitan Police"/>
    <s v="Dry"/>
    <x v="2"/>
    <n v="30"/>
    <d v="1899-12-30T09:00:00"/>
    <x v="1"/>
  </r>
  <r>
    <n v="1"/>
    <n v="2"/>
    <s v="Metropolitan Police"/>
    <s v="Wet or damp"/>
    <x v="1"/>
    <n v="30"/>
    <d v="1899-12-30T12:33:00"/>
    <x v="0"/>
  </r>
  <r>
    <n v="1"/>
    <n v="1"/>
    <s v="Metropolitan Police"/>
    <s v="Dry"/>
    <x v="1"/>
    <n v="30"/>
    <d v="1899-12-30T11:25:00"/>
    <x v="0"/>
  </r>
  <r>
    <n v="1"/>
    <n v="2"/>
    <s v="Metropolitan Police"/>
    <s v="Dry"/>
    <x v="1"/>
    <n v="30"/>
    <d v="1899-12-30T12:00:00"/>
    <x v="0"/>
  </r>
  <r>
    <n v="1"/>
    <n v="2"/>
    <s v="Metropolitan Police"/>
    <s v="Dry"/>
    <x v="2"/>
    <n v="30"/>
    <d v="1899-12-30T11:40:00"/>
    <x v="0"/>
  </r>
  <r>
    <n v="1"/>
    <n v="2"/>
    <s v="Metropolitan Police"/>
    <s v="Dry"/>
    <x v="1"/>
    <n v="30"/>
    <d v="1899-12-30T14:10:00"/>
    <x v="0"/>
  </r>
  <r>
    <n v="1"/>
    <n v="1"/>
    <s v="Metropolitan Police"/>
    <s v="Dry"/>
    <x v="1"/>
    <n v="30"/>
    <d v="1899-12-30T21:55:00"/>
    <x v="0"/>
  </r>
  <r>
    <n v="1"/>
    <n v="1"/>
    <s v="Metropolitan Police"/>
    <s v="Dry"/>
    <x v="2"/>
    <n v="30"/>
    <d v="1899-12-30T12:35:00"/>
    <x v="0"/>
  </r>
  <r>
    <n v="1"/>
    <n v="2"/>
    <s v="Metropolitan Police"/>
    <s v="Dry"/>
    <x v="1"/>
    <n v="30"/>
    <d v="1899-12-30T07:15:00"/>
    <x v="0"/>
  </r>
  <r>
    <n v="1"/>
    <n v="1"/>
    <s v="Metropolitan Police"/>
    <s v="Dry"/>
    <x v="1"/>
    <n v="30"/>
    <d v="1899-12-30T16:55:00"/>
    <x v="0"/>
  </r>
  <r>
    <n v="1"/>
    <n v="2"/>
    <s v="Metropolitan Police"/>
    <s v="Dry"/>
    <x v="1"/>
    <n v="30"/>
    <d v="1899-12-30T15:35:00"/>
    <x v="0"/>
  </r>
  <r>
    <n v="3"/>
    <n v="2"/>
    <s v="Metropolitan Police"/>
    <s v="Dry"/>
    <x v="1"/>
    <n v="30"/>
    <d v="1899-12-30T19:00:00"/>
    <x v="0"/>
  </r>
  <r>
    <n v="1"/>
    <n v="2"/>
    <s v="Metropolitan Police"/>
    <s v="Dry"/>
    <x v="1"/>
    <n v="30"/>
    <d v="1899-12-30T22:20:00"/>
    <x v="0"/>
  </r>
  <r>
    <n v="1"/>
    <n v="2"/>
    <s v="Metropolitan Police"/>
    <s v="Dry"/>
    <x v="1"/>
    <n v="30"/>
    <d v="1899-12-30T11:30:00"/>
    <x v="0"/>
  </r>
  <r>
    <n v="1"/>
    <n v="2"/>
    <s v="Metropolitan Police"/>
    <s v="Dry"/>
    <x v="1"/>
    <n v="30"/>
    <d v="1899-12-30T08:09:00"/>
    <x v="0"/>
  </r>
  <r>
    <n v="1"/>
    <n v="2"/>
    <s v="Metropolitan Police"/>
    <s v="Dry"/>
    <x v="1"/>
    <n v="30"/>
    <d v="1899-12-30T13:48:00"/>
    <x v="0"/>
  </r>
  <r>
    <n v="1"/>
    <n v="2"/>
    <s v="Metropolitan Police"/>
    <s v="Dry"/>
    <x v="1"/>
    <n v="30"/>
    <d v="1899-12-30T20:06:00"/>
    <x v="1"/>
  </r>
  <r>
    <n v="1"/>
    <n v="2"/>
    <s v="Metropolitan Police"/>
    <s v="Dry"/>
    <x v="0"/>
    <n v="30"/>
    <d v="1899-12-30T18:10:00"/>
    <x v="1"/>
  </r>
  <r>
    <n v="1"/>
    <n v="2"/>
    <s v="Metropolitan Police"/>
    <s v="Dry"/>
    <x v="1"/>
    <n v="30"/>
    <d v="1899-12-30T09:30:00"/>
    <x v="1"/>
  </r>
  <r>
    <n v="2"/>
    <n v="1"/>
    <s v="Metropolitan Police"/>
    <s v="Dry"/>
    <x v="1"/>
    <n v="30"/>
    <d v="1899-12-30T13:01:00"/>
    <x v="1"/>
  </r>
  <r>
    <n v="1"/>
    <n v="1"/>
    <s v="Metropolitan Police"/>
    <s v="Dry"/>
    <x v="1"/>
    <n v="30"/>
    <d v="1899-12-30T10:21:00"/>
    <x v="1"/>
  </r>
  <r>
    <n v="1"/>
    <n v="1"/>
    <s v="Metropolitan Police"/>
    <s v="Dry"/>
    <x v="1"/>
    <n v="30"/>
    <d v="1899-12-30T14:00:00"/>
    <x v="1"/>
  </r>
  <r>
    <n v="1"/>
    <n v="2"/>
    <s v="Metropolitan Police"/>
    <s v="Dry"/>
    <x v="1"/>
    <n v="30"/>
    <d v="1899-12-30T23:25:00"/>
    <x v="1"/>
  </r>
  <r>
    <n v="1"/>
    <n v="2"/>
    <s v="Metropolitan Police"/>
    <s v="Dry"/>
    <x v="1"/>
    <n v="30"/>
    <d v="1899-12-30T12:30:00"/>
    <x v="1"/>
  </r>
  <r>
    <n v="1"/>
    <n v="1"/>
    <s v="Metropolitan Police"/>
    <s v="Dry"/>
    <x v="0"/>
    <n v="30"/>
    <d v="1899-12-30T12:15:00"/>
    <x v="1"/>
  </r>
  <r>
    <n v="1"/>
    <n v="1"/>
    <s v="Metropolitan Police"/>
    <s v="Dry"/>
    <x v="1"/>
    <n v="30"/>
    <d v="1899-12-30T16:21:00"/>
    <x v="1"/>
  </r>
  <r>
    <n v="1"/>
    <n v="2"/>
    <s v="Metropolitan Police"/>
    <s v="Dry"/>
    <x v="1"/>
    <n v="30"/>
    <d v="1899-12-30T22:25:00"/>
    <x v="1"/>
  </r>
  <r>
    <n v="1"/>
    <n v="2"/>
    <s v="Metropolitan Police"/>
    <s v="Dry"/>
    <x v="1"/>
    <n v="30"/>
    <d v="1899-12-30T00:30:00"/>
    <x v="0"/>
  </r>
  <r>
    <n v="2"/>
    <n v="2"/>
    <s v="Metropolitan Police"/>
    <s v="Dry"/>
    <x v="2"/>
    <n v="30"/>
    <d v="1899-12-30T03:41:00"/>
    <x v="0"/>
  </r>
  <r>
    <n v="1"/>
    <n v="1"/>
    <s v="Metropolitan Police"/>
    <s v="Dry"/>
    <x v="1"/>
    <n v="30"/>
    <d v="1899-12-30T15:15:00"/>
    <x v="0"/>
  </r>
  <r>
    <n v="1"/>
    <n v="1"/>
    <s v="Metropolitan Police"/>
    <s v="Dry"/>
    <x v="1"/>
    <n v="30"/>
    <d v="1899-12-30T14:05:00"/>
    <x v="0"/>
  </r>
  <r>
    <n v="1"/>
    <n v="2"/>
    <s v="Metropolitan Police"/>
    <s v="Dry"/>
    <x v="0"/>
    <n v="30"/>
    <d v="1899-12-30T17:55:00"/>
    <x v="0"/>
  </r>
  <r>
    <n v="1"/>
    <n v="2"/>
    <s v="Metropolitan Police"/>
    <s v="Dry"/>
    <x v="0"/>
    <n v="30"/>
    <d v="1899-12-30T07:35:00"/>
    <x v="0"/>
  </r>
  <r>
    <n v="1"/>
    <n v="2"/>
    <s v="Metropolitan Police"/>
    <s v="Dry"/>
    <x v="1"/>
    <n v="30"/>
    <d v="1899-12-30T12:10:00"/>
    <x v="0"/>
  </r>
  <r>
    <n v="1"/>
    <n v="2"/>
    <s v="Metropolitan Police"/>
    <s v="Dry"/>
    <x v="2"/>
    <n v="30"/>
    <d v="1899-12-30T10:46:00"/>
    <x v="0"/>
  </r>
  <r>
    <n v="1"/>
    <n v="1"/>
    <s v="Metropolitan Police"/>
    <s v="Dry"/>
    <x v="0"/>
    <n v="30"/>
    <d v="1899-12-30T13:57:00"/>
    <x v="0"/>
  </r>
  <r>
    <n v="1"/>
    <n v="2"/>
    <s v="Metropolitan Police"/>
    <s v="Dry"/>
    <x v="1"/>
    <n v="30"/>
    <d v="1899-12-30T08:41:00"/>
    <x v="0"/>
  </r>
  <r>
    <n v="1"/>
    <n v="2"/>
    <s v="Metropolitan Police"/>
    <s v="Dry"/>
    <x v="0"/>
    <n v="30"/>
    <d v="1899-12-30T08:25:00"/>
    <x v="0"/>
  </r>
  <r>
    <n v="1"/>
    <n v="1"/>
    <s v="Metropolitan Police"/>
    <s v="Dry"/>
    <x v="2"/>
    <n v="30"/>
    <d v="1899-12-30T07:50:00"/>
    <x v="0"/>
  </r>
  <r>
    <n v="1"/>
    <n v="2"/>
    <s v="Metropolitan Police"/>
    <s v="Dry"/>
    <x v="1"/>
    <n v="30"/>
    <d v="1899-12-30T16:30:00"/>
    <x v="0"/>
  </r>
  <r>
    <n v="1"/>
    <n v="1"/>
    <s v="Metropolitan Police"/>
    <s v="Dry"/>
    <x v="1"/>
    <n v="30"/>
    <d v="1899-12-30T07:59:00"/>
    <x v="0"/>
  </r>
  <r>
    <n v="1"/>
    <n v="2"/>
    <s v="Metropolitan Police"/>
    <s v="Dry"/>
    <x v="1"/>
    <n v="30"/>
    <d v="1899-12-30T13:29:00"/>
    <x v="0"/>
  </r>
  <r>
    <n v="1"/>
    <n v="2"/>
    <s v="Metropolitan Police"/>
    <s v="Dry"/>
    <x v="1"/>
    <n v="30"/>
    <d v="1899-12-30T19:20:00"/>
    <x v="1"/>
  </r>
  <r>
    <n v="2"/>
    <n v="2"/>
    <s v="Metropolitan Police"/>
    <s v="Dry"/>
    <x v="1"/>
    <n v="30"/>
    <d v="1899-12-30T11:10:00"/>
    <x v="1"/>
  </r>
  <r>
    <n v="1"/>
    <n v="2"/>
    <s v="Metropolitan Police"/>
    <s v="Dry"/>
    <x v="0"/>
    <n v="30"/>
    <d v="1899-12-30T22:20:00"/>
    <x v="1"/>
  </r>
  <r>
    <n v="1"/>
    <n v="1"/>
    <s v="Metropolitan Police"/>
    <s v="Dry"/>
    <x v="1"/>
    <n v="30"/>
    <d v="1899-12-30T04:40:00"/>
    <x v="1"/>
  </r>
  <r>
    <n v="1"/>
    <n v="1"/>
    <s v="Metropolitan Police"/>
    <s v="Dry"/>
    <x v="1"/>
    <n v="30"/>
    <d v="1899-12-30T15:50:00"/>
    <x v="1"/>
  </r>
  <r>
    <n v="2"/>
    <n v="2"/>
    <s v="Metropolitan Police"/>
    <s v="Dry"/>
    <x v="1"/>
    <n v="30"/>
    <d v="1899-12-30T13:45:00"/>
    <x v="1"/>
  </r>
  <r>
    <n v="1"/>
    <n v="2"/>
    <s v="Metropolitan Police"/>
    <s v="Dry"/>
    <x v="1"/>
    <n v="30"/>
    <d v="1899-12-30T14:14:00"/>
    <x v="1"/>
  </r>
  <r>
    <n v="1"/>
    <n v="2"/>
    <s v="Metropolitan Police"/>
    <s v="Dry"/>
    <x v="0"/>
    <n v="30"/>
    <d v="1899-12-30T07:10:00"/>
    <x v="1"/>
  </r>
  <r>
    <n v="1"/>
    <n v="1"/>
    <s v="Metropolitan Police"/>
    <s v="Wet or damp"/>
    <x v="1"/>
    <n v="30"/>
    <d v="1899-12-30T17:26:00"/>
    <x v="1"/>
  </r>
  <r>
    <n v="1"/>
    <n v="2"/>
    <s v="Metropolitan Police"/>
    <s v="Dry"/>
    <x v="1"/>
    <n v="30"/>
    <d v="1899-12-30T14:30:00"/>
    <x v="1"/>
  </r>
  <r>
    <n v="1"/>
    <n v="2"/>
    <s v="Metropolitan Police"/>
    <s v="Dry"/>
    <x v="1"/>
    <n v="30"/>
    <d v="1899-12-30T20:01:00"/>
    <x v="1"/>
  </r>
  <r>
    <n v="1"/>
    <n v="2"/>
    <s v="Metropolitan Police"/>
    <s v="Dry"/>
    <x v="1"/>
    <n v="30"/>
    <d v="1899-12-30T16:25:00"/>
    <x v="0"/>
  </r>
  <r>
    <n v="1"/>
    <n v="1"/>
    <s v="Metropolitan Police"/>
    <s v="Dry"/>
    <x v="3"/>
    <n v="30"/>
    <d v="1899-12-30T18:00:00"/>
    <x v="0"/>
  </r>
  <r>
    <n v="1"/>
    <n v="1"/>
    <s v="Metropolitan Police"/>
    <s v="Dry"/>
    <x v="1"/>
    <n v="30"/>
    <d v="1899-12-30T10:19:00"/>
    <x v="0"/>
  </r>
  <r>
    <n v="1"/>
    <n v="2"/>
    <s v="Metropolitan Police"/>
    <s v="Dry"/>
    <x v="1"/>
    <n v="30"/>
    <d v="1899-12-30T17:17:00"/>
    <x v="0"/>
  </r>
  <r>
    <n v="1"/>
    <n v="1"/>
    <s v="Metropolitan Police"/>
    <s v="Dry"/>
    <x v="1"/>
    <n v="30"/>
    <d v="1899-12-30T15:58:00"/>
    <x v="0"/>
  </r>
  <r>
    <n v="1"/>
    <n v="2"/>
    <s v="Metropolitan Police"/>
    <s v="Dry"/>
    <x v="1"/>
    <n v="30"/>
    <d v="1899-12-30T12:20:00"/>
    <x v="0"/>
  </r>
  <r>
    <n v="1"/>
    <n v="2"/>
    <s v="Metropolitan Police"/>
    <s v="Dry"/>
    <x v="1"/>
    <n v="30"/>
    <d v="1899-12-30T16:40:00"/>
    <x v="0"/>
  </r>
  <r>
    <n v="2"/>
    <n v="2"/>
    <s v="Metropolitan Police"/>
    <s v="Dry"/>
    <x v="1"/>
    <n v="30"/>
    <d v="1899-12-30T02:20:00"/>
    <x v="0"/>
  </r>
  <r>
    <n v="1"/>
    <n v="2"/>
    <s v="Metropolitan Police"/>
    <s v="Dry"/>
    <x v="1"/>
    <n v="30"/>
    <d v="1899-12-30T16:34:00"/>
    <x v="0"/>
  </r>
  <r>
    <n v="1"/>
    <n v="1"/>
    <s v="Metropolitan Police"/>
    <s v="Dry"/>
    <x v="1"/>
    <n v="30"/>
    <d v="1899-12-30T17:30:00"/>
    <x v="0"/>
  </r>
  <r>
    <n v="1"/>
    <n v="2"/>
    <s v="Metropolitan Police"/>
    <s v="Dry"/>
    <x v="1"/>
    <n v="30"/>
    <d v="1899-12-30T09:00:00"/>
    <x v="0"/>
  </r>
  <r>
    <n v="1"/>
    <n v="1"/>
    <s v="Metropolitan Police"/>
    <s v="Dry"/>
    <x v="1"/>
    <n v="30"/>
    <d v="1899-12-30T18:10:00"/>
    <x v="0"/>
  </r>
  <r>
    <n v="1"/>
    <n v="1"/>
    <s v="Metropolitan Police"/>
    <s v="Wet or damp"/>
    <x v="1"/>
    <n v="30"/>
    <d v="1899-12-30T10:35:00"/>
    <x v="0"/>
  </r>
  <r>
    <n v="1"/>
    <n v="2"/>
    <s v="Metropolitan Police"/>
    <s v="Dry"/>
    <x v="1"/>
    <n v="30"/>
    <d v="1899-12-30T22:50:00"/>
    <x v="0"/>
  </r>
  <r>
    <n v="1"/>
    <n v="1"/>
    <s v="Metropolitan Police"/>
    <s v="Dry"/>
    <x v="1"/>
    <n v="30"/>
    <d v="1899-12-30T02:22:00"/>
    <x v="0"/>
  </r>
  <r>
    <n v="1"/>
    <n v="1"/>
    <s v="Metropolitan Police"/>
    <s v="Dry"/>
    <x v="1"/>
    <n v="30"/>
    <d v="1899-12-30T14:05:00"/>
    <x v="1"/>
  </r>
  <r>
    <n v="1"/>
    <n v="3"/>
    <s v="Metropolitan Police"/>
    <s v="Dry"/>
    <x v="1"/>
    <n v="30"/>
    <d v="1899-12-30T17:50:00"/>
    <x v="1"/>
  </r>
  <r>
    <n v="1"/>
    <n v="1"/>
    <s v="Metropolitan Police"/>
    <s v="Dry"/>
    <x v="1"/>
    <n v="30"/>
    <d v="1899-12-30T12:30:00"/>
    <x v="1"/>
  </r>
  <r>
    <n v="1"/>
    <n v="2"/>
    <s v="Metropolitan Police"/>
    <s v="Dry"/>
    <x v="1"/>
    <n v="30"/>
    <d v="1899-12-30T08:20:00"/>
    <x v="1"/>
  </r>
  <r>
    <n v="1"/>
    <n v="4"/>
    <s v="Metropolitan Police"/>
    <s v="Dry"/>
    <x v="1"/>
    <n v="30"/>
    <d v="1899-12-30T16:55:00"/>
    <x v="1"/>
  </r>
  <r>
    <n v="2"/>
    <n v="2"/>
    <s v="Metropolitan Police"/>
    <s v="Dry"/>
    <x v="1"/>
    <n v="30"/>
    <d v="1899-12-30T18:19:00"/>
    <x v="1"/>
  </r>
  <r>
    <n v="1"/>
    <n v="2"/>
    <s v="Metropolitan Police"/>
    <s v="Dry"/>
    <x v="1"/>
    <n v="30"/>
    <d v="1899-12-30T10:18:00"/>
    <x v="1"/>
  </r>
  <r>
    <n v="1"/>
    <n v="2"/>
    <s v="Metropolitan Police"/>
    <s v="Dry"/>
    <x v="1"/>
    <n v="30"/>
    <d v="1899-12-30T16:30:00"/>
    <x v="1"/>
  </r>
  <r>
    <n v="1"/>
    <n v="2"/>
    <s v="Metropolitan Police"/>
    <s v="Dry"/>
    <x v="1"/>
    <n v="30"/>
    <d v="1899-12-30T10:20:00"/>
    <x v="1"/>
  </r>
  <r>
    <n v="1"/>
    <n v="1"/>
    <s v="Metropolitan Police"/>
    <s v="Dry"/>
    <x v="1"/>
    <n v="30"/>
    <d v="1899-12-30T13:30:00"/>
    <x v="1"/>
  </r>
  <r>
    <n v="1"/>
    <n v="1"/>
    <s v="Metropolitan Police"/>
    <s v="Dry"/>
    <x v="1"/>
    <n v="30"/>
    <d v="1899-12-30T15:49:00"/>
    <x v="1"/>
  </r>
  <r>
    <n v="1"/>
    <n v="2"/>
    <s v="Metropolitan Police"/>
    <s v="Dry"/>
    <x v="1"/>
    <n v="30"/>
    <d v="1899-12-30T17:05:00"/>
    <x v="0"/>
  </r>
  <r>
    <n v="1"/>
    <n v="2"/>
    <s v="Metropolitan Police"/>
    <s v="Dry"/>
    <x v="1"/>
    <n v="30"/>
    <d v="1899-12-30T21:05:00"/>
    <x v="0"/>
  </r>
  <r>
    <n v="1"/>
    <n v="2"/>
    <s v="Metropolitan Police"/>
    <s v="Dry"/>
    <x v="1"/>
    <n v="30"/>
    <d v="1899-12-30T19:00:00"/>
    <x v="0"/>
  </r>
  <r>
    <n v="1"/>
    <n v="1"/>
    <s v="Metropolitan Police"/>
    <s v="Wet or damp"/>
    <x v="1"/>
    <n v="30"/>
    <d v="1899-12-30T08:45:00"/>
    <x v="0"/>
  </r>
  <r>
    <n v="1"/>
    <n v="1"/>
    <s v="Metropolitan Police"/>
    <s v="Dry"/>
    <x v="1"/>
    <n v="30"/>
    <d v="1899-12-30T18:50:00"/>
    <x v="0"/>
  </r>
  <r>
    <n v="1"/>
    <n v="2"/>
    <s v="Metropolitan Police"/>
    <s v="Dry"/>
    <x v="1"/>
    <n v="30"/>
    <d v="1899-12-30T09:35:00"/>
    <x v="0"/>
  </r>
  <r>
    <n v="1"/>
    <n v="2"/>
    <s v="Metropolitan Police"/>
    <s v="Dry"/>
    <x v="1"/>
    <n v="30"/>
    <d v="1899-12-30T12:25:00"/>
    <x v="0"/>
  </r>
  <r>
    <n v="1"/>
    <n v="2"/>
    <s v="Metropolitan Police"/>
    <s v="Dry"/>
    <x v="1"/>
    <n v="30"/>
    <d v="1899-12-30T12:02:00"/>
    <x v="0"/>
  </r>
  <r>
    <n v="1"/>
    <n v="2"/>
    <s v="Metropolitan Police"/>
    <s v="Dry"/>
    <x v="1"/>
    <n v="30"/>
    <d v="1899-12-30T14:19:00"/>
    <x v="0"/>
  </r>
  <r>
    <n v="1"/>
    <n v="2"/>
    <s v="Metropolitan Police"/>
    <s v="Dry"/>
    <x v="1"/>
    <n v="30"/>
    <d v="1899-12-30T21:47:00"/>
    <x v="0"/>
  </r>
  <r>
    <n v="1"/>
    <n v="2"/>
    <s v="Metropolitan Police"/>
    <s v="Frost or ice"/>
    <x v="1"/>
    <n v="30"/>
    <d v="1899-12-30T08:25:00"/>
    <x v="0"/>
  </r>
  <r>
    <n v="1"/>
    <n v="1"/>
    <s v="Metropolitan Police"/>
    <s v="Dry"/>
    <x v="1"/>
    <n v="30"/>
    <d v="1899-12-30T18:30:00"/>
    <x v="0"/>
  </r>
  <r>
    <n v="1"/>
    <n v="1"/>
    <s v="Metropolitan Police"/>
    <s v="Wet or damp"/>
    <x v="1"/>
    <n v="30"/>
    <d v="1899-12-30T16:20:00"/>
    <x v="0"/>
  </r>
  <r>
    <n v="1"/>
    <n v="1"/>
    <s v="Metropolitan Police"/>
    <s v="Wet or damp"/>
    <x v="1"/>
    <n v="30"/>
    <d v="1899-12-30T16:00:00"/>
    <x v="0"/>
  </r>
  <r>
    <n v="1"/>
    <n v="2"/>
    <s v="Metropolitan Police"/>
    <s v="Dry"/>
    <x v="1"/>
    <n v="30"/>
    <d v="1899-12-30T14:00:00"/>
    <x v="0"/>
  </r>
  <r>
    <n v="1"/>
    <n v="3"/>
    <s v="Metropolitan Police"/>
    <s v="Dry"/>
    <x v="1"/>
    <n v="30"/>
    <d v="1899-12-30T20:35:00"/>
    <x v="1"/>
  </r>
  <r>
    <n v="1"/>
    <n v="2"/>
    <s v="Metropolitan Police"/>
    <s v="Frost or ice"/>
    <x v="1"/>
    <n v="30"/>
    <d v="1899-12-30T18:44:00"/>
    <x v="1"/>
  </r>
  <r>
    <n v="1"/>
    <n v="2"/>
    <s v="Metropolitan Police"/>
    <s v="Wet or damp"/>
    <x v="1"/>
    <n v="20"/>
    <d v="1899-12-30T11:28:00"/>
    <x v="1"/>
  </r>
  <r>
    <n v="2"/>
    <n v="1"/>
    <s v="Metropolitan Police"/>
    <s v="Frost or ice"/>
    <x v="1"/>
    <n v="30"/>
    <d v="1899-12-30T02:35:00"/>
    <x v="1"/>
  </r>
  <r>
    <n v="1"/>
    <n v="1"/>
    <s v="Metropolitan Police"/>
    <s v="Dry"/>
    <x v="1"/>
    <n v="30"/>
    <d v="1899-12-30T09:30:00"/>
    <x v="1"/>
  </r>
  <r>
    <n v="1"/>
    <n v="2"/>
    <s v="Metropolitan Police"/>
    <s v="Dry"/>
    <x v="2"/>
    <n v="30"/>
    <d v="1899-12-30T21:50:00"/>
    <x v="1"/>
  </r>
  <r>
    <n v="1"/>
    <n v="1"/>
    <s v="Metropolitan Police"/>
    <s v="Dry"/>
    <x v="1"/>
    <n v="30"/>
    <d v="1899-12-30T20:10:00"/>
    <x v="1"/>
  </r>
  <r>
    <n v="1"/>
    <n v="2"/>
    <s v="Metropolitan Police"/>
    <s v="Dry"/>
    <x v="1"/>
    <n v="30"/>
    <d v="1899-12-30T10:30:00"/>
    <x v="1"/>
  </r>
  <r>
    <n v="1"/>
    <n v="1"/>
    <s v="Metropolitan Police"/>
    <s v="Dry"/>
    <x v="1"/>
    <n v="30"/>
    <d v="1899-12-30T05:24:00"/>
    <x v="1"/>
  </r>
  <r>
    <n v="1"/>
    <n v="1"/>
    <s v="Metropolitan Police"/>
    <s v="Dry"/>
    <x v="1"/>
    <n v="30"/>
    <d v="1899-12-30T18:10:00"/>
    <x v="1"/>
  </r>
  <r>
    <n v="1"/>
    <n v="2"/>
    <s v="Metropolitan Police"/>
    <s v="Dry"/>
    <x v="1"/>
    <n v="30"/>
    <d v="1899-12-30T19:25:00"/>
    <x v="1"/>
  </r>
  <r>
    <n v="1"/>
    <n v="1"/>
    <s v="Metropolitan Police"/>
    <s v="Dry"/>
    <x v="1"/>
    <n v="30"/>
    <d v="1899-12-30T16:12:00"/>
    <x v="0"/>
  </r>
  <r>
    <n v="1"/>
    <n v="3"/>
    <s v="Metropolitan Police"/>
    <s v="Frost or ice"/>
    <x v="2"/>
    <n v="30"/>
    <d v="1899-12-30T16:00:00"/>
    <x v="0"/>
  </r>
  <r>
    <n v="1"/>
    <n v="2"/>
    <s v="Metropolitan Police"/>
    <s v="Wet or damp"/>
    <x v="1"/>
    <n v="30"/>
    <d v="1899-12-30T10:57:00"/>
    <x v="0"/>
  </r>
  <r>
    <n v="1"/>
    <n v="1"/>
    <s v="Metropolitan Police"/>
    <s v="Dry"/>
    <x v="1"/>
    <n v="30"/>
    <d v="1899-12-30T16:44:00"/>
    <x v="0"/>
  </r>
  <r>
    <n v="1"/>
    <n v="2"/>
    <s v="Metropolitan Police"/>
    <s v="Wet or damp"/>
    <x v="2"/>
    <n v="30"/>
    <d v="1899-12-30T17:30:00"/>
    <x v="0"/>
  </r>
  <r>
    <n v="1"/>
    <n v="2"/>
    <s v="Metropolitan Police"/>
    <s v="Dry"/>
    <x v="1"/>
    <n v="30"/>
    <d v="1899-12-30T13:11:00"/>
    <x v="0"/>
  </r>
  <r>
    <n v="1"/>
    <n v="1"/>
    <s v="Metropolitan Police"/>
    <s v="Dry"/>
    <x v="1"/>
    <n v="30"/>
    <d v="1899-12-30T16:46:00"/>
    <x v="0"/>
  </r>
  <r>
    <n v="1"/>
    <n v="2"/>
    <s v="Metropolitan Police"/>
    <s v="Wet or damp"/>
    <x v="1"/>
    <n v="30"/>
    <d v="1899-12-30T21:28:00"/>
    <x v="0"/>
  </r>
  <r>
    <n v="1"/>
    <n v="3"/>
    <s v="Metropolitan Police"/>
    <s v="Dry"/>
    <x v="1"/>
    <n v="30"/>
    <d v="1899-12-30T19:16:00"/>
    <x v="0"/>
  </r>
  <r>
    <n v="1"/>
    <n v="2"/>
    <s v="Metropolitan Police"/>
    <s v="Wet or damp"/>
    <x v="1"/>
    <n v="30"/>
    <d v="1899-12-30T01:55:00"/>
    <x v="0"/>
  </r>
  <r>
    <n v="1"/>
    <n v="2"/>
    <s v="Metropolitan Police"/>
    <s v="Dry"/>
    <x v="1"/>
    <n v="30"/>
    <d v="1899-12-30T13:10:00"/>
    <x v="0"/>
  </r>
  <r>
    <n v="2"/>
    <n v="2"/>
    <s v="Metropolitan Police"/>
    <s v="Wet or damp"/>
    <x v="1"/>
    <n v="30"/>
    <d v="1899-12-30T22:35:00"/>
    <x v="0"/>
  </r>
  <r>
    <n v="1"/>
    <n v="1"/>
    <s v="Metropolitan Police"/>
    <s v="Dry"/>
    <x v="1"/>
    <n v="30"/>
    <d v="1899-12-30T02:53:00"/>
    <x v="0"/>
  </r>
  <r>
    <n v="1"/>
    <n v="2"/>
    <s v="Metropolitan Police"/>
    <s v="Dry"/>
    <x v="1"/>
    <n v="30"/>
    <d v="1899-12-30T18:00:00"/>
    <x v="0"/>
  </r>
  <r>
    <n v="1"/>
    <n v="2"/>
    <s v="Metropolitan Police"/>
    <s v="Dry"/>
    <x v="1"/>
    <n v="30"/>
    <d v="1899-12-30T13:20:00"/>
    <x v="0"/>
  </r>
  <r>
    <n v="1"/>
    <n v="1"/>
    <s v="Metropolitan Police"/>
    <s v="Dry"/>
    <x v="1"/>
    <n v="30"/>
    <d v="1899-12-30T21:06:00"/>
    <x v="1"/>
  </r>
  <r>
    <n v="2"/>
    <n v="1"/>
    <s v="Metropolitan Police"/>
    <s v="Dry"/>
    <x v="1"/>
    <n v="30"/>
    <d v="1899-12-30T08:40:00"/>
    <x v="1"/>
  </r>
  <r>
    <n v="1"/>
    <n v="1"/>
    <s v="Metropolitan Police"/>
    <s v="Dry"/>
    <x v="1"/>
    <n v="30"/>
    <d v="1899-12-30T18:00:00"/>
    <x v="1"/>
  </r>
  <r>
    <n v="1"/>
    <n v="2"/>
    <s v="Metropolitan Police"/>
    <s v="Dry"/>
    <x v="1"/>
    <n v="30"/>
    <d v="1899-12-30T13:45:00"/>
    <x v="1"/>
  </r>
  <r>
    <n v="1"/>
    <n v="2"/>
    <s v="Metropolitan Police"/>
    <s v="Dry"/>
    <x v="1"/>
    <n v="30"/>
    <d v="1899-12-30T13:00:00"/>
    <x v="1"/>
  </r>
  <r>
    <n v="1"/>
    <n v="2"/>
    <s v="Metropolitan Police"/>
    <s v="Dry"/>
    <x v="2"/>
    <n v="30"/>
    <d v="1899-12-30T14:40:00"/>
    <x v="1"/>
  </r>
  <r>
    <n v="1"/>
    <n v="1"/>
    <s v="Metropolitan Police"/>
    <s v="Dry"/>
    <x v="0"/>
    <n v="30"/>
    <d v="1899-12-30T15:50:00"/>
    <x v="1"/>
  </r>
  <r>
    <n v="1"/>
    <n v="1"/>
    <s v="Metropolitan Police"/>
    <s v="Dry"/>
    <x v="1"/>
    <n v="30"/>
    <d v="1899-12-30T17:21:00"/>
    <x v="1"/>
  </r>
  <r>
    <n v="2"/>
    <n v="2"/>
    <s v="Metropolitan Police"/>
    <s v="Dry"/>
    <x v="1"/>
    <n v="30"/>
    <d v="1899-12-30T16:50:00"/>
    <x v="1"/>
  </r>
  <r>
    <n v="1"/>
    <n v="2"/>
    <s v="Metropolitan Police"/>
    <s v="Dry"/>
    <x v="1"/>
    <n v="30"/>
    <d v="1899-12-30T13:00:00"/>
    <x v="1"/>
  </r>
  <r>
    <n v="1"/>
    <n v="1"/>
    <s v="Metropolitan Police"/>
    <s v="Dry"/>
    <x v="0"/>
    <n v="30"/>
    <d v="1899-12-30T06:50:00"/>
    <x v="1"/>
  </r>
  <r>
    <n v="1"/>
    <n v="2"/>
    <s v="Metropolitan Police"/>
    <s v="Dry"/>
    <x v="4"/>
    <n v="30"/>
    <d v="1899-12-30T11:35:00"/>
    <x v="0"/>
  </r>
  <r>
    <n v="1"/>
    <n v="2"/>
    <s v="Metropolitan Police"/>
    <s v="Dry"/>
    <x v="2"/>
    <n v="30"/>
    <d v="1899-12-30T07:50:00"/>
    <x v="0"/>
  </r>
  <r>
    <n v="1"/>
    <n v="2"/>
    <s v="Metropolitan Police"/>
    <s v="Dry"/>
    <x v="1"/>
    <n v="30"/>
    <d v="1899-12-30T08:20:00"/>
    <x v="0"/>
  </r>
  <r>
    <n v="1"/>
    <n v="2"/>
    <s v="Metropolitan Police"/>
    <s v="Dry"/>
    <x v="1"/>
    <n v="30"/>
    <d v="1899-12-30T18:30:00"/>
    <x v="0"/>
  </r>
  <r>
    <n v="1"/>
    <n v="2"/>
    <s v="Metropolitan Police"/>
    <s v="Dry"/>
    <x v="1"/>
    <n v="30"/>
    <d v="1899-12-30T19:26:00"/>
    <x v="0"/>
  </r>
  <r>
    <n v="1"/>
    <n v="1"/>
    <s v="Metropolitan Police"/>
    <s v="Dry"/>
    <x v="1"/>
    <n v="30"/>
    <d v="1899-12-30T08:15:00"/>
    <x v="0"/>
  </r>
  <r>
    <n v="1"/>
    <n v="2"/>
    <s v="Metropolitan Police"/>
    <s v="Dry"/>
    <x v="1"/>
    <n v="30"/>
    <d v="1899-12-30T08:30:00"/>
    <x v="0"/>
  </r>
  <r>
    <n v="1"/>
    <n v="2"/>
    <s v="Metropolitan Police"/>
    <s v="Dry"/>
    <x v="1"/>
    <n v="30"/>
    <d v="1899-12-30T17:00:00"/>
    <x v="0"/>
  </r>
  <r>
    <n v="1"/>
    <n v="2"/>
    <s v="Metropolitan Police"/>
    <s v="Dry"/>
    <x v="1"/>
    <n v="30"/>
    <d v="1899-12-30T03:35:00"/>
    <x v="0"/>
  </r>
  <r>
    <n v="1"/>
    <n v="1"/>
    <s v="Metropolitan Police"/>
    <s v="Dry"/>
    <x v="1"/>
    <n v="30"/>
    <d v="1899-12-30T13:45:00"/>
    <x v="0"/>
  </r>
  <r>
    <n v="1"/>
    <n v="2"/>
    <s v="Metropolitan Police"/>
    <s v="Dry"/>
    <x v="1"/>
    <n v="30"/>
    <d v="1899-12-30T14:45:00"/>
    <x v="0"/>
  </r>
  <r>
    <n v="1"/>
    <n v="1"/>
    <s v="Metropolitan Police"/>
    <s v="Dry"/>
    <x v="1"/>
    <n v="30"/>
    <d v="1899-12-30T16:37:00"/>
    <x v="0"/>
  </r>
  <r>
    <n v="3"/>
    <n v="3"/>
    <s v="Metropolitan Police"/>
    <s v="Dry"/>
    <x v="1"/>
    <n v="30"/>
    <d v="1899-12-30T15:05:00"/>
    <x v="0"/>
  </r>
  <r>
    <n v="1"/>
    <n v="1"/>
    <s v="Metropolitan Police"/>
    <s v="Dry"/>
    <x v="1"/>
    <n v="30"/>
    <d v="1899-12-30T16:10:00"/>
    <x v="0"/>
  </r>
  <r>
    <n v="2"/>
    <n v="2"/>
    <s v="Metropolitan Police"/>
    <s v="Dry"/>
    <x v="2"/>
    <n v="30"/>
    <d v="1899-12-30T12:42:00"/>
    <x v="0"/>
  </r>
  <r>
    <n v="1"/>
    <n v="1"/>
    <s v="Metropolitan Police"/>
    <s v="Dry"/>
    <x v="1"/>
    <n v="30"/>
    <d v="1899-12-30T16:50:00"/>
    <x v="1"/>
  </r>
  <r>
    <n v="1"/>
    <n v="2"/>
    <s v="Metropolitan Police"/>
    <s v="Dry"/>
    <x v="2"/>
    <n v="30"/>
    <d v="1899-12-30T10:07:00"/>
    <x v="1"/>
  </r>
  <r>
    <n v="1"/>
    <n v="2"/>
    <s v="Metropolitan Police"/>
    <s v="Dry"/>
    <x v="1"/>
    <n v="30"/>
    <d v="1899-12-30T04:35:00"/>
    <x v="1"/>
  </r>
  <r>
    <n v="1"/>
    <n v="2"/>
    <s v="Metropolitan Police"/>
    <s v="Dry"/>
    <x v="1"/>
    <n v="30"/>
    <d v="1899-12-30T07:33:00"/>
    <x v="1"/>
  </r>
  <r>
    <n v="1"/>
    <n v="1"/>
    <s v="Metropolitan Police"/>
    <s v="Dry"/>
    <x v="1"/>
    <n v="30"/>
    <d v="1899-12-30T12:15:00"/>
    <x v="1"/>
  </r>
  <r>
    <n v="1"/>
    <n v="2"/>
    <s v="Metropolitan Police"/>
    <s v="Dry"/>
    <x v="1"/>
    <n v="30"/>
    <d v="1899-12-30T17:55:00"/>
    <x v="1"/>
  </r>
  <r>
    <n v="1"/>
    <n v="2"/>
    <s v="Metropolitan Police"/>
    <s v="Dry"/>
    <x v="1"/>
    <n v="30"/>
    <d v="1899-12-30T10:15:00"/>
    <x v="1"/>
  </r>
  <r>
    <n v="1"/>
    <n v="1"/>
    <s v="Metropolitan Police"/>
    <s v="Dry"/>
    <x v="1"/>
    <n v="30"/>
    <d v="1899-12-30T12:30:00"/>
    <x v="1"/>
  </r>
  <r>
    <n v="1"/>
    <n v="1"/>
    <s v="Metropolitan Police"/>
    <s v="Dry"/>
    <x v="1"/>
    <n v="30"/>
    <d v="1899-12-30T14:15:00"/>
    <x v="1"/>
  </r>
  <r>
    <n v="1"/>
    <n v="1"/>
    <s v="Metropolitan Police"/>
    <s v="Dry"/>
    <x v="0"/>
    <n v="30"/>
    <d v="1899-12-30T11:55:00"/>
    <x v="1"/>
  </r>
  <r>
    <n v="1"/>
    <n v="2"/>
    <s v="Metropolitan Police"/>
    <s v="Dry"/>
    <x v="1"/>
    <n v="30"/>
    <d v="1899-12-30T11:34:00"/>
    <x v="1"/>
  </r>
  <r>
    <n v="1"/>
    <n v="1"/>
    <s v="Metropolitan Police"/>
    <s v="Dry"/>
    <x v="2"/>
    <n v="30"/>
    <d v="1899-12-30T08:53:00"/>
    <x v="0"/>
  </r>
  <r>
    <n v="1"/>
    <n v="2"/>
    <s v="Metropolitan Police"/>
    <s v="Wet or damp"/>
    <x v="3"/>
    <n v="30"/>
    <d v="1899-12-30T06:00:00"/>
    <x v="0"/>
  </r>
  <r>
    <n v="1"/>
    <n v="1"/>
    <s v="Metropolitan Police"/>
    <s v="Dry"/>
    <x v="1"/>
    <n v="30"/>
    <d v="1899-12-30T18:20:00"/>
    <x v="0"/>
  </r>
  <r>
    <n v="1"/>
    <n v="1"/>
    <s v="Metropolitan Police"/>
    <s v="Dry"/>
    <x v="1"/>
    <n v="30"/>
    <d v="1899-12-30T01:39:00"/>
    <x v="0"/>
  </r>
  <r>
    <n v="1"/>
    <n v="2"/>
    <s v="Metropolitan Police"/>
    <s v="Dry"/>
    <x v="1"/>
    <n v="30"/>
    <d v="1899-12-30T15:35:00"/>
    <x v="0"/>
  </r>
  <r>
    <n v="1"/>
    <n v="1"/>
    <s v="Metropolitan Police"/>
    <s v="Dry"/>
    <x v="1"/>
    <n v="30"/>
    <d v="1899-12-30T15:08:00"/>
    <x v="0"/>
  </r>
  <r>
    <n v="1"/>
    <n v="2"/>
    <s v="Metropolitan Police"/>
    <s v="Dry"/>
    <x v="2"/>
    <n v="30"/>
    <d v="1899-12-30T15:44:00"/>
    <x v="0"/>
  </r>
  <r>
    <n v="1"/>
    <n v="2"/>
    <s v="Metropolitan Police"/>
    <s v="Dry"/>
    <x v="1"/>
    <n v="30"/>
    <d v="1899-12-30T09:50:00"/>
    <x v="0"/>
  </r>
  <r>
    <n v="1"/>
    <n v="2"/>
    <s v="Metropolitan Police"/>
    <s v="Dry"/>
    <x v="1"/>
    <n v="30"/>
    <d v="1899-12-30T09:45:00"/>
    <x v="0"/>
  </r>
  <r>
    <n v="1"/>
    <n v="2"/>
    <s v="Metropolitan Police"/>
    <s v="Dry"/>
    <x v="1"/>
    <n v="30"/>
    <d v="1899-12-30T14:27:00"/>
    <x v="0"/>
  </r>
  <r>
    <n v="1"/>
    <n v="1"/>
    <s v="Metropolitan Police"/>
    <s v="Dry"/>
    <x v="1"/>
    <n v="20"/>
    <d v="1899-12-30T16:30:00"/>
    <x v="0"/>
  </r>
  <r>
    <n v="1"/>
    <n v="1"/>
    <s v="Metropolitan Police"/>
    <s v="Dry"/>
    <x v="1"/>
    <n v="30"/>
    <d v="1899-12-30T14:09:00"/>
    <x v="0"/>
  </r>
  <r>
    <n v="1"/>
    <n v="2"/>
    <s v="Metropolitan Police"/>
    <s v="Dry"/>
    <x v="1"/>
    <n v="30"/>
    <d v="1899-12-30T19:16:00"/>
    <x v="0"/>
  </r>
  <r>
    <n v="1"/>
    <n v="2"/>
    <s v="Metropolitan Police"/>
    <s v="Dry"/>
    <x v="1"/>
    <n v="30"/>
    <d v="1899-12-30T18:15:00"/>
    <x v="0"/>
  </r>
  <r>
    <n v="1"/>
    <n v="2"/>
    <s v="Metropolitan Police"/>
    <s v="Dry"/>
    <x v="1"/>
    <n v="30"/>
    <d v="1899-12-30T16:20:00"/>
    <x v="0"/>
  </r>
  <r>
    <n v="1"/>
    <n v="2"/>
    <s v="Metropolitan Police"/>
    <s v="Dry"/>
    <x v="3"/>
    <n v="30"/>
    <d v="1899-12-30T20:23:00"/>
    <x v="1"/>
  </r>
  <r>
    <n v="1"/>
    <n v="1"/>
    <s v="Metropolitan Police"/>
    <s v="Dry"/>
    <x v="1"/>
    <n v="30"/>
    <d v="1899-12-30T10:50:00"/>
    <x v="1"/>
  </r>
  <r>
    <n v="1"/>
    <n v="2"/>
    <s v="Metropolitan Police"/>
    <s v="Dry"/>
    <x v="1"/>
    <n v="30"/>
    <d v="1899-12-30T06:20:00"/>
    <x v="1"/>
  </r>
  <r>
    <n v="1"/>
    <n v="1"/>
    <s v="Metropolitan Police"/>
    <s v="Dry"/>
    <x v="0"/>
    <n v="30"/>
    <d v="1899-12-30T18:16:00"/>
    <x v="1"/>
  </r>
  <r>
    <n v="1"/>
    <n v="2"/>
    <s v="Metropolitan Police"/>
    <s v="Dry"/>
    <x v="1"/>
    <n v="30"/>
    <d v="1899-12-30T13:50:00"/>
    <x v="1"/>
  </r>
  <r>
    <n v="1"/>
    <n v="1"/>
    <s v="Metropolitan Police"/>
    <s v="Dry"/>
    <x v="2"/>
    <n v="30"/>
    <d v="1899-12-30T11:47:00"/>
    <x v="1"/>
  </r>
  <r>
    <n v="1"/>
    <n v="1"/>
    <s v="Metropolitan Police"/>
    <s v="Dry"/>
    <x v="3"/>
    <n v="30"/>
    <d v="1899-12-30T15:10:00"/>
    <x v="1"/>
  </r>
  <r>
    <n v="1"/>
    <n v="2"/>
    <s v="Metropolitan Police"/>
    <s v="Dry"/>
    <x v="2"/>
    <n v="30"/>
    <d v="1899-12-30T08:26:00"/>
    <x v="1"/>
  </r>
  <r>
    <n v="1"/>
    <n v="2"/>
    <s v="Metropolitan Police"/>
    <s v="Dry"/>
    <x v="1"/>
    <n v="30"/>
    <d v="1899-12-30T20:13:00"/>
    <x v="1"/>
  </r>
  <r>
    <n v="2"/>
    <n v="2"/>
    <s v="Metropolitan Police"/>
    <s v="Dry"/>
    <x v="1"/>
    <n v="30"/>
    <d v="1899-12-30T09:00:00"/>
    <x v="1"/>
  </r>
  <r>
    <n v="1"/>
    <n v="2"/>
    <s v="Metropolitan Police"/>
    <s v="Dry"/>
    <x v="1"/>
    <n v="30"/>
    <d v="1899-12-30T13:45:00"/>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s v="200901BS70001"/>
    <d v="2021-01-01T00:00:00"/>
    <s v="Jan"/>
    <n v="2021"/>
    <s v="Thursday"/>
    <s v="Give way or uncontrolled"/>
    <s v="T or staggered junction"/>
    <s v="Serious"/>
    <n v="51.512273"/>
    <x v="0"/>
    <s v="Kensington and Chelsea"/>
    <s v="None"/>
    <n v="-0.201349"/>
    <n v="1"/>
    <n v="2"/>
    <s v="Metropolitan Police"/>
    <s v="Dry"/>
    <s v="One way street"/>
    <n v="30"/>
    <d v="1899-12-30T15:11:00"/>
    <s v="Urban"/>
    <s v="Bihar"/>
    <s v="Fine no high winds"/>
    <s v="Car"/>
  </r>
  <r>
    <s v="200901BS70002"/>
    <d v="2021-01-05T00:00:00"/>
    <s v="Jan"/>
    <n v="2021"/>
    <s v="Friday"/>
    <s v="Give way or uncontrolled"/>
    <s v="Crossroads"/>
    <s v="Serious"/>
    <n v="51.514398999999997"/>
    <x v="0"/>
    <s v="Kensington and Chelsea"/>
    <s v="None"/>
    <n v="-0.19924800000000001"/>
    <n v="11"/>
    <n v="2"/>
    <s v="Metropolitan Police"/>
    <s v="Wet or damp"/>
    <s v="Single carriageway"/>
    <n v="30"/>
    <d v="1899-12-30T10:59:00"/>
    <s v="Urban"/>
    <s v="Up"/>
    <s v="Fine no high winds"/>
    <s v="Taxi/Private hire car"/>
  </r>
  <r>
    <s v="200901BS70003"/>
    <d v="2021-01-04T00:00:00"/>
    <s v="Jan"/>
    <n v="2021"/>
    <s v="Saturday"/>
    <s v="Give way or uncontrolled"/>
    <s v="T or staggered junction"/>
    <s v="Slight"/>
    <n v="51.486668000000002"/>
    <x v="0"/>
    <s v="Kensington and Chelsea"/>
    <s v="None"/>
    <n v="-0.17959900000000001"/>
    <n v="1"/>
    <n v="2"/>
    <s v="Metropolitan Police"/>
    <s v="Dry"/>
    <s v="Single carriageway"/>
    <n v="30"/>
    <d v="1899-12-30T14:19:00"/>
    <s v="Urban"/>
    <s v="Mp"/>
    <s v="Fine no high winds"/>
    <s v="Taxi/Private hire car"/>
  </r>
  <r>
    <s v="200901BS70004"/>
    <d v="2021-01-05T00:00:00"/>
    <s v="Jan"/>
    <n v="2021"/>
    <s v="Sunday"/>
    <s v="Auto traffic signal"/>
    <s v="T or staggered junction"/>
    <s v="Serious"/>
    <n v="51.507804"/>
    <x v="0"/>
    <s v="Kensington and Chelsea"/>
    <s v="None"/>
    <n v="-0.20311000000000001"/>
    <n v="1"/>
    <n v="2"/>
    <s v="Metropolitan Police"/>
    <s v="Frost or ice"/>
    <s v="Single carriageway"/>
    <n v="30"/>
    <d v="1899-12-30T08:10:00"/>
    <s v="Urban"/>
    <s v="Delhi"/>
    <s v="Other"/>
    <s v="Motorcycle over 500cc"/>
  </r>
  <r>
    <s v="200901BS70005"/>
    <d v="2021-01-06T00:00:00"/>
    <s v="Jan"/>
    <n v="2021"/>
    <s v="Monday"/>
    <s v="Auto traffic signal"/>
    <s v="Crossroads"/>
    <s v="Serious"/>
    <n v="51.482075999999999"/>
    <x v="1"/>
    <s v="Kensington and Chelsea"/>
    <s v="None"/>
    <n v="-0.17344499999999999"/>
    <n v="1"/>
    <n v="2"/>
    <s v="Metropolitan Police"/>
    <s v="Dry"/>
    <s v="Single carriageway"/>
    <n v="30"/>
    <d v="1899-12-30T17:25:00"/>
    <s v="Urban"/>
    <s v="Punjab"/>
    <s v="Fine no high winds"/>
    <s v="Car"/>
  </r>
  <r>
    <s v="200901BS70006"/>
    <d v="2021-01-01T00:00:00"/>
    <s v="Jan"/>
    <n v="2021"/>
    <s v="Tuesday"/>
    <s v="Give way or uncontrolled"/>
    <s v="T or staggered junction"/>
    <s v="Slight"/>
    <n v="51.493414999999999"/>
    <x v="0"/>
    <s v="Kensington and Chelsea"/>
    <s v="None"/>
    <n v="-0.185525"/>
    <n v="3"/>
    <n v="2"/>
    <s v="Metropolitan Police"/>
    <s v="Dry"/>
    <s v="Single carriageway"/>
    <n v="30"/>
    <d v="1899-12-30T11:48:00"/>
    <s v="Urban"/>
    <s v="Hariyana"/>
    <s v="Fine no high winds"/>
    <s v="Car"/>
  </r>
  <r>
    <s v="200901BS70007"/>
    <d v="2021-01-08T00:00:00"/>
    <s v="Jan"/>
    <n v="2021"/>
    <s v="Wednesday"/>
    <s v="Give way or uncontrolled"/>
    <s v="T or staggered junction"/>
    <s v="Serious"/>
    <n v="51.480176999999998"/>
    <x v="0"/>
    <s v="Kensington and Chelsea"/>
    <s v="None"/>
    <n v="-0.178561"/>
    <n v="1"/>
    <n v="2"/>
    <s v="Metropolitan Police"/>
    <s v="Dry"/>
    <s v="Single carriageway"/>
    <n v="30"/>
    <d v="1899-12-30T13:58:00"/>
    <s v="Urban"/>
    <s v="Kolkata"/>
    <s v="Fine no high winds"/>
    <s v="Motorcycle over 500cc"/>
  </r>
  <r>
    <s v="200901BS70008"/>
    <d v="2021-01-02T00:00:00"/>
    <s v="Jan"/>
    <n v="2021"/>
    <s v="Thursday"/>
    <s v="Auto traffic signal"/>
    <s v="Crossroads"/>
    <s v="Slight"/>
    <n v="51.491956999999999"/>
    <x v="0"/>
    <s v="Kensington and Chelsea"/>
    <s v="None"/>
    <n v="-0.17852399999999999"/>
    <n v="1"/>
    <n v="1"/>
    <s v="Metropolitan Police"/>
    <s v="Dry"/>
    <s v="Dual carriageway"/>
    <n v="30"/>
    <d v="1899-12-30T13:18:00"/>
    <s v="Urban"/>
    <s v="Rajasthan"/>
    <s v="Fine no high winds"/>
    <s v="Car"/>
  </r>
  <r>
    <s v="200901BS70009"/>
    <d v="2021-01-07T00:00:00"/>
    <s v="Jan"/>
    <n v="2021"/>
    <s v="Friday"/>
    <s v="Give way or uncontrolled"/>
    <s v="T or staggered junction"/>
    <s v="Slight"/>
    <n v="51.496459999999999"/>
    <x v="0"/>
    <s v="Kensington and Chelsea"/>
    <s v="None"/>
    <n v="-0.16739499999999999"/>
    <n v="2"/>
    <n v="1"/>
    <s v="Metropolitan Police"/>
    <s v="Dry"/>
    <s v="Single carriageway"/>
    <n v="30"/>
    <d v="1899-12-30T12:15:00"/>
    <s v="Urban"/>
    <s v="Mumbai"/>
    <s v="Fine no high winds"/>
    <s v="Van / Goods 3.5 tonnes mgw or under"/>
  </r>
  <r>
    <s v="200901BS70010"/>
    <d v="2021-01-10T00:00:00"/>
    <s v="Jan"/>
    <n v="2021"/>
    <s v="Saturday"/>
    <s v="Auto traffic signal"/>
    <s v="Crossroads"/>
    <s v="Slight"/>
    <n v="51.48115"/>
    <x v="0"/>
    <s v="Kensington and Chelsea"/>
    <s v="None"/>
    <n v="-0.18327499999999999"/>
    <n v="1"/>
    <n v="1"/>
    <s v="Metropolitan Police"/>
    <s v="Wet or damp"/>
    <s v="Single carriageway"/>
    <n v="30"/>
    <d v="1899-12-30T09:52:00"/>
    <s v="Urban"/>
    <s v="Gujrat"/>
    <s v="Other"/>
    <s v="Car"/>
  </r>
  <r>
    <s v="200901BS70011"/>
    <d v="2021-01-07T00:00:00"/>
    <s v="Jan"/>
    <n v="2021"/>
    <s v="Sunday"/>
    <s v="Auto traffic signal"/>
    <s v="Crossroads"/>
    <s v="Slight"/>
    <n v="51.482075999999999"/>
    <x v="1"/>
    <s v="Kensington and Chelsea"/>
    <s v="None"/>
    <n v="-0.17344499999999999"/>
    <n v="1"/>
    <n v="2"/>
    <s v="Metropolitan Police"/>
    <s v="Dry"/>
    <s v="Single carriageway"/>
    <n v="30"/>
    <d v="1899-12-30T00:09:00"/>
    <s v="Urban"/>
    <s v="Kerla"/>
    <s v="Fine no high winds"/>
    <s v="Car"/>
  </r>
  <r>
    <s v="200901BS70012"/>
    <d v="2021-01-16T00:00:00"/>
    <s v="Jan"/>
    <n v="2021"/>
    <s v="Monday"/>
    <s v="Auto traffic signal"/>
    <s v="Crossroads"/>
    <s v="Slight"/>
    <n v="51.494995000000003"/>
    <x v="1"/>
    <s v="Kensington and Chelsea"/>
    <s v="None"/>
    <n v="-0.18301300000000001"/>
    <n v="1"/>
    <n v="1"/>
    <s v="Metropolitan Police"/>
    <s v="Dry"/>
    <s v="Single carriageway"/>
    <n v="30"/>
    <d v="1899-12-30T17:49:00"/>
    <s v="Urban"/>
    <s v="Oddisha"/>
    <s v="Fine no high winds"/>
    <s v="Car"/>
  </r>
  <r>
    <s v="200901BS70015"/>
    <d v="2021-01-12T00:00:00"/>
    <s v="Jan"/>
    <n v="2021"/>
    <s v="Tuesday"/>
    <s v="Data missing or out of range"/>
    <s v="Not at junction or within 20 metres"/>
    <s v="Slight"/>
    <n v="51.498778000000001"/>
    <x v="0"/>
    <s v="Kensington and Chelsea"/>
    <s v="None"/>
    <n v="-0.20677899999999999"/>
    <n v="1"/>
    <n v="2"/>
    <s v="Metropolitan Police"/>
    <s v="Wet or damp"/>
    <s v="Single carriageway"/>
    <n v="30"/>
    <d v="1899-12-30T14:00:00"/>
    <s v="Urban"/>
    <s v="Benglore"/>
    <s v="Raining no high winds"/>
    <s v="Car"/>
  </r>
  <r>
    <s v="200901BS70016"/>
    <d v="2021-01-09T00:00:00"/>
    <s v="Jan"/>
    <n v="2021"/>
    <s v="Wednesday"/>
    <s v="Give way or uncontrolled"/>
    <s v="T or staggered junction"/>
    <s v="Slight"/>
    <n v="51.506186999999997"/>
    <x v="0"/>
    <s v="Kensington and Chelsea"/>
    <s v="None"/>
    <n v="-0.20908199999999999"/>
    <n v="1"/>
    <n v="2"/>
    <s v="Metropolitan Police"/>
    <s v="Wet or damp"/>
    <s v="Single carriageway"/>
    <n v="30"/>
    <d v="1899-12-30T08:15:00"/>
    <s v="Urban"/>
    <s v="Chhennai"/>
    <s v="Raining no high winds"/>
    <s v="Car"/>
  </r>
  <r>
    <s v="200901BS70017"/>
    <d v="2021-01-17T00:00:00"/>
    <s v="Jan"/>
    <n v="2021"/>
    <s v="Thursday"/>
    <s v="Give way or uncontrolled"/>
    <s v="T or staggered junction"/>
    <s v="Slight"/>
    <n v="51.493077"/>
    <x v="0"/>
    <s v="Kensington and Chelsea"/>
    <s v="None"/>
    <n v="-0.169548"/>
    <n v="1"/>
    <n v="2"/>
    <s v="Metropolitan Police"/>
    <s v="Dry"/>
    <s v="Single carriageway"/>
    <n v="30"/>
    <d v="1899-12-30T12:15:00"/>
    <s v="Urban"/>
    <s v="Assam"/>
    <s v="Fine no high winds"/>
    <s v="Car"/>
  </r>
  <r>
    <s v="200901BS70019"/>
    <d v="2021-01-25T00:00:00"/>
    <s v="Jan"/>
    <n v="2021"/>
    <s v="Friday"/>
    <s v="Auto traffic signal"/>
    <s v="Crossroads"/>
    <s v="Serious"/>
    <n v="51.482075999999999"/>
    <x v="1"/>
    <s v="Kensington and Chelsea"/>
    <s v="None"/>
    <n v="-0.17344499999999999"/>
    <n v="1"/>
    <n v="2"/>
    <s v="Metropolitan Police"/>
    <s v="Dry"/>
    <s v="Single carriageway"/>
    <n v="30"/>
    <d v="1899-12-30T22:05:00"/>
    <s v="Rural"/>
    <s v="Manipur"/>
    <s v="Fine no high winds"/>
    <s v="Car"/>
  </r>
  <r>
    <s v="200901BS70020"/>
    <d v="2021-01-26T00:00:00"/>
    <s v="Jan"/>
    <n v="2021"/>
    <s v="Saturday"/>
    <s v="Give way or uncontrolled"/>
    <s v="Crossroads"/>
    <s v="Slight"/>
    <n v="51.488672999999999"/>
    <x v="1"/>
    <s v="Kensington and Chelsea"/>
    <s v="None"/>
    <n v="-0.16972400000000001"/>
    <n v="1"/>
    <n v="2"/>
    <s v="Metropolitan Police"/>
    <s v="Dry"/>
    <s v="Single carriageway"/>
    <n v="30"/>
    <d v="1899-12-30T17:30:00"/>
    <s v="Rural"/>
    <s v="Bihar"/>
    <s v="Fine no high winds"/>
    <s v="Van / Goods 3.5 tonnes mgw or under"/>
  </r>
  <r>
    <s v="200901BS70021"/>
    <d v="2021-01-26T00:00:00"/>
    <s v="Jan"/>
    <n v="2021"/>
    <s v="Sunday"/>
    <s v="Data missing or out of range"/>
    <s v="Not at junction or within 20 metres"/>
    <s v="Slight"/>
    <n v="51.482362999999999"/>
    <x v="1"/>
    <s v="Kensington and Chelsea"/>
    <s v="None"/>
    <n v="-0.186108"/>
    <n v="1"/>
    <n v="1"/>
    <s v="Metropolitan Police"/>
    <s v="Dry"/>
    <s v="Single carriageway"/>
    <n v="30"/>
    <d v="1899-12-30T17:05:00"/>
    <s v="Rural"/>
    <s v="Up"/>
    <s v="Fine no high winds"/>
    <s v="Car"/>
  </r>
  <r>
    <s v="200901BS70023"/>
    <d v="2021-01-19T00:00:00"/>
    <s v="Jan"/>
    <n v="2021"/>
    <s v="Monday"/>
    <s v="Give way or uncontrolled"/>
    <s v="T or staggered junction"/>
    <s v="Slight"/>
    <n v="51.49391"/>
    <x v="0"/>
    <s v="Kensington and Chelsea"/>
    <s v="None"/>
    <n v="-0.17686099999999999"/>
    <n v="1"/>
    <n v="2"/>
    <s v="Metropolitan Police"/>
    <s v="Wet or damp"/>
    <s v="Single carriageway"/>
    <n v="30"/>
    <d v="1899-12-30T14:27:00"/>
    <s v="Rural"/>
    <s v="Mp"/>
    <s v="Fine no high winds"/>
    <s v="Car"/>
  </r>
  <r>
    <s v="200901BS70024"/>
    <d v="2021-01-27T00:00:00"/>
    <s v="Jan"/>
    <n v="2021"/>
    <s v="Tuesday"/>
    <s v="Data missing or out of range"/>
    <s v="Not at junction or within 20 metres"/>
    <s v="Slight"/>
    <n v="51.509295999999999"/>
    <x v="1"/>
    <s v="Kensington and Chelsea"/>
    <s v="None"/>
    <n v="-0.19483700000000001"/>
    <n v="1"/>
    <n v="1"/>
    <s v="Metropolitan Police"/>
    <s v="Dry"/>
    <s v="Single carriageway"/>
    <n v="30"/>
    <d v="1899-12-30T00:28:00"/>
    <s v="Rural"/>
    <s v="Delhi"/>
    <s v="Fine no high winds"/>
    <s v="Car"/>
  </r>
  <r>
    <s v="200901BS70025"/>
    <d v="2021-01-21T00:00:00"/>
    <s v="Jan"/>
    <n v="2021"/>
    <s v="Wednesday"/>
    <s v="Give way or uncontrolled"/>
    <s v="T or staggered junction"/>
    <s v="Slight"/>
    <n v="51.502279999999999"/>
    <x v="1"/>
    <s v="Kensington and Chelsea"/>
    <s v="None"/>
    <n v="-0.188919"/>
    <n v="1"/>
    <n v="1"/>
    <s v="Metropolitan Police"/>
    <s v="Wet or damp"/>
    <s v="Single carriageway"/>
    <n v="30"/>
    <d v="1899-12-30T23:15:00"/>
    <s v="Rural"/>
    <s v="Punjab"/>
    <s v="Raining no high winds"/>
    <s v="Car"/>
  </r>
  <r>
    <s v="200901BS70026"/>
    <d v="2021-01-22T00:00:00"/>
    <s v="Jan"/>
    <n v="2021"/>
    <s v="Thursday"/>
    <s v="Give way or uncontrolled"/>
    <s v="T or staggered junction"/>
    <s v="Slight"/>
    <n v="51.507587999999998"/>
    <x v="1"/>
    <s v="Kensington and Chelsea"/>
    <s v="None"/>
    <n v="-0.19490499999999999"/>
    <n v="1"/>
    <n v="1"/>
    <s v="Metropolitan Police"/>
    <s v="Wet or damp"/>
    <s v="Single carriageway"/>
    <n v="30"/>
    <d v="1899-12-30T23:15:00"/>
    <s v="Rural"/>
    <s v="Hariyana"/>
    <s v="Raining no high winds"/>
    <s v="Car"/>
  </r>
  <r>
    <s v="200901BS70027"/>
    <d v="2021-01-31T00:00:00"/>
    <s v="Jan"/>
    <n v="2021"/>
    <s v="Friday"/>
    <s v="Auto traffic signal"/>
    <s v="Crossroads"/>
    <s v="Serious"/>
    <n v="51.488585"/>
    <x v="0"/>
    <s v="Kensington and Chelsea"/>
    <s v="None"/>
    <n v="-0.19306300000000001"/>
    <n v="2"/>
    <n v="2"/>
    <s v="Metropolitan Police"/>
    <s v="Dry"/>
    <s v="Single carriageway"/>
    <n v="30"/>
    <d v="1899-12-30T14:20:00"/>
    <s v="Rural"/>
    <s v="Kolkata"/>
    <s v="Fine no high winds"/>
    <s v="Car"/>
  </r>
  <r>
    <s v="200901BS70028"/>
    <d v="2021-02-03T00:00:00"/>
    <s v="Feb"/>
    <n v="2021"/>
    <s v="Saturday"/>
    <s v="Give way or uncontrolled"/>
    <s v="T or staggered junction"/>
    <s v="Slight"/>
    <n v="51.528343999999997"/>
    <x v="0"/>
    <s v="Kensington and Chelsea"/>
    <s v="None"/>
    <n v="-0.21729499999999999"/>
    <n v="1"/>
    <n v="2"/>
    <s v="Metropolitan Police"/>
    <s v="Snow"/>
    <s v="Single carriageway"/>
    <n v="30"/>
    <d v="1899-12-30T13:25:00"/>
    <s v="Rural"/>
    <s v="Rajasthan"/>
    <s v="Other"/>
    <s v="Car"/>
  </r>
  <r>
    <s v="200901BS70030"/>
    <d v="2021-01-31T00:00:00"/>
    <s v="Jan"/>
    <n v="2021"/>
    <s v="Sunday"/>
    <s v="Give way or uncontrolled"/>
    <s v="T or staggered junction"/>
    <s v="Slight"/>
    <n v="51.499200999999999"/>
    <x v="1"/>
    <s v="Kensington and Chelsea"/>
    <s v="None"/>
    <n v="-0.16440399999999999"/>
    <n v="2"/>
    <n v="2"/>
    <s v="Metropolitan Police"/>
    <s v="Dry"/>
    <s v="Single carriageway"/>
    <n v="30"/>
    <d v="1899-12-30T22:30:00"/>
    <s v="Rural"/>
    <s v="Mumbai"/>
    <s v="Fine no high winds"/>
    <s v="Car"/>
  </r>
  <r>
    <s v="200901BS70031"/>
    <d v="2021-01-31T00:00:00"/>
    <s v="Jan"/>
    <n v="2021"/>
    <s v="Monday"/>
    <s v="Give way or uncontrolled"/>
    <s v="T or staggered junction"/>
    <s v="Serious"/>
    <n v="51.517080999999997"/>
    <x v="0"/>
    <s v="Kensington and Chelsea"/>
    <s v="None"/>
    <n v="-0.204042"/>
    <n v="2"/>
    <n v="1"/>
    <s v="Metropolitan Police"/>
    <s v="Dry"/>
    <s v="Single carriageway"/>
    <n v="30"/>
    <d v="1899-12-30T13:50:00"/>
    <s v="Rural"/>
    <s v="Gujrat"/>
    <s v="Fine no high winds"/>
    <s v="Car"/>
  </r>
  <r>
    <s v="200901BS70032"/>
    <d v="2021-01-29T00:00:00"/>
    <s v="Jan"/>
    <n v="2021"/>
    <s v="Tuesday"/>
    <s v="Auto traffic signal"/>
    <s v="Crossroads"/>
    <s v="Slight"/>
    <n v="51.489440000000002"/>
    <x v="0"/>
    <s v="Kensington and Chelsea"/>
    <s v="None"/>
    <n v="-0.19014800000000001"/>
    <n v="1"/>
    <n v="1"/>
    <s v="Metropolitan Police"/>
    <s v="Dry"/>
    <s v="Single carriageway"/>
    <n v="30"/>
    <d v="1899-12-30T08:20:00"/>
    <s v="Urban"/>
    <s v="Kerla"/>
    <s v="Fine no high winds"/>
    <s v="Car"/>
  </r>
  <r>
    <s v="200901BS70033"/>
    <d v="2021-01-31T00:00:00"/>
    <s v="Jan"/>
    <n v="2021"/>
    <s v="Wednesday"/>
    <s v="Give way or uncontrolled"/>
    <s v="Crossroads"/>
    <s v="Slight"/>
    <n v="51.494520999999999"/>
    <x v="0"/>
    <s v="Kensington and Chelsea"/>
    <s v="None"/>
    <n v="-0.15839700000000001"/>
    <n v="1"/>
    <n v="2"/>
    <s v="Metropolitan Police"/>
    <s v="Dry"/>
    <s v="Single carriageway"/>
    <n v="20"/>
    <d v="1899-12-30T12:03:00"/>
    <s v="Urban"/>
    <s v="Oddisha"/>
    <s v="Fine no high winds"/>
    <s v="Car"/>
  </r>
  <r>
    <s v="200901BS70035"/>
    <d v="2021-01-29T00:00:00"/>
    <s v="Jan"/>
    <n v="2021"/>
    <s v="Thursday"/>
    <s v="Auto traffic signal"/>
    <s v="Crossroads"/>
    <s v="Slight"/>
    <n v="51.508623999999998"/>
    <x v="0"/>
    <s v="Kensington and Chelsea"/>
    <s v="None"/>
    <n v="-0.20379900000000001"/>
    <n v="1"/>
    <n v="2"/>
    <s v="Metropolitan Police"/>
    <s v="Dry"/>
    <s v="Single carriageway"/>
    <n v="30"/>
    <d v="1899-12-30T15:50:00"/>
    <s v="Urban"/>
    <s v="Benglore"/>
    <s v="Fine no high winds"/>
    <s v="Car"/>
  </r>
  <r>
    <s v="200901BS70036"/>
    <d v="2021-01-31T00:00:00"/>
    <s v="Jan"/>
    <n v="2021"/>
    <s v="Friday"/>
    <s v="Auto traffic signal"/>
    <s v="Crossroads"/>
    <s v="Slight"/>
    <n v="51.491173000000003"/>
    <x v="1"/>
    <s v="Kensington and Chelsea"/>
    <s v="None"/>
    <n v="-0.18013999999999999"/>
    <n v="1"/>
    <n v="2"/>
    <s v="Metropolitan Police"/>
    <s v="Wet or damp"/>
    <s v="Single carriageway"/>
    <n v="30"/>
    <d v="1899-12-30T01:01:00"/>
    <s v="Urban"/>
    <s v="Chhennai"/>
    <s v="Fine no high winds"/>
    <s v="Car"/>
  </r>
  <r>
    <s v="200901BS70037"/>
    <d v="2021-01-28T00:00:00"/>
    <s v="Jan"/>
    <n v="2021"/>
    <s v="Saturday"/>
    <s v="Give way or uncontrolled"/>
    <s v="T or staggered junction"/>
    <s v="Slight"/>
    <n v="51.495477999999999"/>
    <x v="0"/>
    <s v="Kensington and Chelsea"/>
    <s v="None"/>
    <n v="-0.20273099999999999"/>
    <n v="1"/>
    <n v="1"/>
    <s v="Metropolitan Police"/>
    <s v="Wet or damp"/>
    <s v="One way street"/>
    <n v="30"/>
    <d v="1899-12-30T07:45:00"/>
    <s v="Urban"/>
    <s v="Assam"/>
    <s v="Raining no high winds"/>
    <s v="Car"/>
  </r>
  <r>
    <s v="200901BS70039"/>
    <d v="2021-01-27T00:00:00"/>
    <s v="Jan"/>
    <n v="2021"/>
    <s v="Sunday"/>
    <s v="Auto traffic signal"/>
    <s v="Crossroads"/>
    <s v="Serious"/>
    <n v="51.495657999999999"/>
    <x v="0"/>
    <s v="Kensington and Chelsea"/>
    <s v="None"/>
    <n v="-0.173622"/>
    <n v="1"/>
    <n v="2"/>
    <s v="Metropolitan Police"/>
    <s v="Dry"/>
    <s v="Single carriageway"/>
    <n v="30"/>
    <d v="1899-12-30T12:30:00"/>
    <s v="Urban"/>
    <s v="Manipur"/>
    <s v="Fine no high winds"/>
    <s v="Car"/>
  </r>
  <r>
    <s v="200901BS70040"/>
    <d v="2021-01-31T00:00:00"/>
    <s v="Jan"/>
    <n v="2021"/>
    <s v="Monday"/>
    <s v="Give way or uncontrolled"/>
    <s v="T or staggered junction"/>
    <s v="Slight"/>
    <n v="51.499727"/>
    <x v="0"/>
    <s v="Kensington and Chelsea"/>
    <s v="None"/>
    <n v="-0.163518"/>
    <n v="1"/>
    <n v="2"/>
    <s v="Metropolitan Police"/>
    <s v="Dry"/>
    <s v="Dual carriageway"/>
    <n v="30"/>
    <d v="1899-12-30T10:08:00"/>
    <s v="Urban"/>
    <s v="Bihar"/>
    <s v="Fine no high winds"/>
    <s v="Car"/>
  </r>
  <r>
    <s v="200901BS70041"/>
    <d v="2021-01-22T00:00:00"/>
    <s v="Jan"/>
    <n v="2021"/>
    <s v="Tuesday"/>
    <s v="Give way or uncontrolled"/>
    <s v="T or staggered junction"/>
    <s v="Slight"/>
    <n v="51.507801999999998"/>
    <x v="1"/>
    <s v="Kensington and Chelsea"/>
    <s v="None"/>
    <n v="-0.20296600000000001"/>
    <n v="1"/>
    <n v="2"/>
    <s v="Metropolitan Police"/>
    <s v="Wet or damp"/>
    <s v="Single carriageway"/>
    <n v="30"/>
    <d v="1899-12-30T16:19:00"/>
    <s v="Urban"/>
    <s v="Up"/>
    <s v="Fine no high winds"/>
    <s v="Car"/>
  </r>
  <r>
    <s v="200901BS70042"/>
    <d v="2021-01-29T00:00:00"/>
    <s v="Jan"/>
    <n v="2021"/>
    <s v="Wednesday"/>
    <s v="Auto traffic signal"/>
    <s v="T or staggered junction"/>
    <s v="Slight"/>
    <n v="51.508972"/>
    <x v="1"/>
    <s v="Kensington and Chelsea"/>
    <s v="None"/>
    <n v="-0.197156"/>
    <n v="1"/>
    <n v="1"/>
    <s v="Metropolitan Police"/>
    <s v="Dry"/>
    <s v="Single carriageway"/>
    <n v="30"/>
    <d v="1899-12-30T20:35:00"/>
    <s v="Urban"/>
    <s v="Mp"/>
    <s v="Fine no high winds"/>
    <s v="Car"/>
  </r>
  <r>
    <s v="200901BS70043"/>
    <d v="2021-01-20T00:00:00"/>
    <s v="Jan"/>
    <n v="2021"/>
    <s v="Thursday"/>
    <s v="Auto traffic signal"/>
    <s v="T or staggered junction"/>
    <s v="Slight"/>
    <n v="51.513036"/>
    <x v="0"/>
    <s v="Kensington and Chelsea"/>
    <s v="None"/>
    <n v="-0.20420099999999999"/>
    <n v="1"/>
    <n v="1"/>
    <s v="Metropolitan Police"/>
    <s v="Dry"/>
    <s v="Single carriageway"/>
    <n v="30"/>
    <d v="1899-12-30T13:27:00"/>
    <s v="Urban"/>
    <s v="Delhi"/>
    <s v="Fine no high winds"/>
    <s v="Car"/>
  </r>
  <r>
    <s v="200901BS70044"/>
    <d v="2021-01-17T00:00:00"/>
    <s v="Jan"/>
    <n v="2021"/>
    <s v="Friday"/>
    <s v="Give way or uncontrolled"/>
    <s v="Crossroads"/>
    <s v="Slight"/>
    <n v="51.512442999999998"/>
    <x v="0"/>
    <s v="Kensington and Chelsea"/>
    <s v="None"/>
    <n v="-0.20653099999999999"/>
    <n v="1"/>
    <n v="2"/>
    <s v="Metropolitan Police"/>
    <s v="Wet or damp"/>
    <s v="Single carriageway"/>
    <n v="30"/>
    <d v="1899-12-30T11:00:00"/>
    <s v="Urban"/>
    <s v="Punjab"/>
    <s v="Fine no high winds"/>
    <s v="Van / Goods 3.5 tonnes mgw or under"/>
  </r>
  <r>
    <s v="200901BS70045"/>
    <d v="2021-01-15T00:00:00"/>
    <s v="Jan"/>
    <n v="2021"/>
    <s v="Saturday"/>
    <s v="Give way or uncontrolled"/>
    <s v="T or staggered junction"/>
    <s v="Serious"/>
    <n v="51.491908000000002"/>
    <x v="0"/>
    <s v="Kensington and Chelsea"/>
    <s v="None"/>
    <n v="-0.19278699999999999"/>
    <n v="1"/>
    <n v="1"/>
    <s v="Metropolitan Police"/>
    <s v="Dry"/>
    <s v="Single carriageway"/>
    <n v="30"/>
    <d v="1899-12-30T11:30:00"/>
    <s v="Urban"/>
    <s v="Hariyana"/>
    <s v="Fine no high winds"/>
    <s v="Car"/>
  </r>
  <r>
    <s v="200901BS70047"/>
    <d v="2021-02-09T00:00:00"/>
    <s v="Feb"/>
    <n v="2021"/>
    <s v="Sunday"/>
    <s v="Data missing or out of range"/>
    <s v="Not at junction or within 20 metres"/>
    <s v="Slight"/>
    <n v="51.497810999999999"/>
    <x v="0"/>
    <s v="Kensington and Chelsea"/>
    <s v="None"/>
    <n v="-0.202351"/>
    <n v="1"/>
    <n v="2"/>
    <s v="Metropolitan Police"/>
    <s v="Wet or damp"/>
    <s v="Single carriageway"/>
    <n v="30"/>
    <d v="1899-12-30T09:15:00"/>
    <s v="Urban"/>
    <s v="Kolkata"/>
    <s v="Raining no high winds"/>
    <s v="Car"/>
  </r>
  <r>
    <s v="200901BS70049"/>
    <d v="2021-01-28T00:00:00"/>
    <s v="Jan"/>
    <n v="2021"/>
    <s v="Monday"/>
    <s v="Give way or uncontrolled"/>
    <s v="T or staggered junction"/>
    <s v="Slight"/>
    <n v="51.486272999999997"/>
    <x v="0"/>
    <s v="Kensington and Chelsea"/>
    <s v="None"/>
    <n v="-0.17154900000000001"/>
    <n v="1"/>
    <n v="2"/>
    <s v="Metropolitan Police"/>
    <s v="Wet or damp"/>
    <s v="Single carriageway"/>
    <n v="30"/>
    <d v="1899-12-30T11:15:00"/>
    <s v="Urban"/>
    <s v="Rajasthan"/>
    <s v="Raining no high winds"/>
    <s v="Car"/>
  </r>
  <r>
    <s v="200901BS70050"/>
    <d v="2021-01-23T00:00:00"/>
    <s v="Jan"/>
    <n v="2021"/>
    <s v="Tuesday"/>
    <s v="Data missing or out of range"/>
    <s v="Not at junction or within 20 metres"/>
    <s v="Slight"/>
    <n v="51.500737999999998"/>
    <x v="0"/>
    <s v="Kensington and Chelsea"/>
    <s v="None"/>
    <n v="-0.193879"/>
    <n v="2"/>
    <n v="1"/>
    <s v="Metropolitan Police"/>
    <s v="Wet or damp"/>
    <s v="Single carriageway"/>
    <n v="30"/>
    <d v="1899-12-30T11:15:00"/>
    <s v="Urban"/>
    <s v="Mumbai"/>
    <s v="Fine no high winds"/>
    <s v="Car"/>
  </r>
  <r>
    <s v="200901BS70051"/>
    <d v="2021-01-26T00:00:00"/>
    <s v="Jan"/>
    <n v="2021"/>
    <s v="Wednesday"/>
    <s v="Give way or uncontrolled"/>
    <s v="T or staggered junction"/>
    <s v="Slight"/>
    <n v="51.500120000000003"/>
    <x v="0"/>
    <s v="Kensington and Chelsea"/>
    <s v="None"/>
    <n v="-0.15989999999999999"/>
    <n v="1"/>
    <n v="2"/>
    <s v="Metropolitan Police"/>
    <s v="Dry"/>
    <s v="Single carriageway"/>
    <n v="30"/>
    <d v="1899-12-30T14:40:00"/>
    <s v="Rural"/>
    <s v="Gujrat"/>
    <s v="Fine no high winds"/>
    <s v="Car"/>
  </r>
  <r>
    <s v="200901BS70052"/>
    <d v="2021-02-03T00:00:00"/>
    <s v="Feb"/>
    <n v="2021"/>
    <s v="Thursday"/>
    <s v="Give way or uncontrolled"/>
    <s v="T or staggered junction"/>
    <s v="Slight"/>
    <n v="51.492089999999997"/>
    <x v="0"/>
    <s v="Kensington and Chelsea"/>
    <s v="None"/>
    <n v="-0.19292400000000001"/>
    <n v="1"/>
    <n v="1"/>
    <s v="Metropolitan Police"/>
    <s v="Dry"/>
    <s v="One way street"/>
    <n v="30"/>
    <d v="1899-12-30T09:58:00"/>
    <s v="Rural"/>
    <s v="Kerla"/>
    <s v="Fine no high winds"/>
    <s v="Car"/>
  </r>
  <r>
    <s v="200901BS70053"/>
    <d v="2021-02-10T00:00:00"/>
    <s v="Feb"/>
    <n v="2021"/>
    <s v="Friday"/>
    <s v="Give way or uncontrolled"/>
    <s v="T or staggered junction"/>
    <s v="Slight"/>
    <n v="51.491050000000001"/>
    <x v="0"/>
    <s v="Kensington and Chelsea"/>
    <s v="None"/>
    <n v="-0.16069800000000001"/>
    <n v="1"/>
    <n v="2"/>
    <s v="Metropolitan Police"/>
    <s v="Wet or damp"/>
    <s v="One way street"/>
    <n v="30"/>
    <d v="1899-12-30T08:10:00"/>
    <s v="Rural"/>
    <s v="Oddisha"/>
    <s v="Fine no high winds"/>
    <s v="Car"/>
  </r>
  <r>
    <s v="200901BS70054"/>
    <d v="2021-01-30T00:00:00"/>
    <s v="Jan"/>
    <n v="2021"/>
    <s v="Saturday"/>
    <s v="Auto traffic signal"/>
    <s v="Roundabout"/>
    <s v="Slight"/>
    <n v="51.504671999999999"/>
    <x v="0"/>
    <s v="Hammersmith and Fulham"/>
    <s v="None"/>
    <n v="-0.21591399999999999"/>
    <n v="1"/>
    <n v="2"/>
    <s v="Metropolitan Police"/>
    <s v="Dry"/>
    <s v="Dual carriageway"/>
    <n v="30"/>
    <d v="1899-12-30T08:28:00"/>
    <s v="Rural"/>
    <s v="Benglore"/>
    <s v="Fine no high winds"/>
    <s v="Goods over 3.5t. and under 7.5t"/>
  </r>
  <r>
    <s v="200901BS70055"/>
    <d v="2021-01-28T00:00:00"/>
    <s v="Jan"/>
    <n v="2021"/>
    <s v="Sunday"/>
    <s v="Data missing or out of range"/>
    <s v="Not at junction or within 20 metres"/>
    <s v="Slight"/>
    <n v="51.506379000000003"/>
    <x v="1"/>
    <s v="Kensington and Chelsea"/>
    <s v="None"/>
    <n v="-0.20403099999999999"/>
    <n v="1"/>
    <n v="2"/>
    <s v="Metropolitan Police"/>
    <s v="Wet or damp"/>
    <s v="Single carriageway"/>
    <n v="30"/>
    <d v="1899-12-30T19:53:00"/>
    <s v="Rural"/>
    <s v="Chhennai"/>
    <s v="Raining no high winds"/>
    <s v="Car"/>
  </r>
  <r>
    <s v="200901BS70056"/>
    <d v="2021-01-29T00:00:00"/>
    <s v="Jan"/>
    <n v="2021"/>
    <s v="Monday"/>
    <s v="Give way or uncontrolled"/>
    <s v="T or staggered junction"/>
    <s v="Slight"/>
    <n v="51.480175000000003"/>
    <x v="0"/>
    <s v="Kensington and Chelsea"/>
    <s v="None"/>
    <n v="-0.17841699999999999"/>
    <n v="1"/>
    <n v="2"/>
    <s v="Metropolitan Police"/>
    <s v="Dry"/>
    <s v="Single carriageway"/>
    <n v="30"/>
    <d v="1899-12-30T14:05:00"/>
    <s v="Rural"/>
    <s v="Assam"/>
    <s v="Fine no high winds"/>
    <s v="Motorcycle 125cc and under"/>
  </r>
  <r>
    <s v="200901BS70057"/>
    <d v="2021-02-10T00:00:00"/>
    <s v="Feb"/>
    <n v="2021"/>
    <s v="Tuesday"/>
    <s v="Data missing or out of range"/>
    <s v="Not at junction or within 20 metres"/>
    <s v="Serious"/>
    <n v="51.491835999999999"/>
    <x v="1"/>
    <s v="Kensington and Chelsea"/>
    <s v="None"/>
    <n v="-0.15922500000000001"/>
    <n v="1"/>
    <n v="1"/>
    <s v="Metropolitan Police"/>
    <s v="Dry"/>
    <s v="Single carriageway"/>
    <n v="30"/>
    <d v="1899-12-30T23:55:00"/>
    <s v="Rural"/>
    <s v="Manipur"/>
    <s v="Fine no high winds"/>
    <s v="Car"/>
  </r>
  <r>
    <s v="200901BS70058"/>
    <d v="2021-02-10T00:00:00"/>
    <s v="Feb"/>
    <n v="2021"/>
    <s v="Wednesday"/>
    <s v="Auto traffic signal"/>
    <s v="Crossroads"/>
    <s v="Slight"/>
    <n v="51.516717"/>
    <x v="0"/>
    <s v="Kensington and Chelsea"/>
    <s v="None"/>
    <n v="-0.209678"/>
    <n v="1"/>
    <n v="1"/>
    <s v="Metropolitan Police"/>
    <s v="Wet or damp"/>
    <s v="Single carriageway"/>
    <n v="30"/>
    <d v="1899-12-30T08:35:00"/>
    <s v="Rural"/>
    <s v="Bihar"/>
    <s v="Fine no high winds"/>
    <s v="Car"/>
  </r>
  <r>
    <s v="200901BS70060"/>
    <d v="2021-02-12T00:00:00"/>
    <s v="Feb"/>
    <n v="2021"/>
    <s v="Thursday"/>
    <s v="Data missing or out of range"/>
    <s v="Not at junction or within 20 metres"/>
    <s v="Slight"/>
    <n v="51.490115000000003"/>
    <x v="0"/>
    <s v="Kensington and Chelsea"/>
    <s v="None"/>
    <n v="-0.19314600000000001"/>
    <n v="1"/>
    <n v="2"/>
    <s v="Metropolitan Police"/>
    <s v="Dry"/>
    <s v="Single carriageway"/>
    <n v="30"/>
    <d v="1899-12-30T07:53:00"/>
    <s v="Rural"/>
    <s v="Up"/>
    <s v="Fine no high winds"/>
    <s v="Car"/>
  </r>
  <r>
    <s v="200901BS70061"/>
    <d v="2021-02-16T00:00:00"/>
    <s v="Feb"/>
    <n v="2021"/>
    <s v="Friday"/>
    <s v="Auto traffic signal"/>
    <s v="T or staggered junction"/>
    <s v="Slight"/>
    <n v="51.508943000000002"/>
    <x v="0"/>
    <s v="Kensington and Chelsea"/>
    <s v="None"/>
    <n v="-0.19528400000000001"/>
    <n v="1"/>
    <n v="1"/>
    <s v="Metropolitan Police"/>
    <s v="Dry"/>
    <s v="Single carriageway"/>
    <n v="30"/>
    <d v="1899-12-30T12:00:00"/>
    <s v="Rural"/>
    <s v="Mp"/>
    <s v="Fine no high winds"/>
    <s v="Car"/>
  </r>
  <r>
    <s v="200901BS70062"/>
    <d v="2021-02-16T00:00:00"/>
    <s v="Feb"/>
    <n v="2021"/>
    <s v="Saturday"/>
    <s v="Auto traffic signal"/>
    <s v="T or staggered junction"/>
    <s v="Slight"/>
    <n v="51.493264000000003"/>
    <x v="0"/>
    <s v="Kensington and Chelsea"/>
    <s v="None"/>
    <n v="-0.199072"/>
    <n v="1"/>
    <n v="2"/>
    <s v="Metropolitan Police"/>
    <s v="Dry"/>
    <s v="Dual carriageway"/>
    <n v="30"/>
    <d v="1899-12-30T08:25:00"/>
    <s v="Rural"/>
    <s v="Delhi"/>
    <s v="Fine no high winds"/>
    <s v="Car"/>
  </r>
  <r>
    <s v="200901BS70063"/>
    <d v="2021-02-14T00:00:00"/>
    <s v="Feb"/>
    <n v="2021"/>
    <s v="Sunday"/>
    <s v="Data missing or out of range"/>
    <s v="Not at junction or within 20 metres"/>
    <s v="Slight"/>
    <n v="51.484765000000003"/>
    <x v="1"/>
    <s v="Kensington and Chelsea"/>
    <s v="None"/>
    <n v="-0.15562100000000001"/>
    <n v="1"/>
    <n v="2"/>
    <s v="Metropolitan Police"/>
    <s v="Wet or damp"/>
    <s v="Single carriageway"/>
    <n v="30"/>
    <d v="1899-12-30T21:06:00"/>
    <s v="Urban"/>
    <s v="Punjab"/>
    <s v="Fine no high winds"/>
    <s v="Car"/>
  </r>
  <r>
    <s v="200901BS70064"/>
    <d v="2021-02-18T00:00:00"/>
    <s v="Feb"/>
    <n v="2021"/>
    <s v="Monday"/>
    <s v="Auto traffic signal"/>
    <s v="T or staggered junction"/>
    <s v="Slight"/>
    <n v="51.481746000000001"/>
    <x v="0"/>
    <s v="Kensington and Chelsea"/>
    <s v="None"/>
    <n v="-0.17533000000000001"/>
    <n v="1"/>
    <n v="1"/>
    <s v="Metropolitan Police"/>
    <s v="Wet or damp"/>
    <s v="Single carriageway"/>
    <n v="30"/>
    <d v="1899-12-30T07:09:00"/>
    <s v="Urban"/>
    <s v="Hariyana"/>
    <s v="Fine no high winds"/>
    <s v="Car"/>
  </r>
  <r>
    <s v="200901BS70065"/>
    <d v="2021-02-21T00:00:00"/>
    <s v="Feb"/>
    <n v="2021"/>
    <s v="Tuesday"/>
    <s v="Data missing or out of range"/>
    <s v="Not at junction or within 20 metres"/>
    <s v="Slight"/>
    <n v="51.487665999999997"/>
    <x v="1"/>
    <s v="Kensington and Chelsea"/>
    <s v="None"/>
    <n v="-0.18013499999999999"/>
    <n v="2"/>
    <n v="1"/>
    <s v="Metropolitan Police"/>
    <s v="Dry"/>
    <s v="Single carriageway"/>
    <n v="30"/>
    <d v="1899-12-30T20:42:00"/>
    <s v="Urban"/>
    <s v="Kolkata"/>
    <s v="Fine no high winds"/>
    <s v="Car"/>
  </r>
  <r>
    <s v="200901BS70066"/>
    <d v="2021-02-15T00:00:00"/>
    <s v="Feb"/>
    <n v="2021"/>
    <s v="Wednesday"/>
    <s v="Give way or uncontrolled"/>
    <s v="T or staggered junction"/>
    <s v="Slight"/>
    <n v="51.501516000000002"/>
    <x v="1"/>
    <s v="Kensington and Chelsea"/>
    <s v="None"/>
    <n v="-0.191831"/>
    <n v="1"/>
    <n v="1"/>
    <s v="Metropolitan Police"/>
    <s v="Dry"/>
    <s v="Single carriageway"/>
    <n v="30"/>
    <d v="1899-12-30T00:35:00"/>
    <s v="Urban"/>
    <s v="Rajasthan"/>
    <s v="Fine no high winds"/>
    <s v="Van / Goods 3.5 tonnes mgw or under"/>
  </r>
  <r>
    <s v="200901BS70067"/>
    <d v="2021-02-21T00:00:00"/>
    <s v="Feb"/>
    <n v="2021"/>
    <s v="Thursday"/>
    <s v="Give way or uncontrolled"/>
    <s v="T or staggered junction"/>
    <s v="Slight"/>
    <n v="51.487794000000001"/>
    <x v="0"/>
    <s v="Kensington and Chelsea"/>
    <s v="None"/>
    <n v="-0.18257899999999999"/>
    <n v="1"/>
    <n v="2"/>
    <s v="Metropolitan Police"/>
    <s v="Dry"/>
    <s v="One way street"/>
    <n v="30"/>
    <d v="1899-12-30T10:15:00"/>
    <s v="Urban"/>
    <s v="Mumbai"/>
    <s v="Fine no high winds"/>
    <s v="Car"/>
  </r>
  <r>
    <s v="200901BS70069"/>
    <d v="2021-02-12T00:00:00"/>
    <s v="Feb"/>
    <n v="2021"/>
    <s v="Friday"/>
    <s v="Give way or uncontrolled"/>
    <s v="T or staggered junction"/>
    <s v="Slight"/>
    <n v="51.502057999999998"/>
    <x v="1"/>
    <s v="Kensington and Chelsea"/>
    <s v="None"/>
    <n v="-0.18618999999999999"/>
    <n v="1"/>
    <n v="2"/>
    <s v="Metropolitan Police"/>
    <s v="Wet or damp"/>
    <s v="Single carriageway"/>
    <n v="30"/>
    <d v="1899-12-30T16:50:00"/>
    <s v="Urban"/>
    <s v="Gujrat"/>
    <s v="Snowing no high winds"/>
    <s v="Car"/>
  </r>
  <r>
    <s v="200901BS70070"/>
    <d v="2021-02-12T00:00:00"/>
    <s v="Feb"/>
    <n v="2021"/>
    <s v="Saturday"/>
    <s v="Auto traffic signal"/>
    <s v="T or staggered junction"/>
    <s v="Slight"/>
    <n v="51.500993999999999"/>
    <x v="0"/>
    <s v="Kensington and Chelsea"/>
    <s v="None"/>
    <n v="-0.19300400000000001"/>
    <n v="1"/>
    <n v="1"/>
    <s v="Metropolitan Police"/>
    <s v="Dry"/>
    <s v="Single carriageway"/>
    <n v="30"/>
    <d v="1899-12-30T12:20:00"/>
    <s v="Urban"/>
    <s v="Kerla"/>
    <s v="Fine no high winds"/>
    <s v="Car"/>
  </r>
  <r>
    <s v="200901BS70071"/>
    <d v="2021-02-20T00:00:00"/>
    <s v="Feb"/>
    <n v="2021"/>
    <s v="Sunday"/>
    <s v="Give way or uncontrolled"/>
    <s v="Roundabout"/>
    <s v="Slight"/>
    <n v="51.523977000000002"/>
    <x v="1"/>
    <s v="Kensington and Chelsea"/>
    <s v="None"/>
    <n v="-0.214006"/>
    <n v="1"/>
    <n v="2"/>
    <s v="Metropolitan Police"/>
    <s v="Dry"/>
    <s v="Roundabout"/>
    <n v="30"/>
    <d v="1899-12-30T23:15:00"/>
    <s v="Urban"/>
    <s v="Oddisha"/>
    <s v="Fine no high winds"/>
    <s v="Van / Goods 3.5 tonnes mgw or under"/>
  </r>
  <r>
    <s v="200901BS70072"/>
    <d v="2021-02-27T00:00:00"/>
    <s v="Feb"/>
    <n v="2021"/>
    <s v="Monday"/>
    <s v="Give way or uncontrolled"/>
    <s v="Crossroads"/>
    <s v="Slight"/>
    <n v="51.484368000000003"/>
    <x v="0"/>
    <s v="Kensington and Chelsea"/>
    <s v="None"/>
    <n v="-0.17047300000000001"/>
    <n v="1"/>
    <n v="1"/>
    <s v="Metropolitan Police"/>
    <s v="Dry"/>
    <s v="Single carriageway"/>
    <n v="30"/>
    <d v="1899-12-30T15:40:00"/>
    <s v="Urban"/>
    <s v="Benglore"/>
    <s v="Fine no high winds"/>
    <s v="Car"/>
  </r>
  <r>
    <s v="200901BS70073"/>
    <d v="2021-01-18T00:00:00"/>
    <s v="Jan"/>
    <n v="2021"/>
    <s v="Tuesday"/>
    <s v="Data missing or out of range"/>
    <s v="Not at junction or within 20 metres"/>
    <s v="Slight"/>
    <n v="51.501168999999997"/>
    <x v="1"/>
    <s v="Kensington and Chelsea"/>
    <s v="None"/>
    <n v="-0.19270899999999999"/>
    <n v="1"/>
    <n v="1"/>
    <s v="Metropolitan Police"/>
    <s v="Dry"/>
    <s v="Single carriageway"/>
    <n v="30"/>
    <d v="1899-12-30T16:46:00"/>
    <s v="Urban"/>
    <s v="Chhennai"/>
    <s v="Fine no high winds"/>
    <s v="Car"/>
  </r>
  <r>
    <s v="200901BS70075"/>
    <d v="2021-02-07T00:00:00"/>
    <s v="Feb"/>
    <n v="2021"/>
    <s v="Wednesday"/>
    <s v="Give way or uncontrolled"/>
    <s v="T or staggered junction"/>
    <s v="Slight"/>
    <n v="51.482990000000001"/>
    <x v="0"/>
    <s v="Kensington and Chelsea"/>
    <s v="None"/>
    <n v="-0.18593899999999999"/>
    <n v="2"/>
    <n v="2"/>
    <s v="Metropolitan Police"/>
    <s v="Dry"/>
    <s v="Single carriageway"/>
    <n v="30"/>
    <d v="1899-12-30T12:25:00"/>
    <s v="Urban"/>
    <s v="Assam"/>
    <s v="Fine no high winds"/>
    <s v="Car"/>
  </r>
  <r>
    <s v="200901BS70077"/>
    <d v="2021-02-23T00:00:00"/>
    <s v="Feb"/>
    <n v="2021"/>
    <s v="Thursday"/>
    <s v="Give way or uncontrolled"/>
    <s v="Roundabout"/>
    <s v="Slight"/>
    <n v="51.515582000000002"/>
    <x v="0"/>
    <s v="Kensington and Chelsea"/>
    <s v="None"/>
    <n v="-0.20597499999999999"/>
    <n v="1"/>
    <n v="2"/>
    <s v="Metropolitan Police"/>
    <s v="Dry"/>
    <s v="Roundabout"/>
    <n v="30"/>
    <d v="1899-12-30T13:23:00"/>
    <s v="Urban"/>
    <s v="Manipur"/>
    <s v="Fine no high winds"/>
    <s v="Van / Goods 3.5 tonnes mgw or under"/>
  </r>
  <r>
    <s v="200901BS70078"/>
    <d v="2021-02-22T00:00:00"/>
    <s v="Feb"/>
    <n v="2021"/>
    <s v="Friday"/>
    <s v="Give way or uncontrolled"/>
    <s v="T or staggered junction"/>
    <s v="Serious"/>
    <n v="51.483750000000001"/>
    <x v="1"/>
    <s v="Kensington and Chelsea"/>
    <s v="None"/>
    <n v="-0.16545599999999999"/>
    <n v="1"/>
    <n v="2"/>
    <s v="Metropolitan Police"/>
    <s v="Dry"/>
    <s v="Single carriageway"/>
    <n v="30"/>
    <d v="1899-12-30T17:30:00"/>
    <s v="Urban"/>
    <s v="Bihar"/>
    <s v="Fine no high winds"/>
    <s v="Car"/>
  </r>
  <r>
    <s v="200901BS70080"/>
    <d v="2021-02-26T00:00:00"/>
    <s v="Feb"/>
    <n v="2021"/>
    <s v="Saturday"/>
    <s v="Give way or uncontrolled"/>
    <s v="T or staggered junction"/>
    <s v="Slight"/>
    <n v="51.490918999999998"/>
    <x v="1"/>
    <s v="Kensington and Chelsea"/>
    <s v="None"/>
    <n v="-0.18115800000000001"/>
    <n v="1"/>
    <n v="2"/>
    <s v="Metropolitan Police"/>
    <s v="Dry"/>
    <s v="Single carriageway"/>
    <n v="30"/>
    <d v="1899-12-30T22:55:00"/>
    <s v="Urban"/>
    <s v="Up"/>
    <s v="Fine no high winds"/>
    <s v="Car"/>
  </r>
  <r>
    <s v="200901BS70086"/>
    <d v="2021-01-16T00:00:00"/>
    <s v="Jan"/>
    <n v="2021"/>
    <s v="Sunday"/>
    <s v="Give way or uncontrolled"/>
    <s v="T or staggered junction"/>
    <s v="Slight"/>
    <n v="51.500731000000002"/>
    <x v="0"/>
    <s v="Kensington and Chelsea"/>
    <s v="None"/>
    <n v="-0.19344700000000001"/>
    <n v="1"/>
    <n v="2"/>
    <s v="Metropolitan Police"/>
    <s v="Dry"/>
    <s v="Dual carriageway"/>
    <n v="30"/>
    <d v="1899-12-30T16:05:00"/>
    <s v="Urban"/>
    <s v="Mp"/>
    <s v="Fine no high winds"/>
    <s v="Car"/>
  </r>
  <r>
    <s v="200901BS70088"/>
    <d v="2021-02-18T00:00:00"/>
    <s v="Feb"/>
    <n v="2021"/>
    <s v="Monday"/>
    <s v="Data missing or out of range"/>
    <s v="Not at junction or within 20 metres"/>
    <s v="Serious"/>
    <n v="51.513804"/>
    <x v="0"/>
    <s v="Kensington and Chelsea"/>
    <s v="None"/>
    <n v="-0.213251"/>
    <n v="2"/>
    <n v="2"/>
    <s v="Metropolitan Police"/>
    <s v="Wet or damp"/>
    <s v="Single carriageway"/>
    <n v="30"/>
    <d v="1899-12-30T08:36:00"/>
    <s v="Rural"/>
    <s v="Delhi"/>
    <s v="Other"/>
    <s v="Car"/>
  </r>
  <r>
    <s v="200901BS70089"/>
    <d v="2021-03-04T00:00:00"/>
    <s v="Mar"/>
    <n v="2021"/>
    <s v="Tuesday"/>
    <s v="Give way or uncontrolled"/>
    <s v="T or staggered junction"/>
    <s v="Slight"/>
    <n v="51.494663000000003"/>
    <x v="1"/>
    <s v="Kensington and Chelsea"/>
    <s v="None"/>
    <n v="-0.190661"/>
    <n v="1"/>
    <n v="2"/>
    <s v="Metropolitan Police"/>
    <s v="Dry"/>
    <s v="Single carriageway"/>
    <n v="30"/>
    <d v="1899-12-30T21:45:00"/>
    <s v="Rural"/>
    <s v="Punjab"/>
    <s v="Fine no high winds"/>
    <s v="Car"/>
  </r>
  <r>
    <s v="200901BS70090"/>
    <d v="2021-03-03T00:00:00"/>
    <s v="Mar"/>
    <n v="2021"/>
    <s v="Wednesday"/>
    <s v="Give way or uncontrolled"/>
    <s v="T or staggered junction"/>
    <s v="Slight"/>
    <n v="51.497543"/>
    <x v="0"/>
    <s v="Kensington and Chelsea"/>
    <s v="None"/>
    <n v="-0.16764000000000001"/>
    <n v="1"/>
    <n v="2"/>
    <s v="Metropolitan Police"/>
    <s v="Dry"/>
    <s v="Dual carriageway"/>
    <n v="30"/>
    <d v="1899-12-30T08:55:00"/>
    <s v="Rural"/>
    <s v="Hariyana"/>
    <s v="Fine no high winds"/>
    <s v="Car"/>
  </r>
  <r>
    <s v="200901BS70091"/>
    <d v="2021-03-03T00:00:00"/>
    <s v="Mar"/>
    <n v="2021"/>
    <s v="Thursday"/>
    <s v="Give way or uncontrolled"/>
    <s v="Crossroads"/>
    <s v="Slight"/>
    <n v="51.517474999999997"/>
    <x v="0"/>
    <s v="Kensington and Chelsea"/>
    <s v="None"/>
    <n v="-0.20633299999999999"/>
    <n v="2"/>
    <n v="2"/>
    <s v="Metropolitan Police"/>
    <s v="Dry"/>
    <s v="Single carriageway"/>
    <n v="30"/>
    <d v="1899-12-30T08:30:00"/>
    <s v="Rural"/>
    <s v="Kolkata"/>
    <s v="Fine no high winds"/>
    <s v="Car"/>
  </r>
  <r>
    <s v="200901BS70092"/>
    <d v="2021-03-03T00:00:00"/>
    <s v="Mar"/>
    <n v="2021"/>
    <s v="Friday"/>
    <s v="Give way or uncontrolled"/>
    <s v="Crossroads"/>
    <s v="Slight"/>
    <n v="51.485759000000002"/>
    <x v="1"/>
    <s v="Kensington and Chelsea"/>
    <s v="None"/>
    <n v="-0.173154"/>
    <n v="1"/>
    <n v="1"/>
    <s v="Metropolitan Police"/>
    <s v="Wet or damp"/>
    <s v="Single carriageway"/>
    <n v="30"/>
    <d v="1899-12-30T20:20:00"/>
    <s v="Rural"/>
    <s v="Rajasthan"/>
    <s v="Raining no high winds"/>
    <s v="Motorcycle over 500cc"/>
  </r>
  <r>
    <s v="200901BS70093"/>
    <d v="2021-03-04T00:00:00"/>
    <s v="Mar"/>
    <n v="2021"/>
    <s v="Saturday"/>
    <s v="Give way or uncontrolled"/>
    <s v="Mini-roundabout"/>
    <s v="Slight"/>
    <n v="51.517795999999997"/>
    <x v="0"/>
    <s v="Kensington and Chelsea"/>
    <s v="None"/>
    <n v="-0.21554499999999999"/>
    <n v="3"/>
    <n v="2"/>
    <s v="Metropolitan Police"/>
    <s v="Dry"/>
    <s v="Roundabout"/>
    <n v="30"/>
    <d v="1899-12-30T14:51:00"/>
    <s v="Rural"/>
    <s v="Mumbai"/>
    <s v="Fine no high winds"/>
    <s v="Motorcycle 50cc and under"/>
  </r>
  <r>
    <s v="200901BS70094"/>
    <d v="2021-03-06T00:00:00"/>
    <s v="Mar"/>
    <n v="2021"/>
    <s v="Sunday"/>
    <s v="Auto traffic signal"/>
    <s v="Crossroads"/>
    <s v="Slight"/>
    <n v="51.497047999999999"/>
    <x v="0"/>
    <s v="Kensington and Chelsea"/>
    <s v="None"/>
    <n v="-0.15901499999999999"/>
    <n v="1"/>
    <n v="2"/>
    <s v="Metropolitan Police"/>
    <s v="Dry"/>
    <s v="Single carriageway"/>
    <n v="30"/>
    <d v="1899-12-30T06:35:00"/>
    <s v="Rural"/>
    <s v="Gujrat"/>
    <s v="Fine no high winds"/>
    <s v="Car"/>
  </r>
  <r>
    <s v="200901BS70095"/>
    <d v="2021-02-17T00:00:00"/>
    <s v="Feb"/>
    <n v="2021"/>
    <s v="Monday"/>
    <s v="Give way or uncontrolled"/>
    <s v="T or staggered junction"/>
    <s v="Serious"/>
    <n v="51.497103000000003"/>
    <x v="1"/>
    <s v="Kensington and Chelsea"/>
    <s v="None"/>
    <n v="-0.16823399999999999"/>
    <n v="1"/>
    <n v="1"/>
    <s v="Metropolitan Police"/>
    <s v="Dry"/>
    <s v="Single carriageway"/>
    <n v="30"/>
    <d v="1899-12-30T19:11:00"/>
    <s v="Rural"/>
    <s v="Kerla"/>
    <s v="Fine no high winds"/>
    <s v="Motorcycle 125cc and under"/>
  </r>
  <r>
    <s v="200901BS70096"/>
    <d v="2021-03-03T00:00:00"/>
    <s v="Mar"/>
    <n v="2021"/>
    <s v="Tuesday"/>
    <s v="Give way or uncontrolled"/>
    <s v="T or staggered junction"/>
    <s v="Serious"/>
    <n v="51.512346000000001"/>
    <x v="1"/>
    <s v="Kensington and Chelsea"/>
    <s v="None"/>
    <n v="-0.21792"/>
    <n v="1"/>
    <n v="2"/>
    <s v="Metropolitan Police"/>
    <s v="Wet or damp"/>
    <s v="Single carriageway"/>
    <n v="30"/>
    <d v="1899-12-30T20:26:00"/>
    <s v="Rural"/>
    <s v="Oddisha"/>
    <s v="Raining no high winds"/>
    <s v="Taxi/Private hire car"/>
  </r>
  <r>
    <s v="200901BS70097"/>
    <d v="2021-02-20T00:00:00"/>
    <s v="Feb"/>
    <n v="2021"/>
    <s v="Wednesday"/>
    <s v="Auto traffic signal"/>
    <s v="Crossroads"/>
    <s v="Slight"/>
    <n v="51.485757"/>
    <x v="0"/>
    <s v="Kensington and Chelsea"/>
    <s v="None"/>
    <n v="-0.15010799999999999"/>
    <n v="1"/>
    <n v="2"/>
    <s v="Metropolitan Police"/>
    <s v="Dry"/>
    <s v="Single carriageway"/>
    <n v="30"/>
    <d v="1899-12-30T11:30:00"/>
    <s v="Rural"/>
    <s v="Benglore"/>
    <s v="Fine no high winds"/>
    <s v="Car"/>
  </r>
  <r>
    <s v="200901BS70099"/>
    <d v="2021-02-18T00:00:00"/>
    <s v="Feb"/>
    <n v="2021"/>
    <s v="Thursday"/>
    <s v="Data missing or out of range"/>
    <s v="Not at junction or within 20 metres"/>
    <s v="Slight"/>
    <n v="51.500855999999999"/>
    <x v="0"/>
    <s v="Kensington and Chelsea"/>
    <s v="None"/>
    <n v="-0.18407599999999999"/>
    <n v="1"/>
    <n v="2"/>
    <s v="Metropolitan Police"/>
    <s v="Dry"/>
    <s v="Single carriageway"/>
    <n v="30"/>
    <d v="1899-12-30T13:00:00"/>
    <s v="Rural"/>
    <s v="Chhennai"/>
    <s v="Fine no high winds"/>
    <s v="Car"/>
  </r>
  <r>
    <s v="200901BS70100"/>
    <d v="2021-03-09T00:00:00"/>
    <s v="Mar"/>
    <n v="2021"/>
    <s v="Friday"/>
    <s v="Auto traffic signal"/>
    <s v="Crossroads"/>
    <s v="Slight"/>
    <n v="51.492471000000002"/>
    <x v="0"/>
    <s v="Kensington and Chelsea"/>
    <s v="None"/>
    <n v="-0.20011200000000001"/>
    <n v="1"/>
    <n v="2"/>
    <s v="Metropolitan Police"/>
    <s v="Dry"/>
    <s v="Single carriageway"/>
    <n v="30"/>
    <d v="1899-12-30T13:27:00"/>
    <s v="Urban"/>
    <s v="Assam"/>
    <s v="Fine no high winds"/>
    <s v="Car"/>
  </r>
  <r>
    <s v="200901BS70101"/>
    <d v="2021-03-09T00:00:00"/>
    <s v="Mar"/>
    <n v="2021"/>
    <s v="Saturday"/>
    <s v="Data missing or out of range"/>
    <s v="Not at junction or within 20 metres"/>
    <s v="Slight"/>
    <n v="51.518130999999997"/>
    <x v="0"/>
    <s v="Kensington and Chelsea"/>
    <s v="None"/>
    <n v="-0.213947"/>
    <n v="1"/>
    <n v="2"/>
    <s v="Metropolitan Police"/>
    <s v="Dry"/>
    <s v="Single carriageway"/>
    <n v="30"/>
    <d v="1899-12-30T15:30:00"/>
    <s v="Urban"/>
    <s v="Manipur"/>
    <s v="Fine no high winds"/>
    <s v="Car"/>
  </r>
  <r>
    <s v="200901BS70102"/>
    <d v="2021-03-10T00:00:00"/>
    <s v="Mar"/>
    <n v="2021"/>
    <s v="Sunday"/>
    <s v="Give way or uncontrolled"/>
    <s v="Roundabout"/>
    <s v="Serious"/>
    <n v="51.504784000000001"/>
    <x v="0"/>
    <s v="Hammersmith and Fulham"/>
    <s v="None"/>
    <n v="-0.21734999999999999"/>
    <n v="1"/>
    <n v="2"/>
    <s v="Metropolitan Police"/>
    <s v="Dry"/>
    <s v="Roundabout"/>
    <n v="30"/>
    <d v="1899-12-30T13:30:00"/>
    <s v="Urban"/>
    <s v="Bihar"/>
    <s v="Fine no high winds"/>
    <s v="Car"/>
  </r>
  <r>
    <s v="200901BS70107"/>
    <d v="2021-02-10T00:00:00"/>
    <s v="Feb"/>
    <n v="2021"/>
    <s v="Monday"/>
    <s v="Auto traffic signal"/>
    <s v="Crossroads"/>
    <s v="Slight"/>
    <n v="51.483345"/>
    <x v="0"/>
    <s v="Kensington and Chelsea"/>
    <s v="None"/>
    <n v="-0.185636"/>
    <n v="1"/>
    <n v="1"/>
    <s v="Metropolitan Police"/>
    <s v="Dry"/>
    <s v="One way street"/>
    <n v="30"/>
    <d v="1899-12-30T16:50:00"/>
    <s v="Urban"/>
    <s v="Up"/>
    <s v="Fine no high winds"/>
    <s v="Car"/>
  </r>
  <r>
    <s v="200901BS70108"/>
    <d v="2021-03-09T00:00:00"/>
    <s v="Mar"/>
    <n v="2021"/>
    <s v="Tuesday"/>
    <s v="Auto traffic signal"/>
    <s v="Crossroads"/>
    <s v="Slight"/>
    <n v="51.48115"/>
    <x v="0"/>
    <s v="Kensington and Chelsea"/>
    <s v="None"/>
    <n v="-0.18327499999999999"/>
    <n v="1"/>
    <n v="3"/>
    <s v="Metropolitan Police"/>
    <s v="Dry"/>
    <s v="Single carriageway"/>
    <n v="30"/>
    <d v="1899-12-30T10:40:00"/>
    <s v="Urban"/>
    <s v="Mp"/>
    <s v="Fine no high winds"/>
    <s v="Car"/>
  </r>
  <r>
    <s v="200901BS70109"/>
    <d v="2021-03-02T00:00:00"/>
    <s v="Mar"/>
    <n v="2021"/>
    <s v="Wednesday"/>
    <s v="Give way or uncontrolled"/>
    <s v="Crossroads"/>
    <s v="Slight"/>
    <n v="51.492660000000001"/>
    <x v="0"/>
    <s v="Kensington and Chelsea"/>
    <s v="None"/>
    <n v="-0.16020100000000001"/>
    <n v="1"/>
    <n v="2"/>
    <s v="Metropolitan Police"/>
    <s v="Dry"/>
    <s v="Single carriageway"/>
    <n v="30"/>
    <d v="1899-12-30T07:40:00"/>
    <s v="Urban"/>
    <s v="Delhi"/>
    <s v="Fine no high winds"/>
    <s v="Car"/>
  </r>
  <r>
    <s v="200901BS70110"/>
    <d v="2021-02-25T00:00:00"/>
    <s v="Feb"/>
    <n v="2021"/>
    <s v="Thursday"/>
    <s v="Give way or uncontrolled"/>
    <s v="T or staggered junction"/>
    <s v="Slight"/>
    <n v="51.491934999999998"/>
    <x v="0"/>
    <s v="Kensington and Chelsea"/>
    <s v="None"/>
    <n v="-0.19451499999999999"/>
    <n v="1"/>
    <n v="2"/>
    <s v="Metropolitan Police"/>
    <s v="Dry"/>
    <s v="One way street"/>
    <n v="30"/>
    <d v="1899-12-30T12:58:00"/>
    <s v="Urban"/>
    <s v="Punjab"/>
    <s v="Fine no high winds"/>
    <s v="Car"/>
  </r>
  <r>
    <s v="200901BS70111"/>
    <d v="2021-03-06T00:00:00"/>
    <s v="Mar"/>
    <n v="2021"/>
    <s v="Friday"/>
    <s v="Give way or uncontrolled"/>
    <s v="T or staggered junction"/>
    <s v="Slight"/>
    <n v="51.482328000000003"/>
    <x v="1"/>
    <s v="Kensington and Chelsea"/>
    <s v="None"/>
    <n v="-0.17228199999999999"/>
    <n v="2"/>
    <n v="2"/>
    <s v="Metropolitan Police"/>
    <s v="Dry"/>
    <s v="Single carriageway"/>
    <n v="30"/>
    <d v="1899-12-30T17:30:00"/>
    <s v="Urban"/>
    <s v="Hariyana"/>
    <s v="Fine no high winds"/>
    <s v="Car"/>
  </r>
  <r>
    <s v="200901BS70112"/>
    <d v="2021-03-14T00:00:00"/>
    <s v="Mar"/>
    <n v="2021"/>
    <s v="Saturday"/>
    <s v="Auto traffic signal"/>
    <s v="Crossroads"/>
    <s v="Slight"/>
    <n v="51.481572"/>
    <x v="0"/>
    <s v="Kensington and Chelsea"/>
    <s v="None"/>
    <n v="-0.18153"/>
    <n v="1"/>
    <n v="2"/>
    <s v="Metropolitan Police"/>
    <s v="Dry"/>
    <s v="Single carriageway"/>
    <n v="30"/>
    <d v="1899-12-30T17:04:00"/>
    <s v="Urban"/>
    <s v="Kolkata"/>
    <s v="Fine no high winds"/>
    <s v="Car"/>
  </r>
  <r>
    <s v="200901BS70113"/>
    <d v="2021-02-20T00:00:00"/>
    <s v="Feb"/>
    <n v="2021"/>
    <s v="Sunday"/>
    <s v="Give way or uncontrolled"/>
    <s v="T or staggered junction"/>
    <s v="Slight"/>
    <n v="51.498919999999998"/>
    <x v="1"/>
    <s v="Kensington and Chelsea"/>
    <s v="None"/>
    <n v="-0.15793099999999999"/>
    <n v="1"/>
    <n v="2"/>
    <s v="Metropolitan Police"/>
    <s v="Dry"/>
    <s v="Single carriageway"/>
    <n v="30"/>
    <d v="1899-12-30T18:15:00"/>
    <s v="Urban"/>
    <s v="Rajasthan"/>
    <s v="Fine no high winds"/>
    <s v="Bus or coach (17 or more pass seats)"/>
  </r>
  <r>
    <s v="200901BS70115"/>
    <d v="2021-03-09T00:00:00"/>
    <s v="Mar"/>
    <n v="2021"/>
    <s v="Monday"/>
    <s v="Give way or uncontrolled"/>
    <s v="Crossroads"/>
    <s v="Slight"/>
    <n v="51.490315000000002"/>
    <x v="0"/>
    <s v="Kensington and Chelsea"/>
    <s v="None"/>
    <n v="-0.177005"/>
    <n v="1"/>
    <n v="1"/>
    <s v="Metropolitan Police"/>
    <s v="Dry"/>
    <s v="Single carriageway"/>
    <n v="30"/>
    <d v="1899-12-30T15:53:00"/>
    <s v="Urban"/>
    <s v="Mumbai"/>
    <s v="Fine no high winds"/>
    <s v="Goods 7.5 tonnes mgw and over"/>
  </r>
  <r>
    <s v="200901BS70116"/>
    <d v="2021-02-26T00:00:00"/>
    <s v="Feb"/>
    <n v="2021"/>
    <s v="Tuesday"/>
    <s v="Auto traffic signal"/>
    <s v="Crossroads"/>
    <s v="Slight"/>
    <n v="51.484361"/>
    <x v="0"/>
    <s v="Kensington and Chelsea"/>
    <s v="None"/>
    <n v="-0.17580200000000001"/>
    <n v="1"/>
    <n v="2"/>
    <s v="Metropolitan Police"/>
    <s v="Dry"/>
    <s v="Single carriageway"/>
    <n v="30"/>
    <d v="1899-12-30T13:45:00"/>
    <s v="Urban"/>
    <s v="Gujrat"/>
    <s v="Fine no high winds"/>
    <s v="Car"/>
  </r>
  <r>
    <s v="200901BS70117"/>
    <d v="2021-02-28T00:00:00"/>
    <s v="Feb"/>
    <n v="2021"/>
    <s v="Wednesday"/>
    <s v="Auto traffic signal"/>
    <s v="Crossroads"/>
    <s v="Slight"/>
    <n v="51.489534999999997"/>
    <x v="1"/>
    <s v="Kensington and Chelsea"/>
    <s v="None"/>
    <n v="-0.155861"/>
    <n v="1"/>
    <n v="2"/>
    <s v="Metropolitan Police"/>
    <s v="Dry"/>
    <s v="Single carriageway"/>
    <n v="30"/>
    <d v="1899-12-30T06:12:00"/>
    <s v="Urban"/>
    <s v="Kerla"/>
    <s v="Fine no high winds"/>
    <s v="Car"/>
  </r>
  <r>
    <s v="200901BS70118"/>
    <d v="2021-02-23T00:00:00"/>
    <s v="Feb"/>
    <n v="2021"/>
    <s v="Thursday"/>
    <s v="Data missing or out of range"/>
    <s v="Not at junction or within 20 metres"/>
    <s v="Slight"/>
    <n v="51.493428999999999"/>
    <x v="0"/>
    <s v="Kensington and Chelsea"/>
    <s v="None"/>
    <n v="-0.17486399999999999"/>
    <n v="1"/>
    <n v="2"/>
    <s v="Metropolitan Police"/>
    <s v="Dry"/>
    <s v="Single carriageway"/>
    <n v="30"/>
    <d v="1899-12-30T12:33:00"/>
    <s v="Urban"/>
    <s v="Oddisha"/>
    <s v="Fine no high winds"/>
    <s v="Car"/>
  </r>
  <r>
    <s v="200901BS70119"/>
    <d v="2021-02-11T00:00:00"/>
    <s v="Feb"/>
    <n v="2021"/>
    <s v="Friday"/>
    <s v="Give way or uncontrolled"/>
    <s v="Crossroads"/>
    <s v="Serious"/>
    <n v="51.488481"/>
    <x v="0"/>
    <s v="Kensington and Chelsea"/>
    <s v="None"/>
    <n v="-0.15748799999999999"/>
    <n v="1"/>
    <n v="2"/>
    <s v="Metropolitan Police"/>
    <s v="Dry"/>
    <s v="Single carriageway"/>
    <n v="30"/>
    <d v="1899-12-30T08:40:00"/>
    <s v="Urban"/>
    <s v="Benglore"/>
    <s v="Fine no high winds"/>
    <s v="Car"/>
  </r>
  <r>
    <s v="200901BS70120"/>
    <d v="2021-03-01T00:00:00"/>
    <s v="Mar"/>
    <n v="2021"/>
    <s v="Saturday"/>
    <s v="Auto traffic signal"/>
    <s v="Crossroads"/>
    <s v="Slight"/>
    <n v="51.484361"/>
    <x v="0"/>
    <s v="Kensington and Chelsea"/>
    <s v="None"/>
    <n v="-0.17580200000000001"/>
    <n v="1"/>
    <n v="2"/>
    <s v="Metropolitan Police"/>
    <s v="Dry"/>
    <s v="Single carriageway"/>
    <n v="30"/>
    <d v="1899-12-30T13:05:00"/>
    <s v="Rural"/>
    <s v="Chhennai"/>
    <s v="Fine no high winds"/>
    <s v="Van / Goods 3.5 tonnes mgw or under"/>
  </r>
  <r>
    <s v="200901BS70121"/>
    <d v="2021-03-13T00:00:00"/>
    <s v="Mar"/>
    <n v="2021"/>
    <s v="Sunday"/>
    <s v="Give way or uncontrolled"/>
    <s v="T or staggered junction"/>
    <s v="Slight"/>
    <n v="51.483603000000002"/>
    <x v="0"/>
    <s v="Kensington and Chelsea"/>
    <s v="None"/>
    <n v="-0.18490599999999999"/>
    <n v="1"/>
    <n v="2"/>
    <s v="Metropolitan Police"/>
    <s v="Dry"/>
    <s v="Single carriageway"/>
    <n v="30"/>
    <d v="1899-12-30T17:30:00"/>
    <s v="Rural"/>
    <s v="Assam"/>
    <s v="Fine no high winds"/>
    <s v="Van / Goods 3.5 tonnes mgw or under"/>
  </r>
  <r>
    <s v="200901BS70122"/>
    <d v="2021-03-04T00:00:00"/>
    <s v="Mar"/>
    <n v="2021"/>
    <s v="Monday"/>
    <s v="Auto traffic signal"/>
    <s v="T or staggered junction"/>
    <s v="Slight"/>
    <n v="51.486621999999997"/>
    <x v="0"/>
    <s v="Kensington and Chelsea"/>
    <s v="None"/>
    <n v="-0.17081399999999999"/>
    <n v="1"/>
    <n v="2"/>
    <s v="Metropolitan Police"/>
    <s v="Wet or damp"/>
    <s v="Single carriageway"/>
    <n v="30"/>
    <d v="1899-12-30T07:05:00"/>
    <s v="Rural"/>
    <s v="Manipur"/>
    <s v="Fine no high winds"/>
    <s v="Car"/>
  </r>
  <r>
    <s v="200901BS70123"/>
    <d v="2021-02-07T00:00:00"/>
    <s v="Feb"/>
    <n v="2021"/>
    <s v="Tuesday"/>
    <s v="Give way or uncontrolled"/>
    <s v="Crossroads"/>
    <s v="Slight"/>
    <n v="51.504966000000003"/>
    <x v="0"/>
    <s v="Kensington and Chelsea"/>
    <s v="None"/>
    <n v="-0.19400000000000001"/>
    <n v="1"/>
    <n v="1"/>
    <s v="Metropolitan Police"/>
    <s v="Dry"/>
    <s v="Single carriageway"/>
    <n v="30"/>
    <d v="1899-12-30T13:15:00"/>
    <s v="Rural"/>
    <s v="Bihar"/>
    <s v="Other"/>
    <s v="Car"/>
  </r>
  <r>
    <s v="200901BS70124"/>
    <d v="2021-03-17T00:00:00"/>
    <s v="Mar"/>
    <n v="2021"/>
    <s v="Wednesday"/>
    <s v="Auto traffic signal"/>
    <s v="Crossroads"/>
    <s v="Slight"/>
    <n v="51.495660000000001"/>
    <x v="1"/>
    <s v="Kensington and Chelsea"/>
    <s v="None"/>
    <n v="-0.173766"/>
    <n v="1"/>
    <n v="1"/>
    <s v="Metropolitan Police"/>
    <s v="Dry"/>
    <s v="Single carriageway"/>
    <n v="30"/>
    <d v="1899-12-30T23:00:00"/>
    <s v="Rural"/>
    <s v="Up"/>
    <s v="Fine no high winds"/>
    <s v="Car"/>
  </r>
  <r>
    <s v="200901BS70126"/>
    <d v="2021-02-24T00:00:00"/>
    <s v="Feb"/>
    <n v="2021"/>
    <s v="Thursday"/>
    <s v="Give way or uncontrolled"/>
    <s v="T or staggered junction"/>
    <s v="Serious"/>
    <n v="51.490535000000001"/>
    <x v="0"/>
    <s v="Kensington and Chelsea"/>
    <s v="None"/>
    <n v="-0.17382700000000001"/>
    <n v="1"/>
    <n v="2"/>
    <s v="Metropolitan Police"/>
    <s v="Dry"/>
    <s v="Single carriageway"/>
    <n v="30"/>
    <d v="1899-12-30T08:00:00"/>
    <s v="Rural"/>
    <s v="Mp"/>
    <s v="Fine no high winds"/>
    <s v="Bus or coach (17 or more pass seats)"/>
  </r>
  <r>
    <s v="200901BS70128"/>
    <d v="2021-03-20T00:00:00"/>
    <s v="Mar"/>
    <n v="2021"/>
    <s v="Friday"/>
    <s v="Give way or uncontrolled"/>
    <s v="T or staggered junction"/>
    <s v="Slight"/>
    <n v="51.486212999999999"/>
    <x v="0"/>
    <s v="Kensington and Chelsea"/>
    <s v="None"/>
    <n v="-0.17342299999999999"/>
    <n v="1"/>
    <n v="2"/>
    <s v="Metropolitan Police"/>
    <s v="Dry"/>
    <s v="Single carriageway"/>
    <n v="30"/>
    <d v="1899-12-30T08:59:00"/>
    <s v="Rural"/>
    <s v="Delhi"/>
    <s v="Fine no high winds"/>
    <s v="Van / Goods 3.5 tonnes mgw or under"/>
  </r>
  <r>
    <s v="200901BS70129"/>
    <d v="2021-02-05T00:00:00"/>
    <s v="Feb"/>
    <n v="2021"/>
    <s v="Saturday"/>
    <s v="Give way or uncontrolled"/>
    <s v="T or staggered junction"/>
    <s v="Slight"/>
    <n v="51.506774999999998"/>
    <x v="0"/>
    <s v="Kensington and Chelsea"/>
    <s v="None"/>
    <n v="-0.19464899999999999"/>
    <n v="1"/>
    <n v="1"/>
    <s v="Metropolitan Police"/>
    <s v="Wet or damp"/>
    <s v="Single carriageway"/>
    <n v="30"/>
    <d v="1899-12-30T08:40:00"/>
    <s v="Rural"/>
    <s v="Punjab"/>
    <s v="Raining no high winds"/>
    <s v="Car"/>
  </r>
  <r>
    <s v="200901BS70130"/>
    <d v="2021-03-20T00:00:00"/>
    <s v="Mar"/>
    <n v="2021"/>
    <s v="Sunday"/>
    <s v="Data missing or out of range"/>
    <s v="Not at junction or within 20 metres"/>
    <s v="Slight"/>
    <n v="51.486977000000003"/>
    <x v="1"/>
    <s v="Kensington and Chelsea"/>
    <s v="None"/>
    <n v="-0.187941"/>
    <n v="1"/>
    <n v="3"/>
    <s v="Metropolitan Police"/>
    <s v="Dry"/>
    <s v="One way street"/>
    <n v="30"/>
    <d v="1899-12-30T20:18:00"/>
    <s v="Rural"/>
    <s v="Hariyana"/>
    <s v="Fine no high winds"/>
    <s v="Car"/>
  </r>
  <r>
    <s v="200901BS70131"/>
    <d v="2021-03-20T00:00:00"/>
    <s v="Mar"/>
    <n v="2021"/>
    <s v="Monday"/>
    <s v="Give way or uncontrolled"/>
    <s v="T or staggered junction"/>
    <s v="Serious"/>
    <n v="51.509793999999999"/>
    <x v="0"/>
    <s v="Kensington and Chelsea"/>
    <s v="None"/>
    <n v="-0.197988"/>
    <n v="1"/>
    <n v="1"/>
    <s v="Metropolitan Police"/>
    <s v="Dry"/>
    <s v="Single carriageway"/>
    <n v="30"/>
    <d v="1899-12-30T15:00:00"/>
    <s v="Rural"/>
    <s v="Kolkata"/>
    <s v="Fine no high winds"/>
    <s v="Taxi/Private hire car"/>
  </r>
  <r>
    <s v="200901BS70133"/>
    <d v="2021-01-20T00:00:00"/>
    <s v="Jan"/>
    <n v="2021"/>
    <s v="Tuesday"/>
    <s v="Auto traffic signal"/>
    <s v="Crossroads"/>
    <s v="Slight"/>
    <n v="51.492564999999999"/>
    <x v="1"/>
    <s v="Kensington and Chelsea"/>
    <s v="None"/>
    <n v="-0.20039599999999999"/>
    <n v="2"/>
    <n v="2"/>
    <s v="Metropolitan Police"/>
    <s v="Dry"/>
    <s v="Single carriageway"/>
    <n v="30"/>
    <d v="1899-12-30T22:15:00"/>
    <s v="Rural"/>
    <s v="Rajasthan"/>
    <s v="Fine no high winds"/>
    <s v="Motorcycle 125cc and under"/>
  </r>
  <r>
    <s v="200901BS70134"/>
    <d v="2021-03-21T00:00:00"/>
    <s v="Mar"/>
    <n v="2021"/>
    <s v="Wednesday"/>
    <s v="Data missing or out of range"/>
    <s v="Not at junction or within 20 metres"/>
    <s v="Slight"/>
    <n v="51.486607999999997"/>
    <x v="0"/>
    <s v="Kensington and Chelsea"/>
    <s v="None"/>
    <n v="-0.16995099999999999"/>
    <n v="1"/>
    <n v="3"/>
    <s v="Metropolitan Police"/>
    <s v="Dry"/>
    <s v="Single carriageway"/>
    <n v="30"/>
    <d v="1899-12-30T16:20:00"/>
    <s v="Urban"/>
    <s v="Mumbai"/>
    <s v="Fine no high winds"/>
    <s v="Motorcycle 50cc and under"/>
  </r>
  <r>
    <s v="200901BS70135"/>
    <d v="2021-03-24T00:00:00"/>
    <s v="Mar"/>
    <n v="2021"/>
    <s v="Thursday"/>
    <s v="Give way or uncontrolled"/>
    <s v="Crossroads"/>
    <s v="Slight"/>
    <n v="51.485669000000001"/>
    <x v="0"/>
    <s v="Kensington and Chelsea"/>
    <s v="None"/>
    <n v="-0.17315700000000001"/>
    <n v="1"/>
    <n v="2"/>
    <s v="Metropolitan Police"/>
    <s v="Dry"/>
    <s v="Single carriageway"/>
    <n v="30"/>
    <d v="1899-12-30T10:15:00"/>
    <s v="Urban"/>
    <s v="Gujrat"/>
    <s v="Fine no high winds"/>
    <s v="Motorcycle 125cc and under"/>
  </r>
  <r>
    <s v="200901BS70136"/>
    <d v="2021-03-23T00:00:00"/>
    <s v="Mar"/>
    <n v="2021"/>
    <s v="Friday"/>
    <s v="Give way or uncontrolled"/>
    <s v="T or staggered junction"/>
    <s v="Slight"/>
    <n v="51.488776000000001"/>
    <x v="0"/>
    <s v="Kensington and Chelsea"/>
    <s v="None"/>
    <n v="-0.176346"/>
    <n v="1"/>
    <n v="2"/>
    <s v="Metropolitan Police"/>
    <s v="Dry"/>
    <s v="Single carriageway"/>
    <n v="30"/>
    <d v="1899-12-30T08:15:00"/>
    <s v="Urban"/>
    <s v="Kerla"/>
    <s v="Fine no high winds"/>
    <s v="Motorcycle over 500cc"/>
  </r>
  <r>
    <s v="200901BS70137"/>
    <d v="2021-03-23T00:00:00"/>
    <s v="Mar"/>
    <n v="2021"/>
    <s v="Saturday"/>
    <s v="Auto traffic signal"/>
    <s v="Crossroads"/>
    <s v="Slight"/>
    <n v="51.482259999999997"/>
    <x v="0"/>
    <s v="Kensington and Chelsea"/>
    <s v="None"/>
    <n v="-0.17372499999999999"/>
    <n v="1"/>
    <n v="1"/>
    <s v="Metropolitan Police"/>
    <s v="Wet or damp"/>
    <s v="Single carriageway"/>
    <n v="30"/>
    <d v="1899-12-30T16:13:00"/>
    <s v="Urban"/>
    <s v="Oddisha"/>
    <s v="Raining no high winds"/>
    <s v="Car"/>
  </r>
  <r>
    <s v="200901BS70138"/>
    <d v="2021-03-23T00:00:00"/>
    <s v="Mar"/>
    <n v="2021"/>
    <s v="Sunday"/>
    <s v="Auto traffic signal"/>
    <s v="T or staggered junction"/>
    <s v="Serious"/>
    <n v="51.483642000000003"/>
    <x v="1"/>
    <s v="Kensington and Chelsea"/>
    <s v="None"/>
    <n v="-0.16430800000000001"/>
    <n v="1"/>
    <n v="1"/>
    <s v="Metropolitan Police"/>
    <s v="Dry"/>
    <s v="Single carriageway"/>
    <n v="30"/>
    <d v="1899-12-30T19:42:00"/>
    <s v="Urban"/>
    <s v="Benglore"/>
    <s v="Fine no high winds"/>
    <s v="Car"/>
  </r>
  <r>
    <s v="200901BS70139"/>
    <d v="2021-03-24T00:00:00"/>
    <s v="Mar"/>
    <n v="2021"/>
    <s v="Monday"/>
    <s v="Give way or uncontrolled"/>
    <s v="Crossroads"/>
    <s v="Serious"/>
    <n v="51.491833999999997"/>
    <x v="1"/>
    <s v="Kensington and Chelsea"/>
    <s v="None"/>
    <n v="-0.16484399999999999"/>
    <n v="1"/>
    <n v="1"/>
    <s v="Metropolitan Police"/>
    <s v="Wet or damp"/>
    <s v="Single carriageway"/>
    <n v="30"/>
    <d v="1899-12-30T22:22:00"/>
    <s v="Urban"/>
    <s v="Chhennai"/>
    <s v="Raining no high winds"/>
    <s v="Car"/>
  </r>
  <r>
    <s v="200901BS70140"/>
    <d v="2021-03-24T00:00:00"/>
    <s v="Mar"/>
    <n v="2021"/>
    <s v="Tuesday"/>
    <s v="Data missing or out of range"/>
    <s v="Not at junction or within 20 metres"/>
    <s v="Slight"/>
    <n v="51.491920999999998"/>
    <x v="0"/>
    <s v="Kensington and Chelsea"/>
    <s v="None"/>
    <n v="-0.15893399999999999"/>
    <n v="1"/>
    <n v="1"/>
    <s v="Metropolitan Police"/>
    <s v="Dry"/>
    <s v="Single carriageway"/>
    <n v="30"/>
    <d v="1899-12-30T14:12:00"/>
    <s v="Urban"/>
    <s v="Assam"/>
    <s v="Fine no high winds"/>
    <s v="Motorcycle 125cc and under"/>
  </r>
  <r>
    <s v="200901BS70141"/>
    <d v="2021-03-24T00:00:00"/>
    <s v="Mar"/>
    <n v="2021"/>
    <s v="Wednesday"/>
    <s v="Data missing or out of range"/>
    <s v="Not at junction or within 20 metres"/>
    <s v="Slight"/>
    <n v="51.520592999999998"/>
    <x v="0"/>
    <s v="Kensington and Chelsea"/>
    <s v="None"/>
    <n v="-0.21024699999999999"/>
    <n v="1"/>
    <n v="1"/>
    <s v="Metropolitan Police"/>
    <s v="Dry"/>
    <s v="Single carriageway"/>
    <n v="30"/>
    <d v="1899-12-30T07:53:00"/>
    <s v="Urban"/>
    <s v="Manipur"/>
    <s v="Fine no high winds"/>
    <s v="Car"/>
  </r>
  <r>
    <s v="200901BS70142"/>
    <d v="2021-03-21T00:00:00"/>
    <s v="Mar"/>
    <n v="2021"/>
    <s v="Thursday"/>
    <s v="Give way or uncontrolled"/>
    <s v="T or staggered junction"/>
    <s v="Slight"/>
    <n v="51.486623999999999"/>
    <x v="0"/>
    <s v="Kensington and Chelsea"/>
    <s v="None"/>
    <n v="-0.170958"/>
    <n v="1"/>
    <n v="2"/>
    <s v="Metropolitan Police"/>
    <s v="Dry"/>
    <s v="Single carriageway"/>
    <n v="30"/>
    <d v="1899-12-30T09:50:00"/>
    <s v="Urban"/>
    <s v="Bihar"/>
    <s v="Fine no high winds"/>
    <s v="Car"/>
  </r>
  <r>
    <s v="200901BS70143"/>
    <d v="2021-03-25T00:00:00"/>
    <s v="Mar"/>
    <n v="2021"/>
    <s v="Friday"/>
    <s v="Data missing or out of range"/>
    <s v="Not at junction or within 20 metres"/>
    <s v="Slight"/>
    <n v="51.516401999999999"/>
    <x v="0"/>
    <s v="Kensington and Chelsea"/>
    <s v="None"/>
    <n v="-0.21848200000000001"/>
    <n v="1"/>
    <n v="2"/>
    <s v="Metropolitan Police"/>
    <s v="Dry"/>
    <s v="Single carriageway"/>
    <n v="30"/>
    <d v="1899-12-30T15:50:00"/>
    <s v="Urban"/>
    <s v="Up"/>
    <s v="Fine no high winds"/>
    <s v="Goods 7.5 tonnes mgw and over"/>
  </r>
  <r>
    <s v="200901BS70144"/>
    <d v="2021-03-27T00:00:00"/>
    <s v="Mar"/>
    <n v="2021"/>
    <s v="Saturday"/>
    <s v="Auto traffic signal"/>
    <s v="Crossroads"/>
    <s v="Slight"/>
    <n v="51.489534999999997"/>
    <x v="1"/>
    <s v="Kensington and Chelsea"/>
    <s v="None"/>
    <n v="-0.155861"/>
    <n v="1"/>
    <n v="2"/>
    <s v="Metropolitan Police"/>
    <s v="Dry"/>
    <s v="Single carriageway"/>
    <n v="30"/>
    <d v="1899-12-30T20:15:00"/>
    <s v="Urban"/>
    <s v="Mp"/>
    <s v="Fine no high winds"/>
    <s v="Car"/>
  </r>
  <r>
    <s v="200901BS70145"/>
    <d v="2021-03-28T00:00:00"/>
    <s v="Mar"/>
    <n v="2021"/>
    <s v="Sunday"/>
    <s v="Give way or uncontrolled"/>
    <s v="T or staggered junction"/>
    <s v="Slight"/>
    <n v="51.489744000000002"/>
    <x v="0"/>
    <s v="Kensington and Chelsea"/>
    <s v="None"/>
    <n v="-0.175011"/>
    <n v="1"/>
    <n v="1"/>
    <s v="Metropolitan Police"/>
    <s v="Dry"/>
    <s v="Single carriageway"/>
    <n v="30"/>
    <d v="1899-12-30T12:40:00"/>
    <s v="Urban"/>
    <s v="Delhi"/>
    <s v="Fine no high winds"/>
    <s v="Car"/>
  </r>
  <r>
    <s v="200901BS70146"/>
    <d v="2021-03-27T00:00:00"/>
    <s v="Mar"/>
    <n v="2021"/>
    <s v="Monday"/>
    <s v="Give way or uncontrolled"/>
    <s v="Crossroads"/>
    <s v="Slight"/>
    <n v="51.492660000000001"/>
    <x v="0"/>
    <s v="Kensington and Chelsea"/>
    <s v="None"/>
    <n v="-0.16020100000000001"/>
    <n v="1"/>
    <n v="1"/>
    <s v="Metropolitan Police"/>
    <s v="Dry"/>
    <s v="Single carriageway"/>
    <n v="30"/>
    <d v="1899-12-30T10:00:00"/>
    <s v="Urban"/>
    <s v="Punjab"/>
    <s v="Fine no high winds"/>
    <s v="Car"/>
  </r>
  <r>
    <s v="200901BS70147"/>
    <d v="2021-03-28T00:00:00"/>
    <s v="Mar"/>
    <n v="2021"/>
    <s v="Tuesday"/>
    <s v="Give way or uncontrolled"/>
    <s v="T or staggered junction"/>
    <s v="Slight"/>
    <n v="51.506957"/>
    <x v="0"/>
    <s v="Kensington and Chelsea"/>
    <s v="None"/>
    <n v="-0.19478599999999999"/>
    <n v="1"/>
    <n v="1"/>
    <s v="Metropolitan Police"/>
    <s v="Dry"/>
    <s v="Single carriageway"/>
    <n v="30"/>
    <d v="1899-12-30T05:30:00"/>
    <s v="Urban"/>
    <s v="Hariyana"/>
    <s v="Fine no high winds"/>
    <s v="Car"/>
  </r>
  <r>
    <s v="200901BS70148"/>
    <d v="2021-03-28T00:00:00"/>
    <s v="Mar"/>
    <n v="2021"/>
    <s v="Wednesday"/>
    <s v="Data missing or out of range"/>
    <s v="Not at junction or within 20 metres"/>
    <s v="Serious"/>
    <n v="51.493541"/>
    <x v="0"/>
    <s v="Kensington and Chelsea"/>
    <s v="None"/>
    <n v="-0.182062"/>
    <n v="1"/>
    <n v="1"/>
    <s v="Metropolitan Police"/>
    <s v="Dry"/>
    <s v="Single carriageway"/>
    <n v="30"/>
    <d v="1899-12-30T06:30:00"/>
    <s v="Urban"/>
    <s v="Kolkata"/>
    <s v="Fine no high winds"/>
    <s v="Car"/>
  </r>
  <r>
    <s v="200901BS70149"/>
    <d v="2021-03-28T00:00:00"/>
    <s v="Mar"/>
    <n v="2021"/>
    <s v="Thursday"/>
    <s v="Data missing or out of range"/>
    <s v="Not at junction or within 20 metres"/>
    <s v="Slight"/>
    <n v="51.486182999999997"/>
    <x v="0"/>
    <s v="Kensington and Chelsea"/>
    <s v="None"/>
    <n v="-0.18307499999999999"/>
    <n v="1"/>
    <n v="1"/>
    <s v="Metropolitan Police"/>
    <s v="Wet or damp"/>
    <s v="Single carriageway"/>
    <n v="30"/>
    <d v="1899-12-30T17:21:00"/>
    <s v="Rural"/>
    <s v="Rajasthan"/>
    <s v="Raining no high winds"/>
    <s v="Car"/>
  </r>
  <r>
    <s v="200901BS70150"/>
    <d v="2021-03-18T00:00:00"/>
    <s v="Mar"/>
    <n v="2021"/>
    <s v="Friday"/>
    <s v="Give way or uncontrolled"/>
    <s v="T or staggered junction"/>
    <s v="Slight"/>
    <n v="51.497815000000003"/>
    <x v="1"/>
    <s v="Kensington and Chelsea"/>
    <s v="None"/>
    <n v="-0.20263900000000001"/>
    <n v="1"/>
    <n v="2"/>
    <s v="Metropolitan Police"/>
    <s v="Dry"/>
    <s v="Single carriageway"/>
    <n v="30"/>
    <d v="1899-12-30T19:49:00"/>
    <s v="Rural"/>
    <s v="Mumbai"/>
    <s v="Fine no high winds"/>
    <s v="Car"/>
  </r>
  <r>
    <s v="200901BS70151"/>
    <d v="2021-03-28T00:00:00"/>
    <s v="Mar"/>
    <n v="2021"/>
    <s v="Saturday"/>
    <s v="Give way or uncontrolled"/>
    <s v="More than 4 arms (not roundabout)"/>
    <s v="Slight"/>
    <n v="51.502755000000001"/>
    <x v="0"/>
    <s v="Kensington and Chelsea"/>
    <s v="None"/>
    <n v="-0.19639300000000001"/>
    <n v="2"/>
    <n v="4"/>
    <s v="Metropolitan Police"/>
    <s v="Wet or damp"/>
    <s v="Single carriageway"/>
    <n v="30"/>
    <d v="1899-12-30T16:35:00"/>
    <s v="Rural"/>
    <s v="Gujrat"/>
    <s v="Fine no high winds"/>
    <s v="Car"/>
  </r>
  <r>
    <s v="200901BS70152"/>
    <d v="2021-03-24T00:00:00"/>
    <s v="Mar"/>
    <n v="2021"/>
    <s v="Sunday"/>
    <s v="Give way or uncontrolled"/>
    <s v="Crossroads"/>
    <s v="Slight"/>
    <n v="51.487634999999997"/>
    <x v="0"/>
    <s v="Kensington and Chelsea"/>
    <s v="None"/>
    <n v="-0.17812"/>
    <n v="1"/>
    <n v="2"/>
    <s v="Metropolitan Police"/>
    <s v="Dry"/>
    <s v="Single carriageway"/>
    <n v="30"/>
    <d v="1899-12-30T07:55:00"/>
    <s v="Rural"/>
    <s v="Kerla"/>
    <s v="Fine no high winds"/>
    <s v="Car"/>
  </r>
  <r>
    <s v="200901BS70153"/>
    <d v="2021-03-30T00:00:00"/>
    <s v="Mar"/>
    <n v="2021"/>
    <s v="Monday"/>
    <s v="Give way or uncontrolled"/>
    <s v="T or staggered junction"/>
    <s v="Slight"/>
    <n v="51.498814000000003"/>
    <x v="0"/>
    <s v="Kensington and Chelsea"/>
    <s v="None"/>
    <n v="-0.179979"/>
    <n v="1"/>
    <n v="1"/>
    <s v="Metropolitan Police"/>
    <s v="Dry"/>
    <s v="Single carriageway"/>
    <n v="30"/>
    <d v="1899-12-30T19:35:00"/>
    <s v="Rural"/>
    <s v="Oddisha"/>
    <s v="Fine no high winds"/>
    <s v="Car"/>
  </r>
  <r>
    <s v="200901BS70154"/>
    <d v="2021-03-13T00:00:00"/>
    <s v="Mar"/>
    <n v="2021"/>
    <s v="Tuesday"/>
    <s v="Auto traffic signal"/>
    <s v="More than 4 arms (not roundabout)"/>
    <s v="Slight"/>
    <n v="51.501570999999998"/>
    <x v="0"/>
    <s v="Westminster"/>
    <s v="None"/>
    <n v="-0.16070599999999999"/>
    <n v="1"/>
    <n v="2"/>
    <s v="Metropolitan Police"/>
    <s v="Dry"/>
    <s v="Single carriageway"/>
    <n v="30"/>
    <d v="1899-12-30T15:00:00"/>
    <s v="Rural"/>
    <s v="Benglore"/>
    <s v="Fine no high winds"/>
    <s v="Motorcycle over 500cc"/>
  </r>
  <r>
    <s v="200901BS70155"/>
    <d v="2021-04-01T00:00:00"/>
    <s v="Apr"/>
    <n v="2021"/>
    <s v="Wednesday"/>
    <s v="Data missing or out of range"/>
    <s v="Not at junction or within 20 metres"/>
    <s v="Slight"/>
    <n v="51.493723000000003"/>
    <x v="0"/>
    <s v="Kensington and Chelsea"/>
    <s v="None"/>
    <n v="-0.182199"/>
    <n v="1"/>
    <n v="1"/>
    <s v="Metropolitan Police"/>
    <s v="Dry"/>
    <s v="Single carriageway"/>
    <n v="30"/>
    <d v="1899-12-30T08:59:00"/>
    <s v="Rural"/>
    <s v="Chhennai"/>
    <s v="Fine no high winds"/>
    <s v="Car"/>
  </r>
  <r>
    <s v="200901BS70156"/>
    <d v="2021-03-31T00:00:00"/>
    <s v="Mar"/>
    <n v="2021"/>
    <s v="Thursday"/>
    <s v="Give way or uncontrolled"/>
    <s v="T or staggered junction"/>
    <s v="Slight"/>
    <n v="51.482582000000001"/>
    <x v="0"/>
    <s v="Kensington and Chelsea"/>
    <s v="None"/>
    <n v="-0.171264"/>
    <n v="1"/>
    <n v="2"/>
    <s v="Metropolitan Police"/>
    <s v="Dry"/>
    <s v="Single carriageway"/>
    <n v="30"/>
    <d v="1899-12-30T07:15:00"/>
    <s v="Rural"/>
    <s v="Assam"/>
    <s v="Fine no high winds"/>
    <s v="Car"/>
  </r>
  <r>
    <s v="200901BS70157"/>
    <d v="2021-03-31T00:00:00"/>
    <s v="Mar"/>
    <n v="2021"/>
    <s v="Friday"/>
    <s v="Give way or uncontrolled"/>
    <s v="T or staggered junction"/>
    <s v="Slight"/>
    <n v="51.506188999999999"/>
    <x v="0"/>
    <s v="Kensington and Chelsea"/>
    <s v="None"/>
    <n v="-0.209226"/>
    <n v="1"/>
    <n v="1"/>
    <s v="Metropolitan Police"/>
    <s v="Dry"/>
    <s v="Single carriageway"/>
    <n v="30"/>
    <d v="1899-12-30T16:25:00"/>
    <s v="Rural"/>
    <s v="Manipur"/>
    <s v="Fine no high winds"/>
    <s v="Car"/>
  </r>
  <r>
    <s v="200901BS70159"/>
    <d v="2021-03-27T00:00:00"/>
    <s v="Mar"/>
    <n v="2021"/>
    <s v="Saturday"/>
    <s v="Give way or uncontrolled"/>
    <s v="T or staggered junction"/>
    <s v="Slight"/>
    <n v="51.482902000000003"/>
    <x v="0"/>
    <s v="Kensington and Chelsea"/>
    <s v="None"/>
    <n v="-0.186086"/>
    <n v="1"/>
    <n v="1"/>
    <s v="Metropolitan Police"/>
    <s v="Dry"/>
    <s v="Single carriageway"/>
    <n v="30"/>
    <d v="1899-12-30T07:05:00"/>
    <s v="Rural"/>
    <s v="Bihar"/>
    <s v="Fine no high winds"/>
    <s v="Car"/>
  </r>
  <r>
    <s v="200901BS70160"/>
    <d v="2021-04-03T00:00:00"/>
    <s v="Apr"/>
    <n v="2021"/>
    <s v="Sunday"/>
    <s v="Auto traffic signal"/>
    <s v="T or staggered junction"/>
    <s v="Serious"/>
    <n v="51.513128999999999"/>
    <x v="0"/>
    <s v="Kensington and Chelsea"/>
    <s v="None"/>
    <n v="-0.204342"/>
    <n v="1"/>
    <n v="2"/>
    <s v="Metropolitan Police"/>
    <s v="Dry"/>
    <s v="Single carriageway"/>
    <n v="30"/>
    <d v="1899-12-30T07:15:00"/>
    <s v="Rural"/>
    <s v="Up"/>
    <s v="Fine no high winds"/>
    <s v="Van / Goods 3.5 tonnes mgw or under"/>
  </r>
  <r>
    <s v="200901BS70161"/>
    <d v="2021-04-06T00:00:00"/>
    <s v="Apr"/>
    <n v="2021"/>
    <s v="Monday"/>
    <s v="Data missing or out of range"/>
    <s v="Not at junction or within 20 metres"/>
    <s v="Slight"/>
    <n v="51.521037999999997"/>
    <x v="0"/>
    <s v="Kensington and Chelsea"/>
    <s v="None"/>
    <n v="-0.20994099999999999"/>
    <n v="1"/>
    <n v="1"/>
    <s v="Metropolitan Police"/>
    <s v="Dry"/>
    <s v="Single carriageway"/>
    <n v="30"/>
    <d v="1899-12-30T14:25:00"/>
    <s v="Urban"/>
    <s v="Mp"/>
    <s v="Fine no high winds"/>
    <s v="Car"/>
  </r>
  <r>
    <s v="200901BS70163"/>
    <d v="2021-04-03T00:00:00"/>
    <s v="Apr"/>
    <n v="2021"/>
    <s v="Tuesday"/>
    <s v="Data missing or out of range"/>
    <s v="Not at junction or within 20 metres"/>
    <s v="Slight"/>
    <n v="51.507137"/>
    <x v="0"/>
    <s v="Kensington and Chelsea"/>
    <s v="None"/>
    <n v="-0.19477900000000001"/>
    <n v="1"/>
    <n v="1"/>
    <s v="Metropolitan Police"/>
    <s v="Dry"/>
    <s v="Single carriageway"/>
    <n v="30"/>
    <d v="1899-12-30T16:40:00"/>
    <s v="Urban"/>
    <s v="Delhi"/>
    <s v="Fine no high winds"/>
    <s v="Motorcycle over 500cc"/>
  </r>
  <r>
    <s v="200901BS70164"/>
    <d v="2021-03-26T00:00:00"/>
    <s v="Mar"/>
    <n v="2021"/>
    <s v="Wednesday"/>
    <s v="Auto traffic signal"/>
    <s v="Roundabout"/>
    <s v="Slight"/>
    <n v="51.504669999999997"/>
    <x v="0"/>
    <s v="Hammersmith and Fulham"/>
    <s v="None"/>
    <n v="-0.21576999999999999"/>
    <n v="1"/>
    <n v="1"/>
    <s v="Metropolitan Police"/>
    <s v="Dry"/>
    <s v="Dual carriageway"/>
    <n v="30"/>
    <d v="1899-12-30T07:30:00"/>
    <s v="Urban"/>
    <s v="Punjab"/>
    <s v="Fine no high winds"/>
    <s v="Car"/>
  </r>
  <r>
    <s v="200901BS70165"/>
    <d v="2021-03-22T00:00:00"/>
    <s v="Mar"/>
    <n v="2021"/>
    <s v="Thursday"/>
    <s v="Give way or uncontrolled"/>
    <s v="Crossroads"/>
    <s v="Slight"/>
    <n v="51.492092"/>
    <x v="1"/>
    <s v="Kensington and Chelsea"/>
    <s v="None"/>
    <n v="-0.16411300000000001"/>
    <n v="1"/>
    <n v="2"/>
    <s v="Metropolitan Police"/>
    <s v="Dry"/>
    <s v="Single carriageway"/>
    <n v="30"/>
    <d v="1899-12-30T19:05:00"/>
    <s v="Urban"/>
    <s v="Hariyana"/>
    <s v="Fine no high winds"/>
    <s v="Van / Goods 3.5 tonnes mgw or under"/>
  </r>
  <r>
    <s v="200901BS70166"/>
    <d v="2021-03-29T00:00:00"/>
    <s v="Mar"/>
    <n v="2021"/>
    <s v="Friday"/>
    <s v="Give way or uncontrolled"/>
    <s v="T or staggered junction"/>
    <s v="Slight"/>
    <n v="51.487451999999998"/>
    <x v="0"/>
    <s v="Kensington and Chelsea"/>
    <s v="None"/>
    <n v="-0.195412"/>
    <n v="1"/>
    <n v="1"/>
    <s v="Metropolitan Police"/>
    <s v="Dry"/>
    <s v="Single carriageway"/>
    <n v="30"/>
    <d v="1899-12-30T16:35:00"/>
    <s v="Urban"/>
    <s v="Kolkata"/>
    <s v="Fine no high winds"/>
    <s v="Car"/>
  </r>
  <r>
    <s v="200901BS70167"/>
    <d v="2021-03-19T00:00:00"/>
    <s v="Mar"/>
    <n v="2021"/>
    <s v="Saturday"/>
    <s v="Data missing or out of range"/>
    <s v="Not at junction or within 20 metres"/>
    <s v="Slight"/>
    <n v="51.491920999999998"/>
    <x v="1"/>
    <s v="Kensington and Chelsea"/>
    <s v="None"/>
    <n v="-0.15893399999999999"/>
    <n v="2"/>
    <n v="1"/>
    <s v="Metropolitan Police"/>
    <s v="Dry"/>
    <s v="Single carriageway"/>
    <n v="30"/>
    <d v="1899-12-30T05:11:00"/>
    <s v="Urban"/>
    <s v="Rajasthan"/>
    <s v="Fine no high winds"/>
    <s v="Car"/>
  </r>
  <r>
    <s v="200901BS70168"/>
    <d v="2021-03-23T00:00:00"/>
    <s v="Mar"/>
    <n v="2021"/>
    <s v="Sunday"/>
    <s v="Give way or uncontrolled"/>
    <s v="Mini-roundabout"/>
    <s v="Slight"/>
    <n v="51.477465000000002"/>
    <x v="0"/>
    <s v="Kensington and Chelsea"/>
    <s v="None"/>
    <n v="-0.183422"/>
    <n v="1"/>
    <n v="2"/>
    <s v="Metropolitan Police"/>
    <s v="Dry"/>
    <s v="Single carriageway"/>
    <n v="30"/>
    <d v="1899-12-30T08:10:00"/>
    <s v="Urban"/>
    <s v="Mumbai"/>
    <s v="Fine no high winds"/>
    <s v="Car"/>
  </r>
  <r>
    <s v="200901BS70169"/>
    <d v="2021-03-25T00:00:00"/>
    <s v="Mar"/>
    <n v="2021"/>
    <s v="Monday"/>
    <s v="Auto traffic signal"/>
    <s v="Crossroads"/>
    <s v="Slight"/>
    <n v="51.496606999999997"/>
    <x v="0"/>
    <s v="Kensington and Chelsea"/>
    <s v="None"/>
    <n v="-0.20599999999999999"/>
    <n v="1"/>
    <n v="2"/>
    <s v="Metropolitan Police"/>
    <s v="Dry"/>
    <s v="Single carriageway"/>
    <n v="30"/>
    <d v="1899-12-30T14:54:00"/>
    <s v="Urban"/>
    <s v="Gujrat"/>
    <s v="Fine no high winds"/>
    <s v="Car"/>
  </r>
  <r>
    <s v="200901BS70171"/>
    <d v="2021-04-08T00:00:00"/>
    <s v="Apr"/>
    <n v="2021"/>
    <s v="Tuesday"/>
    <s v="Give way or uncontrolled"/>
    <s v="T or staggered junction"/>
    <s v="Slight"/>
    <n v="51.494936000000003"/>
    <x v="0"/>
    <s v="Kensington and Chelsea"/>
    <s v="None"/>
    <n v="-0.185032"/>
    <n v="1"/>
    <n v="2"/>
    <s v="Metropolitan Police"/>
    <s v="Dry"/>
    <s v="Single carriageway"/>
    <n v="30"/>
    <d v="1899-12-30T18:30:00"/>
    <s v="Urban"/>
    <s v="Kerla"/>
    <s v="Fine no high winds"/>
    <s v="Car"/>
  </r>
  <r>
    <s v="200901BS70172"/>
    <d v="2021-04-01T00:00:00"/>
    <s v="Apr"/>
    <n v="2021"/>
    <s v="Wednesday"/>
    <s v="Auto traffic signal"/>
    <s v="Crossroads"/>
    <s v="Slight"/>
    <n v="51.492747000000001"/>
    <x v="1"/>
    <s v="Kensington and Chelsea"/>
    <s v="None"/>
    <n v="-0.20053299999999999"/>
    <n v="1"/>
    <n v="2"/>
    <s v="Metropolitan Police"/>
    <s v="Dry"/>
    <s v="One way street"/>
    <n v="30"/>
    <d v="1899-12-30T00:45:00"/>
    <s v="Urban"/>
    <s v="Oddisha"/>
    <s v="Fine no high winds"/>
    <s v="Car"/>
  </r>
  <r>
    <s v="200901BS70173"/>
    <d v="2021-03-26T00:00:00"/>
    <s v="Mar"/>
    <n v="2021"/>
    <s v="Thursday"/>
    <s v="Give way or uncontrolled"/>
    <s v="T or staggered junction"/>
    <s v="Slight"/>
    <n v="51.499127000000001"/>
    <x v="0"/>
    <s v="Kensington and Chelsea"/>
    <s v="None"/>
    <n v="-0.15965199999999999"/>
    <n v="1"/>
    <n v="2"/>
    <s v="Metropolitan Police"/>
    <s v="Wet or damp"/>
    <s v="Single carriageway"/>
    <n v="30"/>
    <d v="1899-12-30T10:10:00"/>
    <s v="Urban"/>
    <s v="Benglore"/>
    <s v="Raining no high winds"/>
    <s v="Car"/>
  </r>
  <r>
    <s v="200901BS70174"/>
    <d v="2021-03-28T00:00:00"/>
    <s v="Mar"/>
    <n v="2021"/>
    <s v="Friday"/>
    <s v="Data missing or out of range"/>
    <s v="Not at junction or within 20 metres"/>
    <s v="Serious"/>
    <n v="51.502268999999998"/>
    <x v="1"/>
    <s v="Kensington and Chelsea"/>
    <s v="None"/>
    <n v="-0.18819900000000001"/>
    <n v="1"/>
    <n v="1"/>
    <s v="Metropolitan Police"/>
    <s v="Dry"/>
    <s v="Single carriageway"/>
    <n v="30"/>
    <d v="1899-12-30T21:45:00"/>
    <s v="Urban"/>
    <s v="Chhennai"/>
    <s v="Fine no high winds"/>
    <s v="Car"/>
  </r>
  <r>
    <s v="200901BS70175"/>
    <d v="2021-04-08T00:00:00"/>
    <s v="Apr"/>
    <n v="2021"/>
    <s v="Saturday"/>
    <s v="Give way or uncontrolled"/>
    <s v="T or staggered junction"/>
    <s v="Slight"/>
    <n v="51.488957999999997"/>
    <x v="0"/>
    <s v="Kensington and Chelsea"/>
    <s v="None"/>
    <n v="-0.16495899999999999"/>
    <n v="1"/>
    <n v="3"/>
    <s v="Metropolitan Police"/>
    <s v="Dry"/>
    <s v="Single carriageway"/>
    <n v="30"/>
    <d v="1899-12-30T14:02:00"/>
    <s v="Urban"/>
    <s v="Assam"/>
    <s v="Fine no high winds"/>
    <s v="Motorcycle 125cc and under"/>
  </r>
  <r>
    <s v="200901BS70177"/>
    <d v="2021-04-09T00:00:00"/>
    <s v="Apr"/>
    <n v="2021"/>
    <s v="Sunday"/>
    <s v="Data missing or out of range"/>
    <s v="Not at junction or within 20 metres"/>
    <s v="Serious"/>
    <n v="51.500996000000001"/>
    <x v="0"/>
    <s v="Kensington and Chelsea"/>
    <s v="None"/>
    <n v="-0.19314799999999999"/>
    <n v="1"/>
    <n v="2"/>
    <s v="Metropolitan Police"/>
    <s v="Dry"/>
    <s v="Single carriageway"/>
    <n v="30"/>
    <d v="1899-12-30T18:40:00"/>
    <s v="Urban"/>
    <s v="Manipur"/>
    <s v="Fine no high winds"/>
    <s v="Car"/>
  </r>
  <r>
    <s v="200901BS70178"/>
    <d v="2021-04-09T00:00:00"/>
    <s v="Apr"/>
    <n v="2021"/>
    <s v="Monday"/>
    <s v="Data missing or out of range"/>
    <s v="Not at junction or within 20 metres"/>
    <s v="Slight"/>
    <n v="51.496408000000002"/>
    <x v="0"/>
    <s v="Kensington and Chelsea"/>
    <s v="None"/>
    <n v="-0.169846"/>
    <n v="1"/>
    <n v="2"/>
    <s v="Metropolitan Police"/>
    <s v="Dry"/>
    <s v="Dual carriageway"/>
    <n v="30"/>
    <d v="1899-12-30T09:15:00"/>
    <s v="Urban"/>
    <s v="Bihar"/>
    <s v="Fine no high winds"/>
    <s v="Car"/>
  </r>
  <r>
    <s v="200901BS70179"/>
    <d v="2021-04-12T00:00:00"/>
    <s v="Apr"/>
    <n v="2021"/>
    <s v="Tuesday"/>
    <s v="Auto traffic signal"/>
    <s v="T or staggered junction"/>
    <s v="Slight"/>
    <n v="51.494692000000001"/>
    <x v="0"/>
    <s v="Kensington and Chelsea"/>
    <s v="None"/>
    <n v="-0.19253300000000001"/>
    <n v="3"/>
    <n v="2"/>
    <s v="Metropolitan Police"/>
    <s v="Dry"/>
    <s v="Single carriageway"/>
    <n v="30"/>
    <d v="1899-12-30T15:22:00"/>
    <s v="Rural"/>
    <s v="Up"/>
    <s v="Fine no high winds"/>
    <s v="Car"/>
  </r>
  <r>
    <s v="200901BS70180"/>
    <d v="2021-04-12T00:00:00"/>
    <s v="Apr"/>
    <n v="2021"/>
    <s v="Wednesday"/>
    <s v="Give way or uncontrolled"/>
    <s v="T or staggered junction"/>
    <s v="Serious"/>
    <n v="51.490625999999999"/>
    <x v="0"/>
    <s v="Kensington and Chelsea"/>
    <s v="None"/>
    <n v="-0.19125300000000001"/>
    <n v="1"/>
    <n v="1"/>
    <s v="Metropolitan Police"/>
    <s v="Dry"/>
    <s v="One way street"/>
    <n v="30"/>
    <d v="1899-12-30T15:50:00"/>
    <s v="Rural"/>
    <s v="Mp"/>
    <s v="Fine no high winds"/>
    <s v="Car"/>
  </r>
  <r>
    <s v="200901BS70181"/>
    <d v="2021-04-10T00:00:00"/>
    <s v="Apr"/>
    <n v="2021"/>
    <s v="Thursday"/>
    <s v="Auto traffic signal"/>
    <s v="Crossroads"/>
    <s v="Slight"/>
    <n v="51.492930999999999"/>
    <x v="0"/>
    <s v="Kensington and Chelsea"/>
    <s v="None"/>
    <n v="-0.20081399999999999"/>
    <n v="1"/>
    <n v="2"/>
    <s v="Metropolitan Police"/>
    <s v="Wet or damp"/>
    <s v="Single carriageway"/>
    <n v="30"/>
    <d v="1899-12-30T14:51:00"/>
    <s v="Rural"/>
    <s v="Delhi"/>
    <s v="Raining no high winds"/>
    <s v="Car"/>
  </r>
  <r>
    <s v="200901BS70184"/>
    <d v="2021-04-15T00:00:00"/>
    <s v="Apr"/>
    <n v="2021"/>
    <s v="Friday"/>
    <s v="Give way or uncontrolled"/>
    <s v="T or staggered junction"/>
    <s v="Slight"/>
    <n v="51.521681999999998"/>
    <x v="0"/>
    <s v="Kensington and Chelsea"/>
    <s v="None"/>
    <n v="-0.210925"/>
    <n v="1"/>
    <n v="1"/>
    <s v="Metropolitan Police"/>
    <s v="Dry"/>
    <s v="Single carriageway"/>
    <n v="30"/>
    <d v="1899-12-30T15:45:00"/>
    <s v="Rural"/>
    <s v="Punjab"/>
    <s v="Fine no high winds"/>
    <s v="Car"/>
  </r>
  <r>
    <s v="200901BS70185"/>
    <d v="2021-04-15T00:00:00"/>
    <s v="Apr"/>
    <n v="2021"/>
    <s v="Saturday"/>
    <s v="Give way or uncontrolled"/>
    <s v="T or staggered junction"/>
    <s v="Slight"/>
    <n v="51.480111999999998"/>
    <x v="0"/>
    <s v="Kensington and Chelsea"/>
    <s v="None"/>
    <n v="-0.180148"/>
    <n v="1"/>
    <n v="1"/>
    <s v="Metropolitan Police"/>
    <s v="Dry"/>
    <s v="Single carriageway"/>
    <n v="30"/>
    <d v="1899-12-30T13:50:00"/>
    <s v="Rural"/>
    <s v="Hariyana"/>
    <s v="Fine no high winds"/>
    <s v="Car"/>
  </r>
  <r>
    <s v="200901BS70186"/>
    <d v="2021-04-14T00:00:00"/>
    <s v="Apr"/>
    <n v="2021"/>
    <s v="Sunday"/>
    <s v="Give way or uncontrolled"/>
    <s v="T or staggered junction"/>
    <s v="Slight"/>
    <n v="51.490988000000002"/>
    <x v="0"/>
    <s v="Kensington and Chelsea"/>
    <s v="None"/>
    <n v="-0.19728899999999999"/>
    <n v="2"/>
    <n v="2"/>
    <s v="Metropolitan Police"/>
    <s v="Dry"/>
    <s v="One way street"/>
    <n v="30"/>
    <d v="1899-12-30T13:20:00"/>
    <s v="Rural"/>
    <s v="Kolkata"/>
    <s v="Fine no high winds"/>
    <s v="Car"/>
  </r>
  <r>
    <s v="200901BS70187"/>
    <d v="2021-04-17T00:00:00"/>
    <s v="Apr"/>
    <n v="2021"/>
    <s v="Monday"/>
    <s v="Give way or uncontrolled"/>
    <s v="T or staggered junction"/>
    <s v="Slight"/>
    <n v="51.485441000000002"/>
    <x v="0"/>
    <s v="Kensington and Chelsea"/>
    <s v="None"/>
    <n v="-0.18166399999999999"/>
    <n v="1"/>
    <n v="2"/>
    <s v="Metropolitan Police"/>
    <s v="Wet or damp"/>
    <s v="Single carriageway"/>
    <n v="30"/>
    <d v="1899-12-30T09:30:00"/>
    <s v="Rural"/>
    <s v="Rajasthan"/>
    <s v="Raining no high winds"/>
    <s v="Car"/>
  </r>
  <r>
    <s v="200901BS70189"/>
    <d v="2021-04-20T00:00:00"/>
    <s v="Apr"/>
    <n v="2021"/>
    <s v="Tuesday"/>
    <s v="Give way or uncontrolled"/>
    <s v="T or staggered junction"/>
    <s v="Slight"/>
    <n v="51.492645000000003"/>
    <x v="0"/>
    <s v="Kensington and Chelsea"/>
    <s v="None"/>
    <n v="-0.193911"/>
    <n v="1"/>
    <n v="1"/>
    <s v="Metropolitan Police"/>
    <s v="Dry"/>
    <s v="Single carriageway"/>
    <n v="30"/>
    <d v="1899-12-30T15:30:00"/>
    <s v="Rural"/>
    <s v="Mumbai"/>
    <s v="Fine no high winds"/>
    <s v="Van / Goods 3.5 tonnes mgw or under"/>
  </r>
  <r>
    <s v="200901BS70190"/>
    <d v="2021-01-28T00:00:00"/>
    <s v="Jan"/>
    <n v="2021"/>
    <s v="Wednesday"/>
    <s v="Data missing or out of range"/>
    <s v="Not at junction or within 20 metres"/>
    <s v="Serious"/>
    <n v="51.499915000000001"/>
    <x v="0"/>
    <s v="Kensington and Chelsea"/>
    <s v="None"/>
    <n v="-0.21062500000000001"/>
    <n v="1"/>
    <n v="2"/>
    <s v="Metropolitan Police"/>
    <s v="Dry"/>
    <s v="Single carriageway"/>
    <n v="30"/>
    <d v="1899-12-30T13:30:00"/>
    <s v="Rural"/>
    <s v="Gujrat"/>
    <s v="Fine no high winds"/>
    <s v="Other vehicle"/>
  </r>
  <r>
    <s v="200901BS70191"/>
    <d v="2021-04-20T00:00:00"/>
    <s v="Apr"/>
    <n v="2021"/>
    <s v="Thursday"/>
    <s v="Data missing or out of range"/>
    <s v="Not at junction or within 20 metres"/>
    <s v="Slight"/>
    <n v="51.477831000000002"/>
    <x v="0"/>
    <s v="Kensington and Chelsea"/>
    <s v="None"/>
    <n v="-0.183839"/>
    <n v="1"/>
    <n v="2"/>
    <s v="Metropolitan Police"/>
    <s v="Dry"/>
    <s v="Single carriageway"/>
    <n v="30"/>
    <d v="1899-12-30T17:10:00"/>
    <s v="Rural"/>
    <s v="Kerla"/>
    <s v="Fine no high winds"/>
    <s v="Car"/>
  </r>
  <r>
    <s v="200901BS70192"/>
    <d v="2021-04-22T00:00:00"/>
    <s v="Apr"/>
    <n v="2021"/>
    <s v="Friday"/>
    <s v="Give way or uncontrolled"/>
    <s v="Crossroads"/>
    <s v="Slight"/>
    <n v="51.508817000000001"/>
    <x v="0"/>
    <s v="Kensington and Chelsea"/>
    <s v="None"/>
    <n v="-0.210564"/>
    <n v="1"/>
    <n v="2"/>
    <s v="Metropolitan Police"/>
    <s v="Dry"/>
    <s v="Single carriageway"/>
    <n v="30"/>
    <d v="1899-12-30T09:48:00"/>
    <s v="Rural"/>
    <s v="Oddisha"/>
    <s v="Fine no high winds"/>
    <s v="Bus or coach (17 or more pass seats)"/>
  </r>
  <r>
    <s v="200901BS70193"/>
    <d v="2021-04-16T00:00:00"/>
    <s v="Apr"/>
    <n v="2021"/>
    <s v="Saturday"/>
    <s v="Auto traffic signal"/>
    <s v="Crossroads"/>
    <s v="Slight"/>
    <n v="51.481059999999999"/>
    <x v="0"/>
    <s v="Kensington and Chelsea"/>
    <s v="None"/>
    <n v="-0.183279"/>
    <n v="1"/>
    <n v="2"/>
    <s v="Metropolitan Police"/>
    <s v="Dry"/>
    <s v="Single carriageway"/>
    <n v="30"/>
    <d v="1899-12-30T08:12:00"/>
    <s v="Urban"/>
    <s v="Benglore"/>
    <s v="Fine no high winds"/>
    <s v="Car"/>
  </r>
  <r>
    <s v="200901BS70194"/>
    <d v="2021-04-22T00:00:00"/>
    <s v="Apr"/>
    <n v="2021"/>
    <s v="Sunday"/>
    <s v="Give way or uncontrolled"/>
    <s v="T or staggered junction"/>
    <s v="Slight"/>
    <n v="51.498241999999998"/>
    <x v="0"/>
    <s v="Kensington and Chelsea"/>
    <s v="None"/>
    <n v="-0.201181"/>
    <n v="1"/>
    <n v="2"/>
    <s v="Metropolitan Police"/>
    <s v="Dry"/>
    <s v="Single carriageway"/>
    <n v="30"/>
    <d v="1899-12-30T12:45:00"/>
    <s v="Urban"/>
    <s v="Chhennai"/>
    <s v="Fine no high winds"/>
    <s v="Car"/>
  </r>
  <r>
    <s v="200901BS70195"/>
    <d v="2021-04-20T00:00:00"/>
    <s v="Apr"/>
    <n v="2021"/>
    <s v="Monday"/>
    <s v="Auto traffic signal"/>
    <s v="Crossroads"/>
    <s v="Serious"/>
    <n v="51.489353999999999"/>
    <x v="0"/>
    <s v="Kensington and Chelsea"/>
    <s v="None"/>
    <n v="-0.19044"/>
    <n v="1"/>
    <n v="2"/>
    <s v="Metropolitan Police"/>
    <s v="Dry"/>
    <s v="Single carriageway"/>
    <n v="30"/>
    <d v="1899-12-30T17:00:00"/>
    <s v="Urban"/>
    <s v="Assam"/>
    <s v="Fine no high winds"/>
    <s v="Goods 7.5 tonnes mgw and over"/>
  </r>
  <r>
    <s v="200901BS70196"/>
    <d v="2021-04-22T00:00:00"/>
    <s v="Apr"/>
    <n v="2021"/>
    <s v="Tuesday"/>
    <s v="Auto traffic signal"/>
    <s v="Crossroads"/>
    <s v="Slight"/>
    <n v="51.501365"/>
    <x v="0"/>
    <s v="Kensington and Chelsea"/>
    <s v="None"/>
    <n v="-0.19370999999999999"/>
    <n v="1"/>
    <n v="1"/>
    <s v="Metropolitan Police"/>
    <s v="Dry"/>
    <s v="Single carriageway"/>
    <n v="30"/>
    <d v="1899-12-30T10:40:00"/>
    <s v="Urban"/>
    <s v="Manipur"/>
    <s v="Fine no high winds"/>
    <s v="Car"/>
  </r>
  <r>
    <s v="200901BS70197"/>
    <d v="2021-04-25T00:00:00"/>
    <s v="Apr"/>
    <n v="2021"/>
    <s v="Wednesday"/>
    <s v="Give way or uncontrolled"/>
    <s v="Crossroads"/>
    <s v="Slight"/>
    <n v="51.495196999999997"/>
    <x v="0"/>
    <s v="Kensington and Chelsea"/>
    <s v="None"/>
    <n v="-0.19611500000000001"/>
    <n v="1"/>
    <n v="2"/>
    <s v="Metropolitan Police"/>
    <s v="Dry"/>
    <s v="Single carriageway"/>
    <n v="30"/>
    <d v="1899-12-30T19:00:00"/>
    <s v="Urban"/>
    <s v="Bihar"/>
    <s v="Fine no high winds"/>
    <s v="Car"/>
  </r>
  <r>
    <s v="200901BS70198"/>
    <d v="2021-04-26T00:00:00"/>
    <s v="Apr"/>
    <n v="2021"/>
    <s v="Thursday"/>
    <s v="Give way or uncontrolled"/>
    <s v="T or staggered junction"/>
    <s v="Slight"/>
    <n v="51.481664000000002"/>
    <x v="0"/>
    <s v="Kensington and Chelsea"/>
    <s v="None"/>
    <n v="-0.18743099999999999"/>
    <n v="4"/>
    <n v="2"/>
    <s v="Metropolitan Police"/>
    <s v="Dry"/>
    <s v="Single carriageway"/>
    <n v="30"/>
    <d v="1899-12-30T13:51:00"/>
    <s v="Urban"/>
    <s v="Up"/>
    <s v="Fine no high winds"/>
    <s v="Car"/>
  </r>
  <r>
    <s v="200901BS70199"/>
    <d v="2021-04-23T00:00:00"/>
    <s v="Apr"/>
    <n v="2021"/>
    <s v="Friday"/>
    <s v="Auto traffic signal"/>
    <s v="Crossroads"/>
    <s v="Slight"/>
    <n v="51.497126999999999"/>
    <x v="0"/>
    <s v="Kensington and Chelsea"/>
    <s v="None"/>
    <n v="-0.204683"/>
    <n v="1"/>
    <n v="2"/>
    <s v="Metropolitan Police"/>
    <s v="Dry"/>
    <s v="Single carriageway"/>
    <n v="30"/>
    <d v="1899-12-30T15:50:00"/>
    <s v="Urban"/>
    <s v="Mp"/>
    <s v="Fine no high winds"/>
    <s v="Van / Goods 3.5 tonnes mgw or under"/>
  </r>
  <r>
    <s v="200901BS70200"/>
    <d v="2021-04-24T00:00:00"/>
    <s v="Apr"/>
    <n v="2021"/>
    <s v="Saturday"/>
    <s v="Give way or uncontrolled"/>
    <s v="T or staggered junction"/>
    <s v="Slight"/>
    <n v="51.481577000000001"/>
    <x v="0"/>
    <s v="Kensington and Chelsea"/>
    <s v="None"/>
    <n v="-0.17605699999999999"/>
    <n v="1"/>
    <n v="2"/>
    <s v="Metropolitan Police"/>
    <s v="Dry"/>
    <s v="Single carriageway"/>
    <n v="30"/>
    <d v="1899-12-30T07:25:00"/>
    <s v="Urban"/>
    <s v="Delhi"/>
    <s v="Fine no high winds"/>
    <s v="Car"/>
  </r>
  <r>
    <s v="200901BS70201"/>
    <d v="2021-04-14T00:00:00"/>
    <s v="Apr"/>
    <n v="2021"/>
    <s v="Sunday"/>
    <s v="Give way or uncontrolled"/>
    <s v="T or staggered junction"/>
    <s v="Slight"/>
    <n v="51.495809000000001"/>
    <x v="0"/>
    <s v="Kensington and Chelsea"/>
    <s v="None"/>
    <n v="-0.17174300000000001"/>
    <n v="1"/>
    <n v="2"/>
    <s v="Metropolitan Police"/>
    <s v="Dry"/>
    <s v="Single carriageway"/>
    <n v="30"/>
    <d v="1899-12-30T14:20:00"/>
    <s v="Urban"/>
    <s v="Punjab"/>
    <s v="Fine no high winds"/>
    <s v="Car"/>
  </r>
  <r>
    <s v="200901BS70202"/>
    <d v="2021-04-10T00:00:00"/>
    <s v="Apr"/>
    <n v="2021"/>
    <s v="Monday"/>
    <s v="Auto traffic signal"/>
    <s v="Crossroads"/>
    <s v="Slight"/>
    <n v="51.481893999999997"/>
    <x v="0"/>
    <s v="Kensington and Chelsea"/>
    <s v="None"/>
    <n v="-0.17330799999999999"/>
    <n v="1"/>
    <n v="2"/>
    <s v="Metropolitan Police"/>
    <s v="Wet or damp"/>
    <s v="Single carriageway"/>
    <n v="30"/>
    <d v="1899-12-30T13:15:00"/>
    <s v="Urban"/>
    <s v="Hariyana"/>
    <s v="Raining no high winds"/>
    <s v="Car"/>
  </r>
  <r>
    <s v="200901BS70203"/>
    <d v="2021-04-27T00:00:00"/>
    <s v="Apr"/>
    <n v="2021"/>
    <s v="Tuesday"/>
    <s v="Data missing or out of range"/>
    <s v="Not at junction or within 20 metres"/>
    <s v="Slight"/>
    <n v="51.506866000000002"/>
    <x v="0"/>
    <s v="Kensington and Chelsea"/>
    <s v="None"/>
    <n v="-0.20646200000000001"/>
    <n v="1"/>
    <n v="1"/>
    <s v="Metropolitan Police"/>
    <s v="Wet or damp"/>
    <s v="Single carriageway"/>
    <n v="30"/>
    <d v="1899-12-30T07:35:00"/>
    <s v="Urban"/>
    <s v="Kolkata"/>
    <s v="Fine no high winds"/>
    <s v="Motorcycle over 500cc"/>
  </r>
  <r>
    <s v="200901BS70204"/>
    <d v="2021-04-27T00:00:00"/>
    <s v="Apr"/>
    <n v="2021"/>
    <s v="Wednesday"/>
    <s v="Give way or uncontrolled"/>
    <s v="T or staggered junction"/>
    <s v="Slight"/>
    <n v="51.493777000000001"/>
    <x v="1"/>
    <s v="Kensington and Chelsea"/>
    <s v="None"/>
    <n v="-0.17412900000000001"/>
    <n v="1"/>
    <n v="1"/>
    <s v="Metropolitan Police"/>
    <s v="Dry"/>
    <s v="Single carriageway"/>
    <n v="30"/>
    <d v="1899-12-30T19:57:00"/>
    <s v="Urban"/>
    <s v="Rajasthan"/>
    <s v="Fine no high winds"/>
    <s v="Car"/>
  </r>
  <r>
    <s v="200901BS70205"/>
    <d v="2021-04-27T00:00:00"/>
    <s v="Apr"/>
    <n v="2021"/>
    <s v="Thursday"/>
    <s v="Auto traffic signal"/>
    <s v="Crossroads"/>
    <s v="Slight"/>
    <n v="51.495117"/>
    <x v="0"/>
    <s v="Kensington and Chelsea"/>
    <s v="None"/>
    <n v="-0.17349999999999999"/>
    <n v="1"/>
    <n v="2"/>
    <s v="Metropolitan Police"/>
    <s v="Wet or damp"/>
    <s v="One way street"/>
    <n v="30"/>
    <d v="1899-12-30T13:45:00"/>
    <s v="Urban"/>
    <s v="Mumbai"/>
    <s v="Raining no high winds"/>
    <s v="Goods over 3.5t. and under 7.5t"/>
  </r>
  <r>
    <s v="200901BS70206"/>
    <d v="2021-04-26T00:00:00"/>
    <s v="Apr"/>
    <n v="2021"/>
    <s v="Friday"/>
    <s v="Auto traffic signal"/>
    <s v="Crossroads"/>
    <s v="Slight"/>
    <n v="51.483420000000002"/>
    <x v="0"/>
    <s v="Kensington and Chelsea"/>
    <s v="None"/>
    <n v="-0.16734199999999999"/>
    <n v="2"/>
    <n v="2"/>
    <s v="Metropolitan Police"/>
    <s v="Dry"/>
    <s v="Single carriageway"/>
    <n v="30"/>
    <d v="1899-12-30T17:50:00"/>
    <s v="Urban"/>
    <s v="Gujrat"/>
    <s v="Fine no high winds"/>
    <s v="Car"/>
  </r>
  <r>
    <s v="200901BS70207"/>
    <d v="2021-04-29T00:00:00"/>
    <s v="Apr"/>
    <n v="2021"/>
    <s v="Saturday"/>
    <s v="Give way or uncontrolled"/>
    <s v="T or staggered junction"/>
    <s v="Slight"/>
    <n v="51.507463999999999"/>
    <x v="1"/>
    <s v="Kensington and Chelsea"/>
    <s v="None"/>
    <n v="-0.20442099999999999"/>
    <n v="2"/>
    <n v="2"/>
    <s v="Metropolitan Police"/>
    <s v="Dry"/>
    <s v="Single carriageway"/>
    <n v="30"/>
    <d v="1899-12-30T19:37:00"/>
    <s v="Urban"/>
    <s v="Kerla"/>
    <s v="Fine no high winds"/>
    <s v="Car"/>
  </r>
  <r>
    <s v="200901BS70208"/>
    <d v="2021-04-26T00:00:00"/>
    <s v="Apr"/>
    <n v="2021"/>
    <s v="Sunday"/>
    <s v="Auto traffic signal"/>
    <s v="Crossroads"/>
    <s v="Slight"/>
    <n v="51.514786999999998"/>
    <x v="0"/>
    <s v="Westminster"/>
    <s v="None"/>
    <n v="-0.19519700000000001"/>
    <n v="1"/>
    <n v="2"/>
    <s v="Metropolitan Police"/>
    <s v="Dry"/>
    <s v="Single carriageway"/>
    <n v="30"/>
    <d v="1899-12-30T19:20:00"/>
    <s v="Rural"/>
    <s v="Oddisha"/>
    <s v="Fine no high winds"/>
    <s v="Car"/>
  </r>
  <r>
    <s v="200901BS70209"/>
    <d v="2021-04-30T00:00:00"/>
    <s v="Apr"/>
    <n v="2021"/>
    <s v="Monday"/>
    <s v="Auto traffic signal"/>
    <s v="More than 4 arms (not roundabout)"/>
    <s v="Slight"/>
    <n v="51.493870000000001"/>
    <x v="0"/>
    <s v="Kensington and Chelsea"/>
    <s v="None"/>
    <n v="-0.17427000000000001"/>
    <n v="1"/>
    <n v="1"/>
    <s v="Metropolitan Police"/>
    <s v="Dry"/>
    <s v="Single carriageway"/>
    <n v="30"/>
    <d v="1899-12-30T19:20:00"/>
    <s v="Rural"/>
    <s v="Benglore"/>
    <s v="Fine no high winds"/>
    <s v="Car"/>
  </r>
  <r>
    <s v="200901BS70210"/>
    <d v="2021-03-30T00:00:00"/>
    <s v="Mar"/>
    <n v="2021"/>
    <s v="Tuesday"/>
    <s v="Give way or uncontrolled"/>
    <s v="T or staggered junction"/>
    <s v="Slight"/>
    <n v="51.504753000000001"/>
    <x v="0"/>
    <s v="Kensington and Chelsea"/>
    <s v="None"/>
    <n v="-0.215334"/>
    <n v="1"/>
    <n v="2"/>
    <s v="Metropolitan Police"/>
    <s v="Dry"/>
    <s v="Dual carriageway"/>
    <n v="30"/>
    <d v="1899-12-30T18:25:00"/>
    <s v="Rural"/>
    <s v="Chhennai"/>
    <s v="Fine no high winds"/>
    <s v="Car"/>
  </r>
  <r>
    <s v="200901BS70211"/>
    <d v="2021-04-30T00:00:00"/>
    <s v="Apr"/>
    <n v="2021"/>
    <s v="Wednesday"/>
    <s v="Give way or uncontrolled"/>
    <s v="T or staggered junction"/>
    <s v="Slight"/>
    <n v="51.483409000000002"/>
    <x v="0"/>
    <s v="Kensington and Chelsea"/>
    <s v="None"/>
    <n v="-0.16662199999999999"/>
    <n v="1"/>
    <n v="2"/>
    <s v="Metropolitan Police"/>
    <s v="Dry"/>
    <s v="Single carriageway"/>
    <n v="30"/>
    <d v="1899-12-30T09:30:00"/>
    <s v="Rural"/>
    <s v="Assam"/>
    <s v="Fine no high winds"/>
    <s v="Car"/>
  </r>
  <r>
    <s v="200901BS70212"/>
    <d v="2021-05-03T00:00:00"/>
    <s v="May"/>
    <n v="2021"/>
    <s v="Thursday"/>
    <s v="Give way or uncontrolled"/>
    <s v="T or staggered junction"/>
    <s v="Slight"/>
    <n v="51.480027"/>
    <x v="0"/>
    <s v="Kensington and Chelsea"/>
    <s v="None"/>
    <n v="-0.18043999999999999"/>
    <n v="1"/>
    <n v="3"/>
    <s v="Metropolitan Police"/>
    <s v="Dry"/>
    <s v="Single carriageway"/>
    <n v="30"/>
    <d v="1899-12-30T17:58:00"/>
    <s v="Rural"/>
    <s v="Manipur"/>
    <s v="Fine no high winds"/>
    <s v="Car"/>
  </r>
  <r>
    <s v="200901BS70213"/>
    <d v="2021-04-08T00:00:00"/>
    <s v="Apr"/>
    <n v="2021"/>
    <s v="Friday"/>
    <s v="Data missing or out of range"/>
    <s v="Not at junction or within 20 metres"/>
    <s v="Slight"/>
    <n v="51.495356000000001"/>
    <x v="1"/>
    <s v="Kensington and Chelsea"/>
    <s v="None"/>
    <n v="-0.183143"/>
    <n v="1"/>
    <n v="1"/>
    <s v="Metropolitan Police"/>
    <s v="Dry"/>
    <s v="Single carriageway"/>
    <n v="30"/>
    <d v="1899-12-30T20:25:00"/>
    <s v="Rural"/>
    <s v="Bihar"/>
    <s v="Fine no high winds"/>
    <s v="Car"/>
  </r>
  <r>
    <s v="200901BS70214"/>
    <d v="2021-05-01T00:00:00"/>
    <s v="May"/>
    <n v="2021"/>
    <s v="Saturday"/>
    <s v="Data missing or out of range"/>
    <s v="Not at junction or within 20 metres"/>
    <s v="Slight"/>
    <n v="51.508631999999999"/>
    <x v="0"/>
    <s v="Kensington and Chelsea"/>
    <s v="None"/>
    <n v="-0.198466"/>
    <n v="1"/>
    <n v="1"/>
    <s v="Metropolitan Police"/>
    <s v="Dry"/>
    <s v="Dual carriageway"/>
    <n v="30"/>
    <d v="1899-12-30T14:35:00"/>
    <s v="Rural"/>
    <s v="Up"/>
    <s v="Fine no high winds"/>
    <s v="Car"/>
  </r>
  <r>
    <s v="200901BS70216"/>
    <d v="2021-04-22T00:00:00"/>
    <s v="Apr"/>
    <n v="2021"/>
    <s v="Sunday"/>
    <s v="Auto traffic signal"/>
    <s v="Crossroads"/>
    <s v="Slight"/>
    <n v="51.493758999999997"/>
    <x v="0"/>
    <s v="Kensington and Chelsea"/>
    <s v="None"/>
    <n v="-0.17874000000000001"/>
    <n v="1"/>
    <n v="2"/>
    <s v="Metropolitan Police"/>
    <s v="Dry"/>
    <s v="Dual carriageway"/>
    <n v="30"/>
    <d v="1899-12-30T19:00:00"/>
    <s v="Rural"/>
    <s v="Mp"/>
    <s v="Fine no high winds"/>
    <s v="Car"/>
  </r>
  <r>
    <s v="200901BS70217"/>
    <d v="2021-05-08T00:00:00"/>
    <s v="May"/>
    <n v="2021"/>
    <s v="Monday"/>
    <s v="Give way or uncontrolled"/>
    <s v="T or staggered junction"/>
    <s v="Slight"/>
    <n v="51.482582000000001"/>
    <x v="0"/>
    <s v="Kensington and Chelsea"/>
    <s v="None"/>
    <n v="-0.171264"/>
    <n v="1"/>
    <n v="2"/>
    <s v="Metropolitan Police"/>
    <s v="Dry"/>
    <s v="Single carriageway"/>
    <n v="30"/>
    <d v="1899-12-30T08:35:00"/>
    <s v="Rural"/>
    <s v="Delhi"/>
    <s v="Fine no high winds"/>
    <s v="Car"/>
  </r>
  <r>
    <s v="200901BS70218"/>
    <d v="2021-05-08T00:00:00"/>
    <s v="May"/>
    <n v="2021"/>
    <s v="Tuesday"/>
    <s v="Auto traffic signal"/>
    <s v="T or staggered junction"/>
    <s v="Slight"/>
    <n v="51.504145999999999"/>
    <x v="0"/>
    <s v="Kensington and Chelsea"/>
    <s v="None"/>
    <n v="-0.210891"/>
    <n v="1"/>
    <n v="2"/>
    <s v="Metropolitan Police"/>
    <s v="Dry"/>
    <s v="Single carriageway"/>
    <n v="30"/>
    <d v="1899-12-30T16:50:00"/>
    <s v="Rural"/>
    <s v="Punjab"/>
    <s v="Fine no high winds"/>
    <s v="Car"/>
  </r>
  <r>
    <s v="200901BS70219"/>
    <d v="2021-04-29T00:00:00"/>
    <s v="Apr"/>
    <n v="2021"/>
    <s v="Wednesday"/>
    <s v="Give way or uncontrolled"/>
    <s v="T or staggered junction"/>
    <s v="Slight"/>
    <n v="51.507463999999999"/>
    <x v="1"/>
    <s v="Kensington and Chelsea"/>
    <s v="None"/>
    <n v="-0.20442099999999999"/>
    <n v="1"/>
    <n v="2"/>
    <s v="Metropolitan Police"/>
    <s v="Dry"/>
    <s v="Single carriageway"/>
    <n v="30"/>
    <d v="1899-12-30T00:25:00"/>
    <s v="Rural"/>
    <s v="Hariyana"/>
    <s v="Fine no high winds"/>
    <s v="Car"/>
  </r>
  <r>
    <s v="200901BS70220"/>
    <d v="2021-05-10T00:00:00"/>
    <s v="May"/>
    <n v="2021"/>
    <s v="Thursday"/>
    <s v="Give way or uncontrolled"/>
    <s v="T or staggered junction"/>
    <s v="Slight"/>
    <n v="51.486493000000003"/>
    <x v="1"/>
    <s v="Kensington and Chelsea"/>
    <s v="None"/>
    <n v="-0.179894"/>
    <n v="1"/>
    <n v="2"/>
    <s v="Metropolitan Police"/>
    <s v="Dry"/>
    <s v="Single carriageway"/>
    <n v="30"/>
    <d v="1899-12-30T20:10:00"/>
    <s v="Urban"/>
    <s v="Kolkata"/>
    <s v="Fine no high winds"/>
    <s v="Car"/>
  </r>
  <r>
    <s v="200901BS70221"/>
    <d v="2021-05-06T00:00:00"/>
    <s v="May"/>
    <n v="2021"/>
    <s v="Friday"/>
    <s v="Give way or uncontrolled"/>
    <s v="Crossroads"/>
    <s v="Serious"/>
    <n v="51.495807999999997"/>
    <x v="0"/>
    <s v="Kensington and Chelsea"/>
    <s v="None"/>
    <n v="-0.18326899999999999"/>
    <n v="1"/>
    <n v="2"/>
    <s v="Metropolitan Police"/>
    <s v="Dry"/>
    <s v="Single carriageway"/>
    <n v="30"/>
    <d v="1899-12-30T18:30:00"/>
    <s v="Urban"/>
    <s v="Rajasthan"/>
    <s v="Fine no high winds"/>
    <s v="Car"/>
  </r>
  <r>
    <s v="200901BS70222"/>
    <d v="2021-05-07T00:00:00"/>
    <s v="May"/>
    <n v="2021"/>
    <s v="Saturday"/>
    <s v="Auto traffic signal"/>
    <s v="Crossroads"/>
    <s v="Slight"/>
    <n v="51.527785000000002"/>
    <x v="1"/>
    <s v="Westminster"/>
    <s v="None"/>
    <n v="-0.21601999999999999"/>
    <n v="2"/>
    <n v="1"/>
    <s v="Metropolitan Police"/>
    <s v="Dry"/>
    <s v="Single carriageway"/>
    <n v="30"/>
    <d v="1899-12-30T21:14:00"/>
    <s v="Urban"/>
    <s v="Mumbai"/>
    <s v="Fine no high winds"/>
    <s v="Car"/>
  </r>
  <r>
    <s v="200901BS70223"/>
    <d v="2021-04-26T00:00:00"/>
    <s v="Apr"/>
    <n v="2021"/>
    <s v="Sunday"/>
    <s v="Give way or uncontrolled"/>
    <s v="T or staggered junction"/>
    <s v="Slight"/>
    <n v="51.500692999999998"/>
    <x v="0"/>
    <s v="Kensington and Chelsea"/>
    <s v="None"/>
    <n v="-0.16203799999999999"/>
    <n v="5"/>
    <n v="5"/>
    <s v="Metropolitan Police"/>
    <s v="Dry"/>
    <s v="Single carriageway"/>
    <n v="30"/>
    <d v="1899-12-30T15:49:00"/>
    <s v="Urban"/>
    <s v="Gujrat"/>
    <s v="Fine no high winds"/>
    <s v="Car"/>
  </r>
  <r>
    <s v="200901BS70224"/>
    <d v="2021-04-29T00:00:00"/>
    <s v="Apr"/>
    <n v="2021"/>
    <s v="Monday"/>
    <s v="Auto traffic signal"/>
    <s v="T or staggered junction"/>
    <s v="Slight"/>
    <n v="51.483635"/>
    <x v="1"/>
    <s v="Kensington and Chelsea"/>
    <s v="None"/>
    <n v="-0.16387599999999999"/>
    <n v="1"/>
    <n v="3"/>
    <s v="Metropolitan Police"/>
    <s v="Dry"/>
    <s v="Single carriageway"/>
    <n v="30"/>
    <d v="1899-12-30T00:25:00"/>
    <s v="Urban"/>
    <s v="Kerla"/>
    <s v="Fine no high winds"/>
    <s v="Car"/>
  </r>
  <r>
    <s v="200901BS70225"/>
    <d v="2021-04-29T00:00:00"/>
    <s v="Apr"/>
    <n v="2021"/>
    <s v="Tuesday"/>
    <s v="Give way or uncontrolled"/>
    <s v="T or staggered junction"/>
    <s v="Slight"/>
    <n v="51.495362999999998"/>
    <x v="0"/>
    <s v="Kensington and Chelsea"/>
    <s v="None"/>
    <n v="-0.177812"/>
    <n v="1"/>
    <n v="2"/>
    <s v="Metropolitan Police"/>
    <s v="Dry"/>
    <s v="Single carriageway"/>
    <n v="30"/>
    <d v="1899-12-30T11:10:00"/>
    <s v="Urban"/>
    <s v="Oddisha"/>
    <s v="Fine no high winds"/>
    <s v="Car"/>
  </r>
  <r>
    <s v="200901BS70226"/>
    <d v="2021-05-10T00:00:00"/>
    <s v="May"/>
    <n v="2021"/>
    <s v="Wednesday"/>
    <s v="Data missing or out of range"/>
    <s v="Not at junction or within 20 metres"/>
    <s v="Serious"/>
    <n v="51.492095999999997"/>
    <x v="0"/>
    <s v="Kensington and Chelsea"/>
    <s v="None"/>
    <n v="-0.158639"/>
    <n v="2"/>
    <n v="1"/>
    <s v="Metropolitan Police"/>
    <s v="Dry"/>
    <s v="Single carriageway"/>
    <n v="30"/>
    <d v="1899-12-30T17:34:00"/>
    <s v="Urban"/>
    <s v="Benglore"/>
    <s v="Fine no high winds"/>
    <s v="Car"/>
  </r>
  <r>
    <s v="200901BS70227"/>
    <d v="2021-05-10T00:00:00"/>
    <s v="May"/>
    <n v="2021"/>
    <s v="Thursday"/>
    <s v="Give way or uncontrolled"/>
    <s v="T or staggered junction"/>
    <s v="Slight"/>
    <n v="51.480198999999999"/>
    <x v="1"/>
    <s v="Kensington and Chelsea"/>
    <s v="None"/>
    <n v="-0.18576100000000001"/>
    <n v="1"/>
    <n v="1"/>
    <s v="Metropolitan Police"/>
    <s v="Dry"/>
    <s v="Single carriageway"/>
    <n v="30"/>
    <d v="1899-12-30T00:46:00"/>
    <s v="Urban"/>
    <s v="Chhennai"/>
    <s v="Fine no high winds"/>
    <s v="Car"/>
  </r>
  <r>
    <s v="200901BS70228"/>
    <d v="2021-05-13T00:00:00"/>
    <s v="May"/>
    <n v="2021"/>
    <s v="Friday"/>
    <s v="Auto traffic signal"/>
    <s v="T or staggered junction"/>
    <s v="Slight"/>
    <n v="51.509123000000002"/>
    <x v="0"/>
    <s v="Kensington and Chelsea"/>
    <s v="None"/>
    <n v="-0.19527700000000001"/>
    <n v="1"/>
    <n v="2"/>
    <s v="Metropolitan Police"/>
    <s v="Dry"/>
    <s v="Single carriageway"/>
    <n v="30"/>
    <d v="1899-12-30T14:00:00"/>
    <s v="Urban"/>
    <s v="Assam"/>
    <s v="Fine no high winds"/>
    <s v="Car"/>
  </r>
  <r>
    <s v="200901BS70230"/>
    <d v="2021-04-25T00:00:00"/>
    <s v="Apr"/>
    <n v="2021"/>
    <s v="Saturday"/>
    <s v="Give way or uncontrolled"/>
    <s v="T or staggered junction"/>
    <s v="Slight"/>
    <n v="51.490031000000002"/>
    <x v="0"/>
    <s v="Kensington and Chelsea"/>
    <s v="None"/>
    <n v="-0.18767600000000001"/>
    <n v="1"/>
    <n v="2"/>
    <s v="Metropolitan Police"/>
    <s v="Dry"/>
    <s v="Single carriageway"/>
    <n v="30"/>
    <d v="1899-12-30T19:20:00"/>
    <s v="Urban"/>
    <s v="Manipur"/>
    <s v="Fine no high winds"/>
    <s v="Car"/>
  </r>
  <r>
    <s v="200901BS70231"/>
    <d v="2021-05-08T00:00:00"/>
    <s v="May"/>
    <n v="2021"/>
    <s v="Sunday"/>
    <s v="Give way or uncontrolled"/>
    <s v="T or staggered junction"/>
    <s v="Slight"/>
    <n v="51.486142999999998"/>
    <x v="0"/>
    <s v="Kensington and Chelsea"/>
    <s v="None"/>
    <n v="-0.18048400000000001"/>
    <n v="1"/>
    <n v="2"/>
    <s v="Metropolitan Police"/>
    <s v="Dry"/>
    <s v="Single carriageway"/>
    <n v="30"/>
    <d v="1899-12-30T19:00:00"/>
    <s v="Urban"/>
    <s v="Bihar"/>
    <s v="Fine no high winds"/>
    <s v="Car"/>
  </r>
  <r>
    <s v="200901BS70232"/>
    <d v="2021-05-02T00:00:00"/>
    <s v="May"/>
    <n v="2021"/>
    <s v="Monday"/>
    <s v="Auto traffic signal"/>
    <s v="T or staggered junction"/>
    <s v="Slight"/>
    <n v="51.492260000000002"/>
    <x v="1"/>
    <s v="Kensington and Chelsea"/>
    <s v="None"/>
    <n v="-0.15762399999999999"/>
    <n v="1"/>
    <n v="2"/>
    <s v="Metropolitan Police"/>
    <s v="Dry"/>
    <s v="Single carriageway"/>
    <n v="30"/>
    <d v="1899-12-30T19:36:00"/>
    <s v="Urban"/>
    <s v="Up"/>
    <s v="Fine no high winds"/>
    <s v="Car"/>
  </r>
  <r>
    <s v="200901BS70233"/>
    <d v="2021-05-15T00:00:00"/>
    <s v="May"/>
    <n v="2021"/>
    <s v="Tuesday"/>
    <s v="Give way or uncontrolled"/>
    <s v="Roundabout"/>
    <s v="Slight"/>
    <n v="51.517978999999997"/>
    <x v="1"/>
    <s v="Kensington and Chelsea"/>
    <s v="None"/>
    <n v="-0.20400699999999999"/>
    <n v="2"/>
    <n v="2"/>
    <s v="Metropolitan Police"/>
    <s v="Wet or damp"/>
    <s v="Roundabout"/>
    <n v="30"/>
    <d v="1899-12-30T22:28:00"/>
    <s v="Urban"/>
    <s v="Mp"/>
    <s v="Other"/>
    <s v="Car"/>
  </r>
  <r>
    <s v="200901BS70234"/>
    <d v="2021-05-13T00:00:00"/>
    <s v="May"/>
    <n v="2021"/>
    <s v="Wednesday"/>
    <s v="Give way or uncontrolled"/>
    <s v="T or staggered junction"/>
    <s v="Slight"/>
    <n v="51.495373000000001"/>
    <x v="0"/>
    <s v="Kensington and Chelsea"/>
    <s v="Pedestrian in carriageway - not injured"/>
    <n v="-0.172625"/>
    <n v="2"/>
    <n v="1"/>
    <s v="Metropolitan Police"/>
    <s v="Dry"/>
    <s v="Single carriageway"/>
    <n v="30"/>
    <d v="1899-12-30T19:00:00"/>
    <s v="Urban"/>
    <s v="Delhi"/>
    <s v="Fine no high winds"/>
    <s v="Car"/>
  </r>
  <r>
    <s v="200901BS70236"/>
    <d v="2021-05-06T00:00:00"/>
    <s v="May"/>
    <n v="2021"/>
    <s v="Thursday"/>
    <s v="Give way or uncontrolled"/>
    <s v="T or staggered junction"/>
    <s v="Slight"/>
    <n v="51.477989000000001"/>
    <x v="1"/>
    <s v="Kensington and Chelsea"/>
    <s v="None"/>
    <n v="-0.182393"/>
    <n v="1"/>
    <n v="2"/>
    <s v="Metropolitan Police"/>
    <s v="Dry"/>
    <s v="Single carriageway"/>
    <n v="30"/>
    <d v="1899-12-30T21:15:00"/>
    <s v="Urban"/>
    <s v="Punjab"/>
    <s v="Fine no high winds"/>
    <s v="Car"/>
  </r>
  <r>
    <s v="200901BS70237"/>
    <d v="2021-05-15T00:00:00"/>
    <s v="May"/>
    <n v="2021"/>
    <s v="Friday"/>
    <s v="Give way or uncontrolled"/>
    <s v="Roundabout"/>
    <s v="Slight"/>
    <n v="51.493667000000002"/>
    <x v="0"/>
    <s v="Kensington and Chelsea"/>
    <s v="None"/>
    <n v="-0.184362"/>
    <n v="1"/>
    <n v="2"/>
    <s v="Metropolitan Police"/>
    <s v="Dry"/>
    <s v="Roundabout"/>
    <n v="30"/>
    <d v="1899-12-30T08:00:00"/>
    <s v="Rural"/>
    <s v="Hariyana"/>
    <s v="Fine no high winds"/>
    <s v="Car"/>
  </r>
  <r>
    <s v="200901BS70238"/>
    <d v="2021-05-01T00:00:00"/>
    <s v="May"/>
    <n v="2021"/>
    <s v="Saturday"/>
    <s v="Auto traffic signal"/>
    <s v="Crossroads"/>
    <s v="Slight"/>
    <n v="51.488492999999998"/>
    <x v="1"/>
    <s v="Kensington and Chelsea"/>
    <s v="None"/>
    <n v="-0.19292200000000001"/>
    <n v="1"/>
    <n v="1"/>
    <s v="Metropolitan Police"/>
    <s v="Dry"/>
    <s v="Single carriageway"/>
    <n v="30"/>
    <d v="1899-12-30T22:00:00"/>
    <s v="Rural"/>
    <s v="Kolkata"/>
    <s v="Fine no high winds"/>
    <s v="Taxi/Private hire car"/>
  </r>
  <r>
    <s v="200901BS70239"/>
    <d v="2021-05-06T00:00:00"/>
    <s v="May"/>
    <n v="2021"/>
    <s v="Sunday"/>
    <s v="Auto traffic signal"/>
    <s v="Private drive or entrance"/>
    <s v="Slight"/>
    <n v="51.501761999999999"/>
    <x v="0"/>
    <s v="Westminster"/>
    <s v="None"/>
    <n v="-0.184473"/>
    <n v="1"/>
    <n v="2"/>
    <s v="Metropolitan Police"/>
    <s v="Dry"/>
    <s v="Single carriageway"/>
    <n v="30"/>
    <d v="1899-12-30T16:45:00"/>
    <s v="Rural"/>
    <s v="Rajasthan"/>
    <s v="Fine no high winds"/>
    <s v="Goods 7.5 tonnes mgw and over"/>
  </r>
  <r>
    <s v="200901BS70240"/>
    <d v="2021-05-18T00:00:00"/>
    <s v="May"/>
    <n v="2021"/>
    <s v="Monday"/>
    <s v="Data missing or out of range"/>
    <s v="Not at junction or within 20 metres"/>
    <s v="Slight"/>
    <n v="51.487569999999998"/>
    <x v="0"/>
    <s v="Kensington and Chelsea"/>
    <s v="None"/>
    <n v="-0.168184"/>
    <n v="1"/>
    <n v="1"/>
    <s v="Metropolitan Police"/>
    <s v="Dry"/>
    <s v="Single carriageway"/>
    <n v="30"/>
    <d v="1899-12-30T10:42:00"/>
    <s v="Rural"/>
    <s v="Mumbai"/>
    <s v="Fine no high winds"/>
    <s v="Van / Goods 3.5 tonnes mgw or under"/>
  </r>
  <r>
    <s v="200901BS70241"/>
    <d v="2021-05-05T00:00:00"/>
    <s v="May"/>
    <n v="2021"/>
    <s v="Tuesday"/>
    <s v="Give way or uncontrolled"/>
    <s v="T or staggered junction"/>
    <s v="Slight"/>
    <n v="51.480046999999999"/>
    <x v="0"/>
    <s v="Kensington and Chelsea"/>
    <s v="None"/>
    <n v="-0.18173500000000001"/>
    <n v="1"/>
    <n v="2"/>
    <s v="Metropolitan Police"/>
    <s v="Dry"/>
    <s v="One way street"/>
    <n v="30"/>
    <d v="1899-12-30T09:39:00"/>
    <s v="Rural"/>
    <s v="Gujrat"/>
    <s v="Fine no high winds"/>
    <s v="Van / Goods 3.5 tonnes mgw or under"/>
  </r>
  <r>
    <s v="200901BS70242"/>
    <d v="2021-05-04T00:00:00"/>
    <s v="May"/>
    <n v="2021"/>
    <s v="Wednesday"/>
    <s v="Give way or uncontrolled"/>
    <s v="T or staggered junction"/>
    <s v="Slight"/>
    <n v="51.480961999999998"/>
    <x v="0"/>
    <s v="Kensington and Chelsea"/>
    <s v="None"/>
    <n v="-0.17694599999999999"/>
    <n v="3"/>
    <n v="2"/>
    <s v="Metropolitan Police"/>
    <s v="Dry"/>
    <s v="Single carriageway"/>
    <n v="30"/>
    <d v="1899-12-30T16:18:00"/>
    <s v="Rural"/>
    <s v="Kerla"/>
    <s v="Fine no high winds"/>
    <s v="Car"/>
  </r>
  <r>
    <s v="200901BS70243"/>
    <d v="2021-05-19T00:00:00"/>
    <s v="May"/>
    <n v="2021"/>
    <s v="Thursday"/>
    <s v="Give way or uncontrolled"/>
    <s v="T or staggered junction"/>
    <s v="Slight"/>
    <n v="51.484282"/>
    <x v="0"/>
    <s v="Kensington and Chelsea"/>
    <s v="None"/>
    <n v="-0.15924199999999999"/>
    <n v="1"/>
    <n v="1"/>
    <s v="Metropolitan Police"/>
    <s v="Dry"/>
    <s v="Single carriageway"/>
    <n v="30"/>
    <d v="1899-12-30T18:44:00"/>
    <s v="Rural"/>
    <s v="Oddisha"/>
    <s v="Fine no high winds"/>
    <s v="Car"/>
  </r>
  <r>
    <s v="200901BS70245"/>
    <d v="2021-05-21T00:00:00"/>
    <s v="May"/>
    <n v="2021"/>
    <s v="Friday"/>
    <s v="Data missing or out of range"/>
    <s v="Not at junction or within 20 metres"/>
    <s v="Serious"/>
    <n v="51.497500000000002"/>
    <x v="0"/>
    <s v="Kensington and Chelsea"/>
    <s v="None"/>
    <n v="-0.164904"/>
    <n v="1"/>
    <n v="1"/>
    <s v="Metropolitan Police"/>
    <s v="Dry"/>
    <s v="Single carriageway"/>
    <n v="30"/>
    <d v="1899-12-30T15:50:00"/>
    <s v="Rural"/>
    <s v="Benglore"/>
    <s v="Fine no high winds"/>
    <s v="Goods over 3.5t. and under 7.5t"/>
  </r>
  <r>
    <s v="200901BS70246"/>
    <d v="2021-05-23T00:00:00"/>
    <s v="May"/>
    <n v="2021"/>
    <s v="Saturday"/>
    <s v="Give way or uncontrolled"/>
    <s v="T or staggered junction"/>
    <s v="Slight"/>
    <n v="51.509332999999998"/>
    <x v="0"/>
    <s v="Kensington and Chelsea"/>
    <s v="None"/>
    <n v="-0.19728599999999999"/>
    <n v="1"/>
    <n v="2"/>
    <s v="Metropolitan Police"/>
    <s v="Dry"/>
    <s v="Single carriageway"/>
    <n v="30"/>
    <d v="1899-12-30T09:19:00"/>
    <s v="Rural"/>
    <s v="Chhennai"/>
    <s v="Fine no high winds"/>
    <s v="Car"/>
  </r>
  <r>
    <s v="200901BS70247"/>
    <d v="2021-05-16T00:00:00"/>
    <s v="May"/>
    <n v="2021"/>
    <s v="Sunday"/>
    <s v="Auto traffic signal"/>
    <s v="T or staggered junction"/>
    <s v="Slight"/>
    <n v="51.499527999999998"/>
    <x v="0"/>
    <s v="Kensington and Chelsea"/>
    <s v="None"/>
    <n v="-0.19709599999999999"/>
    <n v="2"/>
    <n v="1"/>
    <s v="Metropolitan Police"/>
    <s v="Dry"/>
    <s v="Dual carriageway"/>
    <n v="30"/>
    <d v="1899-12-30T18:30:00"/>
    <s v="Rural"/>
    <s v="Assam"/>
    <s v="Fine no high winds"/>
    <s v="Car"/>
  </r>
  <r>
    <s v="200901BS70248"/>
    <d v="2021-05-26T00:00:00"/>
    <s v="May"/>
    <n v="2021"/>
    <s v="Monday"/>
    <s v="Data missing or out of range"/>
    <s v="Not at junction or within 20 metres"/>
    <s v="Slight"/>
    <n v="51.523505999999998"/>
    <x v="0"/>
    <s v="Kensington and Chelsea"/>
    <s v="None"/>
    <n v="-0.206673"/>
    <n v="1"/>
    <n v="1"/>
    <s v="Metropolitan Police"/>
    <s v="Wet or damp"/>
    <s v="Single carriageway"/>
    <n v="30"/>
    <d v="1899-12-30T09:00:00"/>
    <s v="Rural"/>
    <s v="Manipur"/>
    <s v="Raining no high winds"/>
    <s v="Car"/>
  </r>
  <r>
    <s v="200901BS70249"/>
    <d v="2021-05-02T00:00:00"/>
    <s v="May"/>
    <n v="2021"/>
    <s v="Tuesday"/>
    <s v="Give way or uncontrolled"/>
    <s v="T or staggered junction"/>
    <s v="Slight"/>
    <n v="51.507862000000003"/>
    <x v="0"/>
    <s v="Kensington and Chelsea"/>
    <s v="None"/>
    <n v="-0.19518199999999999"/>
    <n v="1"/>
    <n v="1"/>
    <s v="Metropolitan Police"/>
    <s v="Dry"/>
    <s v="Single carriageway"/>
    <n v="30"/>
    <d v="1899-12-30T12:00:00"/>
    <s v="Urban"/>
    <s v="Bihar"/>
    <s v="Fine no high winds"/>
    <s v="Car"/>
  </r>
  <r>
    <s v="200901BS70250"/>
    <d v="2021-05-17T00:00:00"/>
    <s v="May"/>
    <n v="2021"/>
    <s v="Wednesday"/>
    <s v="Give way or uncontrolled"/>
    <s v="Roundabout"/>
    <s v="Slight"/>
    <n v="51.486884000000003"/>
    <x v="0"/>
    <s v="Hounslow"/>
    <s v="None"/>
    <n v="-0.25290600000000002"/>
    <n v="1"/>
    <n v="2"/>
    <s v="Metropolitan Police"/>
    <s v="Dry"/>
    <s v="Roundabout"/>
    <n v="30"/>
    <d v="1899-12-30T17:35:00"/>
    <s v="Urban"/>
    <s v="Up"/>
    <s v="Fine no high winds"/>
    <s v="Taxi/Private hire car"/>
  </r>
  <r>
    <s v="200901BS70251"/>
    <d v="2021-03-06T00:00:00"/>
    <s v="Mar"/>
    <n v="2021"/>
    <s v="Thursday"/>
    <s v="Auto traffic signal"/>
    <s v="T or staggered junction"/>
    <s v="Slight"/>
    <n v="51.516804"/>
    <x v="0"/>
    <s v="Hammersmith and Fulham"/>
    <s v="None"/>
    <n v="-0.22725899999999999"/>
    <n v="1"/>
    <n v="2"/>
    <s v="Metropolitan Police"/>
    <s v="Dry"/>
    <s v="Single carriageway"/>
    <n v="30"/>
    <d v="1899-12-30T08:50:00"/>
    <s v="Urban"/>
    <s v="Mp"/>
    <s v="Fine no high winds"/>
    <s v="Car"/>
  </r>
  <r>
    <s v="200901BS70252"/>
    <d v="2021-05-20T00:00:00"/>
    <s v="May"/>
    <n v="2021"/>
    <s v="Friday"/>
    <s v="Give way or uncontrolled"/>
    <s v="T or staggered junction"/>
    <s v="Slight"/>
    <n v="51.500732999999997"/>
    <x v="0"/>
    <s v="Kensington and Chelsea"/>
    <s v="None"/>
    <n v="-0.19359100000000001"/>
    <n v="1"/>
    <n v="1"/>
    <s v="Metropolitan Police"/>
    <s v="Dry"/>
    <s v="Single carriageway"/>
    <n v="30"/>
    <d v="1899-12-30T18:20:00"/>
    <s v="Urban"/>
    <s v="Delhi"/>
    <s v="Fine no high winds"/>
    <s v="Car"/>
  </r>
  <r>
    <s v="200901BS70253"/>
    <d v="2021-05-28T00:00:00"/>
    <s v="May"/>
    <n v="2021"/>
    <s v="Saturday"/>
    <s v="Give way or uncontrolled"/>
    <s v="T or staggered junction"/>
    <s v="Slight"/>
    <n v="51.499727"/>
    <x v="0"/>
    <s v="Kensington and Chelsea"/>
    <s v="None"/>
    <n v="-0.163518"/>
    <n v="1"/>
    <n v="3"/>
    <s v="Metropolitan Police"/>
    <s v="Dry"/>
    <s v="Dual carriageway"/>
    <n v="30"/>
    <d v="1899-12-30T07:20:00"/>
    <s v="Urban"/>
    <s v="Punjab"/>
    <s v="Fine no high winds"/>
    <s v="Car"/>
  </r>
  <r>
    <s v="200901BS70254"/>
    <d v="2021-05-23T00:00:00"/>
    <s v="May"/>
    <n v="2021"/>
    <s v="Sunday"/>
    <s v="Give way or uncontrolled"/>
    <s v="Crossroads"/>
    <s v="Slight"/>
    <n v="51.497985999999997"/>
    <x v="1"/>
    <s v="Kensington and Chelsea"/>
    <s v="None"/>
    <n v="-0.20796300000000001"/>
    <n v="1"/>
    <n v="2"/>
    <s v="Metropolitan Police"/>
    <s v="Dry"/>
    <s v="Single carriageway"/>
    <n v="30"/>
    <d v="1899-12-30T20:39:00"/>
    <s v="Urban"/>
    <s v="Hariyana"/>
    <s v="Fine no high winds"/>
    <s v="Car"/>
  </r>
  <r>
    <s v="200901BS70255"/>
    <d v="2021-05-13T00:00:00"/>
    <s v="May"/>
    <n v="2021"/>
    <s v="Monday"/>
    <s v="Give way or uncontrolled"/>
    <s v="T or staggered junction"/>
    <s v="Slight"/>
    <n v="51.496578999999997"/>
    <x v="0"/>
    <s v="Kensington and Chelsea"/>
    <s v="None"/>
    <n v="-0.19245799999999999"/>
    <n v="1"/>
    <n v="1"/>
    <s v="Metropolitan Police"/>
    <s v="Dry"/>
    <s v="Single carriageway"/>
    <n v="30"/>
    <d v="1899-12-30T17:19:00"/>
    <s v="Urban"/>
    <s v="Kolkata"/>
    <s v="Fine no high winds"/>
    <s v="Car"/>
  </r>
  <r>
    <s v="200901BS70257"/>
    <d v="2021-06-30T00:00:00"/>
    <s v="Jun"/>
    <n v="2021"/>
    <s v="Tuesday"/>
    <s v="Give way or uncontrolled"/>
    <s v="T or staggered junction"/>
    <s v="Slight"/>
    <n v="51.506096999999997"/>
    <x v="0"/>
    <s v="Kensington and Chelsea"/>
    <s v="None"/>
    <n v="-0.20908599999999999"/>
    <n v="1"/>
    <n v="2"/>
    <s v="Metropolitan Police"/>
    <s v="Dry"/>
    <s v="Single carriageway"/>
    <n v="30"/>
    <d v="1899-12-30T12:45:00"/>
    <s v="Urban"/>
    <s v="Rajasthan"/>
    <s v="Fine no high winds"/>
    <s v="Motorcycle 50cc and under"/>
  </r>
  <r>
    <s v="200901BS70258"/>
    <d v="2021-05-10T00:00:00"/>
    <s v="May"/>
    <n v="2021"/>
    <s v="Wednesday"/>
    <s v="Data missing or out of range"/>
    <s v="Not at junction or within 20 metres"/>
    <s v="Slight"/>
    <n v="51.508960999999999"/>
    <x v="0"/>
    <s v="Kensington and Chelsea"/>
    <s v="None"/>
    <n v="-0.196436"/>
    <n v="1"/>
    <n v="2"/>
    <s v="Metropolitan Police"/>
    <s v="Dry"/>
    <s v="Dual carriageway"/>
    <n v="30"/>
    <d v="1899-12-30T11:00:00"/>
    <s v="Urban"/>
    <s v="Mumbai"/>
    <s v="Fine no high winds"/>
    <s v="Van / Goods 3.5 tonnes mgw or under"/>
  </r>
  <r>
    <s v="200901BS70259"/>
    <d v="2021-05-28T00:00:00"/>
    <s v="May"/>
    <n v="2021"/>
    <s v="Thursday"/>
    <s v="Give way or uncontrolled"/>
    <s v="T or staggered junction"/>
    <s v="Slight"/>
    <n v="51.486708999999998"/>
    <x v="0"/>
    <s v="Kensington and Chelsea"/>
    <s v="None"/>
    <n v="-0.17066700000000001"/>
    <n v="1"/>
    <n v="1"/>
    <s v="Metropolitan Police"/>
    <s v="Dry"/>
    <s v="Single carriageway"/>
    <n v="30"/>
    <d v="1899-12-30T08:30:00"/>
    <s v="Urban"/>
    <s v="Gujrat"/>
    <s v="Fine no high winds"/>
    <s v="Car"/>
  </r>
  <r>
    <s v="200901BS70260"/>
    <d v="2021-05-22T00:00:00"/>
    <s v="May"/>
    <n v="2021"/>
    <s v="Friday"/>
    <s v="Give way or uncontrolled"/>
    <s v="T or staggered junction"/>
    <s v="Slight"/>
    <n v="51.502158999999999"/>
    <x v="0"/>
    <s v="Kensington and Chelsea"/>
    <s v="None"/>
    <n v="-0.18690599999999999"/>
    <n v="1"/>
    <n v="2"/>
    <s v="Metropolitan Police"/>
    <s v="Dry"/>
    <s v="Single carriageway"/>
    <n v="30"/>
    <d v="1899-12-30T09:30:00"/>
    <s v="Urban"/>
    <s v="Kerla"/>
    <s v="Fine no high winds"/>
    <s v="Van / Goods 3.5 tonnes mgw or under"/>
  </r>
  <r>
    <s v="200901BS70261"/>
    <d v="2021-05-29T00:00:00"/>
    <s v="May"/>
    <n v="2021"/>
    <s v="Saturday"/>
    <s v="Auto traffic signal"/>
    <s v="T or staggered junction"/>
    <s v="Slight"/>
    <n v="51.491498999999997"/>
    <x v="0"/>
    <s v="Kensington and Chelsea"/>
    <s v="None"/>
    <n v="-0.172204"/>
    <n v="1"/>
    <n v="2"/>
    <s v="Metropolitan Police"/>
    <s v="Dry"/>
    <s v="Single carriageway"/>
    <n v="30"/>
    <d v="1899-12-30T08:15:00"/>
    <s v="Urban"/>
    <s v="Oddisha"/>
    <s v="Fine no high winds"/>
    <s v="Car"/>
  </r>
  <r>
    <s v="200901BS70262"/>
    <d v="2021-05-28T00:00:00"/>
    <s v="May"/>
    <n v="2021"/>
    <s v="Sunday"/>
    <s v="Auto traffic signal"/>
    <s v="Crossroads"/>
    <s v="Slight"/>
    <n v="51.481062000000001"/>
    <x v="0"/>
    <s v="Kensington and Chelsea"/>
    <s v="None"/>
    <n v="-0.183423"/>
    <n v="1"/>
    <n v="1"/>
    <s v="Metropolitan Police"/>
    <s v="Dry"/>
    <s v="Single carriageway"/>
    <n v="30"/>
    <d v="1899-12-30T18:55:00"/>
    <s v="Urban"/>
    <s v="Benglore"/>
    <s v="Fine no high winds"/>
    <s v="Car"/>
  </r>
  <r>
    <s v="200901BS70263"/>
    <d v="2021-06-03T00:00:00"/>
    <s v="Jun"/>
    <n v="2021"/>
    <s v="Monday"/>
    <s v="Data missing or out of range"/>
    <s v="Not at junction or within 20 metres"/>
    <s v="Slight"/>
    <n v="51.496864000000002"/>
    <x v="0"/>
    <s v="Kensington and Chelsea"/>
    <s v="None"/>
    <n v="-0.205125"/>
    <n v="1"/>
    <n v="2"/>
    <s v="Metropolitan Police"/>
    <s v="Dry"/>
    <s v="Single carriageway"/>
    <n v="30"/>
    <d v="1899-12-30T09:50:00"/>
    <s v="Urban"/>
    <s v="Chhennai"/>
    <s v="Fine no high winds"/>
    <s v="Car"/>
  </r>
  <r>
    <s v="200901BS70265"/>
    <d v="2021-05-20T00:00:00"/>
    <s v="May"/>
    <n v="2021"/>
    <s v="Tuesday"/>
    <s v="Give way or uncontrolled"/>
    <s v="Mini-roundabout"/>
    <s v="Slight"/>
    <n v="51.512796999999999"/>
    <x v="0"/>
    <s v="Kensington and Chelsea"/>
    <s v="None"/>
    <n v="-0.20032"/>
    <n v="1"/>
    <n v="2"/>
    <s v="Metropolitan Police"/>
    <s v="Dry"/>
    <s v="Roundabout"/>
    <n v="30"/>
    <d v="1899-12-30T19:00:00"/>
    <s v="Urban"/>
    <s v="Assam"/>
    <s v="Fine no high winds"/>
    <s v="Car"/>
  </r>
  <r>
    <s v="200901BS70267"/>
    <d v="2021-05-31T00:00:00"/>
    <s v="May"/>
    <n v="2021"/>
    <s v="Wednesday"/>
    <s v="Auto traffic signal"/>
    <s v="Crossroads"/>
    <s v="Slight"/>
    <n v="51.492654999999999"/>
    <x v="0"/>
    <s v="Kensington and Chelsea"/>
    <s v="None"/>
    <n v="-0.20039299999999999"/>
    <n v="1"/>
    <n v="3"/>
    <s v="Metropolitan Police"/>
    <s v="Dry"/>
    <s v="Dual carriageway"/>
    <n v="30"/>
    <d v="1899-12-30T10:36:00"/>
    <s v="Rural"/>
    <s v="Manipur"/>
    <s v="Fine no high winds"/>
    <s v="Car"/>
  </r>
  <r>
    <s v="200901BS70268"/>
    <d v="2021-05-31T00:00:00"/>
    <s v="May"/>
    <n v="2021"/>
    <s v="Thursday"/>
    <s v="Auto traffic signal"/>
    <s v="Crossroads"/>
    <s v="Slight"/>
    <n v="51.482075999999999"/>
    <x v="0"/>
    <s v="Kensington and Chelsea"/>
    <s v="None"/>
    <n v="-0.17344499999999999"/>
    <n v="1"/>
    <n v="2"/>
    <s v="Metropolitan Police"/>
    <s v="Dry"/>
    <s v="Single carriageway"/>
    <n v="30"/>
    <d v="1899-12-30T16:01:00"/>
    <s v="Rural"/>
    <s v="Bihar"/>
    <s v="Fine no high winds"/>
    <s v="Car"/>
  </r>
  <r>
    <s v="200901BS70269"/>
    <d v="2021-05-28T00:00:00"/>
    <s v="May"/>
    <n v="2021"/>
    <s v="Friday"/>
    <s v="Give way or uncontrolled"/>
    <s v="T or staggered junction"/>
    <s v="Slight"/>
    <n v="51.489128999999998"/>
    <x v="0"/>
    <s v="Kensington and Chelsea"/>
    <s v="None"/>
    <n v="-0.16437599999999999"/>
    <n v="1"/>
    <n v="1"/>
    <s v="Metropolitan Police"/>
    <s v="Dry"/>
    <s v="Single carriageway"/>
    <n v="30"/>
    <d v="1899-12-30T13:52:00"/>
    <s v="Rural"/>
    <s v="Up"/>
    <s v="Fine no high winds"/>
    <s v="Car"/>
  </r>
  <r>
    <s v="200901BS70270"/>
    <d v="2021-06-02T00:00:00"/>
    <s v="Jun"/>
    <n v="2021"/>
    <s v="Saturday"/>
    <s v="Give way or uncontrolled"/>
    <s v="T or staggered junction"/>
    <s v="Slight"/>
    <n v="51.493251999999998"/>
    <x v="0"/>
    <s v="Kensington and Chelsea"/>
    <s v="None"/>
    <n v="-0.16925200000000001"/>
    <n v="1"/>
    <n v="2"/>
    <s v="Metropolitan Police"/>
    <s v="Dry"/>
    <s v="Single carriageway"/>
    <n v="30"/>
    <d v="1899-12-30T20:40:00"/>
    <s v="Rural"/>
    <s v="Mp"/>
    <s v="Fine no high winds"/>
    <s v="Car"/>
  </r>
  <r>
    <s v="200901BS70271"/>
    <d v="2021-06-01T00:00:00"/>
    <s v="Jun"/>
    <n v="2021"/>
    <s v="Sunday"/>
    <s v="Give way or uncontrolled"/>
    <s v="T or staggered junction"/>
    <s v="Slight"/>
    <n v="51.480604"/>
    <x v="0"/>
    <s v="Kensington and Chelsea"/>
    <s v="None"/>
    <n v="-0.182865"/>
    <n v="1"/>
    <n v="1"/>
    <s v="Metropolitan Police"/>
    <s v="Dry"/>
    <s v="Single carriageway"/>
    <n v="30"/>
    <d v="1899-12-30T18:00:00"/>
    <s v="Rural"/>
    <s v="Delhi"/>
    <s v="Fine no high winds"/>
    <s v="Car"/>
  </r>
  <r>
    <s v="200901BS70272"/>
    <d v="2021-06-06T00:00:00"/>
    <s v="Jun"/>
    <n v="2021"/>
    <s v="Monday"/>
    <s v="Auto traffic signal"/>
    <s v="Crossroads"/>
    <s v="Slight"/>
    <n v="51.492747000000001"/>
    <x v="0"/>
    <s v="Kensington and Chelsea"/>
    <s v="None"/>
    <n v="-0.20053299999999999"/>
    <n v="2"/>
    <n v="3"/>
    <s v="Metropolitan Police"/>
    <s v="Dry"/>
    <s v="Dual carriageway"/>
    <n v="30"/>
    <d v="1899-12-30T17:45:00"/>
    <s v="Rural"/>
    <s v="Punjab"/>
    <s v="Fine no high winds"/>
    <s v="Car"/>
  </r>
  <r>
    <s v="200901BS70273"/>
    <d v="2021-06-05T00:00:00"/>
    <s v="Jun"/>
    <n v="2021"/>
    <s v="Tuesday"/>
    <s v="Give way or uncontrolled"/>
    <s v="T or staggered junction"/>
    <s v="Slight"/>
    <n v="51.493077"/>
    <x v="0"/>
    <s v="Kensington and Chelsea"/>
    <s v="None"/>
    <n v="-0.169548"/>
    <n v="1"/>
    <n v="2"/>
    <s v="Metropolitan Police"/>
    <s v="Dry"/>
    <s v="Single carriageway"/>
    <n v="30"/>
    <d v="1899-12-30T09:28:00"/>
    <s v="Rural"/>
    <s v="Hariyana"/>
    <s v="Fine no high winds"/>
    <s v="Car"/>
  </r>
  <r>
    <s v="200901BS70274"/>
    <d v="2021-06-05T00:00:00"/>
    <s v="Jun"/>
    <n v="2021"/>
    <s v="Wednesday"/>
    <s v="Give way or uncontrolled"/>
    <s v="T or staggered junction"/>
    <s v="Slight"/>
    <n v="51.498260999999999"/>
    <x v="0"/>
    <s v="Kensington and Chelsea"/>
    <s v="None"/>
    <n v="-0.19656999999999999"/>
    <n v="1"/>
    <n v="2"/>
    <s v="Metropolitan Police"/>
    <s v="Dry"/>
    <s v="Single carriageway"/>
    <n v="30"/>
    <d v="1899-12-30T09:01:00"/>
    <s v="Rural"/>
    <s v="Kolkata"/>
    <s v="Fine no high winds"/>
    <s v="Car"/>
  </r>
  <r>
    <s v="200901BS70276"/>
    <d v="2021-05-29T00:00:00"/>
    <s v="May"/>
    <n v="2021"/>
    <s v="Thursday"/>
    <s v="Give way or uncontrolled"/>
    <s v="T or staggered junction"/>
    <s v="Slight"/>
    <n v="51.480874"/>
    <x v="0"/>
    <s v="Kensington and Chelsea"/>
    <s v="None"/>
    <n v="-0.177093"/>
    <n v="1"/>
    <n v="2"/>
    <s v="Metropolitan Police"/>
    <s v="Dry"/>
    <s v="Single carriageway"/>
    <n v="30"/>
    <d v="1899-12-30T15:10:00"/>
    <s v="Rural"/>
    <s v="Rajasthan"/>
    <s v="Fine no high winds"/>
    <s v="Goods 7.5 tonnes mgw and over"/>
  </r>
  <r>
    <s v="200901BS70277"/>
    <d v="2021-06-06T00:00:00"/>
    <s v="Jun"/>
    <n v="2021"/>
    <s v="Friday"/>
    <s v="Give way or uncontrolled"/>
    <s v="T or staggered junction"/>
    <s v="Slight"/>
    <n v="51.484363000000002"/>
    <x v="0"/>
    <s v="Kensington and Chelsea"/>
    <s v="None"/>
    <n v="-0.158662"/>
    <n v="2"/>
    <n v="2"/>
    <s v="Metropolitan Police"/>
    <s v="Dry"/>
    <s v="Single carriageway"/>
    <n v="30"/>
    <d v="1899-12-30T18:10:00"/>
    <s v="Rural"/>
    <s v="Mumbai"/>
    <s v="Fine no high winds"/>
    <s v="Car"/>
  </r>
  <r>
    <s v="200901BS70278"/>
    <d v="2021-06-08T00:00:00"/>
    <s v="Jun"/>
    <n v="2021"/>
    <s v="Saturday"/>
    <s v="Auto traffic signal"/>
    <s v="Crossroads"/>
    <s v="Slight"/>
    <n v="51.51417"/>
    <x v="0"/>
    <s v="Kensington and Chelsea"/>
    <s v="None"/>
    <n v="-0.20776"/>
    <n v="3"/>
    <n v="2"/>
    <s v="Metropolitan Police"/>
    <s v="Wet or damp"/>
    <s v="Single carriageway"/>
    <n v="30"/>
    <d v="1899-12-30T20:05:00"/>
    <s v="Rural"/>
    <s v="Gujrat"/>
    <s v="Fine no high winds"/>
    <s v="Car"/>
  </r>
  <r>
    <s v="200901BS70279"/>
    <d v="2021-06-09T00:00:00"/>
    <s v="Jun"/>
    <n v="2021"/>
    <s v="Sunday"/>
    <s v="Data missing or out of range"/>
    <s v="Not at junction or within 20 metres"/>
    <s v="Slight"/>
    <n v="51.490352000000001"/>
    <x v="1"/>
    <s v="Kensington and Chelsea"/>
    <s v="None"/>
    <n v="-0.19097600000000001"/>
    <n v="1"/>
    <n v="1"/>
    <s v="Metropolitan Police"/>
    <s v="Wet or damp"/>
    <s v="Single carriageway"/>
    <n v="30"/>
    <d v="1899-12-30T03:19:00"/>
    <s v="Urban"/>
    <s v="Kerla"/>
    <s v="Raining no high winds"/>
    <s v="Car"/>
  </r>
  <r>
    <s v="200901BS70280"/>
    <d v="2021-06-09T00:00:00"/>
    <s v="Jun"/>
    <n v="2021"/>
    <s v="Monday"/>
    <s v="Auto traffic signal"/>
    <s v="T or staggered junction"/>
    <s v="Serious"/>
    <n v="51.491849999999999"/>
    <x v="0"/>
    <s v="Kensington and Chelsea"/>
    <s v="None"/>
    <n v="-0.17161399999999999"/>
    <n v="2"/>
    <n v="1"/>
    <s v="Metropolitan Police"/>
    <s v="Wet or damp"/>
    <s v="Single carriageway"/>
    <n v="30"/>
    <d v="1899-12-30T09:40:00"/>
    <s v="Urban"/>
    <s v="Oddisha"/>
    <s v="Raining no high winds"/>
    <s v="Car"/>
  </r>
  <r>
    <s v="200901BS70281"/>
    <d v="2021-06-09T00:00:00"/>
    <s v="Jun"/>
    <n v="2021"/>
    <s v="Tuesday"/>
    <s v="Give way or uncontrolled"/>
    <s v="T or staggered junction"/>
    <s v="Slight"/>
    <n v="51.497923999999998"/>
    <x v="0"/>
    <s v="Kensington and Chelsea"/>
    <s v="None"/>
    <n v="-0.19802400000000001"/>
    <n v="1"/>
    <n v="2"/>
    <s v="Metropolitan Police"/>
    <s v="Wet or damp"/>
    <s v="Single carriageway"/>
    <n v="30"/>
    <d v="1899-12-30T08:25:00"/>
    <s v="Urban"/>
    <s v="Benglore"/>
    <s v="Fine no high winds"/>
    <s v="Car"/>
  </r>
  <r>
    <s v="200901BS70284"/>
    <d v="2021-05-30T00:00:00"/>
    <s v="May"/>
    <n v="2021"/>
    <s v="Wednesday"/>
    <s v="Give way or uncontrolled"/>
    <s v="Private drive or entrance"/>
    <s v="Slight"/>
    <n v="51.503107"/>
    <x v="0"/>
    <s v="Kensington and Chelsea"/>
    <s v="None"/>
    <n v="-0.207618"/>
    <n v="1"/>
    <n v="2"/>
    <s v="Metropolitan Police"/>
    <s v="Dry"/>
    <s v="Single carriageway"/>
    <n v="30"/>
    <d v="1899-12-30T12:30:00"/>
    <s v="Urban"/>
    <s v="Chhennai"/>
    <s v="Fine no high winds"/>
    <s v="Car"/>
  </r>
  <r>
    <s v="200901BS70285"/>
    <d v="2021-06-05T00:00:00"/>
    <s v="Jun"/>
    <n v="2021"/>
    <s v="Thursday"/>
    <s v="Give way or uncontrolled"/>
    <s v="T or staggered junction"/>
    <s v="Slight"/>
    <n v="51.488092999999999"/>
    <x v="0"/>
    <s v="Kensington and Chelsea"/>
    <s v="None"/>
    <n v="-0.167154"/>
    <n v="1"/>
    <n v="2"/>
    <s v="Metropolitan Police"/>
    <s v="Wet or damp"/>
    <s v="Single carriageway"/>
    <n v="30"/>
    <d v="1899-12-30T12:25:00"/>
    <s v="Urban"/>
    <s v="Assam"/>
    <s v="Fine no high winds"/>
    <s v="Car"/>
  </r>
  <r>
    <s v="200901BS70286"/>
    <d v="2021-03-19T00:00:00"/>
    <s v="Mar"/>
    <n v="2021"/>
    <s v="Friday"/>
    <s v="Give way or uncontrolled"/>
    <s v="T or staggered junction"/>
    <s v="Slight"/>
    <n v="51.506186999999997"/>
    <x v="1"/>
    <s v="Kensington and Chelsea"/>
    <s v="None"/>
    <n v="-0.20908199999999999"/>
    <n v="1"/>
    <n v="2"/>
    <s v="Metropolitan Police"/>
    <s v="Dry"/>
    <s v="Single carriageway"/>
    <n v="30"/>
    <d v="1899-12-30T19:15:00"/>
    <s v="Urban"/>
    <s v="Manipur"/>
    <s v="Fine no high winds"/>
    <s v="Van / Goods 3.5 tonnes mgw or under"/>
  </r>
  <r>
    <s v="200901BS70288"/>
    <d v="2021-06-11T00:00:00"/>
    <s v="Jun"/>
    <n v="2021"/>
    <s v="Saturday"/>
    <s v="Give way or uncontrolled"/>
    <s v="Crossroads"/>
    <s v="Slight"/>
    <n v="51.514398999999997"/>
    <x v="0"/>
    <s v="Kensington and Chelsea"/>
    <s v="None"/>
    <n v="-0.19924800000000001"/>
    <n v="4"/>
    <n v="2"/>
    <s v="Metropolitan Police"/>
    <s v="Dry"/>
    <s v="Single carriageway"/>
    <n v="30"/>
    <d v="1899-12-30T09:10:00"/>
    <s v="Urban"/>
    <s v="Bihar"/>
    <s v="Fine no high winds"/>
    <s v="Car"/>
  </r>
  <r>
    <s v="200901BS70289"/>
    <d v="2021-06-11T00:00:00"/>
    <s v="Jun"/>
    <n v="2021"/>
    <s v="Sunday"/>
    <s v="Give way or uncontrolled"/>
    <s v="T or staggered junction"/>
    <s v="Slight"/>
    <n v="51.503768999999998"/>
    <x v="1"/>
    <s v="Kensington and Chelsea"/>
    <s v="None"/>
    <n v="-0.19217400000000001"/>
    <n v="1"/>
    <n v="2"/>
    <s v="Metropolitan Police"/>
    <s v="Dry"/>
    <s v="Single carriageway"/>
    <n v="30"/>
    <d v="1899-12-30T22:10:00"/>
    <s v="Urban"/>
    <s v="Up"/>
    <s v="Fine no high winds"/>
    <s v="Motorcycle over 500cc"/>
  </r>
  <r>
    <s v="200901BS70290"/>
    <d v="2021-06-11T00:00:00"/>
    <s v="Jun"/>
    <n v="2021"/>
    <s v="Monday"/>
    <s v="Give way or uncontrolled"/>
    <s v="Private drive or entrance"/>
    <s v="Slight"/>
    <n v="51.480232999999998"/>
    <x v="0"/>
    <s v="Kensington and Chelsea"/>
    <s v="None"/>
    <n v="-0.18215999999999999"/>
    <n v="1"/>
    <n v="2"/>
    <s v="Metropolitan Police"/>
    <s v="Dry"/>
    <s v="Single carriageway"/>
    <n v="30"/>
    <d v="1899-12-30T19:15:00"/>
    <s v="Urban"/>
    <s v="Mp"/>
    <s v="Fine no high winds"/>
    <s v="Car"/>
  </r>
  <r>
    <s v="200901BS70291"/>
    <d v="2021-06-11T00:00:00"/>
    <s v="Jun"/>
    <n v="2021"/>
    <s v="Tuesday"/>
    <s v="Data missing or out of range"/>
    <s v="Not at junction or within 20 metres"/>
    <s v="Slight"/>
    <n v="51.484099999999998"/>
    <x v="0"/>
    <s v="Kensington and Chelsea"/>
    <s v="None"/>
    <n v="-0.17638899999999999"/>
    <n v="1"/>
    <n v="1"/>
    <s v="Metropolitan Police"/>
    <s v="Dry"/>
    <s v="Single carriageway"/>
    <n v="30"/>
    <d v="1899-12-30T17:01:00"/>
    <s v="Urban"/>
    <s v="Delhi"/>
    <s v="Fine no high winds"/>
    <s v="Car"/>
  </r>
  <r>
    <s v="200901BS70292"/>
    <d v="2021-06-12T00:00:00"/>
    <s v="Jun"/>
    <n v="2021"/>
    <s v="Wednesday"/>
    <s v="Give way or uncontrolled"/>
    <s v="T or staggered junction"/>
    <s v="Slight"/>
    <n v="51.502113999999999"/>
    <x v="0"/>
    <s v="Kensington and Chelsea"/>
    <s v="None"/>
    <n v="-0.18978999999999999"/>
    <n v="1"/>
    <n v="2"/>
    <s v="Metropolitan Police"/>
    <s v="Dry"/>
    <s v="Single carriageway"/>
    <n v="30"/>
    <d v="1899-12-30T08:00:00"/>
    <s v="Urban"/>
    <s v="Punjab"/>
    <s v="Fine no high winds"/>
    <s v="Car"/>
  </r>
  <r>
    <s v="200901BS70293"/>
    <d v="2021-06-11T00:00:00"/>
    <s v="Jun"/>
    <n v="2021"/>
    <s v="Thursday"/>
    <s v="Give way or uncontrolled"/>
    <s v="T or staggered junction"/>
    <s v="Slight"/>
    <n v="51.508490000000002"/>
    <x v="0"/>
    <s v="Kensington and Chelsea"/>
    <s v="None"/>
    <n v="-0.20092199999999999"/>
    <n v="1"/>
    <n v="2"/>
    <s v="Metropolitan Police"/>
    <s v="Dry"/>
    <s v="Single carriageway"/>
    <n v="30"/>
    <d v="1899-12-30T08:35:00"/>
    <s v="Urban"/>
    <s v="Hariyana"/>
    <s v="Fine no high winds"/>
    <s v="Car"/>
  </r>
  <r>
    <s v="200901BS70294"/>
    <d v="2021-06-10T00:00:00"/>
    <s v="Jun"/>
    <n v="2021"/>
    <s v="Friday"/>
    <s v="Give way or uncontrolled"/>
    <s v="T or staggered junction"/>
    <s v="Slight"/>
    <n v="51.492967999999998"/>
    <x v="0"/>
    <s v="Kensington and Chelsea"/>
    <s v="None"/>
    <n v="-0.162637"/>
    <n v="1"/>
    <n v="1"/>
    <s v="Metropolitan Police"/>
    <s v="Dry"/>
    <s v="Single carriageway"/>
    <n v="30"/>
    <d v="1899-12-30T09:05:00"/>
    <s v="Urban"/>
    <s v="Kolkata"/>
    <s v="Fine no high winds"/>
    <s v="Car"/>
  </r>
  <r>
    <s v="200901BS70295"/>
    <d v="2021-06-12T00:00:00"/>
    <s v="Jun"/>
    <n v="2021"/>
    <s v="Saturday"/>
    <s v="Give way or uncontrolled"/>
    <s v="T or staggered junction"/>
    <s v="Slight"/>
    <n v="51.499989999999997"/>
    <x v="0"/>
    <s v="Kensington and Chelsea"/>
    <s v="None"/>
    <n v="-0.163075"/>
    <n v="1"/>
    <n v="3"/>
    <s v="Metropolitan Police"/>
    <s v="Dry"/>
    <s v="Dual carriageway"/>
    <n v="30"/>
    <d v="1899-12-30T08:55:00"/>
    <s v="Urban"/>
    <s v="Rajasthan"/>
    <s v="Fine no high winds"/>
    <s v="Car"/>
  </r>
  <r>
    <s v="200901BS70296"/>
    <d v="2021-06-05T00:00:00"/>
    <s v="Jun"/>
    <n v="2021"/>
    <s v="Sunday"/>
    <s v="Data missing or out of range"/>
    <s v="Not at junction or within 20 metres"/>
    <s v="Slight"/>
    <n v="51.519902000000002"/>
    <x v="0"/>
    <s v="Kensington and Chelsea"/>
    <s v="None"/>
    <n v="-0.212148"/>
    <n v="1"/>
    <n v="2"/>
    <s v="Metropolitan Police"/>
    <s v="Dry"/>
    <s v="Single carriageway"/>
    <n v="30"/>
    <d v="1899-12-30T09:25:00"/>
    <s v="Urban"/>
    <s v="Mumbai"/>
    <s v="Fine no high winds"/>
    <s v="Car"/>
  </r>
  <r>
    <s v="200901BS70297"/>
    <d v="2021-06-12T00:00:00"/>
    <s v="Jun"/>
    <n v="2021"/>
    <s v="Monday"/>
    <s v="Give way or uncontrolled"/>
    <s v="T or staggered junction"/>
    <s v="Slight"/>
    <n v="51.508626999999997"/>
    <x v="0"/>
    <s v="Kensington and Chelsea"/>
    <s v="None"/>
    <n v="-0.21575900000000001"/>
    <n v="1"/>
    <n v="2"/>
    <s v="Metropolitan Police"/>
    <s v="Dry"/>
    <s v="Single carriageway"/>
    <n v="30"/>
    <d v="1899-12-30T17:28:00"/>
    <s v="Rural"/>
    <s v="Gujrat"/>
    <s v="Fine no high winds"/>
    <s v="Car"/>
  </r>
  <r>
    <s v="200901BS70298"/>
    <d v="2021-06-12T00:00:00"/>
    <s v="Jun"/>
    <n v="2021"/>
    <s v="Tuesday"/>
    <s v="Give way or uncontrolled"/>
    <s v="T or staggered junction"/>
    <s v="Slight"/>
    <n v="51.506098999999999"/>
    <x v="0"/>
    <s v="Kensington and Chelsea"/>
    <s v="None"/>
    <n v="-0.20923"/>
    <n v="1"/>
    <n v="3"/>
    <s v="Metropolitan Police"/>
    <s v="Dry"/>
    <s v="Single carriageway"/>
    <n v="30"/>
    <d v="1899-12-30T19:03:00"/>
    <s v="Rural"/>
    <s v="Kerla"/>
    <s v="Fine no high winds"/>
    <s v="Car"/>
  </r>
  <r>
    <s v="200901BS70300"/>
    <d v="2021-05-31T00:00:00"/>
    <s v="May"/>
    <n v="2021"/>
    <s v="Wednesday"/>
    <s v="Auto traffic signal"/>
    <s v="Crossroads"/>
    <s v="Slight"/>
    <n v="51.502577000000002"/>
    <x v="0"/>
    <s v="Kensington and Chelsea"/>
    <s v="None"/>
    <n v="-0.21412300000000001"/>
    <n v="1"/>
    <n v="2"/>
    <s v="Metropolitan Police"/>
    <s v="Dry"/>
    <s v="Single carriageway"/>
    <n v="30"/>
    <d v="1899-12-30T10:30:00"/>
    <s v="Rural"/>
    <s v="Oddisha"/>
    <s v="Fine no high winds"/>
    <s v="Car"/>
  </r>
  <r>
    <s v="200901BS70301"/>
    <d v="2021-06-08T00:00:00"/>
    <s v="Jun"/>
    <n v="2021"/>
    <s v="Thursday"/>
    <s v="Give way or uncontrolled"/>
    <s v="T or staggered junction"/>
    <s v="Slight"/>
    <n v="51.502158999999999"/>
    <x v="0"/>
    <s v="Kensington and Chelsea"/>
    <s v="None"/>
    <n v="-0.18690599999999999"/>
    <n v="1"/>
    <n v="2"/>
    <s v="Metropolitan Police"/>
    <s v="Dry"/>
    <s v="Single carriageway"/>
    <n v="30"/>
    <d v="1899-12-30T14:45:00"/>
    <s v="Rural"/>
    <s v="Benglore"/>
    <s v="Fine no high winds"/>
    <s v="Car"/>
  </r>
  <r>
    <s v="200901BS70302"/>
    <d v="2021-06-09T00:00:00"/>
    <s v="Jun"/>
    <n v="2021"/>
    <s v="Friday"/>
    <s v="Give way or uncontrolled"/>
    <s v="T or staggered junction"/>
    <s v="Slight"/>
    <n v="51.482636999999997"/>
    <x v="0"/>
    <s v="Kensington and Chelsea"/>
    <s v="None"/>
    <n v="-0.186385"/>
    <n v="1"/>
    <n v="2"/>
    <s v="Metropolitan Police"/>
    <s v="Wet or damp"/>
    <s v="Single carriageway"/>
    <n v="30"/>
    <d v="1899-12-30T10:56:00"/>
    <s v="Rural"/>
    <s v="Chhennai"/>
    <s v="Fine no high winds"/>
    <s v="Car"/>
  </r>
  <r>
    <s v="200901BS70303"/>
    <d v="2021-06-16T00:00:00"/>
    <s v="Jun"/>
    <n v="2021"/>
    <s v="Saturday"/>
    <s v="Give way or uncontrolled"/>
    <s v="T or staggered junction"/>
    <s v="Slight"/>
    <n v="51.484273000000002"/>
    <x v="0"/>
    <s v="Kensington and Chelsea"/>
    <s v="None"/>
    <n v="-0.158666"/>
    <n v="1"/>
    <n v="2"/>
    <s v="Metropolitan Police"/>
    <s v="Dry"/>
    <s v="Single carriageway"/>
    <n v="30"/>
    <d v="1899-12-30T18:45:00"/>
    <s v="Rural"/>
    <s v="Assam"/>
    <s v="Fine no high winds"/>
    <s v="Car"/>
  </r>
  <r>
    <s v="200901BS70304"/>
    <d v="2021-06-15T00:00:00"/>
    <s v="Jun"/>
    <n v="2021"/>
    <s v="Sunday"/>
    <s v="Give way or uncontrolled"/>
    <s v="T or staggered junction"/>
    <s v="Slight"/>
    <n v="51.497591999999997"/>
    <x v="0"/>
    <s v="Kensington and Chelsea"/>
    <s v="None"/>
    <n v="-0.15928200000000001"/>
    <n v="1"/>
    <n v="2"/>
    <s v="Metropolitan Police"/>
    <s v="Dry"/>
    <s v="Single carriageway"/>
    <n v="30"/>
    <d v="1899-12-30T16:20:00"/>
    <s v="Rural"/>
    <s v="Manipur"/>
    <s v="Fine no high winds"/>
    <s v="Car"/>
  </r>
  <r>
    <s v="200901BS70305"/>
    <d v="2021-06-14T00:00:00"/>
    <s v="Jun"/>
    <n v="2021"/>
    <s v="Monday"/>
    <s v="Give way or uncontrolled"/>
    <s v="Private drive or entrance"/>
    <s v="Slight"/>
    <n v="51.496665"/>
    <x v="0"/>
    <s v="Kensington and Chelsea"/>
    <s v="None"/>
    <n v="-0.16897200000000001"/>
    <n v="1"/>
    <n v="2"/>
    <s v="Metropolitan Police"/>
    <s v="Dry"/>
    <s v="Single carriageway"/>
    <n v="30"/>
    <d v="1899-12-30T12:35:00"/>
    <s v="Rural"/>
    <s v="Bihar"/>
    <s v="Fine no high winds"/>
    <s v="Bus or coach (17 or more pass seats)"/>
  </r>
  <r>
    <s v="200901BS70306"/>
    <d v="2021-06-09T00:00:00"/>
    <s v="Jun"/>
    <n v="2021"/>
    <s v="Tuesday"/>
    <s v="Give way or uncontrolled"/>
    <s v="T or staggered junction"/>
    <s v="Slight"/>
    <n v="51.506185000000002"/>
    <x v="0"/>
    <s v="Kensington and Chelsea"/>
    <s v="None"/>
    <n v="-0.20893800000000001"/>
    <n v="1"/>
    <n v="2"/>
    <s v="Metropolitan Police"/>
    <s v="Dry"/>
    <s v="Single carriageway"/>
    <n v="30"/>
    <d v="1899-12-30T16:50:00"/>
    <s v="Rural"/>
    <s v="Up"/>
    <s v="Fine no high winds"/>
    <s v="Car"/>
  </r>
  <r>
    <s v="200901BS70307"/>
    <d v="2021-06-12T00:00:00"/>
    <s v="Jun"/>
    <n v="2021"/>
    <s v="Wednesday"/>
    <s v="Give way or uncontrolled"/>
    <s v="T or staggered junction"/>
    <s v="Slight"/>
    <n v="51.517021999999997"/>
    <x v="1"/>
    <s v="Kensington and Chelsea"/>
    <s v="None"/>
    <n v="-0.206063"/>
    <n v="1"/>
    <n v="1"/>
    <s v="Metropolitan Police"/>
    <s v="Dry"/>
    <s v="Single carriageway"/>
    <n v="30"/>
    <d v="1899-12-30T02:04:00"/>
    <s v="Rural"/>
    <s v="Mp"/>
    <s v="Fine no high winds"/>
    <s v="Car"/>
  </r>
  <r>
    <s v="200901BS70308"/>
    <d v="2021-06-15T00:00:00"/>
    <s v="Jun"/>
    <n v="2021"/>
    <s v="Thursday"/>
    <s v="Auto traffic signal"/>
    <s v="Crossroads"/>
    <s v="Serious"/>
    <n v="51.491173000000003"/>
    <x v="0"/>
    <s v="Kensington and Chelsea"/>
    <s v="None"/>
    <n v="-0.18013999999999999"/>
    <n v="1"/>
    <n v="2"/>
    <s v="Metropolitan Police"/>
    <s v="Dry"/>
    <s v="Single carriageway"/>
    <n v="30"/>
    <d v="1899-12-30T11:00:00"/>
    <s v="Rural"/>
    <s v="Delhi"/>
    <s v="Fine no high winds"/>
    <s v="Car"/>
  </r>
  <r>
    <s v="200901BS70309"/>
    <d v="2021-06-09T00:00:00"/>
    <s v="Jun"/>
    <n v="2021"/>
    <s v="Friday"/>
    <s v="Give way or uncontrolled"/>
    <s v="T or staggered junction"/>
    <s v="Slight"/>
    <n v="51.485633"/>
    <x v="0"/>
    <s v="Kensington and Chelsea"/>
    <s v="None"/>
    <n v="-0.16509299999999999"/>
    <n v="1"/>
    <n v="1"/>
    <s v="Metropolitan Police"/>
    <s v="Dry"/>
    <s v="Single carriageway"/>
    <n v="30"/>
    <d v="1899-12-30T12:00:00"/>
    <s v="Urban"/>
    <s v="Punjab"/>
    <s v="Fine no high winds"/>
    <s v="Car"/>
  </r>
  <r>
    <s v="200901BS70310"/>
    <d v="2021-06-15T00:00:00"/>
    <s v="Jun"/>
    <n v="2021"/>
    <s v="Saturday"/>
    <s v="Give way or uncontrolled"/>
    <s v="Crossroads"/>
    <s v="Slight"/>
    <n v="51.512442999999998"/>
    <x v="0"/>
    <s v="Kensington and Chelsea"/>
    <s v="None"/>
    <n v="-0.20653099999999999"/>
    <n v="1"/>
    <n v="1"/>
    <s v="Metropolitan Police"/>
    <s v="Wet or damp"/>
    <s v="Single carriageway"/>
    <n v="30"/>
    <d v="1899-12-30T19:30:00"/>
    <s v="Urban"/>
    <s v="Hariyana"/>
    <s v="Raining no high winds"/>
    <s v="Bus or coach (17 or more pass seats)"/>
  </r>
  <r>
    <s v="200901BS70311"/>
    <d v="2021-06-12T00:00:00"/>
    <s v="Jun"/>
    <n v="2021"/>
    <s v="Sunday"/>
    <s v="Give way or uncontrolled"/>
    <s v="T or staggered junction"/>
    <s v="Slight"/>
    <n v="51.501545"/>
    <x v="0"/>
    <s v="Kensington and Chelsea"/>
    <s v="None"/>
    <n v="-0.19961000000000001"/>
    <n v="2"/>
    <n v="2"/>
    <s v="Metropolitan Police"/>
    <s v="Dry"/>
    <s v="Single carriageway"/>
    <n v="30"/>
    <d v="1899-12-30T16:15:00"/>
    <s v="Urban"/>
    <s v="Kolkata"/>
    <s v="Fine no high winds"/>
    <s v="Car"/>
  </r>
  <r>
    <s v="200901BS70312"/>
    <d v="2021-06-11T00:00:00"/>
    <s v="Jun"/>
    <n v="2021"/>
    <s v="Monday"/>
    <s v="Give way or uncontrolled"/>
    <s v="T or staggered junction"/>
    <s v="Slight"/>
    <n v="51.503222999999998"/>
    <x v="0"/>
    <s v="Kensington and Chelsea"/>
    <s v="None"/>
    <n v="-0.19176299999999999"/>
    <n v="1"/>
    <n v="2"/>
    <s v="Metropolitan Police"/>
    <s v="Dry"/>
    <s v="Single carriageway"/>
    <n v="30"/>
    <d v="1899-12-30T18:45:00"/>
    <s v="Urban"/>
    <s v="Rajasthan"/>
    <s v="Fine no high winds"/>
    <s v="Car"/>
  </r>
  <r>
    <s v="200901BS70313"/>
    <d v="2021-06-17T00:00:00"/>
    <s v="Jun"/>
    <n v="2021"/>
    <s v="Tuesday"/>
    <s v="Auto traffic signal"/>
    <s v="Crossroads"/>
    <s v="Slight"/>
    <n v="51.487020999999999"/>
    <x v="0"/>
    <s v="Kensington and Chelsea"/>
    <s v="None"/>
    <n v="-0.17915300000000001"/>
    <n v="1"/>
    <n v="2"/>
    <s v="Metropolitan Police"/>
    <s v="Dry"/>
    <s v="Single carriageway"/>
    <n v="30"/>
    <d v="1899-12-30T15:25:00"/>
    <s v="Urban"/>
    <s v="Mumbai"/>
    <s v="Fine no high winds"/>
    <s v="Goods 7.5 tonnes mgw and over"/>
  </r>
  <r>
    <s v="200901BS70314"/>
    <d v="2021-06-19T00:00:00"/>
    <s v="Jun"/>
    <n v="2021"/>
    <s v="Wednesday"/>
    <s v="Give way or uncontrolled"/>
    <s v="T or staggered junction"/>
    <s v="Slight"/>
    <n v="51.484282"/>
    <x v="0"/>
    <s v="Kensington and Chelsea"/>
    <s v="None"/>
    <n v="-0.15924199999999999"/>
    <n v="2"/>
    <n v="2"/>
    <s v="Metropolitan Police"/>
    <s v="Dry"/>
    <s v="Single carriageway"/>
    <n v="30"/>
    <d v="1899-12-30T13:35:00"/>
    <s v="Urban"/>
    <s v="Gujrat"/>
    <s v="Fine no high winds"/>
    <s v="Motorcycle over 125cc and up to 500cc"/>
  </r>
  <r>
    <s v="200901BS70315"/>
    <d v="2021-06-16T00:00:00"/>
    <s v="Jun"/>
    <n v="2021"/>
    <s v="Thursday"/>
    <s v="Give way or uncontrolled"/>
    <s v="T or staggered junction"/>
    <s v="Slight"/>
    <n v="51.486145"/>
    <x v="0"/>
    <s v="Kensington and Chelsea"/>
    <s v="None"/>
    <n v="-0.18062800000000001"/>
    <n v="1"/>
    <n v="1"/>
    <s v="Metropolitan Police"/>
    <s v="Dry"/>
    <s v="Single carriageway"/>
    <n v="30"/>
    <d v="1899-12-30T12:34:00"/>
    <s v="Urban"/>
    <s v="Kerla"/>
    <s v="Fine no high winds"/>
    <s v="Car"/>
  </r>
  <r>
    <s v="200901BS70316"/>
    <d v="2021-06-18T00:00:00"/>
    <s v="Jun"/>
    <n v="2021"/>
    <s v="Friday"/>
    <s v="Auto traffic signal"/>
    <s v="T or staggered junction"/>
    <s v="Serious"/>
    <n v="51.502043999999998"/>
    <x v="0"/>
    <s v="Kensington and Chelsea"/>
    <s v="None"/>
    <n v="-0.19109000000000001"/>
    <n v="1"/>
    <n v="2"/>
    <s v="Metropolitan Police"/>
    <s v="Dry"/>
    <s v="Single carriageway"/>
    <n v="30"/>
    <d v="1899-12-30T08:01:00"/>
    <s v="Urban"/>
    <s v="Oddisha"/>
    <s v="Fine no high winds"/>
    <s v="Goods 7.5 tonnes mgw and over"/>
  </r>
  <r>
    <s v="200901BS70317"/>
    <d v="2021-06-17T00:00:00"/>
    <s v="Jun"/>
    <n v="2021"/>
    <s v="Saturday"/>
    <s v="Data missing or out of range"/>
    <s v="Not at junction or within 20 metres"/>
    <s v="Slight"/>
    <n v="51.494517000000002"/>
    <x v="0"/>
    <s v="Kensington and Chelsea"/>
    <s v="None"/>
    <n v="-0.16963400000000001"/>
    <n v="1"/>
    <n v="3"/>
    <s v="Metropolitan Police"/>
    <s v="Dry"/>
    <s v="Single carriageway"/>
    <n v="30"/>
    <d v="1899-12-30T18:03:00"/>
    <s v="Urban"/>
    <s v="Benglore"/>
    <s v="Fine no high winds"/>
    <s v="Car"/>
  </r>
  <r>
    <s v="200901BS70318"/>
    <d v="2021-06-19T00:00:00"/>
    <s v="Jun"/>
    <n v="2021"/>
    <s v="Sunday"/>
    <s v="Give way or uncontrolled"/>
    <s v="T or staggered junction"/>
    <s v="Slight"/>
    <n v="51.505848999999998"/>
    <x v="0"/>
    <s v="Kensington and Chelsea"/>
    <s v="None"/>
    <n v="-0.210536"/>
    <n v="2"/>
    <n v="2"/>
    <s v="Metropolitan Police"/>
    <s v="Dry"/>
    <s v="Single carriageway"/>
    <n v="30"/>
    <d v="1899-12-30T13:11:00"/>
    <s v="Urban"/>
    <s v="Chhennai"/>
    <s v="Fine no high winds"/>
    <s v="Car"/>
  </r>
  <r>
    <s v="200901BS70319"/>
    <d v="2021-06-17T00:00:00"/>
    <s v="Jun"/>
    <n v="2021"/>
    <s v="Monday"/>
    <s v="Auto traffic signal"/>
    <s v="T or staggered junction"/>
    <s v="Slight"/>
    <n v="51.491849999999999"/>
    <x v="0"/>
    <s v="Kensington and Chelsea"/>
    <s v="None"/>
    <n v="-0.17161399999999999"/>
    <n v="1"/>
    <n v="2"/>
    <s v="Metropolitan Police"/>
    <s v="Dry"/>
    <s v="Single carriageway"/>
    <n v="30"/>
    <d v="1899-12-30T11:40:00"/>
    <s v="Urban"/>
    <s v="Assam"/>
    <s v="Fine no high winds"/>
    <s v="Car"/>
  </r>
  <r>
    <s v="200901BS70320"/>
    <d v="2021-06-20T00:00:00"/>
    <s v="Jun"/>
    <n v="2021"/>
    <s v="Tuesday"/>
    <s v="Data missing or out of range"/>
    <s v="Not at junction or within 20 metres"/>
    <s v="Slight"/>
    <n v="51.499685999999997"/>
    <x v="0"/>
    <s v="Kensington and Chelsea"/>
    <s v="None"/>
    <n v="-0.183979"/>
    <n v="1"/>
    <n v="2"/>
    <s v="Metropolitan Police"/>
    <s v="Dry"/>
    <s v="Single carriageway"/>
    <n v="30"/>
    <d v="1899-12-30T12:43:00"/>
    <s v="Urban"/>
    <s v="Manipur"/>
    <s v="Fine no high winds"/>
    <s v="Car"/>
  </r>
  <r>
    <s v="200901BS70321"/>
    <d v="2021-03-26T00:00:00"/>
    <s v="Mar"/>
    <n v="2021"/>
    <s v="Wednesday"/>
    <s v="Auto traffic signal"/>
    <s v="Crossroads"/>
    <s v="Slight"/>
    <n v="51.492659000000003"/>
    <x v="0"/>
    <s v="Kensington and Chelsea"/>
    <s v="None"/>
    <n v="-0.200681"/>
    <n v="1"/>
    <n v="2"/>
    <s v="Metropolitan Police"/>
    <s v="Dry"/>
    <s v="Dual carriageway"/>
    <n v="30"/>
    <d v="1899-12-30T11:30:00"/>
    <s v="Urban"/>
    <s v="Bihar"/>
    <s v="Fine no high winds"/>
    <s v="Car"/>
  </r>
  <r>
    <s v="200901BS70324"/>
    <d v="2021-08-14T00:00:00"/>
    <s v="Aug"/>
    <n v="2021"/>
    <s v="Thursday"/>
    <s v="Auto traffic signal"/>
    <s v="Crossroads"/>
    <s v="Slight"/>
    <n v="51.512946999999997"/>
    <x v="0"/>
    <s v="Kensington and Chelsea"/>
    <s v="None"/>
    <n v="-0.204205"/>
    <n v="1"/>
    <n v="2"/>
    <s v="Metropolitan Police"/>
    <s v="Dry"/>
    <s v="Single carriageway"/>
    <n v="30"/>
    <d v="1899-12-30T07:25:00"/>
    <s v="Urban"/>
    <s v="Up"/>
    <s v="Fine no high winds"/>
    <s v="Car"/>
  </r>
  <r>
    <s v="200901BS70325"/>
    <d v="2021-06-23T00:00:00"/>
    <s v="Jun"/>
    <n v="2021"/>
    <s v="Friday"/>
    <s v="Auto traffic signal"/>
    <s v="Crossroads"/>
    <s v="Slight"/>
    <n v="51.482075999999999"/>
    <x v="0"/>
    <s v="Kensington and Chelsea"/>
    <s v="None"/>
    <n v="-0.17344499999999999"/>
    <n v="1"/>
    <n v="2"/>
    <s v="Metropolitan Police"/>
    <s v="Dry"/>
    <s v="Single carriageway"/>
    <n v="30"/>
    <d v="1899-12-30T13:30:00"/>
    <s v="Urban"/>
    <s v="Mp"/>
    <s v="Fine no high winds"/>
    <s v="Car"/>
  </r>
  <r>
    <s v="200901BS70326"/>
    <d v="2021-06-26T00:00:00"/>
    <s v="Jun"/>
    <n v="2021"/>
    <s v="Saturday"/>
    <s v="Give way or uncontrolled"/>
    <s v="T or staggered junction"/>
    <s v="Slight"/>
    <n v="51.524560000000001"/>
    <x v="0"/>
    <s v="Kensington and Chelsea"/>
    <s v="None"/>
    <n v="-0.210956"/>
    <n v="1"/>
    <n v="1"/>
    <s v="Metropolitan Police"/>
    <s v="Dry"/>
    <s v="One way street"/>
    <n v="30"/>
    <d v="1899-12-30T15:40:00"/>
    <s v="Rural"/>
    <s v="Delhi"/>
    <s v="Fine no high winds"/>
    <s v="Car"/>
  </r>
  <r>
    <s v="200901BS70327"/>
    <d v="2021-06-28T00:00:00"/>
    <s v="Jun"/>
    <n v="2021"/>
    <s v="Sunday"/>
    <s v="Data missing or out of range"/>
    <s v="Not at junction or within 20 metres"/>
    <s v="Slight"/>
    <n v="51.486015000000002"/>
    <x v="1"/>
    <s v="Kensington and Chelsea"/>
    <s v="None"/>
    <n v="-0.17227899999999999"/>
    <n v="1"/>
    <n v="3"/>
    <s v="Metropolitan Police"/>
    <s v="Dry"/>
    <s v="Single carriageway"/>
    <n v="30"/>
    <d v="1899-12-30T22:50:00"/>
    <s v="Rural"/>
    <s v="Punjab"/>
    <s v="Fine no high winds"/>
    <s v="Car"/>
  </r>
  <r>
    <s v="200901BS70328"/>
    <d v="2021-06-25T00:00:00"/>
    <s v="Jun"/>
    <n v="2021"/>
    <s v="Monday"/>
    <s v="Data missing or out of range"/>
    <s v="Not at junction or within 20 metres"/>
    <s v="Slight"/>
    <n v="51.525339000000002"/>
    <x v="0"/>
    <s v="Kensington and Chelsea"/>
    <s v="None"/>
    <n v="-0.21481800000000001"/>
    <n v="2"/>
    <n v="1"/>
    <s v="Metropolitan Police"/>
    <s v="Dry"/>
    <s v="Single carriageway"/>
    <n v="30"/>
    <d v="1899-12-30T12:48:00"/>
    <s v="Rural"/>
    <s v="Hariyana"/>
    <s v="Fine no high winds"/>
    <s v="Car"/>
  </r>
  <r>
    <s v="200901BS70329"/>
    <d v="2021-06-25T00:00:00"/>
    <s v="Jun"/>
    <n v="2021"/>
    <s v="Tuesday"/>
    <s v="Data missing or out of range"/>
    <s v="Not at junction or within 20 metres"/>
    <s v="Slight"/>
    <n v="51.501767999999998"/>
    <x v="0"/>
    <s v="Kensington and Chelsea"/>
    <s v="None"/>
    <n v="-0.18490500000000001"/>
    <n v="1"/>
    <n v="1"/>
    <s v="Metropolitan Police"/>
    <s v="Dry"/>
    <s v="Single carriageway"/>
    <n v="30"/>
    <d v="1899-12-30T19:30:00"/>
    <s v="Rural"/>
    <s v="Kolkata"/>
    <s v="Fine no high winds"/>
    <s v="Car"/>
  </r>
  <r>
    <s v="200901BS70330"/>
    <d v="2021-06-27T00:00:00"/>
    <s v="Jun"/>
    <n v="2021"/>
    <s v="Wednesday"/>
    <s v="Auto traffic signal"/>
    <s v="Crossroads"/>
    <s v="Serious"/>
    <n v="51.490682999999997"/>
    <x v="0"/>
    <s v="Kensington and Chelsea"/>
    <s v="None"/>
    <n v="-0.18332799999999999"/>
    <n v="1"/>
    <n v="1"/>
    <s v="Metropolitan Police"/>
    <s v="Dry"/>
    <s v="Single carriageway"/>
    <n v="30"/>
    <d v="1899-12-30T20:04:00"/>
    <s v="Rural"/>
    <s v="Rajasthan"/>
    <s v="Fine no high winds"/>
    <s v="Car"/>
  </r>
  <r>
    <s v="200901BS70331"/>
    <d v="2021-06-21T00:00:00"/>
    <s v="Jun"/>
    <n v="2021"/>
    <s v="Thursday"/>
    <s v="Auto traffic signal"/>
    <s v="Roundabout"/>
    <s v="Slight"/>
    <n v="51.504053999999996"/>
    <x v="0"/>
    <s v="Hammersmith and Fulham"/>
    <s v="None"/>
    <n v="-0.21665799999999999"/>
    <n v="1"/>
    <n v="2"/>
    <s v="Metropolitan Police"/>
    <s v="Dry"/>
    <s v="Roundabout"/>
    <n v="30"/>
    <d v="1899-12-30T19:25:00"/>
    <s v="Rural"/>
    <s v="Mumbai"/>
    <s v="Fine no high winds"/>
    <s v="Car"/>
  </r>
  <r>
    <s v="200901BS70332"/>
    <d v="2021-06-29T00:00:00"/>
    <s v="Jun"/>
    <n v="2021"/>
    <s v="Friday"/>
    <s v="Auto traffic signal"/>
    <s v="T or staggered junction"/>
    <s v="Slight"/>
    <n v="51.494684999999997"/>
    <x v="0"/>
    <s v="Kensington and Chelsea"/>
    <s v="None"/>
    <n v="-0.19210099999999999"/>
    <n v="2"/>
    <n v="1"/>
    <s v="Metropolitan Police"/>
    <s v="Dry"/>
    <s v="Dual carriageway"/>
    <n v="30"/>
    <d v="1899-12-30T08:30:00"/>
    <s v="Rural"/>
    <s v="Gujrat"/>
    <s v="Fine no high winds"/>
    <s v="Car"/>
  </r>
  <r>
    <s v="200901BS70333"/>
    <d v="2021-06-24T00:00:00"/>
    <s v="Jun"/>
    <n v="2021"/>
    <s v="Saturday"/>
    <s v="Give way or uncontrolled"/>
    <s v="Mini-roundabout"/>
    <s v="Slight"/>
    <n v="51.493031000000002"/>
    <x v="0"/>
    <s v="Kensington and Chelsea"/>
    <s v="None"/>
    <n v="-0.18395500000000001"/>
    <n v="1"/>
    <n v="2"/>
    <s v="Metropolitan Police"/>
    <s v="Dry"/>
    <s v="Single carriageway"/>
    <n v="30"/>
    <d v="1899-12-30T16:35:00"/>
    <s v="Rural"/>
    <s v="Kerla"/>
    <s v="Fine no high winds"/>
    <s v="Car"/>
  </r>
  <r>
    <s v="200901BS70334"/>
    <d v="2021-06-27T00:00:00"/>
    <s v="Jun"/>
    <n v="2021"/>
    <s v="Sunday"/>
    <s v="Auto traffic signal"/>
    <s v="Crossroads"/>
    <s v="Slight"/>
    <n v="51.515172"/>
    <x v="0"/>
    <s v="Kensington and Chelsea"/>
    <s v="None"/>
    <n v="-0.20858499999999999"/>
    <n v="1"/>
    <n v="2"/>
    <s v="Metropolitan Police"/>
    <s v="Dry"/>
    <s v="Single carriageway"/>
    <n v="30"/>
    <d v="1899-12-30T15:32:00"/>
    <s v="Rural"/>
    <s v="Oddisha"/>
    <s v="Fine no high winds"/>
    <s v="Car"/>
  </r>
  <r>
    <s v="200901BS70335"/>
    <d v="2021-06-21T00:00:00"/>
    <s v="Jun"/>
    <n v="2021"/>
    <s v="Monday"/>
    <s v="Give way or uncontrolled"/>
    <s v="Crossroads"/>
    <s v="Slight"/>
    <n v="51.48771"/>
    <x v="0"/>
    <s v="Kensington and Chelsea"/>
    <s v="None"/>
    <n v="-0.188776"/>
    <n v="1"/>
    <n v="2"/>
    <s v="Metropolitan Police"/>
    <s v="Dry"/>
    <s v="Single carriageway"/>
    <n v="30"/>
    <d v="1899-12-30T17:57:00"/>
    <s v="Rural"/>
    <s v="Benglore"/>
    <s v="Fine no high winds"/>
    <s v="Car"/>
  </r>
  <r>
    <s v="200901BS70336"/>
    <d v="2021-06-29T00:00:00"/>
    <s v="Jun"/>
    <n v="2021"/>
    <s v="Tuesday"/>
    <s v="Give way or uncontrolled"/>
    <s v="T or staggered junction"/>
    <s v="Slight"/>
    <n v="51.484830000000002"/>
    <x v="0"/>
    <s v="Kensington and Chelsea"/>
    <s v="None"/>
    <n v="-0.182841"/>
    <n v="1"/>
    <n v="2"/>
    <s v="Metropolitan Police"/>
    <s v="Dry"/>
    <s v="Single carriageway"/>
    <n v="30"/>
    <d v="1899-12-30T09:20:00"/>
    <s v="Rural"/>
    <s v="Chhennai"/>
    <s v="Other"/>
    <s v="Car"/>
  </r>
  <r>
    <s v="200901BS70337"/>
    <d v="2021-06-23T00:00:00"/>
    <s v="Jun"/>
    <n v="2021"/>
    <s v="Wednesday"/>
    <s v="Auto traffic signal"/>
    <s v="More than 4 arms (not roundabout)"/>
    <s v="Serious"/>
    <n v="51.493966"/>
    <x v="0"/>
    <s v="Kensington and Chelsea"/>
    <s v="None"/>
    <n v="-0.17469799999999999"/>
    <n v="1"/>
    <n v="2"/>
    <s v="Metropolitan Police"/>
    <s v="Dry"/>
    <s v="Single carriageway"/>
    <n v="30"/>
    <d v="1899-12-30T18:30:00"/>
    <s v="Urban"/>
    <s v="Assam"/>
    <s v="Fine no high winds"/>
    <s v="Car"/>
  </r>
  <r>
    <s v="200901BS70338"/>
    <d v="2021-06-30T00:00:00"/>
    <s v="Jun"/>
    <n v="2021"/>
    <s v="Thursday"/>
    <s v="Give way or uncontrolled"/>
    <s v="T or staggered junction"/>
    <s v="Slight"/>
    <n v="51.494593000000002"/>
    <x v="0"/>
    <s v="Kensington and Chelsea"/>
    <s v="None"/>
    <n v="-0.168767"/>
    <n v="1"/>
    <n v="2"/>
    <s v="Metropolitan Police"/>
    <s v="Dry"/>
    <s v="Single carriageway"/>
    <n v="30"/>
    <d v="1899-12-30T12:00:00"/>
    <s v="Urban"/>
    <s v="Manipur"/>
    <s v="Fine no high winds"/>
    <s v="Car"/>
  </r>
  <r>
    <s v="200901BS70339"/>
    <d v="2021-06-30T00:00:00"/>
    <s v="Jun"/>
    <n v="2021"/>
    <s v="Friday"/>
    <s v="Give way or uncontrolled"/>
    <s v="T or staggered junction"/>
    <s v="Slight"/>
    <n v="51.495811000000003"/>
    <x v="0"/>
    <s v="Kensington and Chelsea"/>
    <s v="None"/>
    <n v="-0.17188700000000001"/>
    <n v="1"/>
    <n v="2"/>
    <s v="Metropolitan Police"/>
    <s v="Dry"/>
    <s v="Single carriageway"/>
    <n v="30"/>
    <d v="1899-12-30T11:37:00"/>
    <s v="Urban"/>
    <s v="Bihar"/>
    <s v="Fine no high winds"/>
    <s v="Car"/>
  </r>
  <r>
    <s v="200901BS70340"/>
    <d v="2021-06-25T00:00:00"/>
    <s v="Jun"/>
    <n v="2021"/>
    <s v="Saturday"/>
    <s v="Auto traffic signal"/>
    <s v="Crossroads"/>
    <s v="Slight"/>
    <n v="51.493760999999999"/>
    <x v="0"/>
    <s v="Kensington and Chelsea"/>
    <s v="None"/>
    <n v="-0.17888399999999999"/>
    <n v="1"/>
    <n v="2"/>
    <s v="Metropolitan Police"/>
    <s v="Dry"/>
    <s v="Dual carriageway"/>
    <n v="30"/>
    <d v="1899-12-30T16:50:00"/>
    <s v="Urban"/>
    <s v="Up"/>
    <s v="Fine no high winds"/>
    <s v="Car"/>
  </r>
  <r>
    <s v="200901BS70341"/>
    <d v="2021-06-23T00:00:00"/>
    <s v="Jun"/>
    <n v="2021"/>
    <s v="Sunday"/>
    <s v="Give way or uncontrolled"/>
    <s v="T or staggered junction"/>
    <s v="Slight"/>
    <n v="51.494087"/>
    <x v="0"/>
    <s v="Kensington and Chelsea"/>
    <s v="None"/>
    <n v="-0.182473"/>
    <n v="1"/>
    <n v="1"/>
    <s v="Metropolitan Police"/>
    <s v="Dry"/>
    <s v="Single carriageway"/>
    <n v="30"/>
    <d v="1899-12-30T16:08:00"/>
    <s v="Urban"/>
    <s v="Mp"/>
    <s v="Fine no high winds"/>
    <s v="Motorcycle over 500cc"/>
  </r>
  <r>
    <s v="200901BS70342"/>
    <d v="2021-06-15T00:00:00"/>
    <s v="Jun"/>
    <n v="2021"/>
    <s v="Monday"/>
    <s v="Auto traffic signal"/>
    <s v="T or staggered junction"/>
    <s v="Slight"/>
    <n v="51.527782999999999"/>
    <x v="1"/>
    <s v="Westminster"/>
    <s v="None"/>
    <n v="-0.21587600000000001"/>
    <n v="1"/>
    <n v="2"/>
    <s v="Metropolitan Police"/>
    <s v="Wet or damp"/>
    <s v="Single carriageway"/>
    <n v="30"/>
    <d v="1899-12-30T22:55:00"/>
    <s v="Urban"/>
    <s v="Delhi"/>
    <s v="Raining no high winds"/>
    <s v="Car"/>
  </r>
  <r>
    <s v="200901BS70343"/>
    <d v="2021-07-02T00:00:00"/>
    <s v="Jul"/>
    <n v="2021"/>
    <s v="Tuesday"/>
    <s v="Auto traffic signal"/>
    <s v="Crossroads"/>
    <s v="Slight"/>
    <n v="51.482073999999997"/>
    <x v="1"/>
    <s v="Kensington and Chelsea"/>
    <s v="None"/>
    <n v="-0.17330100000000001"/>
    <n v="1"/>
    <n v="2"/>
    <s v="Metropolitan Police"/>
    <s v="Dry"/>
    <s v="Single carriageway"/>
    <n v="30"/>
    <d v="1899-12-30T21:45:00"/>
    <s v="Urban"/>
    <s v="Punjab"/>
    <s v="Fine no high winds"/>
    <s v="Car"/>
  </r>
  <r>
    <s v="200901BS70344"/>
    <d v="2021-07-03T00:00:00"/>
    <s v="Jul"/>
    <n v="2021"/>
    <s v="Wednesday"/>
    <s v="Auto traffic signal"/>
    <s v="Crossroads"/>
    <s v="Slight"/>
    <n v="51.483420000000002"/>
    <x v="0"/>
    <s v="Kensington and Chelsea"/>
    <s v="None"/>
    <n v="-0.16734199999999999"/>
    <n v="1"/>
    <n v="2"/>
    <s v="Metropolitan Police"/>
    <s v="Dry"/>
    <s v="Single carriageway"/>
    <n v="30"/>
    <d v="1899-12-30T07:37:00"/>
    <s v="Urban"/>
    <s v="Hariyana"/>
    <s v="Fine no high winds"/>
    <s v="Car"/>
  </r>
  <r>
    <s v="200901BS70345"/>
    <d v="2021-07-05T00:00:00"/>
    <s v="Jul"/>
    <n v="2021"/>
    <s v="Thursday"/>
    <s v="Data missing or out of range"/>
    <s v="Not at junction or within 20 metres"/>
    <s v="Serious"/>
    <n v="51.501766000000003"/>
    <x v="0"/>
    <s v="Kensington and Chelsea"/>
    <s v="None"/>
    <n v="-0.18476100000000001"/>
    <n v="1"/>
    <n v="2"/>
    <s v="Metropolitan Police"/>
    <s v="Dry"/>
    <s v="Single carriageway"/>
    <n v="30"/>
    <d v="1899-12-30T14:11:00"/>
    <s v="Urban"/>
    <s v="Kolkata"/>
    <s v="Fine no high winds"/>
    <s v="Car"/>
  </r>
  <r>
    <s v="200901BS70346"/>
    <d v="2021-07-04T00:00:00"/>
    <s v="Jul"/>
    <n v="2021"/>
    <s v="Friday"/>
    <s v="Auto traffic signal"/>
    <s v="Crossroads"/>
    <s v="Slight"/>
    <n v="51.489441999999997"/>
    <x v="0"/>
    <s v="Kensington and Chelsea"/>
    <s v="None"/>
    <n v="-0.19029199999999999"/>
    <n v="2"/>
    <n v="2"/>
    <s v="Metropolitan Police"/>
    <s v="Dry"/>
    <s v="Single carriageway"/>
    <n v="30"/>
    <d v="1899-12-30T19:10:00"/>
    <s v="Urban"/>
    <s v="Rajasthan"/>
    <s v="Fine no high winds"/>
    <s v="Motorcycle 125cc and under"/>
  </r>
  <r>
    <s v="200901BS70347"/>
    <d v="2021-07-03T00:00:00"/>
    <s v="Jul"/>
    <n v="2021"/>
    <s v="Saturday"/>
    <s v="Give way or uncontrolled"/>
    <s v="Crossroads"/>
    <s v="Slight"/>
    <n v="51.490516999999997"/>
    <x v="0"/>
    <s v="Kensington and Chelsea"/>
    <s v="None"/>
    <n v="-0.17843700000000001"/>
    <n v="1"/>
    <n v="2"/>
    <s v="Metropolitan Police"/>
    <s v="Dry"/>
    <s v="Single carriageway"/>
    <n v="30"/>
    <d v="1899-12-30T20:00:00"/>
    <s v="Urban"/>
    <s v="Mumbai"/>
    <s v="Fine no high winds"/>
    <s v="Car"/>
  </r>
  <r>
    <s v="200901BS70348"/>
    <d v="2021-07-03T00:00:00"/>
    <s v="Jul"/>
    <n v="2021"/>
    <s v="Sunday"/>
    <s v="Auto traffic signal"/>
    <s v="Crossroads"/>
    <s v="Slight"/>
    <n v="51.484361"/>
    <x v="0"/>
    <s v="Kensington and Chelsea"/>
    <s v="None"/>
    <n v="-0.17580200000000001"/>
    <n v="1"/>
    <n v="2"/>
    <s v="Metropolitan Police"/>
    <s v="Dry"/>
    <s v="Single carriageway"/>
    <n v="30"/>
    <d v="1899-12-30T08:42:00"/>
    <s v="Urban"/>
    <s v="Gujrat"/>
    <s v="Fine no high winds"/>
    <s v="Car"/>
  </r>
  <r>
    <s v="200901BS70349"/>
    <d v="2021-07-03T00:00:00"/>
    <s v="Jul"/>
    <n v="2021"/>
    <s v="Monday"/>
    <s v="Give way or uncontrolled"/>
    <s v="T or staggered junction"/>
    <s v="Slight"/>
    <n v="51.487656999999999"/>
    <x v="0"/>
    <s v="Kensington and Chelsea"/>
    <s v="None"/>
    <n v="-0.16803599999999999"/>
    <n v="1"/>
    <n v="2"/>
    <s v="Metropolitan Police"/>
    <s v="Dry"/>
    <s v="Single carriageway"/>
    <n v="30"/>
    <d v="1899-12-30T18:45:00"/>
    <s v="Urban"/>
    <s v="Kerla"/>
    <s v="Fine no high winds"/>
    <s v="Car"/>
  </r>
  <r>
    <s v="200901BS70350"/>
    <d v="2021-07-02T00:00:00"/>
    <s v="Jul"/>
    <n v="2021"/>
    <s v="Tuesday"/>
    <s v="Data missing or out of range"/>
    <s v="Not at junction or within 20 metres"/>
    <s v="Serious"/>
    <n v="51.507623000000002"/>
    <x v="1"/>
    <s v="Kensington and Chelsea"/>
    <s v="None"/>
    <n v="-0.21479000000000001"/>
    <n v="1"/>
    <n v="1"/>
    <s v="Metropolitan Police"/>
    <s v="Dry"/>
    <s v="Single carriageway"/>
    <n v="30"/>
    <d v="1899-12-30T23:00:00"/>
    <s v="Urban"/>
    <s v="Oddisha"/>
    <s v="Fine no high winds"/>
    <s v="Car"/>
  </r>
  <r>
    <s v="200901BS70351"/>
    <d v="2021-07-01T00:00:00"/>
    <s v="Jul"/>
    <n v="2021"/>
    <s v="Wednesday"/>
    <s v="Give way or uncontrolled"/>
    <s v="Crossroads"/>
    <s v="Slight"/>
    <n v="51.51417"/>
    <x v="1"/>
    <s v="Kensington and Chelsea"/>
    <s v="None"/>
    <n v="-0.20776"/>
    <n v="1"/>
    <n v="2"/>
    <s v="Metropolitan Police"/>
    <s v="Dry"/>
    <s v="Single carriageway"/>
    <n v="30"/>
    <d v="1899-12-30T20:40:00"/>
    <s v="Urban"/>
    <s v="Benglore"/>
    <s v="Fine no high winds"/>
    <s v="Car"/>
  </r>
  <r>
    <s v="200901BS70352"/>
    <d v="2021-06-27T00:00:00"/>
    <s v="Jun"/>
    <n v="2021"/>
    <s v="Thursday"/>
    <s v="Auto traffic signal"/>
    <s v="T or staggered junction"/>
    <s v="Slight"/>
    <n v="51.493606999999997"/>
    <x v="0"/>
    <s v="Kensington and Chelsea"/>
    <s v="None"/>
    <n v="-0.16894999999999999"/>
    <n v="1"/>
    <n v="2"/>
    <s v="Metropolitan Police"/>
    <s v="Dry"/>
    <s v="Single carriageway"/>
    <n v="30"/>
    <d v="1899-12-30T09:30:00"/>
    <s v="Rural"/>
    <s v="Chhennai"/>
    <s v="Fine no high winds"/>
    <s v="Car"/>
  </r>
  <r>
    <s v="200901BS70353"/>
    <d v="2021-07-04T00:00:00"/>
    <s v="Jul"/>
    <n v="2021"/>
    <s v="Friday"/>
    <s v="Give way or uncontrolled"/>
    <s v="Crossroads"/>
    <s v="Serious"/>
    <n v="51.487636999999999"/>
    <x v="0"/>
    <s v="Kensington and Chelsea"/>
    <s v="None"/>
    <n v="-0.17826400000000001"/>
    <n v="1"/>
    <n v="2"/>
    <s v="Metropolitan Police"/>
    <s v="Dry"/>
    <s v="Single carriageway"/>
    <n v="30"/>
    <d v="1899-12-30T16:30:00"/>
    <s v="Rural"/>
    <s v="Assam"/>
    <s v="Fine no high winds"/>
    <s v="Van / Goods 3.5 tonnes mgw or under"/>
  </r>
  <r>
    <s v="200901BS70354"/>
    <d v="2021-06-24T00:00:00"/>
    <s v="Jun"/>
    <n v="2021"/>
    <s v="Saturday"/>
    <s v="Auto traffic signal"/>
    <s v="Crossroads"/>
    <s v="Slight"/>
    <n v="51.489534999999997"/>
    <x v="0"/>
    <s v="Kensington and Chelsea"/>
    <s v="None"/>
    <n v="-0.155861"/>
    <n v="1"/>
    <n v="2"/>
    <s v="Metropolitan Police"/>
    <s v="Dry"/>
    <s v="Single carriageway"/>
    <n v="30"/>
    <d v="1899-12-30T08:45:00"/>
    <s v="Rural"/>
    <s v="Manipur"/>
    <s v="Fine no high winds"/>
    <s v="Car"/>
  </r>
  <r>
    <s v="200901BS70355"/>
    <d v="2021-07-05T00:00:00"/>
    <s v="Jul"/>
    <n v="2021"/>
    <s v="Sunday"/>
    <s v="Give way or uncontrolled"/>
    <s v="T or staggered junction"/>
    <s v="Slight"/>
    <n v="51.495361000000003"/>
    <x v="0"/>
    <s v="Kensington and Chelsea"/>
    <s v="None"/>
    <n v="-0.17766799999999999"/>
    <n v="1"/>
    <n v="2"/>
    <s v="Metropolitan Police"/>
    <s v="Dry"/>
    <s v="Single carriageway"/>
    <n v="30"/>
    <d v="1899-12-30T13:30:00"/>
    <s v="Rural"/>
    <s v="Bihar"/>
    <s v="Fine no high winds"/>
    <s v="Car"/>
  </r>
  <r>
    <s v="200901BS70356"/>
    <d v="2021-06-24T00:00:00"/>
    <s v="Jun"/>
    <n v="2021"/>
    <s v="Monday"/>
    <s v="Auto traffic signal"/>
    <s v="T or staggered junction"/>
    <s v="Slight"/>
    <n v="51.494756000000002"/>
    <x v="0"/>
    <s v="Kensington and Chelsea"/>
    <s v="None"/>
    <n v="-0.18503900000000001"/>
    <n v="1"/>
    <n v="2"/>
    <s v="Metropolitan Police"/>
    <s v="Dry"/>
    <s v="Single carriageway"/>
    <n v="30"/>
    <d v="1899-12-30T15:40:00"/>
    <s v="Rural"/>
    <s v="Up"/>
    <s v="Fine no high winds"/>
    <s v="Car"/>
  </r>
  <r>
    <s v="200901BS70357"/>
    <d v="2021-06-25T00:00:00"/>
    <s v="Jun"/>
    <n v="2021"/>
    <s v="Tuesday"/>
    <s v="Give way or uncontrolled"/>
    <s v="Crossroads"/>
    <s v="Slight"/>
    <n v="51.485581000000003"/>
    <x v="0"/>
    <s v="Kensington and Chelsea"/>
    <s v="None"/>
    <n v="-0.17330499999999999"/>
    <n v="1"/>
    <n v="1"/>
    <s v="Metropolitan Police"/>
    <s v="Dry"/>
    <s v="Single carriageway"/>
    <n v="30"/>
    <d v="1899-12-30T09:00:00"/>
    <s v="Rural"/>
    <s v="Mp"/>
    <s v="Fine no high winds"/>
    <s v="Bus or coach (17 or more pass seats)"/>
  </r>
  <r>
    <s v="200901BS70358"/>
    <d v="2021-06-27T00:00:00"/>
    <s v="Jun"/>
    <n v="2021"/>
    <s v="Wednesday"/>
    <s v="Auto traffic signal"/>
    <s v="T or staggered junction"/>
    <s v="Slight"/>
    <n v="51.507205999999996"/>
    <x v="0"/>
    <s v="Kensington and Chelsea"/>
    <s v="None"/>
    <n v="-0.205151"/>
    <n v="1"/>
    <n v="2"/>
    <s v="Metropolitan Police"/>
    <s v="Wet or damp"/>
    <s v="Single carriageway"/>
    <n v="30"/>
    <d v="1899-12-30T19:05:00"/>
    <s v="Rural"/>
    <s v="Delhi"/>
    <s v="Raining no high winds"/>
    <s v="Car"/>
  </r>
  <r>
    <s v="200901BS70359"/>
    <d v="2021-07-07T00:00:00"/>
    <s v="Jul"/>
    <n v="2021"/>
    <s v="Thursday"/>
    <s v="Give way or uncontrolled"/>
    <s v="Roundabout"/>
    <s v="Slight"/>
    <n v="51.520004999999998"/>
    <x v="0"/>
    <s v="Kensington and Chelsea"/>
    <s v="None"/>
    <n v="-0.224828"/>
    <n v="1"/>
    <n v="2"/>
    <s v="Metropolitan Police"/>
    <s v="Dry"/>
    <s v="Roundabout"/>
    <n v="30"/>
    <d v="1899-12-30T12:00:00"/>
    <s v="Rural"/>
    <s v="Punjab"/>
    <s v="Fine no high winds"/>
    <s v="Car"/>
  </r>
  <r>
    <s v="200901BS70360"/>
    <d v="2021-07-10T00:00:00"/>
    <s v="Jul"/>
    <n v="2021"/>
    <s v="Friday"/>
    <s v="Give way or uncontrolled"/>
    <s v="T or staggered junction"/>
    <s v="Slight"/>
    <n v="51.511620999999998"/>
    <x v="0"/>
    <s v="Kensington and Chelsea"/>
    <s v="None"/>
    <n v="-0.194025"/>
    <n v="1"/>
    <n v="2"/>
    <s v="Metropolitan Police"/>
    <s v="Dry"/>
    <s v="Single carriageway"/>
    <n v="30"/>
    <d v="1899-12-30T08:34:00"/>
    <s v="Rural"/>
    <s v="Hariyana"/>
    <s v="Fine no high winds"/>
    <s v="Car"/>
  </r>
  <r>
    <s v="200901BS70361"/>
    <d v="2021-07-10T00:00:00"/>
    <s v="Jul"/>
    <n v="2021"/>
    <s v="Saturday"/>
    <s v="Give way or uncontrolled"/>
    <s v="T or staggered junction"/>
    <s v="Slight"/>
    <n v="51.521272000000003"/>
    <x v="0"/>
    <s v="Kensington and Chelsea"/>
    <s v="None"/>
    <n v="-0.213535"/>
    <n v="1"/>
    <n v="2"/>
    <s v="Metropolitan Police"/>
    <s v="Dry"/>
    <s v="Single carriageway"/>
    <n v="30"/>
    <d v="1899-12-30T17:00:00"/>
    <s v="Rural"/>
    <s v="Kolkata"/>
    <s v="Fine no high winds"/>
    <s v="Car"/>
  </r>
  <r>
    <s v="200901BS70362"/>
    <d v="2021-07-08T00:00:00"/>
    <s v="Jul"/>
    <n v="2021"/>
    <s v="Sunday"/>
    <s v="Give way or uncontrolled"/>
    <s v="T or staggered junction"/>
    <s v="Slight"/>
    <n v="51.512346000000001"/>
    <x v="0"/>
    <s v="Kensington and Chelsea"/>
    <s v="None"/>
    <n v="-0.21792"/>
    <n v="1"/>
    <n v="3"/>
    <s v="Metropolitan Police"/>
    <s v="Dry"/>
    <s v="Single carriageway"/>
    <n v="30"/>
    <d v="1899-12-30T13:18:00"/>
    <s v="Rural"/>
    <s v="Rajasthan"/>
    <s v="Fine no high winds"/>
    <s v="Car"/>
  </r>
  <r>
    <s v="200901BS70364"/>
    <d v="2021-07-06T00:00:00"/>
    <s v="Jul"/>
    <n v="2021"/>
    <s v="Monday"/>
    <s v="Give way or uncontrolled"/>
    <s v="T or staggered junction"/>
    <s v="Slight"/>
    <n v="51.494756000000002"/>
    <x v="0"/>
    <s v="Kensington and Chelsea"/>
    <s v="None"/>
    <n v="-0.18503900000000001"/>
    <n v="1"/>
    <n v="2"/>
    <s v="Metropolitan Police"/>
    <s v="Wet or damp"/>
    <s v="Single carriageway"/>
    <n v="30"/>
    <d v="1899-12-30T15:20:00"/>
    <s v="Urban"/>
    <s v="Mumbai"/>
    <s v="Raining no high winds"/>
    <s v="Car"/>
  </r>
  <r>
    <s v="200901BS70365"/>
    <d v="2021-07-10T00:00:00"/>
    <s v="Jul"/>
    <n v="2021"/>
    <s v="Tuesday"/>
    <s v="Auto traffic signal"/>
    <s v="Crossroads"/>
    <s v="Slight"/>
    <n v="51.502577000000002"/>
    <x v="0"/>
    <s v="Kensington and Chelsea"/>
    <s v="None"/>
    <n v="-0.21412300000000001"/>
    <n v="1"/>
    <n v="2"/>
    <s v="Metropolitan Police"/>
    <s v="Dry"/>
    <s v="Single carriageway"/>
    <n v="30"/>
    <d v="1899-12-30T15:36:00"/>
    <s v="Urban"/>
    <s v="Gujrat"/>
    <s v="Fine no high winds"/>
    <s v="Car"/>
  </r>
  <r>
    <s v="200901BS70366"/>
    <d v="2021-07-08T00:00:00"/>
    <s v="Jul"/>
    <n v="2021"/>
    <s v="Wednesday"/>
    <s v="Data missing or out of range"/>
    <s v="Not at junction or within 20 metres"/>
    <s v="Slight"/>
    <n v="51.496471"/>
    <x v="0"/>
    <s v="Kensington and Chelsea"/>
    <s v="None"/>
    <n v="-0.173878"/>
    <n v="1"/>
    <n v="2"/>
    <s v="Metropolitan Police"/>
    <s v="Wet or damp"/>
    <s v="Single carriageway"/>
    <n v="30"/>
    <d v="1899-12-30T16:23:00"/>
    <s v="Urban"/>
    <s v="Kerla"/>
    <s v="Raining no high winds"/>
    <s v="Car"/>
  </r>
  <r>
    <s v="200901BS70367"/>
    <d v="2021-07-11T00:00:00"/>
    <s v="Jul"/>
    <n v="2021"/>
    <s v="Thursday"/>
    <s v="Auto traffic signal"/>
    <s v="Crossroads"/>
    <s v="Slight"/>
    <n v="51.492649999999998"/>
    <x v="0"/>
    <s v="Kensington and Chelsea"/>
    <s v="None"/>
    <n v="-0.20010500000000001"/>
    <n v="1"/>
    <n v="2"/>
    <s v="Metropolitan Police"/>
    <s v="Dry"/>
    <s v="Dual carriageway"/>
    <n v="30"/>
    <d v="1899-12-30T11:50:00"/>
    <s v="Urban"/>
    <s v="Oddisha"/>
    <s v="Fine no high winds"/>
    <s v="Motorcycle over 500cc"/>
  </r>
  <r>
    <s v="200901BS70368"/>
    <d v="2021-07-08T00:00:00"/>
    <s v="Jul"/>
    <n v="2021"/>
    <s v="Friday"/>
    <s v="Data missing or out of range"/>
    <s v="Not at junction or within 20 metres"/>
    <s v="Slight"/>
    <n v="51.486451000000002"/>
    <x v="0"/>
    <s v="Kensington and Chelsea"/>
    <s v="None"/>
    <n v="-0.17139699999999999"/>
    <n v="1"/>
    <n v="1"/>
    <s v="Metropolitan Police"/>
    <s v="Dry"/>
    <s v="Single carriageway"/>
    <n v="30"/>
    <d v="1899-12-30T10:00:00"/>
    <s v="Urban"/>
    <s v="Benglore"/>
    <s v="Fine no high winds"/>
    <s v="Car"/>
  </r>
  <r>
    <s v="200901BS70369"/>
    <d v="2021-07-04T00:00:00"/>
    <s v="Jul"/>
    <n v="2021"/>
    <s v="Saturday"/>
    <s v="Give way or uncontrolled"/>
    <s v="Crossroads"/>
    <s v="Slight"/>
    <n v="51.488492999999998"/>
    <x v="0"/>
    <s v="Kensington and Chelsea"/>
    <s v="None"/>
    <n v="-0.181255"/>
    <n v="1"/>
    <n v="2"/>
    <s v="Metropolitan Police"/>
    <s v="Dry"/>
    <s v="Single carriageway"/>
    <n v="30"/>
    <d v="1899-12-30T08:51:00"/>
    <s v="Urban"/>
    <s v="Chhennai"/>
    <s v="Fine no high winds"/>
    <s v="Car"/>
  </r>
  <r>
    <s v="200901BS70371"/>
    <d v="2021-07-09T00:00:00"/>
    <s v="Jul"/>
    <n v="2021"/>
    <s v="Sunday"/>
    <s v="Data missing or out of range"/>
    <s v="Not at junction or within 20 metres"/>
    <s v="Slight"/>
    <n v="51.499200999999999"/>
    <x v="0"/>
    <s v="Kensington and Chelsea"/>
    <s v="None"/>
    <n v="-0.16440399999999999"/>
    <n v="2"/>
    <n v="4"/>
    <s v="Metropolitan Police"/>
    <s v="Dry"/>
    <s v="Single carriageway"/>
    <n v="30"/>
    <d v="1899-12-30T08:10:00"/>
    <s v="Urban"/>
    <s v="Assam"/>
    <s v="Other"/>
    <s v="Car"/>
  </r>
  <r>
    <s v="200901BS70372"/>
    <d v="2021-07-10T00:00:00"/>
    <s v="Jul"/>
    <n v="2021"/>
    <s v="Monday"/>
    <s v="Data missing or out of range"/>
    <s v="Not at junction or within 20 metres"/>
    <s v="Slight"/>
    <n v="51.503495000000001"/>
    <x v="0"/>
    <s v="Kensington and Chelsea"/>
    <s v="None"/>
    <n v="-0.21538399999999999"/>
    <n v="1"/>
    <n v="2"/>
    <s v="Metropolitan Police"/>
    <s v="Dry"/>
    <s v="Single carriageway"/>
    <n v="30"/>
    <d v="1899-12-30T10:09:00"/>
    <s v="Urban"/>
    <s v="Manipur"/>
    <s v="Fine no high winds"/>
    <s v="Car"/>
  </r>
  <r>
    <s v="200901BS70373"/>
    <d v="2021-07-14T00:00:00"/>
    <s v="Jul"/>
    <n v="2021"/>
    <s v="Tuesday"/>
    <s v="Data missing or out of range"/>
    <s v="Not at junction or within 20 metres"/>
    <s v="Slight"/>
    <n v="51.491898999999997"/>
    <x v="0"/>
    <s v="Kensington and Chelsea"/>
    <s v="None"/>
    <n v="-0.157494"/>
    <n v="1"/>
    <n v="1"/>
    <s v="Metropolitan Police"/>
    <s v="Dry"/>
    <s v="Single carriageway"/>
    <n v="30"/>
    <d v="1899-12-30T15:40:00"/>
    <s v="Urban"/>
    <s v="Bihar"/>
    <s v="Fine no high winds"/>
    <s v="Car"/>
  </r>
  <r>
    <s v="200901BS70374"/>
    <d v="2021-07-14T00:00:00"/>
    <s v="Jul"/>
    <n v="2021"/>
    <s v="Wednesday"/>
    <s v="Give way or uncontrolled"/>
    <s v="T or staggered junction"/>
    <s v="Slight"/>
    <n v="51.482582000000001"/>
    <x v="0"/>
    <s v="Kensington and Chelsea"/>
    <s v="None"/>
    <n v="-0.171264"/>
    <n v="1"/>
    <n v="2"/>
    <s v="Metropolitan Police"/>
    <s v="Dry"/>
    <s v="Single carriageway"/>
    <n v="30"/>
    <d v="1899-12-30T18:30:00"/>
    <s v="Urban"/>
    <s v="Up"/>
    <s v="Fine no high winds"/>
    <s v="Motorcycle over 125cc and up to 500cc"/>
  </r>
  <r>
    <s v="200901BS70375"/>
    <d v="2021-07-06T00:00:00"/>
    <s v="Jul"/>
    <n v="2021"/>
    <s v="Thursday"/>
    <s v="Give way or uncontrolled"/>
    <s v="T or staggered junction"/>
    <s v="Slight"/>
    <n v="51.500476999999997"/>
    <x v="0"/>
    <s v="Kensington and Chelsea"/>
    <s v="None"/>
    <n v="-0.194465"/>
    <n v="1"/>
    <n v="2"/>
    <s v="Metropolitan Police"/>
    <s v="Dry"/>
    <s v="One way street"/>
    <n v="30"/>
    <d v="1899-12-30T15:15:00"/>
    <s v="Urban"/>
    <s v="Mp"/>
    <s v="Fine no high winds"/>
    <s v="Motorcycle over 500cc"/>
  </r>
  <r>
    <s v="200901BS70376"/>
    <d v="2021-07-13T00:00:00"/>
    <s v="Jul"/>
    <n v="2021"/>
    <s v="Friday"/>
    <s v="Give way or uncontrolled"/>
    <s v="T or staggered junction"/>
    <s v="Slight"/>
    <n v="51.499454999999998"/>
    <x v="0"/>
    <s v="Kensington and Chelsea"/>
    <s v="None"/>
    <n v="-0.209922"/>
    <n v="1"/>
    <n v="2"/>
    <s v="Metropolitan Police"/>
    <s v="Dry"/>
    <s v="Single carriageway"/>
    <n v="30"/>
    <d v="1899-12-30T15:30:00"/>
    <s v="Urban"/>
    <s v="Delhi"/>
    <s v="Fine no high winds"/>
    <s v="Car"/>
  </r>
  <r>
    <s v="200901BS70377"/>
    <d v="2021-05-17T00:00:00"/>
    <s v="May"/>
    <n v="2021"/>
    <s v="Saturday"/>
    <s v="Give way or uncontrolled"/>
    <s v="Crossroads"/>
    <s v="Serious"/>
    <n v="51.515079999999998"/>
    <x v="0"/>
    <s v="Kensington and Chelsea"/>
    <s v="None"/>
    <n v="-0.20844499999999999"/>
    <n v="1"/>
    <n v="2"/>
    <s v="Metropolitan Police"/>
    <s v="Dry"/>
    <s v="Single carriageway"/>
    <n v="30"/>
    <d v="1899-12-30T14:15:00"/>
    <s v="Urban"/>
    <s v="Punjab"/>
    <s v="Fine no high winds"/>
    <s v="Car"/>
  </r>
  <r>
    <s v="200901BS70378"/>
    <d v="2021-07-14T00:00:00"/>
    <s v="Jul"/>
    <n v="2021"/>
    <s v="Sunday"/>
    <s v="Give way or uncontrolled"/>
    <s v="T or staggered junction"/>
    <s v="Slight"/>
    <n v="51.499634999999998"/>
    <x v="0"/>
    <s v="Kensington and Chelsea"/>
    <s v="None"/>
    <n v="-0.163378"/>
    <n v="1"/>
    <n v="2"/>
    <s v="Metropolitan Police"/>
    <s v="Dry"/>
    <s v="Dual carriageway"/>
    <n v="30"/>
    <d v="1899-12-30T09:12:00"/>
    <s v="Urban"/>
    <s v="Hariyana"/>
    <s v="Fine no high winds"/>
    <s v="Car"/>
  </r>
  <r>
    <s v="200901BS70379"/>
    <d v="2021-06-30T00:00:00"/>
    <s v="Jun"/>
    <n v="2021"/>
    <s v="Monday"/>
    <s v="Give way or uncontrolled"/>
    <s v="T or staggered junction"/>
    <s v="Slight"/>
    <n v="51.492713999999999"/>
    <x v="0"/>
    <s v="Kensington and Chelsea"/>
    <s v="None"/>
    <n v="-0.15789300000000001"/>
    <n v="1"/>
    <n v="1"/>
    <s v="Metropolitan Police"/>
    <s v="Dry"/>
    <s v="Single carriageway"/>
    <n v="30"/>
    <d v="1899-12-30T10:20:00"/>
    <s v="Urban"/>
    <s v="Kolkata"/>
    <s v="Fine no high winds"/>
    <s v="Car"/>
  </r>
  <r>
    <s v="200901BS70380"/>
    <d v="2021-07-03T00:00:00"/>
    <s v="Jul"/>
    <n v="2021"/>
    <s v="Tuesday"/>
    <s v="Give way or uncontrolled"/>
    <s v="T or staggered junction"/>
    <s v="Slight"/>
    <n v="51.501910000000002"/>
    <x v="0"/>
    <s v="Westminster"/>
    <s v="None"/>
    <n v="-0.15939600000000001"/>
    <n v="1"/>
    <n v="2"/>
    <s v="Metropolitan Police"/>
    <s v="Wet or damp"/>
    <s v="Single carriageway"/>
    <n v="30"/>
    <d v="1899-12-30T05:15:00"/>
    <s v="Rural"/>
    <s v="Rajasthan"/>
    <s v="Other"/>
    <s v="Motorcycle 50cc and under"/>
  </r>
  <r>
    <s v="200901BS70381"/>
    <d v="2021-07-16T00:00:00"/>
    <s v="Jul"/>
    <n v="2021"/>
    <s v="Wednesday"/>
    <s v="Give way or uncontrolled"/>
    <s v="T or staggered junction"/>
    <s v="Serious"/>
    <n v="51.486621999999997"/>
    <x v="0"/>
    <s v="Kensington and Chelsea"/>
    <s v="None"/>
    <n v="-0.17081399999999999"/>
    <n v="1"/>
    <n v="2"/>
    <s v="Metropolitan Police"/>
    <s v="Dry"/>
    <s v="Single carriageway"/>
    <n v="30"/>
    <d v="1899-12-30T09:00:00"/>
    <s v="Rural"/>
    <s v="Mumbai"/>
    <s v="Fine no high winds"/>
    <s v="Car"/>
  </r>
  <r>
    <s v="200901BS70382"/>
    <d v="2021-07-15T00:00:00"/>
    <s v="Jul"/>
    <n v="2021"/>
    <s v="Thursday"/>
    <s v="Data missing or out of range"/>
    <s v="Not at junction or within 20 metres"/>
    <s v="Slight"/>
    <n v="51.496862"/>
    <x v="1"/>
    <s v="Kensington and Chelsea"/>
    <s v="None"/>
    <n v="-0.204981"/>
    <n v="1"/>
    <n v="2"/>
    <s v="Metropolitan Police"/>
    <s v="Dry"/>
    <s v="Single carriageway"/>
    <n v="30"/>
    <d v="1899-12-30T23:00:00"/>
    <s v="Rural"/>
    <s v="Gujrat"/>
    <s v="Fine no high winds"/>
    <s v="Car"/>
  </r>
  <r>
    <s v="200901BS70383"/>
    <d v="2021-07-15T00:00:00"/>
    <s v="Jul"/>
    <n v="2021"/>
    <s v="Friday"/>
    <s v="Give way or uncontrolled"/>
    <s v="T or staggered junction"/>
    <s v="Slight"/>
    <n v="51.487744999999997"/>
    <x v="0"/>
    <s v="Kensington and Chelsea"/>
    <s v="None"/>
    <n v="-0.16788900000000001"/>
    <n v="1"/>
    <n v="2"/>
    <s v="Metropolitan Police"/>
    <s v="Dry"/>
    <s v="Single carriageway"/>
    <n v="30"/>
    <d v="1899-12-30T16:35:00"/>
    <s v="Rural"/>
    <s v="Kerla"/>
    <s v="Fine no high winds"/>
    <s v="Car"/>
  </r>
  <r>
    <s v="200901BS70385"/>
    <d v="2021-07-11T00:00:00"/>
    <s v="Jul"/>
    <n v="2021"/>
    <s v="Saturday"/>
    <s v="Give way or uncontrolled"/>
    <s v="Mini-roundabout"/>
    <s v="Slight"/>
    <n v="51.523977000000002"/>
    <x v="1"/>
    <s v="Kensington and Chelsea"/>
    <s v="None"/>
    <n v="-0.214006"/>
    <n v="1"/>
    <n v="2"/>
    <s v="Metropolitan Police"/>
    <s v="Dry"/>
    <s v="Roundabout"/>
    <n v="30"/>
    <d v="1899-12-30T01:25:00"/>
    <s v="Rural"/>
    <s v="Oddisha"/>
    <s v="Fine no high winds"/>
    <s v="Car"/>
  </r>
  <r>
    <s v="200901BS70387"/>
    <d v="2021-07-20T00:00:00"/>
    <s v="Jul"/>
    <n v="2021"/>
    <s v="Sunday"/>
    <s v="Auto traffic signal"/>
    <s v="T or staggered junction"/>
    <s v="Slight"/>
    <n v="51.500736000000003"/>
    <x v="0"/>
    <s v="Kensington and Chelsea"/>
    <s v="None"/>
    <n v="-0.19373499999999999"/>
    <n v="1"/>
    <n v="1"/>
    <s v="Metropolitan Police"/>
    <s v="Dry"/>
    <s v="Single carriageway"/>
    <n v="30"/>
    <d v="1899-12-30T16:12:00"/>
    <s v="Rural"/>
    <s v="Benglore"/>
    <s v="Fine no high winds"/>
    <s v="Car"/>
  </r>
  <r>
    <s v="200901BS70388"/>
    <d v="2021-07-09T00:00:00"/>
    <s v="Jul"/>
    <n v="2021"/>
    <s v="Monday"/>
    <s v="Give way or uncontrolled"/>
    <s v="Crossroads"/>
    <s v="Slight"/>
    <n v="51.494520999999999"/>
    <x v="0"/>
    <s v="Kensington and Chelsea"/>
    <s v="None"/>
    <n v="-0.15839700000000001"/>
    <n v="1"/>
    <n v="2"/>
    <s v="Metropolitan Police"/>
    <s v="Dry"/>
    <s v="Single carriageway"/>
    <n v="30"/>
    <d v="1899-12-30T17:10:00"/>
    <s v="Rural"/>
    <s v="Chhennai"/>
    <s v="Fine no high winds"/>
    <s v="Car"/>
  </r>
  <r>
    <s v="200901BS70389"/>
    <d v="2021-07-18T00:00:00"/>
    <s v="Jul"/>
    <n v="2021"/>
    <s v="Tuesday"/>
    <s v="Give way or uncontrolled"/>
    <s v="T or staggered junction"/>
    <s v="Slight"/>
    <n v="51.506188999999999"/>
    <x v="0"/>
    <s v="Kensington and Chelsea"/>
    <s v="None"/>
    <n v="-0.209226"/>
    <n v="2"/>
    <n v="2"/>
    <s v="Metropolitan Police"/>
    <s v="Dry"/>
    <s v="Single carriageway"/>
    <n v="30"/>
    <d v="1899-12-30T18:15:00"/>
    <s v="Rural"/>
    <s v="Assam"/>
    <s v="Fine no high winds"/>
    <s v="Car"/>
  </r>
  <r>
    <s v="200901BS70390"/>
    <d v="2021-07-20T00:00:00"/>
    <s v="Jul"/>
    <n v="2021"/>
    <s v="Wednesday"/>
    <s v="Give way or uncontrolled"/>
    <s v="T or staggered junction"/>
    <s v="Slight"/>
    <n v="51.492804"/>
    <x v="1"/>
    <s v="Kensington and Chelsea"/>
    <s v="None"/>
    <n v="-0.15789"/>
    <n v="1"/>
    <n v="2"/>
    <s v="Metropolitan Police"/>
    <s v="Dry"/>
    <s v="Single carriageway"/>
    <n v="30"/>
    <d v="1899-12-30T20:05:00"/>
    <s v="Rural"/>
    <s v="Manipur"/>
    <s v="Fine no high winds"/>
    <s v="Car"/>
  </r>
  <r>
    <s v="200901BS70392"/>
    <d v="2021-07-20T00:00:00"/>
    <s v="Jul"/>
    <n v="2021"/>
    <s v="Thursday"/>
    <s v="Give way or uncontrolled"/>
    <s v="T or staggered junction"/>
    <s v="Slight"/>
    <n v="51.493163000000003"/>
    <x v="0"/>
    <s v="Kensington and Chelsea"/>
    <s v="None"/>
    <n v="-0.18668699999999999"/>
    <n v="1"/>
    <n v="2"/>
    <s v="Metropolitan Police"/>
    <s v="Dry"/>
    <s v="Single carriageway"/>
    <n v="30"/>
    <d v="1899-12-30T08:45:00"/>
    <s v="Rural"/>
    <s v="Bihar"/>
    <s v="Fine no high winds"/>
    <s v="Car"/>
  </r>
  <r>
    <s v="200901BS70394"/>
    <d v="2021-07-19T00:00:00"/>
    <s v="Jul"/>
    <n v="2021"/>
    <s v="Friday"/>
    <s v="Give way or uncontrolled"/>
    <s v="Crossroads"/>
    <s v="Slight"/>
    <n v="51.486026000000003"/>
    <x v="0"/>
    <s v="Kensington and Chelsea"/>
    <s v="None"/>
    <n v="-0.16147600000000001"/>
    <n v="1"/>
    <n v="2"/>
    <s v="Metropolitan Police"/>
    <s v="Dry"/>
    <s v="Single carriageway"/>
    <n v="30"/>
    <d v="1899-12-30T11:58:00"/>
    <s v="Rural"/>
    <s v="Up"/>
    <s v="Fine no high winds"/>
    <s v="Car"/>
  </r>
  <r>
    <s v="200901BS70395"/>
    <d v="2021-07-02T00:00:00"/>
    <s v="Jul"/>
    <n v="2021"/>
    <s v="Saturday"/>
    <s v="Auto traffic signal"/>
    <s v="Crossroads"/>
    <s v="Slight"/>
    <n v="51.495196999999997"/>
    <x v="0"/>
    <s v="Kensington and Chelsea"/>
    <s v="None"/>
    <n v="-0.17868300000000001"/>
    <n v="1"/>
    <n v="1"/>
    <s v="Metropolitan Police"/>
    <s v="Dry"/>
    <s v="Single carriageway"/>
    <n v="30"/>
    <d v="1899-12-30T15:30:00"/>
    <s v="Urban"/>
    <s v="Mp"/>
    <s v="Fine no high winds"/>
    <s v="Motorcycle over 500cc"/>
  </r>
  <r>
    <s v="200901BS70396"/>
    <d v="2021-07-16T00:00:00"/>
    <s v="Jul"/>
    <n v="2021"/>
    <s v="Sunday"/>
    <s v="Auto traffic signal"/>
    <s v="Crossroads"/>
    <s v="Slight"/>
    <n v="51.484361"/>
    <x v="0"/>
    <s v="Kensington and Chelsea"/>
    <s v="None"/>
    <n v="-0.17580200000000001"/>
    <n v="2"/>
    <n v="2"/>
    <s v="Metropolitan Police"/>
    <s v="Dry"/>
    <s v="Single carriageway"/>
    <n v="30"/>
    <d v="1899-12-30T18:25:00"/>
    <s v="Urban"/>
    <s v="Delhi"/>
    <s v="Fine no high winds"/>
    <s v="Car"/>
  </r>
  <r>
    <s v="200901BS70397"/>
    <d v="2021-07-20T00:00:00"/>
    <s v="Jul"/>
    <n v="2021"/>
    <s v="Monday"/>
    <s v="Give way or uncontrolled"/>
    <s v="T or staggered junction"/>
    <s v="Slight"/>
    <n v="51.517420000000001"/>
    <x v="0"/>
    <s v="Kensington and Chelsea"/>
    <s v="None"/>
    <n v="-0.202732"/>
    <n v="1"/>
    <n v="1"/>
    <s v="Metropolitan Police"/>
    <s v="Dry"/>
    <s v="Single carriageway"/>
    <n v="30"/>
    <d v="1899-12-30T07:38:00"/>
    <s v="Urban"/>
    <s v="Punjab"/>
    <s v="Fine no high winds"/>
    <s v="Motorcycle over 500cc"/>
  </r>
  <r>
    <s v="200901BS70398"/>
    <d v="2021-07-23T00:00:00"/>
    <s v="Jul"/>
    <n v="2021"/>
    <s v="Tuesday"/>
    <s v="Data missing or out of range"/>
    <s v="Not at junction or within 20 metres"/>
    <s v="Slight"/>
    <n v="51.494540999999998"/>
    <x v="0"/>
    <s v="Kensington and Chelsea"/>
    <s v="None"/>
    <n v="-0.18274299999999999"/>
    <n v="1"/>
    <n v="1"/>
    <s v="Metropolitan Police"/>
    <s v="Dry"/>
    <s v="Single carriageway"/>
    <n v="30"/>
    <d v="1899-12-30T17:08:00"/>
    <s v="Urban"/>
    <s v="Hariyana"/>
    <s v="Fine no high winds"/>
    <s v="Car"/>
  </r>
  <r>
    <s v="200901BS70401"/>
    <d v="2021-07-23T00:00:00"/>
    <s v="Jul"/>
    <n v="2021"/>
    <s v="Wednesday"/>
    <s v="Data missing or out of range"/>
    <s v="Not at junction or within 20 metres"/>
    <s v="Slight"/>
    <n v="51.486339000000001"/>
    <x v="0"/>
    <s v="Kensington and Chelsea"/>
    <s v="None"/>
    <n v="-0.18739"/>
    <n v="1"/>
    <n v="2"/>
    <s v="Metropolitan Police"/>
    <s v="Wet or damp"/>
    <s v="Single carriageway"/>
    <n v="30"/>
    <d v="1899-12-30T18:00:00"/>
    <s v="Urban"/>
    <s v="Kolkata"/>
    <s v="Fine no high winds"/>
    <s v="Van / Goods 3.5 tonnes mgw or under"/>
  </r>
  <r>
    <s v="200901BS70402"/>
    <d v="2021-07-13T00:00:00"/>
    <s v="Jul"/>
    <n v="2021"/>
    <s v="Thursday"/>
    <s v="Data missing or out of range"/>
    <s v="Not at junction or within 20 metres"/>
    <s v="Slight"/>
    <n v="51.517370999999997"/>
    <x v="1"/>
    <s v="Kensington and Chelsea"/>
    <s v="None"/>
    <n v="-0.21123800000000001"/>
    <n v="2"/>
    <n v="2"/>
    <s v="Metropolitan Police"/>
    <s v="Dry"/>
    <s v="Dual carriageway"/>
    <n v="50"/>
    <d v="1899-12-30T19:30:00"/>
    <s v="Urban"/>
    <s v="Rajasthan"/>
    <s v="Fine no high winds"/>
    <s v="Car"/>
  </r>
  <r>
    <s v="200901BS70403"/>
    <d v="2021-07-22T00:00:00"/>
    <s v="Jul"/>
    <n v="2021"/>
    <s v="Friday"/>
    <s v="Give way or uncontrolled"/>
    <s v="T or staggered junction"/>
    <s v="Slight"/>
    <n v="51.494281000000001"/>
    <x v="0"/>
    <s v="Kensington and Chelsea"/>
    <s v="None"/>
    <n v="-0.177567"/>
    <n v="1"/>
    <n v="2"/>
    <s v="Metropolitan Police"/>
    <s v="Dry"/>
    <s v="Single carriageway"/>
    <n v="30"/>
    <d v="1899-12-30T18:08:00"/>
    <s v="Urban"/>
    <s v="Mumbai"/>
    <s v="Fine no high winds"/>
    <s v="Bus or coach (17 or more pass seats)"/>
  </r>
  <r>
    <s v="200901BS70404"/>
    <d v="2021-07-22T00:00:00"/>
    <s v="Jul"/>
    <n v="2021"/>
    <s v="Saturday"/>
    <s v="Give way or uncontrolled"/>
    <s v="T or staggered junction"/>
    <s v="Slight"/>
    <n v="51.478416000000003"/>
    <x v="0"/>
    <s v="Kensington and Chelsea"/>
    <s v="None"/>
    <n v="-0.18093600000000001"/>
    <n v="1"/>
    <n v="3"/>
    <s v="Metropolitan Police"/>
    <s v="Dry"/>
    <s v="Single carriageway"/>
    <n v="30"/>
    <d v="1899-12-30T17:50:00"/>
    <s v="Urban"/>
    <s v="Gujrat"/>
    <s v="Fine no high winds"/>
    <s v="Car"/>
  </r>
  <r>
    <s v="200901BS70406"/>
    <d v="2021-07-21T00:00:00"/>
    <s v="Jul"/>
    <n v="2021"/>
    <s v="Sunday"/>
    <s v="Give way or uncontrolled"/>
    <s v="Roundabout"/>
    <s v="Slight"/>
    <n v="51.517795999999997"/>
    <x v="0"/>
    <s v="Kensington and Chelsea"/>
    <s v="None"/>
    <n v="-0.21554499999999999"/>
    <n v="1"/>
    <n v="2"/>
    <s v="Metropolitan Police"/>
    <s v="Wet or damp"/>
    <s v="Roundabout"/>
    <n v="30"/>
    <d v="1899-12-30T16:20:00"/>
    <s v="Urban"/>
    <s v="Kerla"/>
    <s v="Raining no high winds"/>
    <s v="Motorcycle 50cc and under"/>
  </r>
  <r>
    <s v="200901BS70407"/>
    <d v="2021-07-23T00:00:00"/>
    <s v="Jul"/>
    <n v="2021"/>
    <s v="Monday"/>
    <s v="Give way or uncontrolled"/>
    <s v="T or staggered junction"/>
    <s v="Slight"/>
    <n v="51.496085999999998"/>
    <x v="0"/>
    <s v="Kensington and Chelsea"/>
    <s v="None"/>
    <n v="-0.207173"/>
    <n v="1"/>
    <n v="2"/>
    <s v="Metropolitan Police"/>
    <s v="Dry"/>
    <s v="Single carriageway"/>
    <n v="30"/>
    <d v="1899-12-30T20:40:00"/>
    <s v="Urban"/>
    <s v="Oddisha"/>
    <s v="Fine no high winds"/>
    <s v="Car"/>
  </r>
  <r>
    <s v="200901BS70408"/>
    <d v="2021-07-05T00:00:00"/>
    <s v="Jul"/>
    <n v="2021"/>
    <s v="Tuesday"/>
    <s v="Give way or uncontrolled"/>
    <s v="T or staggered junction"/>
    <s v="Slight"/>
    <n v="51.509628999999997"/>
    <x v="0"/>
    <s v="Kensington and Chelsea"/>
    <s v="None"/>
    <n v="-0.19309499999999999"/>
    <n v="1"/>
    <n v="1"/>
    <s v="Metropolitan Police"/>
    <s v="Dry"/>
    <s v="Single carriageway"/>
    <n v="30"/>
    <d v="1899-12-30T19:20:00"/>
    <s v="Urban"/>
    <s v="Benglore"/>
    <s v="Fine no high winds"/>
    <s v="Motorcycle over 500cc"/>
  </r>
  <r>
    <s v="200901BS70409"/>
    <d v="2021-07-26T00:00:00"/>
    <s v="Jul"/>
    <n v="2021"/>
    <s v="Wednesday"/>
    <s v="Give way or uncontrolled"/>
    <s v="Crossroads"/>
    <s v="Serious"/>
    <n v="51.514398999999997"/>
    <x v="1"/>
    <s v="Kensington and Chelsea"/>
    <s v="None"/>
    <n v="-0.19924800000000001"/>
    <n v="1"/>
    <n v="2"/>
    <s v="Metropolitan Police"/>
    <s v="Wet or damp"/>
    <s v="Single carriageway"/>
    <n v="30"/>
    <d v="1899-12-30T20:51:00"/>
    <s v="Urban"/>
    <s v="Chhennai"/>
    <s v="Raining no high winds"/>
    <s v="Car"/>
  </r>
  <r>
    <s v="200901BS70410"/>
    <d v="2021-07-25T00:00:00"/>
    <s v="Jul"/>
    <n v="2021"/>
    <s v="Thursday"/>
    <s v="Auto traffic signal"/>
    <s v="Crossroads"/>
    <s v="Slight"/>
    <n v="51.493428999999999"/>
    <x v="0"/>
    <s v="Kensington and Chelsea"/>
    <s v="None"/>
    <n v="-0.169101"/>
    <n v="1"/>
    <n v="2"/>
    <s v="Metropolitan Police"/>
    <s v="Dry"/>
    <s v="Single carriageway"/>
    <n v="30"/>
    <d v="1899-12-30T17:25:00"/>
    <s v="Urban"/>
    <s v="Assam"/>
    <s v="Fine no high winds"/>
    <s v="Motorcycle over 500cc"/>
  </r>
  <r>
    <s v="200901BS70412"/>
    <d v="2021-07-28T00:00:00"/>
    <s v="Jul"/>
    <n v="2021"/>
    <s v="Friday"/>
    <s v="Give way or uncontrolled"/>
    <s v="T or staggered junction"/>
    <s v="Slight"/>
    <n v="51.488959999999999"/>
    <x v="0"/>
    <s v="Kensington and Chelsea"/>
    <s v="None"/>
    <n v="-0.165103"/>
    <n v="1"/>
    <n v="2"/>
    <s v="Metropolitan Police"/>
    <s v="Dry"/>
    <s v="Single carriageway"/>
    <n v="30"/>
    <d v="1899-12-30T09:45:00"/>
    <s v="Urban"/>
    <s v="Manipur"/>
    <s v="Fine no high winds"/>
    <s v="Car"/>
  </r>
  <r>
    <s v="200901BS70413"/>
    <d v="2021-07-21T00:00:00"/>
    <s v="Jul"/>
    <n v="2021"/>
    <s v="Saturday"/>
    <s v="Give way or uncontrolled"/>
    <s v="T or staggered junction"/>
    <s v="Slight"/>
    <n v="51.480240000000002"/>
    <x v="0"/>
    <s v="Kensington and Chelsea"/>
    <s v="None"/>
    <n v="-0.182591"/>
    <n v="1"/>
    <n v="1"/>
    <s v="Metropolitan Police"/>
    <s v="Dry"/>
    <s v="Single carriageway"/>
    <n v="30"/>
    <d v="1899-12-30T07:12:00"/>
    <s v="Urban"/>
    <s v="Bihar"/>
    <s v="Fine no high winds"/>
    <s v="Motorcycle over 500cc"/>
  </r>
  <r>
    <s v="200901BS70414"/>
    <d v="2021-07-26T00:00:00"/>
    <s v="Jul"/>
    <n v="2021"/>
    <s v="Sunday"/>
    <s v="Auto traffic signal"/>
    <s v="Crossroads"/>
    <s v="Slight"/>
    <n v="51.495657999999999"/>
    <x v="1"/>
    <s v="Kensington and Chelsea"/>
    <s v="None"/>
    <n v="-0.173622"/>
    <n v="1"/>
    <n v="2"/>
    <s v="Metropolitan Police"/>
    <s v="Dry"/>
    <s v="Single carriageway"/>
    <n v="30"/>
    <d v="1899-12-30T03:40:00"/>
    <s v="Rural"/>
    <s v="Up"/>
    <s v="Fine no high winds"/>
    <s v="Goods 7.5 tonnes mgw and over"/>
  </r>
  <r>
    <s v="200901BS70415"/>
    <d v="2021-07-28T00:00:00"/>
    <s v="Jul"/>
    <n v="2021"/>
    <s v="Monday"/>
    <s v="Give way or uncontrolled"/>
    <s v="T or staggered junction"/>
    <s v="Slight"/>
    <n v="51.480176999999998"/>
    <x v="0"/>
    <s v="Kensington and Chelsea"/>
    <s v="None"/>
    <n v="-0.178561"/>
    <n v="1"/>
    <n v="1"/>
    <s v="Metropolitan Police"/>
    <s v="Dry"/>
    <s v="Single carriageway"/>
    <n v="30"/>
    <d v="1899-12-30T09:14:00"/>
    <s v="Rural"/>
    <s v="Mp"/>
    <s v="Fine no high winds"/>
    <s v="Goods 7.5 tonnes mgw and over"/>
  </r>
  <r>
    <s v="200901BS70416"/>
    <d v="2021-07-28T00:00:00"/>
    <s v="Jul"/>
    <n v="2021"/>
    <s v="Tuesday"/>
    <s v="Give way or uncontrolled"/>
    <s v="T or staggered junction"/>
    <s v="Slight"/>
    <n v="51.482416000000001"/>
    <x v="0"/>
    <s v="Kensington and Chelsea"/>
    <s v="None"/>
    <n v="-0.17213500000000001"/>
    <n v="1"/>
    <n v="2"/>
    <s v="Metropolitan Police"/>
    <s v="Dry"/>
    <s v="Single carriageway"/>
    <n v="30"/>
    <d v="1899-12-30T08:03:00"/>
    <s v="Rural"/>
    <s v="Delhi"/>
    <s v="Fine no high winds"/>
    <s v="Car"/>
  </r>
  <r>
    <s v="200901BS70417"/>
    <d v="2021-06-05T00:00:00"/>
    <s v="Jun"/>
    <n v="2021"/>
    <s v="Wednesday"/>
    <s v="Give way or uncontrolled"/>
    <s v="Roundabout"/>
    <s v="Slight"/>
    <n v="51.517795999999997"/>
    <x v="0"/>
    <s v="Kensington and Chelsea"/>
    <s v="None"/>
    <n v="-0.21554499999999999"/>
    <n v="1"/>
    <n v="2"/>
    <s v="Metropolitan Police"/>
    <s v="Dry"/>
    <s v="Roundabout"/>
    <n v="30"/>
    <d v="1899-12-30T18:54:00"/>
    <s v="Rural"/>
    <s v="Punjab"/>
    <s v="Fine no high winds"/>
    <s v="Car"/>
  </r>
  <r>
    <s v="200901BS70418"/>
    <d v="2021-07-28T00:00:00"/>
    <s v="Jul"/>
    <n v="2021"/>
    <s v="Thursday"/>
    <s v="Give way or uncontrolled"/>
    <s v="Crossroads"/>
    <s v="Serious"/>
    <n v="51.498460999999999"/>
    <x v="0"/>
    <s v="Kensington and Chelsea"/>
    <s v="None"/>
    <n v="-0.15737400000000001"/>
    <n v="1"/>
    <n v="2"/>
    <s v="Metropolitan Police"/>
    <s v="Dry"/>
    <s v="Single carriageway"/>
    <n v="30"/>
    <d v="1899-12-30T08:20:00"/>
    <s v="Rural"/>
    <s v="Hariyana"/>
    <s v="Fine no high winds"/>
    <s v="Car"/>
  </r>
  <r>
    <s v="200901BS70420"/>
    <d v="2021-07-29T00:00:00"/>
    <s v="Jul"/>
    <n v="2021"/>
    <s v="Friday"/>
    <s v="Give way or uncontrolled"/>
    <s v="T or staggered junction"/>
    <s v="Slight"/>
    <n v="51.499442999999999"/>
    <x v="0"/>
    <s v="Kensington and Chelsea"/>
    <s v="None"/>
    <n v="-0.19738800000000001"/>
    <n v="1"/>
    <n v="2"/>
    <s v="Metropolitan Police"/>
    <s v="Wet or damp"/>
    <s v="Single carriageway"/>
    <n v="30"/>
    <d v="1899-12-30T16:16:00"/>
    <s v="Rural"/>
    <s v="Kolkata"/>
    <s v="Fine no high winds"/>
    <s v="Car"/>
  </r>
  <r>
    <s v="200901BS70422"/>
    <d v="2021-08-02T00:00:00"/>
    <s v="Aug"/>
    <n v="2021"/>
    <s v="Saturday"/>
    <s v="Auto traffic signal"/>
    <s v="Crossroads"/>
    <s v="Slight"/>
    <n v="51.490715000000002"/>
    <x v="0"/>
    <s v="Kensington and Chelsea"/>
    <s v="None"/>
    <n v="-0.19125"/>
    <n v="1"/>
    <n v="2"/>
    <s v="Metropolitan Police"/>
    <s v="Dry"/>
    <s v="Single carriageway"/>
    <n v="30"/>
    <d v="1899-12-30T10:00:00"/>
    <s v="Rural"/>
    <s v="Rajasthan"/>
    <s v="Fine no high winds"/>
    <s v="Car"/>
  </r>
  <r>
    <s v="200901BS70423"/>
    <d v="2021-07-29T00:00:00"/>
    <s v="Jul"/>
    <n v="2021"/>
    <s v="Sunday"/>
    <s v="Auto traffic signal"/>
    <s v="T or staggered junction"/>
    <s v="Slight"/>
    <n v="51.483952000000002"/>
    <x v="0"/>
    <s v="Kensington and Chelsea"/>
    <s v="None"/>
    <n v="-0.184172"/>
    <n v="1"/>
    <n v="2"/>
    <s v="Metropolitan Police"/>
    <s v="Dry"/>
    <s v="Single carriageway"/>
    <n v="30"/>
    <d v="1899-12-30T13:10:00"/>
    <s v="Rural"/>
    <s v="Mumbai"/>
    <s v="Fine no high winds"/>
    <s v="Car"/>
  </r>
  <r>
    <s v="200901BS70424"/>
    <d v="2021-07-27T00:00:00"/>
    <s v="Jul"/>
    <n v="2021"/>
    <s v="Monday"/>
    <s v="Auto traffic signal"/>
    <s v="Crossroads"/>
    <s v="Slight"/>
    <n v="51.495207999999998"/>
    <x v="1"/>
    <s v="Kensington and Chelsea"/>
    <s v="None"/>
    <n v="-0.17940300000000001"/>
    <n v="1"/>
    <n v="1"/>
    <s v="Metropolitan Police"/>
    <s v="Dry"/>
    <s v="Dual carriageway"/>
    <n v="30"/>
    <d v="1899-12-30T22:00:00"/>
    <s v="Rural"/>
    <s v="Gujrat"/>
    <s v="Fine no high winds"/>
    <s v="Car"/>
  </r>
  <r>
    <s v="200901BS70425"/>
    <d v="2021-07-29T00:00:00"/>
    <s v="Jul"/>
    <n v="2021"/>
    <s v="Tuesday"/>
    <s v="Give way or uncontrolled"/>
    <s v="T or staggered junction"/>
    <s v="Slight"/>
    <n v="51.499023999999999"/>
    <x v="0"/>
    <s v="Kensington and Chelsea"/>
    <s v="None"/>
    <n v="-0.16455500000000001"/>
    <n v="1"/>
    <n v="2"/>
    <s v="Metropolitan Police"/>
    <s v="Wet or damp"/>
    <s v="Single carriageway"/>
    <n v="30"/>
    <d v="1899-12-30T07:52:00"/>
    <s v="Rural"/>
    <s v="Kerla"/>
    <s v="Raining no high winds"/>
    <s v="Van / Goods 3.5 tonnes mgw or under"/>
  </r>
  <r>
    <s v="200901BS70426"/>
    <d v="2021-07-14T00:00:00"/>
    <s v="Jul"/>
    <n v="2021"/>
    <s v="Wednesday"/>
    <s v="Give way or uncontrolled"/>
    <s v="T or staggered junction"/>
    <s v="Slight"/>
    <n v="51.499020999999999"/>
    <x v="0"/>
    <s v="Kensington and Chelsea"/>
    <s v="None"/>
    <n v="-0.164411"/>
    <n v="1"/>
    <n v="1"/>
    <s v="Metropolitan Police"/>
    <s v="Dry"/>
    <s v="Single carriageway"/>
    <n v="30"/>
    <d v="1899-12-30T13:50:00"/>
    <s v="Rural"/>
    <s v="Oddisha"/>
    <s v="Fine no high winds"/>
    <s v="Car"/>
  </r>
  <r>
    <s v="200901BS70427"/>
    <d v="2021-07-29T00:00:00"/>
    <s v="Jul"/>
    <n v="2021"/>
    <s v="Thursday"/>
    <s v="Data missing or out of range"/>
    <s v="Not at junction or within 20 metres"/>
    <s v="Slight"/>
    <n v="51.502116000000001"/>
    <x v="0"/>
    <s v="Kensington and Chelsea"/>
    <s v="None"/>
    <n v="-0.18993399999999999"/>
    <n v="1"/>
    <n v="2"/>
    <s v="Metropolitan Police"/>
    <s v="Dry"/>
    <s v="Single carriageway"/>
    <n v="30"/>
    <d v="1899-12-30T18:00:00"/>
    <s v="Urban"/>
    <s v="Benglore"/>
    <s v="Fine no high winds"/>
    <s v="Goods 7.5 tonnes mgw and over"/>
  </r>
  <r>
    <s v="200901BS70428"/>
    <d v="2021-08-01T00:00:00"/>
    <s v="Aug"/>
    <n v="2021"/>
    <s v="Friday"/>
    <s v="Give way or uncontrolled"/>
    <s v="T or staggered junction"/>
    <s v="Slight"/>
    <n v="51.502158999999999"/>
    <x v="0"/>
    <s v="Kensington and Chelsea"/>
    <s v="None"/>
    <n v="-0.18690599999999999"/>
    <n v="1"/>
    <n v="2"/>
    <s v="Metropolitan Police"/>
    <s v="Dry"/>
    <s v="Single carriageway"/>
    <n v="30"/>
    <d v="1899-12-30T10:20:00"/>
    <s v="Urban"/>
    <s v="Chhennai"/>
    <s v="Fine no high winds"/>
    <s v="Car"/>
  </r>
  <r>
    <s v="200901BS70429"/>
    <d v="2021-07-29T00:00:00"/>
    <s v="Jul"/>
    <n v="2021"/>
    <s v="Saturday"/>
    <s v="Give way or uncontrolled"/>
    <s v="T or staggered junction"/>
    <s v="Slight"/>
    <n v="51.493133999999998"/>
    <x v="0"/>
    <s v="Kensington and Chelsea"/>
    <s v="None"/>
    <n v="-0.156004"/>
    <n v="1"/>
    <n v="2"/>
    <s v="Metropolitan Police"/>
    <s v="Dry"/>
    <s v="Single carriageway"/>
    <n v="30"/>
    <d v="1899-12-30T12:35:00"/>
    <s v="Urban"/>
    <s v="Assam"/>
    <s v="Fine no high winds"/>
    <s v="Car"/>
  </r>
  <r>
    <s v="200901BS70431"/>
    <d v="2021-08-04T00:00:00"/>
    <s v="Aug"/>
    <n v="2021"/>
    <s v="Sunday"/>
    <s v="Auto traffic signal"/>
    <s v="Crossroads"/>
    <s v="Slight"/>
    <n v="51.492747000000001"/>
    <x v="0"/>
    <s v="Kensington and Chelsea"/>
    <s v="None"/>
    <n v="-0.20053299999999999"/>
    <n v="1"/>
    <n v="3"/>
    <s v="Metropolitan Police"/>
    <s v="Dry"/>
    <s v="Dual carriageway"/>
    <n v="30"/>
    <d v="1899-12-30T14:55:00"/>
    <s v="Urban"/>
    <s v="Manipur"/>
    <s v="Fine no high winds"/>
    <s v="Car"/>
  </r>
  <r>
    <s v="200901BS70432"/>
    <d v="2021-08-05T00:00:00"/>
    <s v="Aug"/>
    <n v="2021"/>
    <s v="Monday"/>
    <s v="Auto traffic signal"/>
    <s v="T or staggered junction"/>
    <s v="Slight"/>
    <n v="51.493431000000001"/>
    <x v="0"/>
    <s v="Kensington and Chelsea"/>
    <s v="None"/>
    <n v="-0.16924500000000001"/>
    <n v="1"/>
    <n v="2"/>
    <s v="Metropolitan Police"/>
    <s v="Dry"/>
    <s v="Single carriageway"/>
    <n v="30"/>
    <d v="1899-12-30T07:25:00"/>
    <s v="Urban"/>
    <s v="Bihar"/>
    <s v="Fine no high winds"/>
    <s v="Car"/>
  </r>
  <r>
    <s v="200901BS70433"/>
    <d v="2021-08-04T00:00:00"/>
    <s v="Aug"/>
    <n v="2021"/>
    <s v="Tuesday"/>
    <s v="Give way or uncontrolled"/>
    <s v="T or staggered junction"/>
    <s v="Slight"/>
    <n v="51.494177000000001"/>
    <x v="0"/>
    <s v="Kensington and Chelsea"/>
    <s v="None"/>
    <n v="-0.18246899999999999"/>
    <n v="1"/>
    <n v="1"/>
    <s v="Metropolitan Police"/>
    <s v="Dry"/>
    <s v="Single carriageway"/>
    <n v="30"/>
    <d v="1899-12-30T19:12:00"/>
    <s v="Urban"/>
    <s v="Up"/>
    <s v="Fine no high winds"/>
    <s v="Motorcycle 50cc and under"/>
  </r>
  <r>
    <s v="200901BS70434"/>
    <d v="2021-08-05T00:00:00"/>
    <s v="Aug"/>
    <n v="2021"/>
    <s v="Wednesday"/>
    <s v="Give way or uncontrolled"/>
    <s v="T or staggered junction"/>
    <s v="Serious"/>
    <n v="51.481485999999997"/>
    <x v="0"/>
    <s v="Kensington and Chelsea"/>
    <s v="None"/>
    <n v="-0.187583"/>
    <n v="2"/>
    <n v="1"/>
    <s v="Metropolitan Police"/>
    <s v="Dry"/>
    <s v="Single carriageway"/>
    <n v="30"/>
    <d v="1899-12-30T08:30:00"/>
    <s v="Urban"/>
    <s v="Mp"/>
    <s v="Fine no high winds"/>
    <s v="Car"/>
  </r>
  <r>
    <s v="200901BS70436"/>
    <d v="2021-08-07T00:00:00"/>
    <s v="Aug"/>
    <n v="2021"/>
    <s v="Thursday"/>
    <s v="Give way or uncontrolled"/>
    <s v="T or staggered junction"/>
    <s v="Slight"/>
    <n v="51.492829"/>
    <x v="0"/>
    <s v="Kensington and Chelsea"/>
    <s v="None"/>
    <n v="-0.17676"/>
    <n v="1"/>
    <n v="1"/>
    <s v="Metropolitan Police"/>
    <s v="Dry"/>
    <s v="Single carriageway"/>
    <n v="30"/>
    <d v="1899-12-30T15:15:00"/>
    <s v="Urban"/>
    <s v="Delhi"/>
    <s v="Fine no high winds"/>
    <s v="Car"/>
  </r>
  <r>
    <s v="200901BS70438"/>
    <d v="2021-08-06T00:00:00"/>
    <s v="Aug"/>
    <n v="2021"/>
    <s v="Friday"/>
    <s v="Data missing or out of range"/>
    <s v="Not at junction or within 20 metres"/>
    <s v="Slight"/>
    <n v="51.503587000000003"/>
    <x v="1"/>
    <s v="Kensington and Chelsea"/>
    <s v="None"/>
    <n v="-0.21552399999999999"/>
    <n v="1"/>
    <n v="2"/>
    <s v="Metropolitan Police"/>
    <s v="Wet or damp"/>
    <s v="Single carriageway"/>
    <n v="30"/>
    <d v="1899-12-30T20:20:00"/>
    <s v="Urban"/>
    <s v="Punjab"/>
    <s v="Raining no high winds"/>
    <s v="Motorcycle over 500cc"/>
  </r>
  <r>
    <s v="200901BS70439"/>
    <d v="2021-08-09T00:00:00"/>
    <s v="Aug"/>
    <n v="2021"/>
    <s v="Saturday"/>
    <s v="Give way or uncontrolled"/>
    <s v="T or staggered junction"/>
    <s v="Serious"/>
    <n v="51.498170000000002"/>
    <x v="0"/>
    <s v="Kensington and Chelsea"/>
    <s v="None"/>
    <n v="-0.16170799999999999"/>
    <n v="1"/>
    <n v="1"/>
    <s v="Metropolitan Police"/>
    <s v="Dry"/>
    <s v="Single carriageway"/>
    <n v="30"/>
    <d v="1899-12-30T16:00:00"/>
    <s v="Urban"/>
    <s v="Hariyana"/>
    <s v="Fine no high winds"/>
    <s v="Car"/>
  </r>
  <r>
    <s v="200901BS70440"/>
    <d v="2021-08-08T00:00:00"/>
    <s v="Aug"/>
    <n v="2021"/>
    <s v="Sunday"/>
    <s v="Give way or uncontrolled"/>
    <s v="T or staggered junction"/>
    <s v="Slight"/>
    <n v="51.480114"/>
    <x v="1"/>
    <s v="Kensington and Chelsea"/>
    <s v="None"/>
    <n v="-0.186053"/>
    <n v="1"/>
    <n v="2"/>
    <s v="Metropolitan Police"/>
    <s v="Dry"/>
    <s v="Single carriageway"/>
    <n v="30"/>
    <d v="1899-12-30T00:15:00"/>
    <s v="Urban"/>
    <s v="Kolkata"/>
    <s v="Fine no high winds"/>
    <s v="Motorcycle over 500cc"/>
  </r>
  <r>
    <s v="200901BS70441"/>
    <d v="2021-07-31T00:00:00"/>
    <s v="Jul"/>
    <n v="2021"/>
    <s v="Monday"/>
    <s v="Give way or uncontrolled"/>
    <s v="T or staggered junction"/>
    <s v="Slight"/>
    <n v="51.490622999999999"/>
    <x v="0"/>
    <s v="Kensington and Chelsea"/>
    <s v="None"/>
    <n v="-0.173679"/>
    <n v="1"/>
    <n v="1"/>
    <s v="Metropolitan Police"/>
    <s v="Dry"/>
    <s v="Single carriageway"/>
    <n v="30"/>
    <d v="1899-12-30T13:35:00"/>
    <s v="Urban"/>
    <s v="Rajasthan"/>
    <s v="Fine no high winds"/>
    <s v="Van / Goods 3.5 tonnes mgw or under"/>
  </r>
  <r>
    <s v="200901BS70442"/>
    <d v="2021-08-10T00:00:00"/>
    <s v="Aug"/>
    <n v="2021"/>
    <s v="Tuesday"/>
    <s v="Give way or uncontrolled"/>
    <s v="T or staggered junction"/>
    <s v="Slight"/>
    <n v="51.516171"/>
    <x v="0"/>
    <s v="Kensington and Chelsea"/>
    <s v="None"/>
    <n v="-0.20926700000000001"/>
    <n v="1"/>
    <n v="2"/>
    <s v="Metropolitan Police"/>
    <s v="Dry"/>
    <s v="Single carriageway"/>
    <n v="30"/>
    <d v="1899-12-30T09:30:00"/>
    <s v="Urban"/>
    <s v="Mumbai"/>
    <s v="Fine no high winds"/>
    <s v="Car"/>
  </r>
  <r>
    <s v="200901BS70443"/>
    <d v="2021-07-31T00:00:00"/>
    <s v="Jul"/>
    <n v="2021"/>
    <s v="Wednesday"/>
    <s v="Auto traffic signal"/>
    <s v="T or staggered junction"/>
    <s v="Slight"/>
    <n v="51.483074999999999"/>
    <x v="1"/>
    <s v="Kensington and Chelsea"/>
    <s v="None"/>
    <n v="-0.18564700000000001"/>
    <n v="1"/>
    <n v="2"/>
    <s v="Metropolitan Police"/>
    <s v="Dry"/>
    <s v="Single carriageway"/>
    <n v="30"/>
    <d v="1899-12-30T23:20:00"/>
    <s v="Urban"/>
    <s v="Gujrat"/>
    <s v="Fine no high winds"/>
    <s v="Van / Goods 3.5 tonnes mgw or under"/>
  </r>
  <r>
    <s v="200901BS70444"/>
    <d v="2021-08-06T00:00:00"/>
    <s v="Aug"/>
    <n v="2021"/>
    <s v="Thursday"/>
    <s v="Auto traffic signal"/>
    <s v="T or staggered junction"/>
    <s v="Slight"/>
    <n v="51.492170000000002"/>
    <x v="0"/>
    <s v="Kensington and Chelsea"/>
    <s v="None"/>
    <n v="-0.15762699999999999"/>
    <n v="2"/>
    <n v="1"/>
    <s v="Metropolitan Police"/>
    <s v="Dry"/>
    <s v="Single carriageway"/>
    <n v="30"/>
    <d v="1899-12-30T09:06:00"/>
    <s v="Urban"/>
    <s v="Kerla"/>
    <s v="Fine no high winds"/>
    <s v="Car"/>
  </r>
  <r>
    <s v="200901BS70445"/>
    <d v="2021-07-28T00:00:00"/>
    <s v="Jul"/>
    <n v="2021"/>
    <s v="Friday"/>
    <s v="Give way or uncontrolled"/>
    <s v="T or staggered junction"/>
    <s v="Slight"/>
    <n v="51.521979999999999"/>
    <x v="0"/>
    <s v="Kensington and Chelsea"/>
    <s v="None"/>
    <n v="-0.212787"/>
    <n v="1"/>
    <n v="2"/>
    <s v="Metropolitan Police"/>
    <s v="Dry"/>
    <s v="Single carriageway"/>
    <n v="30"/>
    <d v="1899-12-30T12:46:00"/>
    <s v="Rural"/>
    <s v="Oddisha"/>
    <s v="Fine no high winds"/>
    <s v="Car"/>
  </r>
  <r>
    <s v="200901BS70446"/>
    <d v="2021-07-31T00:00:00"/>
    <s v="Jul"/>
    <n v="2021"/>
    <s v="Saturday"/>
    <s v="Auto traffic signal"/>
    <s v="Crossroads"/>
    <s v="Serious"/>
    <n v="51.494469000000002"/>
    <x v="0"/>
    <s v="Kensington and Chelsea"/>
    <s v="None"/>
    <n v="-0.19556699999999999"/>
    <n v="1"/>
    <n v="1"/>
    <s v="Metropolitan Police"/>
    <s v="Dry"/>
    <s v="Dual carriageway"/>
    <n v="30"/>
    <d v="1899-12-30T07:38:00"/>
    <s v="Rural"/>
    <s v="Benglore"/>
    <s v="Fine no high winds"/>
    <s v="Goods 7.5 tonnes mgw and over"/>
  </r>
  <r>
    <s v="200901BS70447"/>
    <d v="2021-08-12T00:00:00"/>
    <s v="Aug"/>
    <n v="2021"/>
    <s v="Sunday"/>
    <s v="Auto traffic signal"/>
    <s v="Crossroads"/>
    <s v="Serious"/>
    <n v="51.493428999999999"/>
    <x v="0"/>
    <s v="Kensington and Chelsea"/>
    <s v="None"/>
    <n v="-0.169101"/>
    <n v="1"/>
    <n v="2"/>
    <s v="Metropolitan Police"/>
    <s v="Dry"/>
    <s v="Single carriageway"/>
    <n v="30"/>
    <d v="1899-12-30T14:20:00"/>
    <s v="Rural"/>
    <s v="Chhennai"/>
    <s v="Fine no high winds"/>
    <s v="Car"/>
  </r>
  <r>
    <s v="200901BS70448"/>
    <d v="2021-08-09T00:00:00"/>
    <s v="Aug"/>
    <n v="2021"/>
    <s v="Monday"/>
    <s v="Give way or uncontrolled"/>
    <s v="T or staggered junction"/>
    <s v="Serious"/>
    <n v="51.492519000000001"/>
    <x v="1"/>
    <s v="Kensington and Chelsea"/>
    <s v="None"/>
    <n v="-0.156893"/>
    <n v="1"/>
    <n v="1"/>
    <s v="Metropolitan Police"/>
    <s v="Dry"/>
    <s v="One way street"/>
    <n v="30"/>
    <d v="1899-12-30T03:30:00"/>
    <s v="Rural"/>
    <s v="Assam"/>
    <s v="Fine no high winds"/>
    <s v="Car"/>
  </r>
  <r>
    <s v="200901BS70450"/>
    <d v="2021-08-13T00:00:00"/>
    <s v="Aug"/>
    <n v="2021"/>
    <s v="Tuesday"/>
    <s v="Data missing or out of range"/>
    <s v="Not at junction or within 20 metres"/>
    <s v="Slight"/>
    <n v="51.494853999999997"/>
    <x v="0"/>
    <s v="Kensington and Chelsea"/>
    <s v="None"/>
    <n v="-0.203043"/>
    <n v="2"/>
    <n v="4"/>
    <s v="Metropolitan Police"/>
    <s v="Dry"/>
    <s v="One way street"/>
    <n v="30"/>
    <d v="1899-12-30T12:31:00"/>
    <s v="Rural"/>
    <s v="Manipur"/>
    <s v="Fine no high winds"/>
    <s v="Car"/>
  </r>
  <r>
    <s v="200901BS70451"/>
    <d v="2021-08-16T00:00:00"/>
    <s v="Aug"/>
    <n v="2021"/>
    <s v="Wednesday"/>
    <s v="Give way or uncontrolled"/>
    <s v="Crossroads"/>
    <s v="Slight"/>
    <n v="51.488672999999999"/>
    <x v="0"/>
    <s v="Kensington and Chelsea"/>
    <s v="None"/>
    <n v="-0.16972400000000001"/>
    <n v="1"/>
    <n v="2"/>
    <s v="Metropolitan Police"/>
    <s v="Dry"/>
    <s v="Single carriageway"/>
    <n v="30"/>
    <d v="1899-12-30T17:13:00"/>
    <s v="Rural"/>
    <s v="Bihar"/>
    <s v="Fine no high winds"/>
    <s v="Motorcycle over 500cc"/>
  </r>
  <r>
    <s v="200901BS70452"/>
    <d v="2021-08-07T00:00:00"/>
    <s v="Aug"/>
    <n v="2021"/>
    <s v="Thursday"/>
    <s v="Auto traffic signal"/>
    <s v="Crossroads"/>
    <s v="Slight"/>
    <n v="51.516807"/>
    <x v="1"/>
    <s v="Kensington and Chelsea"/>
    <s v="None"/>
    <n v="-0.209674"/>
    <n v="1"/>
    <n v="1"/>
    <s v="Metropolitan Police"/>
    <s v="Dry"/>
    <s v="Single carriageway"/>
    <n v="30"/>
    <d v="1899-12-30T22:22:00"/>
    <s v="Rural"/>
    <s v="Up"/>
    <s v="Fine no high winds"/>
    <s v="Motorcycle over 500cc"/>
  </r>
  <r>
    <s v="200901BS70454"/>
    <d v="2021-08-18T00:00:00"/>
    <s v="Aug"/>
    <n v="2021"/>
    <s v="Friday"/>
    <s v="Give way or uncontrolled"/>
    <s v="T or staggered junction"/>
    <s v="Slight"/>
    <n v="51.496896"/>
    <x v="0"/>
    <s v="Kensington and Chelsea"/>
    <s v="None"/>
    <n v="-0.16075"/>
    <n v="2"/>
    <n v="2"/>
    <s v="Metropolitan Police"/>
    <s v="Dry"/>
    <s v="Single carriageway"/>
    <n v="30"/>
    <d v="1899-12-30T10:05:00"/>
    <s v="Rural"/>
    <s v="Mp"/>
    <s v="Fine no high winds"/>
    <s v="Goods 7.5 tonnes mgw and over"/>
  </r>
  <r>
    <s v="200901BS70455"/>
    <d v="2021-08-18T00:00:00"/>
    <s v="Aug"/>
    <n v="2021"/>
    <s v="Saturday"/>
    <s v="Data missing or out of range"/>
    <s v="Not at junction or within 20 metres"/>
    <s v="Slight"/>
    <n v="51.495049000000002"/>
    <x v="0"/>
    <s v="Kensington and Chelsea"/>
    <s v="None"/>
    <n v="-0.17494299999999999"/>
    <n v="1"/>
    <n v="1"/>
    <s v="Metropolitan Police"/>
    <s v="Dry"/>
    <s v="Single carriageway"/>
    <n v="30"/>
    <d v="1899-12-30T10:00:00"/>
    <s v="Rural"/>
    <s v="Delhi"/>
    <s v="Fine no high winds"/>
    <s v="Car"/>
  </r>
  <r>
    <s v="200901BS70457"/>
    <d v="2021-08-12T00:00:00"/>
    <s v="Aug"/>
    <n v="2021"/>
    <s v="Sunday"/>
    <s v="Give way or uncontrolled"/>
    <s v="T or staggered junction"/>
    <s v="Slight"/>
    <n v="51.480786000000002"/>
    <x v="0"/>
    <s v="Kensington and Chelsea"/>
    <s v="None"/>
    <n v="-0.17724100000000001"/>
    <n v="1"/>
    <n v="3"/>
    <s v="Metropolitan Police"/>
    <s v="Dry"/>
    <s v="Single carriageway"/>
    <n v="30"/>
    <d v="1899-12-30T06:00:00"/>
    <s v="Rural"/>
    <s v="Punjab"/>
    <s v="Fine no high winds"/>
    <s v="Car"/>
  </r>
  <r>
    <s v="200901BS70458"/>
    <d v="2021-08-13T00:00:00"/>
    <s v="Aug"/>
    <n v="2021"/>
    <s v="Monday"/>
    <s v="Give way or uncontrolled"/>
    <s v="T or staggered junction"/>
    <s v="Slight"/>
    <n v="51.484479999999998"/>
    <x v="0"/>
    <s v="Kensington and Chelsea"/>
    <s v="None"/>
    <n v="-0.18343100000000001"/>
    <n v="1"/>
    <n v="2"/>
    <s v="Metropolitan Police"/>
    <s v="Dry"/>
    <s v="Single carriageway"/>
    <n v="30"/>
    <d v="1899-12-30T18:00:00"/>
    <s v="Rural"/>
    <s v="Hariyana"/>
    <s v="Fine no high winds"/>
    <s v="Motorcycle over 125cc and up to 500cc"/>
  </r>
  <r>
    <s v="200901BS70459"/>
    <d v="2021-08-12T00:00:00"/>
    <s v="Aug"/>
    <n v="2021"/>
    <s v="Tuesday"/>
    <s v="Data missing or out of range"/>
    <s v="Not at junction or within 20 metres"/>
    <s v="Slight"/>
    <n v="51.483139000000001"/>
    <x v="0"/>
    <s v="Kensington and Chelsea"/>
    <s v="None"/>
    <n v="-0.17815500000000001"/>
    <n v="2"/>
    <n v="3"/>
    <s v="Metropolitan Police"/>
    <s v="Dry"/>
    <s v="Single carriageway"/>
    <n v="30"/>
    <d v="1899-12-30T17:45:00"/>
    <s v="Urban"/>
    <s v="Kolkata"/>
    <s v="Fine no high winds"/>
    <s v="Car"/>
  </r>
  <r>
    <s v="200901BS70460"/>
    <d v="2021-08-17T00:00:00"/>
    <s v="Aug"/>
    <n v="2021"/>
    <s v="Wednesday"/>
    <s v="Give way or uncontrolled"/>
    <s v="T or staggered junction"/>
    <s v="Slight"/>
    <n v="51.482660000000003"/>
    <x v="0"/>
    <s v="Kensington and Chelsea"/>
    <s v="None"/>
    <n v="-0.170541"/>
    <n v="1"/>
    <n v="2"/>
    <s v="Metropolitan Police"/>
    <s v="Dry"/>
    <s v="Single carriageway"/>
    <n v="30"/>
    <d v="1899-12-30T18:10:00"/>
    <s v="Urban"/>
    <s v="Rajasthan"/>
    <s v="Fine no high winds"/>
    <s v="Goods over 3.5t. and under 7.5t"/>
  </r>
  <r>
    <s v="200901BS70461"/>
    <d v="2021-08-18T00:00:00"/>
    <s v="Aug"/>
    <n v="2021"/>
    <s v="Thursday"/>
    <s v="Give way or uncontrolled"/>
    <s v="Crossroads"/>
    <s v="Slight"/>
    <n v="51.518470999999998"/>
    <x v="0"/>
    <s v="Kensington and Chelsea"/>
    <s v="None"/>
    <n v="-0.21854599999999999"/>
    <n v="1"/>
    <n v="1"/>
    <s v="Metropolitan Police"/>
    <s v="Dry"/>
    <s v="Single carriageway"/>
    <n v="30"/>
    <d v="1899-12-30T09:06:00"/>
    <s v="Urban"/>
    <s v="Mumbai"/>
    <s v="Fine no high winds"/>
    <s v="Car"/>
  </r>
  <r>
    <s v="200901BS70462"/>
    <d v="2021-08-21T00:00:00"/>
    <s v="Aug"/>
    <n v="2021"/>
    <s v="Friday"/>
    <s v="Give way or uncontrolled"/>
    <s v="T or staggered junction"/>
    <s v="Slight"/>
    <n v="51.50806"/>
    <x v="0"/>
    <s v="Kensington and Chelsea"/>
    <s v="None"/>
    <n v="-0.202236"/>
    <n v="1"/>
    <n v="2"/>
    <s v="Metropolitan Police"/>
    <s v="Dry"/>
    <s v="Single carriageway"/>
    <n v="30"/>
    <d v="1899-12-30T16:50:00"/>
    <s v="Urban"/>
    <s v="Gujrat"/>
    <s v="Fine no high winds"/>
    <s v="Car"/>
  </r>
  <r>
    <s v="200901BS70464"/>
    <d v="2021-08-20T00:00:00"/>
    <s v="Aug"/>
    <n v="2021"/>
    <s v="Saturday"/>
    <s v="Data missing or out of range"/>
    <s v="Not at junction or within 20 metres"/>
    <s v="Slight"/>
    <n v="51.491920999999998"/>
    <x v="0"/>
    <s v="Kensington and Chelsea"/>
    <s v="None"/>
    <n v="-0.15893399999999999"/>
    <n v="1"/>
    <n v="2"/>
    <s v="Metropolitan Police"/>
    <s v="Dry"/>
    <s v="Single carriageway"/>
    <n v="30"/>
    <d v="1899-12-30T06:38:00"/>
    <s v="Urban"/>
    <s v="Kerla"/>
    <s v="Fine no high winds"/>
    <s v="Car"/>
  </r>
  <r>
    <s v="200901BS70465"/>
    <d v="2021-08-14T00:00:00"/>
    <s v="Aug"/>
    <n v="2021"/>
    <s v="Sunday"/>
    <s v="Auto traffic signal"/>
    <s v="Crossroads"/>
    <s v="Slight"/>
    <n v="51.492654999999999"/>
    <x v="1"/>
    <s v="Kensington and Chelsea"/>
    <s v="None"/>
    <n v="-0.20039299999999999"/>
    <n v="4"/>
    <n v="2"/>
    <s v="Metropolitan Police"/>
    <s v="Dry"/>
    <s v="Dual carriageway"/>
    <n v="30"/>
    <d v="1899-12-30T00:20:00"/>
    <s v="Urban"/>
    <s v="Oddisha"/>
    <s v="Fine no high winds"/>
    <s v="Car"/>
  </r>
  <r>
    <s v="200901BS70466"/>
    <d v="2021-08-21T00:00:00"/>
    <s v="Aug"/>
    <n v="2021"/>
    <s v="Monday"/>
    <s v="Data missing or out of range"/>
    <s v="Not at junction or within 20 metres"/>
    <s v="Slight"/>
    <n v="51.502951000000003"/>
    <x v="0"/>
    <s v="Kensington and Chelsea"/>
    <s v="None"/>
    <n v="-0.19162999999999999"/>
    <n v="1"/>
    <n v="1"/>
    <s v="Metropolitan Police"/>
    <s v="Dry"/>
    <s v="Single carriageway"/>
    <n v="30"/>
    <d v="1899-12-30T13:27:00"/>
    <s v="Urban"/>
    <s v="Benglore"/>
    <s v="Fine no high winds"/>
    <s v="Car"/>
  </r>
  <r>
    <s v="200901BS70467"/>
    <d v="2021-08-16T00:00:00"/>
    <s v="Aug"/>
    <n v="2021"/>
    <s v="Tuesday"/>
    <s v="Give way or uncontrolled"/>
    <s v="Crossroads"/>
    <s v="Slight"/>
    <n v="51.521999999999998"/>
    <x v="0"/>
    <s v="Kensington and Chelsea"/>
    <s v="None"/>
    <n v="-0.208173"/>
    <n v="1"/>
    <n v="2"/>
    <s v="Metropolitan Police"/>
    <s v="Dry"/>
    <s v="Single carriageway"/>
    <n v="30"/>
    <d v="1899-12-30T18:30:00"/>
    <s v="Urban"/>
    <s v="Chhennai"/>
    <s v="Fine no high winds"/>
    <s v="Van / Goods 3.5 tonnes mgw or under"/>
  </r>
  <r>
    <s v="200901BS70468"/>
    <d v="2021-08-20T00:00:00"/>
    <s v="Aug"/>
    <n v="2021"/>
    <s v="Wednesday"/>
    <s v="Give way or uncontrolled"/>
    <s v="T or staggered junction"/>
    <s v="Slight"/>
    <n v="51.508127000000002"/>
    <x v="1"/>
    <s v="Kensington and Chelsea"/>
    <s v="None"/>
    <n v="-0.194884"/>
    <n v="1"/>
    <n v="1"/>
    <s v="Metropolitan Police"/>
    <s v="Dry"/>
    <s v="One way street"/>
    <n v="30"/>
    <d v="1899-12-30T19:35:00"/>
    <s v="Urban"/>
    <s v="Assam"/>
    <s v="Fine no high winds"/>
    <s v="Car"/>
  </r>
  <r>
    <s v="200901BS70469"/>
    <d v="2021-07-21T00:00:00"/>
    <s v="Jul"/>
    <n v="2021"/>
    <s v="Thursday"/>
    <s v="Authorised person"/>
    <s v="Crossroads"/>
    <s v="Slight"/>
    <n v="51.483252999999998"/>
    <x v="0"/>
    <s v="Kensington and Chelsea"/>
    <s v="None"/>
    <n v="-0.18549599999999999"/>
    <n v="1"/>
    <n v="2"/>
    <s v="Metropolitan Police"/>
    <s v="Dry"/>
    <s v="Single carriageway"/>
    <n v="30"/>
    <d v="1899-12-30T10:25:00"/>
    <s v="Urban"/>
    <s v="Manipur"/>
    <s v="Fine no high winds"/>
    <s v="Car"/>
  </r>
  <r>
    <s v="200901BS70470"/>
    <d v="2021-08-15T00:00:00"/>
    <s v="Aug"/>
    <n v="2021"/>
    <s v="Friday"/>
    <s v="Auto traffic signal"/>
    <s v="T or staggered junction"/>
    <s v="Slight"/>
    <n v="51.480286999999997"/>
    <x v="0"/>
    <s v="Kensington and Chelsea"/>
    <s v="None"/>
    <n v="-0.185614"/>
    <n v="1"/>
    <n v="2"/>
    <s v="Metropolitan Police"/>
    <s v="Dry"/>
    <s v="Single carriageway"/>
    <n v="30"/>
    <d v="1899-12-30T13:00:00"/>
    <s v="Urban"/>
    <s v="Bihar"/>
    <s v="Fine no high winds"/>
    <s v="Car"/>
  </r>
  <r>
    <s v="200901BS70471"/>
    <d v="2021-08-21T00:00:00"/>
    <s v="Aug"/>
    <n v="2021"/>
    <s v="Saturday"/>
    <s v="Data missing or out of range"/>
    <s v="Not at junction or within 20 metres"/>
    <s v="Slight"/>
    <n v="51.517457999999998"/>
    <x v="0"/>
    <s v="Kensington and Chelsea"/>
    <s v="None"/>
    <n v="-0.217"/>
    <n v="1"/>
    <n v="2"/>
    <s v="Metropolitan Police"/>
    <s v="Dry"/>
    <s v="Single carriageway"/>
    <n v="30"/>
    <d v="1899-12-30T08:05:00"/>
    <s v="Urban"/>
    <s v="Up"/>
    <s v="Fine no high winds"/>
    <s v="Car"/>
  </r>
  <r>
    <s v="200901BS70474"/>
    <d v="2021-08-24T00:00:00"/>
    <s v="Aug"/>
    <n v="2021"/>
    <s v="Sunday"/>
    <s v="Give way or uncontrolled"/>
    <s v="T or staggered junction"/>
    <s v="Slight"/>
    <n v="51.492899000000001"/>
    <x v="0"/>
    <s v="Kensington and Chelsea"/>
    <s v="None"/>
    <n v="-0.16969899999999999"/>
    <n v="1"/>
    <n v="2"/>
    <s v="Metropolitan Police"/>
    <s v="Dry"/>
    <s v="Single carriageway"/>
    <n v="30"/>
    <d v="1899-12-30T14:26:00"/>
    <s v="Urban"/>
    <s v="Mp"/>
    <s v="Fine no high winds"/>
    <s v="Car"/>
  </r>
  <r>
    <s v="200901BS70475"/>
    <d v="2021-08-23T00:00:00"/>
    <s v="Aug"/>
    <n v="2021"/>
    <s v="Monday"/>
    <s v="Auto traffic signal"/>
    <s v="T or staggered junction"/>
    <s v="Slight"/>
    <n v="51.507804"/>
    <x v="0"/>
    <s v="Kensington and Chelsea"/>
    <s v="None"/>
    <n v="-0.20311000000000001"/>
    <n v="1"/>
    <n v="2"/>
    <s v="Metropolitan Police"/>
    <s v="Dry"/>
    <s v="Single carriageway"/>
    <n v="30"/>
    <d v="1899-12-30T16:50:00"/>
    <s v="Urban"/>
    <s v="Delhi"/>
    <s v="Fine no high winds"/>
    <s v="Car"/>
  </r>
  <r>
    <s v="200901BS70477"/>
    <d v="2021-08-17T00:00:00"/>
    <s v="Aug"/>
    <n v="2021"/>
    <s v="Tuesday"/>
    <s v="Auto traffic signal"/>
    <s v="Crossroads"/>
    <s v="Slight"/>
    <n v="51.495030999999997"/>
    <x v="0"/>
    <s v="Kensington and Chelsea"/>
    <s v="None"/>
    <n v="-0.173791"/>
    <n v="1"/>
    <n v="1"/>
    <s v="Metropolitan Police"/>
    <s v="Dry"/>
    <s v="Single carriageway"/>
    <n v="30"/>
    <d v="1899-12-30T07:55:00"/>
    <s v="Urban"/>
    <s v="Punjab"/>
    <s v="Fine no high winds"/>
    <s v="Car"/>
  </r>
  <r>
    <s v="200901BS70478"/>
    <d v="2021-06-24T00:00:00"/>
    <s v="Jun"/>
    <n v="2021"/>
    <s v="Wednesday"/>
    <s v="Data missing or out of range"/>
    <s v="Not at junction or within 20 metres"/>
    <s v="Slight"/>
    <n v="51.503185999999999"/>
    <x v="0"/>
    <s v="Kensington and Chelsea"/>
    <s v="None"/>
    <n v="-0.21280199999999999"/>
    <n v="1"/>
    <n v="2"/>
    <s v="Metropolitan Police"/>
    <s v="Dry"/>
    <s v="One way street"/>
    <n v="30"/>
    <d v="1899-12-30T15:00:00"/>
    <s v="Rural"/>
    <s v="Hariyana"/>
    <s v="Fine no high winds"/>
    <s v="Car"/>
  </r>
  <r>
    <s v="200901BS70479"/>
    <d v="2021-08-14T00:00:00"/>
    <s v="Aug"/>
    <n v="2021"/>
    <s v="Thursday"/>
    <s v="Auto traffic signal"/>
    <s v="Crossroads"/>
    <s v="Serious"/>
    <n v="51.515900000000002"/>
    <x v="0"/>
    <s v="Kensington and Chelsea"/>
    <s v="None"/>
    <n v="-0.20913300000000001"/>
    <n v="1"/>
    <n v="2"/>
    <s v="Metropolitan Police"/>
    <s v="Dry"/>
    <s v="Single carriageway"/>
    <n v="30"/>
    <d v="1899-12-30T14:07:00"/>
    <s v="Rural"/>
    <s v="Kolkata"/>
    <s v="Fine no high winds"/>
    <s v="Car"/>
  </r>
  <r>
    <s v="200901BS70480"/>
    <d v="2021-08-27T00:00:00"/>
    <s v="Aug"/>
    <n v="2021"/>
    <s v="Friday"/>
    <s v="Auto traffic signal"/>
    <s v="T or staggered junction"/>
    <s v="Slight"/>
    <n v="51.494681999999997"/>
    <x v="0"/>
    <s v="Kensington and Chelsea"/>
    <s v="None"/>
    <n v="-0.18605099999999999"/>
    <n v="1"/>
    <n v="1"/>
    <s v="Metropolitan Police"/>
    <s v="Dry"/>
    <s v="Single carriageway"/>
    <n v="30"/>
    <d v="1899-12-30T13:35:00"/>
    <s v="Rural"/>
    <s v="Rajasthan"/>
    <s v="Fine no high winds"/>
    <s v="Van / Goods 3.5 tonnes mgw or under"/>
  </r>
  <r>
    <s v="200901BS70481"/>
    <d v="2021-08-31T00:00:00"/>
    <s v="Aug"/>
    <n v="2021"/>
    <s v="Saturday"/>
    <s v="Auto traffic signal"/>
    <s v="Crossroads"/>
    <s v="Serious"/>
    <n v="51.497467"/>
    <x v="1"/>
    <s v="Kensington and Chelsea"/>
    <s v="None"/>
    <n v="-0.203373"/>
    <n v="2"/>
    <n v="2"/>
    <s v="Metropolitan Police"/>
    <s v="Dry"/>
    <s v="Single carriageway"/>
    <n v="30"/>
    <d v="1899-12-30T03:40:00"/>
    <s v="Rural"/>
    <s v="Mumbai"/>
    <s v="Fine no high winds"/>
    <s v="Car"/>
  </r>
  <r>
    <s v="200901BS70482"/>
    <d v="2021-08-28T00:00:00"/>
    <s v="Aug"/>
    <n v="2021"/>
    <s v="Sunday"/>
    <s v="Give way or uncontrolled"/>
    <s v="Mini-roundabout"/>
    <s v="Slight"/>
    <n v="51.493667000000002"/>
    <x v="0"/>
    <s v="Kensington and Chelsea"/>
    <s v="None"/>
    <n v="-0.184362"/>
    <n v="1"/>
    <n v="2"/>
    <s v="Metropolitan Police"/>
    <s v="Dry"/>
    <s v="Roundabout"/>
    <n v="30"/>
    <d v="1899-12-30T12:37:00"/>
    <s v="Rural"/>
    <s v="Gujrat"/>
    <s v="Fine no high winds"/>
    <s v="Car"/>
  </r>
  <r>
    <s v="200901BS70483"/>
    <d v="2021-08-31T00:00:00"/>
    <s v="Aug"/>
    <n v="2021"/>
    <s v="Monday"/>
    <s v="Data missing or out of range"/>
    <s v="Not at junction or within 20 metres"/>
    <s v="Slight"/>
    <n v="51.512976000000002"/>
    <x v="1"/>
    <s v="Kensington and Chelsea"/>
    <s v="None"/>
    <n v="-0.21789500000000001"/>
    <n v="1"/>
    <n v="1"/>
    <s v="Metropolitan Police"/>
    <s v="Dry"/>
    <s v="Single carriageway"/>
    <n v="30"/>
    <d v="1899-12-30T22:00:00"/>
    <s v="Rural"/>
    <s v="Kerla"/>
    <s v="Fine no high winds"/>
    <s v="Car"/>
  </r>
  <r>
    <s v="200901BS70484"/>
    <d v="2021-08-28T00:00:00"/>
    <s v="Aug"/>
    <n v="2021"/>
    <s v="Tuesday"/>
    <s v="Give way or uncontrolled"/>
    <s v="Crossroads"/>
    <s v="Serious"/>
    <n v="51.492072"/>
    <x v="0"/>
    <s v="Kensington and Chelsea"/>
    <s v="None"/>
    <n v="-0.16857900000000001"/>
    <n v="2"/>
    <n v="1"/>
    <s v="Metropolitan Police"/>
    <s v="Dry"/>
    <s v="Single carriageway"/>
    <n v="30"/>
    <d v="1899-12-30T14:45:00"/>
    <s v="Rural"/>
    <s v="Oddisha"/>
    <s v="Fine no high winds"/>
    <s v="Car"/>
  </r>
  <r>
    <s v="200901BS70485"/>
    <d v="2021-08-27T00:00:00"/>
    <s v="Aug"/>
    <n v="2021"/>
    <s v="Wednesday"/>
    <s v="Give way or uncontrolled"/>
    <s v="T or staggered junction"/>
    <s v="Slight"/>
    <n v="51.490437"/>
    <x v="0"/>
    <s v="Kensington and Chelsea"/>
    <s v="None"/>
    <n v="-0.167493"/>
    <n v="1"/>
    <n v="1"/>
    <s v="Metropolitan Police"/>
    <s v="Dry"/>
    <s v="Single carriageway"/>
    <n v="30"/>
    <d v="1899-12-30T17:19:00"/>
    <s v="Rural"/>
    <s v="Benglore"/>
    <s v="Fine no high winds"/>
    <s v="Car"/>
  </r>
  <r>
    <s v="200901BS70486"/>
    <d v="2021-08-31T00:00:00"/>
    <s v="Aug"/>
    <n v="2021"/>
    <s v="Thursday"/>
    <s v="Auto traffic signal"/>
    <s v="Crossroads"/>
    <s v="Slight"/>
    <n v="51.483252999999998"/>
    <x v="0"/>
    <s v="Kensington and Chelsea"/>
    <s v="None"/>
    <n v="-0.18549599999999999"/>
    <n v="1"/>
    <n v="2"/>
    <s v="Metropolitan Police"/>
    <s v="Dry"/>
    <s v="One way street"/>
    <n v="30"/>
    <d v="1899-12-30T16:40:00"/>
    <s v="Rural"/>
    <s v="Chhennai"/>
    <s v="Fine no high winds"/>
    <s v="Car"/>
  </r>
  <r>
    <s v="200901BS70488"/>
    <d v="2021-09-04T00:00:00"/>
    <s v="Sep"/>
    <n v="2021"/>
    <s v="Friday"/>
    <s v="Auto traffic signal"/>
    <s v="Crossroads"/>
    <s v="Slight"/>
    <n v="51.497135999999998"/>
    <x v="0"/>
    <s v="Kensington and Chelsea"/>
    <s v="Other object on road"/>
    <n v="-0.15886800000000001"/>
    <n v="1"/>
    <n v="1"/>
    <s v="Metropolitan Police"/>
    <s v="Dry"/>
    <s v="Single carriageway"/>
    <n v="30"/>
    <d v="1899-12-30T15:55:00"/>
    <s v="Rural"/>
    <s v="Assam"/>
    <s v="Fine no high winds"/>
    <s v="Car"/>
  </r>
  <r>
    <s v="200901BS70489"/>
    <d v="2021-09-04T00:00:00"/>
    <s v="Sep"/>
    <n v="2021"/>
    <s v="Saturday"/>
    <s v="Give way or uncontrolled"/>
    <s v="Mini-roundabout"/>
    <s v="Slight"/>
    <n v="51.492941000000002"/>
    <x v="0"/>
    <s v="Kensington and Chelsea"/>
    <s v="None"/>
    <n v="-0.18395900000000001"/>
    <n v="1"/>
    <n v="2"/>
    <s v="Metropolitan Police"/>
    <s v="Dry"/>
    <s v="Roundabout"/>
    <n v="30"/>
    <d v="1899-12-30T16:40:00"/>
    <s v="Rural"/>
    <s v="Manipur"/>
    <s v="Fine no high winds"/>
    <s v="Car"/>
  </r>
  <r>
    <s v="200901BS70490"/>
    <d v="2021-09-02T00:00:00"/>
    <s v="Sep"/>
    <n v="2021"/>
    <s v="Sunday"/>
    <s v="Give way or uncontrolled"/>
    <s v="T or staggered junction"/>
    <s v="Slight"/>
    <n v="51.526077000000001"/>
    <x v="0"/>
    <s v="Kensington and Chelsea"/>
    <s v="None"/>
    <n v="-0.210176"/>
    <n v="1"/>
    <n v="2"/>
    <s v="Metropolitan Police"/>
    <s v="Wet or damp"/>
    <s v="Single carriageway"/>
    <n v="30"/>
    <d v="1899-12-30T13:35:00"/>
    <s v="Urban"/>
    <s v="Bihar"/>
    <s v="Raining no high winds"/>
    <s v="Car"/>
  </r>
  <r>
    <s v="200901BS70491"/>
    <d v="2021-09-03T00:00:00"/>
    <s v="Sep"/>
    <n v="2021"/>
    <s v="Monday"/>
    <s v="Give way or uncontrolled"/>
    <s v="T or staggered junction"/>
    <s v="Slight"/>
    <n v="51.480460000000001"/>
    <x v="0"/>
    <s v="Kensington and Chelsea"/>
    <s v="None"/>
    <n v="-0.18517500000000001"/>
    <n v="1"/>
    <n v="2"/>
    <s v="Metropolitan Police"/>
    <s v="Dry"/>
    <s v="Single carriageway"/>
    <n v="30"/>
    <d v="1899-12-30T18:30:00"/>
    <s v="Urban"/>
    <s v="Up"/>
    <s v="Fine no high winds"/>
    <s v="Car"/>
  </r>
  <r>
    <s v="200901BS70492"/>
    <d v="2021-09-04T00:00:00"/>
    <s v="Sep"/>
    <n v="2021"/>
    <s v="Tuesday"/>
    <s v="Auto traffic signal"/>
    <s v="T or staggered junction"/>
    <s v="Slight"/>
    <n v="51.492044999999997"/>
    <x v="0"/>
    <s v="Kensington and Chelsea"/>
    <s v="None"/>
    <n v="-0.17837600000000001"/>
    <n v="1"/>
    <n v="1"/>
    <s v="Metropolitan Police"/>
    <s v="Dry"/>
    <s v="Single carriageway"/>
    <n v="30"/>
    <d v="1899-12-30T09:05:00"/>
    <s v="Urban"/>
    <s v="Mp"/>
    <s v="Fine no high winds"/>
    <s v="Car"/>
  </r>
  <r>
    <s v="200901BS70493"/>
    <d v="2021-09-02T00:00:00"/>
    <s v="Sep"/>
    <n v="2021"/>
    <s v="Wednesday"/>
    <s v="Give way or uncontrolled"/>
    <s v="T or staggered junction"/>
    <s v="Slight"/>
    <n v="51.489213999999997"/>
    <x v="0"/>
    <s v="Kensington and Chelsea"/>
    <s v="None"/>
    <n v="-0.16408400000000001"/>
    <n v="1"/>
    <n v="2"/>
    <s v="Metropolitan Police"/>
    <s v="Wet or damp"/>
    <s v="Single carriageway"/>
    <n v="30"/>
    <d v="1899-12-30T18:00:00"/>
    <s v="Urban"/>
    <s v="Delhi"/>
    <s v="Raining no high winds"/>
    <s v="Car"/>
  </r>
  <r>
    <s v="200901BS70495"/>
    <d v="2021-09-06T00:00:00"/>
    <s v="Sep"/>
    <n v="2021"/>
    <s v="Thursday"/>
    <s v="Give way or uncontrolled"/>
    <s v="T or staggered junction"/>
    <s v="Slight"/>
    <n v="51.496263999999996"/>
    <x v="0"/>
    <s v="Kensington and Chelsea"/>
    <s v="None"/>
    <n v="-0.195352"/>
    <n v="1"/>
    <n v="2"/>
    <s v="Metropolitan Police"/>
    <s v="Dry"/>
    <s v="Single carriageway"/>
    <n v="30"/>
    <d v="1899-12-30T15:49:00"/>
    <s v="Urban"/>
    <s v="Punjab"/>
    <s v="Fine no high winds"/>
    <s v="Car"/>
  </r>
  <r>
    <s v="200901BS70496"/>
    <d v="2021-09-08T00:00:00"/>
    <s v="Sep"/>
    <n v="2021"/>
    <s v="Friday"/>
    <s v="Give way or uncontrolled"/>
    <s v="T or staggered junction"/>
    <s v="Slight"/>
    <n v="51.491723999999998"/>
    <x v="0"/>
    <s v="Kensington and Chelsea"/>
    <s v="None"/>
    <n v="-0.19250600000000001"/>
    <n v="1"/>
    <n v="1"/>
    <s v="Metropolitan Police"/>
    <s v="Dry"/>
    <s v="One way street"/>
    <n v="30"/>
    <d v="1899-12-30T12:02:00"/>
    <s v="Urban"/>
    <s v="Hariyana"/>
    <s v="Fine no high winds"/>
    <s v="Car"/>
  </r>
  <r>
    <s v="200901BS70498"/>
    <d v="2021-09-06T00:00:00"/>
    <s v="Sep"/>
    <n v="2021"/>
    <s v="Saturday"/>
    <s v="Give way or uncontrolled"/>
    <s v="Crossroads"/>
    <s v="Slight"/>
    <n v="51.522176999999999"/>
    <x v="1"/>
    <s v="Kensington and Chelsea"/>
    <s v="None"/>
    <n v="-0.20802200000000001"/>
    <n v="1"/>
    <n v="1"/>
    <s v="Metropolitan Police"/>
    <s v="Dry"/>
    <s v="Single carriageway"/>
    <n v="30"/>
    <d v="1899-12-30T00:10:00"/>
    <s v="Urban"/>
    <s v="Kolkata"/>
    <s v="Fine no high winds"/>
    <s v="Van / Goods 3.5 tonnes mgw or under"/>
  </r>
  <r>
    <s v="200901BS70499"/>
    <d v="2021-09-03T00:00:00"/>
    <s v="Sep"/>
    <n v="2021"/>
    <s v="Sunday"/>
    <s v="Data missing or out of range"/>
    <s v="Not at junction or within 20 metres"/>
    <s v="Slight"/>
    <n v="51.485419999999998"/>
    <x v="0"/>
    <s v="Kensington and Chelsea"/>
    <s v="None"/>
    <n v="-0.151562"/>
    <n v="1"/>
    <n v="2"/>
    <s v="Metropolitan Police"/>
    <s v="Dry"/>
    <s v="Single carriageway"/>
    <n v="30"/>
    <d v="1899-12-30T17:50:00"/>
    <s v="Urban"/>
    <s v="Rajasthan"/>
    <s v="Fine no high winds"/>
    <s v="Car"/>
  </r>
  <r>
    <s v="200901BS70500"/>
    <d v="2021-09-08T00:00:00"/>
    <s v="Sep"/>
    <n v="2021"/>
    <s v="Monday"/>
    <s v="Give way or uncontrolled"/>
    <s v="T or staggered junction"/>
    <s v="Slight"/>
    <n v="51.482546999999997"/>
    <x v="0"/>
    <s v="Kensington and Chelsea"/>
    <s v="None"/>
    <n v="-0.186388"/>
    <n v="1"/>
    <n v="3"/>
    <s v="Metropolitan Police"/>
    <s v="Dry"/>
    <s v="Single carriageway"/>
    <n v="30"/>
    <d v="1899-12-30T17:30:00"/>
    <s v="Urban"/>
    <s v="Mumbai"/>
    <s v="Fine no high winds"/>
    <s v="Car"/>
  </r>
  <r>
    <s v="200901BS70501"/>
    <d v="2021-09-09T00:00:00"/>
    <s v="Sep"/>
    <n v="2021"/>
    <s v="Tuesday"/>
    <s v="Data missing or out of range"/>
    <s v="Not at junction or within 20 metres"/>
    <s v="Slight"/>
    <n v="51.509130999999996"/>
    <x v="0"/>
    <s v="Kensington and Chelsea"/>
    <s v="None"/>
    <n v="-0.195853"/>
    <n v="1"/>
    <n v="2"/>
    <s v="Metropolitan Police"/>
    <s v="Dry"/>
    <s v="Dual carriageway"/>
    <n v="30"/>
    <d v="1899-12-30T12:30:00"/>
    <s v="Urban"/>
    <s v="Gujrat"/>
    <s v="Fine no high winds"/>
    <s v="Car"/>
  </r>
  <r>
    <s v="200901BS70503"/>
    <d v="2021-09-14T00:00:00"/>
    <s v="Sep"/>
    <n v="2021"/>
    <s v="Wednesday"/>
    <s v="Data missing or out of range"/>
    <s v="Not at junction or within 20 metres"/>
    <s v="Slight"/>
    <n v="51.497594999999997"/>
    <x v="0"/>
    <s v="Kensington and Chelsea"/>
    <s v="None"/>
    <n v="-0.165188"/>
    <n v="1"/>
    <n v="2"/>
    <s v="Metropolitan Police"/>
    <s v="Dry"/>
    <s v="Single carriageway"/>
    <n v="30"/>
    <d v="1899-12-30T06:35:00"/>
    <s v="Urban"/>
    <s v="Kerla"/>
    <s v="Fine no high winds"/>
    <s v="Car"/>
  </r>
  <r>
    <s v="200901BS70504"/>
    <d v="2021-09-14T00:00:00"/>
    <s v="Sep"/>
    <n v="2021"/>
    <s v="Thursday"/>
    <s v="Data missing or out of range"/>
    <s v="Not at junction or within 20 metres"/>
    <s v="Slight"/>
    <n v="51.500993999999999"/>
    <x v="0"/>
    <s v="Kensington and Chelsea"/>
    <s v="None"/>
    <n v="-0.19300400000000001"/>
    <n v="1"/>
    <n v="2"/>
    <s v="Metropolitan Police"/>
    <s v="Dry"/>
    <s v="Single carriageway"/>
    <n v="30"/>
    <d v="1899-12-30T11:59:00"/>
    <s v="Urban"/>
    <s v="Oddisha"/>
    <s v="Fine no high winds"/>
    <s v="Car"/>
  </r>
  <r>
    <s v="200901BS70505"/>
    <d v="2021-09-12T00:00:00"/>
    <s v="Sep"/>
    <n v="2021"/>
    <s v="Friday"/>
    <s v="Give way or uncontrolled"/>
    <s v="T or staggered junction"/>
    <s v="Serious"/>
    <n v="51.512433999999999"/>
    <x v="0"/>
    <s v="Kensington and Chelsea"/>
    <s v="None"/>
    <n v="-0.21777199999999999"/>
    <n v="1"/>
    <n v="1"/>
    <s v="Metropolitan Police"/>
    <s v="Dry"/>
    <s v="Single carriageway"/>
    <n v="30"/>
    <d v="1899-12-30T10:40:00"/>
    <s v="Urban"/>
    <s v="Benglore"/>
    <s v="Fine no high winds"/>
    <s v="Car"/>
  </r>
  <r>
    <s v="200901BS70506"/>
    <d v="2021-09-09T00:00:00"/>
    <s v="Sep"/>
    <n v="2021"/>
    <s v="Saturday"/>
    <s v="Data missing or out of range"/>
    <s v="Not at junction or within 20 metres"/>
    <s v="Slight"/>
    <n v="51.488318"/>
    <x v="0"/>
    <s v="Kensington and Chelsea"/>
    <s v="None"/>
    <n v="-0.193217"/>
    <n v="2"/>
    <n v="1"/>
    <s v="Metropolitan Police"/>
    <s v="Dry"/>
    <s v="Single carriageway"/>
    <n v="30"/>
    <d v="1899-12-30T15:41:00"/>
    <s v="Urban"/>
    <s v="Chhennai"/>
    <s v="Fine no high winds"/>
    <s v="Bus or coach (17 or more pass seats)"/>
  </r>
  <r>
    <s v="200901BS70507"/>
    <d v="2021-09-01T00:00:00"/>
    <s v="Sep"/>
    <n v="2021"/>
    <s v="Sunday"/>
    <s v="Give way or uncontrolled"/>
    <s v="T or staggered junction"/>
    <s v="Slight"/>
    <n v="51.501513000000003"/>
    <x v="0"/>
    <s v="Kensington and Chelsea"/>
    <s v="None"/>
    <n v="-0.191687"/>
    <n v="1"/>
    <n v="2"/>
    <s v="Metropolitan Police"/>
    <s v="Dry"/>
    <s v="Single carriageway"/>
    <n v="30"/>
    <d v="1899-12-30T12:40:00"/>
    <s v="Urban"/>
    <s v="Assam"/>
    <s v="Fine no high winds"/>
    <s v="Car"/>
  </r>
  <r>
    <s v="200901BS70508"/>
    <d v="2021-09-14T00:00:00"/>
    <s v="Sep"/>
    <n v="2021"/>
    <s v="Monday"/>
    <s v="Data missing or out of range"/>
    <s v="Not at junction or within 20 metres"/>
    <s v="Slight"/>
    <n v="51.487763000000001"/>
    <x v="0"/>
    <s v="Kensington and Chelsea"/>
    <s v="None"/>
    <n v="-0.16904"/>
    <n v="1"/>
    <n v="1"/>
    <s v="Metropolitan Police"/>
    <s v="Dry"/>
    <s v="Single carriageway"/>
    <n v="30"/>
    <d v="1899-12-30T15:15:00"/>
    <s v="Rural"/>
    <s v="Manipur"/>
    <s v="Fine no high winds"/>
    <s v="Car"/>
  </r>
  <r>
    <s v="200901BS70509"/>
    <d v="2021-09-14T00:00:00"/>
    <s v="Sep"/>
    <n v="2021"/>
    <s v="Tuesday"/>
    <s v="Data missing or out of range"/>
    <s v="Not at junction or within 20 metres"/>
    <s v="Slight"/>
    <n v="51.524082999999997"/>
    <x v="0"/>
    <s v="Kensington and Chelsea"/>
    <s v="None"/>
    <n v="-0.21501100000000001"/>
    <n v="1"/>
    <n v="1"/>
    <s v="Metropolitan Police"/>
    <s v="Dry"/>
    <s v="Single carriageway"/>
    <n v="30"/>
    <d v="1899-12-30T12:30:00"/>
    <s v="Rural"/>
    <s v="Bihar"/>
    <s v="Fine no high winds"/>
    <s v="Car"/>
  </r>
  <r>
    <s v="200901BS70511"/>
    <d v="2021-09-17T00:00:00"/>
    <s v="Sep"/>
    <n v="2021"/>
    <s v="Wednesday"/>
    <s v="Auto traffic signal"/>
    <s v="T or staggered junction"/>
    <s v="Slight"/>
    <n v="51.498060000000002"/>
    <x v="0"/>
    <s v="Kensington and Chelsea"/>
    <s v="None"/>
    <n v="-0.16617799999999999"/>
    <n v="1"/>
    <n v="1"/>
    <s v="Metropolitan Police"/>
    <s v="Dry"/>
    <s v="Single carriageway"/>
    <n v="30"/>
    <d v="1899-12-30T13:20:00"/>
    <s v="Rural"/>
    <s v="Up"/>
    <s v="Fine no high winds"/>
    <s v="Car"/>
  </r>
  <r>
    <s v="200901BS70512"/>
    <d v="2021-09-19T00:00:00"/>
    <s v="Sep"/>
    <n v="2021"/>
    <s v="Thursday"/>
    <s v="Give way or uncontrolled"/>
    <s v="T or staggered junction"/>
    <s v="Slight"/>
    <n v="51.485824999999998"/>
    <x v="0"/>
    <s v="Kensington and Chelsea"/>
    <s v="None"/>
    <n v="-0.188995"/>
    <n v="1"/>
    <n v="2"/>
    <s v="Metropolitan Police"/>
    <s v="Dry"/>
    <s v="One way street"/>
    <n v="30"/>
    <d v="1899-12-30T17:30:00"/>
    <s v="Rural"/>
    <s v="Mp"/>
    <s v="Fine no high winds"/>
    <s v="Car"/>
  </r>
  <r>
    <s v="200901BS70513"/>
    <d v="2021-09-19T00:00:00"/>
    <s v="Sep"/>
    <n v="2021"/>
    <s v="Friday"/>
    <s v="Give way or uncontrolled"/>
    <s v="T or staggered junction"/>
    <s v="Slight"/>
    <n v="51.521033000000003"/>
    <x v="1"/>
    <s v="Kensington and Chelsea"/>
    <s v="None"/>
    <n v="-0.20965300000000001"/>
    <n v="1"/>
    <n v="1"/>
    <s v="Metropolitan Police"/>
    <s v="Dry"/>
    <s v="Single carriageway"/>
    <n v="30"/>
    <d v="1899-12-30T20:25:00"/>
    <s v="Rural"/>
    <s v="Delhi"/>
    <s v="Fine no high winds"/>
    <s v="Motorcycle over 500cc"/>
  </r>
  <r>
    <s v="200901BS70514"/>
    <d v="2021-09-19T00:00:00"/>
    <s v="Sep"/>
    <n v="2021"/>
    <s v="Saturday"/>
    <s v="Auto traffic signal"/>
    <s v="Crossroads"/>
    <s v="Slight"/>
    <n v="51.495657999999999"/>
    <x v="1"/>
    <s v="Kensington and Chelsea"/>
    <s v="None"/>
    <n v="-0.173622"/>
    <n v="2"/>
    <n v="2"/>
    <s v="Metropolitan Police"/>
    <s v="Dry"/>
    <s v="Dual carriageway"/>
    <n v="30"/>
    <d v="1899-12-30T01:15:00"/>
    <s v="Rural"/>
    <s v="Punjab"/>
    <s v="Fine no high winds"/>
    <s v="Car"/>
  </r>
  <r>
    <s v="200901BS70515"/>
    <d v="2021-09-10T00:00:00"/>
    <s v="Sep"/>
    <n v="2021"/>
    <s v="Sunday"/>
    <s v="Give way or uncontrolled"/>
    <s v="T or staggered junction"/>
    <s v="Slight"/>
    <n v="51.506096999999997"/>
    <x v="0"/>
    <s v="Kensington and Chelsea"/>
    <s v="None"/>
    <n v="-0.20908599999999999"/>
    <n v="1"/>
    <n v="2"/>
    <s v="Metropolitan Police"/>
    <s v="Dry"/>
    <s v="Single carriageway"/>
    <n v="30"/>
    <d v="1899-12-30T16:50:00"/>
    <s v="Rural"/>
    <s v="Hariyana"/>
    <s v="Fine no high winds"/>
    <s v="Motorcycle over 500cc"/>
  </r>
  <r>
    <s v="200901BS70517"/>
    <d v="2021-09-17T00:00:00"/>
    <s v="Sep"/>
    <n v="2021"/>
    <s v="Monday"/>
    <s v="Auto traffic signal"/>
    <s v="More than 4 arms (not roundabout)"/>
    <s v="Slight"/>
    <n v="51.492657000000001"/>
    <x v="0"/>
    <s v="Kensington and Chelsea"/>
    <s v="None"/>
    <n v="-0.20053699999999999"/>
    <n v="1"/>
    <n v="2"/>
    <s v="Metropolitan Police"/>
    <s v="Dry"/>
    <s v="One way street"/>
    <n v="30"/>
    <d v="1899-12-30T06:40:00"/>
    <s v="Rural"/>
    <s v="Kolkata"/>
    <s v="Fine no high winds"/>
    <s v="Car"/>
  </r>
  <r>
    <s v="200901BS70518"/>
    <d v="2021-09-08T00:00:00"/>
    <s v="Sep"/>
    <n v="2021"/>
    <s v="Tuesday"/>
    <s v="Auto traffic signal"/>
    <s v="Crossroads"/>
    <s v="Slight"/>
    <n v="51.481988999999999"/>
    <x v="0"/>
    <s v="Kensington and Chelsea"/>
    <s v="None"/>
    <n v="-0.173592"/>
    <n v="1"/>
    <n v="2"/>
    <s v="Metropolitan Police"/>
    <s v="Dry"/>
    <s v="Single carriageway"/>
    <n v="30"/>
    <d v="1899-12-30T08:45:00"/>
    <s v="Rural"/>
    <s v="Rajasthan"/>
    <s v="Fine no high winds"/>
    <s v="Motorcycle over 500cc"/>
  </r>
  <r>
    <s v="200901BS70519"/>
    <d v="2021-09-22T00:00:00"/>
    <s v="Sep"/>
    <n v="2021"/>
    <s v="Wednesday"/>
    <s v="Give way or uncontrolled"/>
    <s v="T or staggered junction"/>
    <s v="Slight"/>
    <n v="51.517926000000003"/>
    <x v="0"/>
    <s v="Westminster"/>
    <s v="None"/>
    <n v="-0.20055000000000001"/>
    <n v="1"/>
    <n v="2"/>
    <s v="Metropolitan Police"/>
    <s v="Dry"/>
    <s v="Single carriageway"/>
    <n v="30"/>
    <d v="1899-12-30T16:59:00"/>
    <s v="Rural"/>
    <s v="Mumbai"/>
    <s v="Fine no high winds"/>
    <s v="Car"/>
  </r>
  <r>
    <s v="200901BS70520"/>
    <d v="2021-09-21T00:00:00"/>
    <s v="Sep"/>
    <n v="2021"/>
    <s v="Thursday"/>
    <s v="Give way or uncontrolled"/>
    <s v="T or staggered junction"/>
    <s v="Slight"/>
    <n v="51.498587999999998"/>
    <x v="0"/>
    <s v="Kensington and Chelsea"/>
    <s v="None"/>
    <n v="-0.20030300000000001"/>
    <n v="1"/>
    <n v="2"/>
    <s v="Metropolitan Police"/>
    <s v="Dry"/>
    <s v="Single carriageway"/>
    <n v="30"/>
    <d v="1899-12-30T16:02:00"/>
    <s v="Rural"/>
    <s v="Gujrat"/>
    <s v="Fine no high winds"/>
    <s v="Car"/>
  </r>
  <r>
    <s v="200901BS70521"/>
    <d v="2021-09-22T00:00:00"/>
    <s v="Sep"/>
    <n v="2021"/>
    <s v="Friday"/>
    <s v="Give way or uncontrolled"/>
    <s v="Crossroads"/>
    <s v="Slight"/>
    <n v="51.501365"/>
    <x v="0"/>
    <s v="Kensington and Chelsea"/>
    <s v="None"/>
    <n v="-0.19370999999999999"/>
    <n v="1"/>
    <n v="1"/>
    <s v="Metropolitan Police"/>
    <s v="Dry"/>
    <s v="Dual carriageway"/>
    <n v="30"/>
    <d v="1899-12-30T16:49:00"/>
    <s v="Urban"/>
    <s v="Kerla"/>
    <s v="Fine no high winds"/>
    <s v="Car"/>
  </r>
  <r>
    <s v="200901BS70522"/>
    <d v="2021-09-15T00:00:00"/>
    <s v="Sep"/>
    <n v="2021"/>
    <s v="Saturday"/>
    <s v="Auto traffic signal"/>
    <s v="Crossroads"/>
    <s v="Serious"/>
    <n v="51.516658"/>
    <x v="0"/>
    <s v="Kensington and Chelsea"/>
    <s v="None"/>
    <n v="-0.205789"/>
    <n v="2"/>
    <n v="1"/>
    <s v="Metropolitan Police"/>
    <s v="Wet or damp"/>
    <s v="Single carriageway"/>
    <n v="30"/>
    <d v="1899-12-30T17:05:00"/>
    <s v="Urban"/>
    <s v="Oddisha"/>
    <s v="Raining no high winds"/>
    <s v="Motorcycle over 500cc"/>
  </r>
  <r>
    <s v="200901BS70524"/>
    <d v="2021-09-22T00:00:00"/>
    <s v="Sep"/>
    <n v="2021"/>
    <s v="Sunday"/>
    <s v="Give way or uncontrolled"/>
    <s v="T or staggered junction"/>
    <s v="Slight"/>
    <n v="51.505257"/>
    <x v="0"/>
    <s v="Kensington and Chelsea"/>
    <s v="None"/>
    <n v="-0.213009"/>
    <n v="1"/>
    <n v="2"/>
    <s v="Metropolitan Police"/>
    <s v="Dry"/>
    <s v="Single carriageway"/>
    <n v="30"/>
    <d v="1899-12-30T18:45:00"/>
    <s v="Urban"/>
    <s v="Benglore"/>
    <s v="Fine no high winds"/>
    <s v="Car"/>
  </r>
  <r>
    <s v="200901BS70525"/>
    <d v="2021-09-22T00:00:00"/>
    <s v="Sep"/>
    <n v="2021"/>
    <s v="Monday"/>
    <s v="Data missing or out of range"/>
    <s v="Not at junction or within 20 metres"/>
    <s v="Slight"/>
    <n v="51.485410000000002"/>
    <x v="0"/>
    <s v="Kensington and Chelsea"/>
    <s v="None"/>
    <n v="-0.17388799999999999"/>
    <n v="1"/>
    <n v="2"/>
    <s v="Metropolitan Police"/>
    <s v="Dry"/>
    <s v="Single carriageway"/>
    <n v="30"/>
    <d v="1899-12-30T13:50:00"/>
    <s v="Urban"/>
    <s v="Chhennai"/>
    <s v="Fine no high winds"/>
    <s v="Car"/>
  </r>
  <r>
    <s v="200901BS70526"/>
    <d v="2021-09-16T00:00:00"/>
    <s v="Sep"/>
    <n v="2021"/>
    <s v="Tuesday"/>
    <s v="Give way or uncontrolled"/>
    <s v="T or staggered junction"/>
    <s v="Slight"/>
    <n v="51.498742999999997"/>
    <x v="0"/>
    <s v="Kensington and Chelsea"/>
    <s v="None"/>
    <n v="-0.21038200000000001"/>
    <n v="1"/>
    <n v="2"/>
    <s v="Metropolitan Police"/>
    <s v="Dry"/>
    <s v="Single carriageway"/>
    <n v="30"/>
    <d v="1899-12-30T18:00:00"/>
    <s v="Urban"/>
    <s v="Assam"/>
    <s v="Fine no high winds"/>
    <s v="Goods 7.5 tonnes mgw and over"/>
  </r>
  <r>
    <s v="200901BS70529"/>
    <d v="2021-09-25T00:00:00"/>
    <s v="Sep"/>
    <n v="2021"/>
    <s v="Wednesday"/>
    <s v="Give way or uncontrolled"/>
    <s v="T or staggered junction"/>
    <s v="Slight"/>
    <n v="51.523521000000002"/>
    <x v="0"/>
    <s v="Kensington and Chelsea"/>
    <s v="None"/>
    <n v="-0.213591"/>
    <n v="1"/>
    <n v="2"/>
    <s v="Metropolitan Police"/>
    <s v="Dry"/>
    <s v="Single carriageway"/>
    <n v="30"/>
    <d v="1899-12-30T14:27:00"/>
    <s v="Urban"/>
    <s v="Manipur"/>
    <s v="Fine no high winds"/>
    <s v="Car"/>
  </r>
  <r>
    <s v="200901BS70532"/>
    <d v="2021-09-27T00:00:00"/>
    <s v="Sep"/>
    <n v="2021"/>
    <s v="Thursday"/>
    <s v="Data missing or out of range"/>
    <s v="Not at junction or within 20 metres"/>
    <s v="Slight"/>
    <n v="51.511353"/>
    <x v="1"/>
    <s v="Kensington and Chelsea"/>
    <s v="None"/>
    <n v="-0.20585300000000001"/>
    <n v="1"/>
    <n v="2"/>
    <s v="Metropolitan Police"/>
    <s v="Dry"/>
    <s v="Single carriageway"/>
    <n v="30"/>
    <d v="1899-12-30T23:30:00"/>
    <s v="Urban"/>
    <s v="Bihar"/>
    <s v="Fine no high winds"/>
    <s v="Car"/>
  </r>
  <r>
    <s v="200901BS70533"/>
    <d v="2021-09-25T00:00:00"/>
    <s v="Sep"/>
    <n v="2021"/>
    <s v="Friday"/>
    <s v="Give way or uncontrolled"/>
    <s v="T or staggered junction"/>
    <s v="Slight"/>
    <n v="51.495804"/>
    <x v="0"/>
    <s v="Kensington and Chelsea"/>
    <s v="None"/>
    <n v="-0.171455"/>
    <n v="1"/>
    <n v="1"/>
    <s v="Metropolitan Police"/>
    <s v="Dry"/>
    <s v="Single carriageway"/>
    <n v="30"/>
    <d v="1899-12-30T16:20:00"/>
    <s v="Urban"/>
    <s v="Up"/>
    <s v="Fine no high winds"/>
    <s v="Car"/>
  </r>
  <r>
    <s v="200901BS70534"/>
    <d v="2021-09-21T00:00:00"/>
    <s v="Sep"/>
    <n v="2021"/>
    <s v="Saturday"/>
    <s v="Give way or uncontrolled"/>
    <s v="Crossroads"/>
    <s v="Slight"/>
    <n v="51.519505000000002"/>
    <x v="0"/>
    <s v="Kensington and Chelsea"/>
    <s v="None"/>
    <n v="-0.22153200000000001"/>
    <n v="1"/>
    <n v="2"/>
    <s v="Metropolitan Police"/>
    <s v="Dry"/>
    <s v="Single carriageway"/>
    <n v="30"/>
    <d v="1899-12-30T14:45:00"/>
    <s v="Urban"/>
    <s v="Mp"/>
    <s v="Fine no high winds"/>
    <s v="Taxi/Private hire car"/>
  </r>
  <r>
    <s v="200901BS70535"/>
    <d v="2021-09-23T00:00:00"/>
    <s v="Sep"/>
    <n v="2021"/>
    <s v="Sunday"/>
    <s v="Give way or uncontrolled"/>
    <s v="T or staggered junction"/>
    <s v="Serious"/>
    <n v="51.497714000000002"/>
    <x v="0"/>
    <s v="Kensington and Chelsea"/>
    <s v="None"/>
    <n v="-0.16705700000000001"/>
    <n v="1"/>
    <n v="2"/>
    <s v="Metropolitan Police"/>
    <s v="Dry"/>
    <s v="Single carriageway"/>
    <n v="30"/>
    <d v="1899-12-30T15:20:00"/>
    <s v="Urban"/>
    <s v="Delhi"/>
    <s v="Fine no high winds"/>
    <s v="Car"/>
  </r>
  <r>
    <s v="200901BS70536"/>
    <d v="2021-09-23T00:00:00"/>
    <s v="Sep"/>
    <n v="2021"/>
    <s v="Monday"/>
    <s v="Data missing or out of range"/>
    <s v="Not at junction or within 20 metres"/>
    <s v="Slight"/>
    <n v="51.501826999999999"/>
    <x v="1"/>
    <s v="Westminster"/>
    <s v="None"/>
    <n v="-0.159831"/>
    <n v="1"/>
    <n v="1"/>
    <s v="Metropolitan Police"/>
    <s v="Wet or damp"/>
    <s v="Single carriageway"/>
    <n v="30"/>
    <d v="1899-12-30T19:55:00"/>
    <s v="Urban"/>
    <s v="Punjab"/>
    <s v="Raining no high winds"/>
    <s v="Car"/>
  </r>
  <r>
    <s v="200901BS70537"/>
    <d v="2021-09-23T00:00:00"/>
    <s v="Sep"/>
    <n v="2021"/>
    <s v="Tuesday"/>
    <s v="Data missing or out of range"/>
    <s v="Not at junction or within 20 metres"/>
    <s v="Slight"/>
    <n v="51.479734999999998"/>
    <x v="1"/>
    <s v="Kensington and Chelsea"/>
    <s v="None"/>
    <n v="-0.179011"/>
    <n v="1"/>
    <n v="2"/>
    <s v="Metropolitan Police"/>
    <s v="Wet or damp"/>
    <s v="Single carriageway"/>
    <n v="30"/>
    <d v="1899-12-30T21:05:00"/>
    <s v="Urban"/>
    <s v="Hariyana"/>
    <s v="Fine no high winds"/>
    <s v="Car"/>
  </r>
  <r>
    <s v="200901BS70538"/>
    <d v="2021-09-16T00:00:00"/>
    <s v="Sep"/>
    <n v="2021"/>
    <s v="Wednesday"/>
    <s v="Give way or uncontrolled"/>
    <s v="Crossroads"/>
    <s v="Slight"/>
    <n v="51.492856000000003"/>
    <x v="0"/>
    <s v="Kensington and Chelsea"/>
    <s v="None"/>
    <n v="-0.19591900000000001"/>
    <n v="1"/>
    <n v="2"/>
    <s v="Metropolitan Police"/>
    <s v="Dry"/>
    <s v="Single carriageway"/>
    <n v="30"/>
    <d v="1899-12-30T17:25:00"/>
    <s v="Urban"/>
    <s v="Kolkata"/>
    <s v="Fine no high winds"/>
    <s v="Goods 7.5 tonnes mgw and over"/>
  </r>
  <r>
    <s v="200901BS70539"/>
    <d v="2021-09-28T00:00:00"/>
    <s v="Sep"/>
    <n v="2021"/>
    <s v="Thursday"/>
    <s v="Auto traffic signal"/>
    <s v="T or staggered junction"/>
    <s v="Slight"/>
    <n v="51.501863"/>
    <x v="0"/>
    <s v="Kensington and Chelsea"/>
    <s v="None"/>
    <n v="-0.18518899999999999"/>
    <n v="1"/>
    <n v="2"/>
    <s v="Metropolitan Police"/>
    <s v="Dry"/>
    <s v="Single carriageway"/>
    <n v="30"/>
    <d v="1899-12-30T08:05:00"/>
    <s v="Urban"/>
    <s v="Rajasthan"/>
    <s v="Fine no high winds"/>
    <s v="Car"/>
  </r>
  <r>
    <s v="200901BS70540"/>
    <d v="2021-09-25T00:00:00"/>
    <s v="Sep"/>
    <n v="2021"/>
    <s v="Friday"/>
    <s v="Give way or uncontrolled"/>
    <s v="T or staggered junction"/>
    <s v="Slight"/>
    <n v="51.482990000000001"/>
    <x v="0"/>
    <s v="Kensington and Chelsea"/>
    <s v="None"/>
    <n v="-0.18593899999999999"/>
    <n v="1"/>
    <n v="2"/>
    <s v="Metropolitan Police"/>
    <s v="Dry"/>
    <s v="Single carriageway"/>
    <n v="30"/>
    <d v="1899-12-30T16:40:00"/>
    <s v="Urban"/>
    <s v="Mumbai"/>
    <s v="Fine no high winds"/>
    <s v="Car"/>
  </r>
  <r>
    <s v="200901BS70541"/>
    <d v="2021-09-23T00:00:00"/>
    <s v="Sep"/>
    <n v="2021"/>
    <s v="Saturday"/>
    <s v="Give way or uncontrolled"/>
    <s v="Crossroads"/>
    <s v="Slight"/>
    <n v="51.488424999999999"/>
    <x v="1"/>
    <s v="Kensington and Chelsea"/>
    <s v="None"/>
    <n v="-0.17693600000000001"/>
    <n v="1"/>
    <n v="2"/>
    <s v="Metropolitan Police"/>
    <s v="Wet or damp"/>
    <s v="Single carriageway"/>
    <n v="30"/>
    <d v="1899-12-30T20:59:00"/>
    <s v="Rural"/>
    <s v="Gujrat"/>
    <s v="Raining no high winds"/>
    <s v="Car"/>
  </r>
  <r>
    <s v="200901BS70542"/>
    <d v="2021-09-15T00:00:00"/>
    <s v="Sep"/>
    <n v="2021"/>
    <s v="Sunday"/>
    <s v="Data missing or out of range"/>
    <s v="Not at junction or within 20 metres"/>
    <s v="Slight"/>
    <n v="51.501398000000002"/>
    <x v="1"/>
    <s v="Kensington and Chelsea"/>
    <s v="None"/>
    <n v="-0.16114500000000001"/>
    <n v="1"/>
    <n v="1"/>
    <s v="Metropolitan Police"/>
    <s v="Dry"/>
    <s v="Single carriageway"/>
    <n v="30"/>
    <d v="1899-12-30T19:05:00"/>
    <s v="Rural"/>
    <s v="Kerla"/>
    <s v="Fine no high winds"/>
    <s v="Van / Goods 3.5 tonnes mgw or under"/>
  </r>
  <r>
    <s v="200901BS70543"/>
    <d v="2021-09-26T00:00:00"/>
    <s v="Sep"/>
    <n v="2021"/>
    <s v="Monday"/>
    <s v="Give way or uncontrolled"/>
    <s v="T or staggered junction"/>
    <s v="Slight"/>
    <n v="51.519106999999998"/>
    <x v="0"/>
    <s v="Kensington and Chelsea"/>
    <s v="None"/>
    <n v="-0.21895300000000001"/>
    <n v="1"/>
    <n v="2"/>
    <s v="Metropolitan Police"/>
    <s v="Dry"/>
    <s v="Single carriageway"/>
    <n v="30"/>
    <d v="1899-12-30T18:08:00"/>
    <s v="Rural"/>
    <s v="Oddisha"/>
    <s v="Fine no high winds"/>
    <s v="Van / Goods 3.5 tonnes mgw or under"/>
  </r>
  <r>
    <s v="200901BS70544"/>
    <d v="2021-09-25T00:00:00"/>
    <s v="Sep"/>
    <n v="2021"/>
    <s v="Tuesday"/>
    <s v="Auto traffic signal"/>
    <s v="Crossroads"/>
    <s v="Slight"/>
    <n v="51.495201999999999"/>
    <x v="0"/>
    <s v="Kensington and Chelsea"/>
    <s v="None"/>
    <n v="-0.17897099999999999"/>
    <n v="1"/>
    <n v="2"/>
    <s v="Metropolitan Police"/>
    <s v="Dry"/>
    <s v="Dual carriageway"/>
    <n v="30"/>
    <d v="1899-12-30T08:50:00"/>
    <s v="Rural"/>
    <s v="Benglore"/>
    <s v="Fine no high winds"/>
    <s v="Car"/>
  </r>
  <r>
    <s v="200901BS70545"/>
    <d v="2021-09-14T00:00:00"/>
    <s v="Sep"/>
    <n v="2021"/>
    <s v="Wednesday"/>
    <s v="Give way or uncontrolled"/>
    <s v="T or staggered junction"/>
    <s v="Slight"/>
    <n v="51.505848999999998"/>
    <x v="0"/>
    <s v="Kensington and Chelsea"/>
    <s v="None"/>
    <n v="-0.210536"/>
    <n v="1"/>
    <n v="2"/>
    <s v="Metropolitan Police"/>
    <s v="Dry"/>
    <s v="Single carriageway"/>
    <n v="30"/>
    <d v="1899-12-30T10:00:00"/>
    <s v="Rural"/>
    <s v="Chhennai"/>
    <s v="Fine no high winds"/>
    <s v="Car"/>
  </r>
  <r>
    <s v="200901BS70547"/>
    <d v="2021-09-28T00:00:00"/>
    <s v="Sep"/>
    <n v="2021"/>
    <s v="Thursday"/>
    <s v="Give way or uncontrolled"/>
    <s v="Crossroads"/>
    <s v="Slight"/>
    <n v="51.522176999999999"/>
    <x v="0"/>
    <s v="Kensington and Chelsea"/>
    <s v="None"/>
    <n v="-0.20802200000000001"/>
    <n v="1"/>
    <n v="2"/>
    <s v="Metropolitan Police"/>
    <s v="Dry"/>
    <s v="Single carriageway"/>
    <n v="30"/>
    <d v="1899-12-30T12:00:00"/>
    <s v="Rural"/>
    <s v="Assam"/>
    <s v="Fine no high winds"/>
    <s v="Motorcycle over 500cc"/>
  </r>
  <r>
    <s v="200901BS70548"/>
    <d v="2021-06-10T00:00:00"/>
    <s v="Jun"/>
    <n v="2021"/>
    <s v="Friday"/>
    <s v="Data missing or out of range"/>
    <s v="Not at junction or within 20 metres"/>
    <s v="Serious"/>
    <n v="51.494633"/>
    <x v="0"/>
    <s v="Kensington and Chelsea"/>
    <s v="None"/>
    <n v="-0.194552"/>
    <n v="1"/>
    <n v="2"/>
    <s v="Metropolitan Police"/>
    <s v="Dry"/>
    <s v="Single carriageway"/>
    <n v="30"/>
    <d v="1899-12-30T09:30:00"/>
    <s v="Rural"/>
    <s v="Manipur"/>
    <s v="Fine no high winds"/>
    <s v="Other vehicle"/>
  </r>
  <r>
    <s v="200901BS70550"/>
    <d v="2021-09-30T00:00:00"/>
    <s v="Sep"/>
    <n v="2021"/>
    <s v="Saturday"/>
    <s v="Give way or uncontrolled"/>
    <s v="Roundabout"/>
    <s v="Serious"/>
    <n v="51.515101999999999"/>
    <x v="1"/>
    <s v="Hammersmith and Fulham"/>
    <s v="None"/>
    <n v="-0.22170400000000001"/>
    <n v="3"/>
    <n v="2"/>
    <s v="Metropolitan Police"/>
    <s v="Dry"/>
    <s v="Roundabout"/>
    <n v="40"/>
    <d v="1899-12-30T19:25:00"/>
    <s v="Rural"/>
    <s v="Bihar"/>
    <s v="Fine no high winds"/>
    <s v="Car"/>
  </r>
  <r>
    <s v="200901BS70551"/>
    <d v="2021-10-02T00:00:00"/>
    <s v="Oct"/>
    <n v="2021"/>
    <s v="Sunday"/>
    <s v="Data missing or out of range"/>
    <s v="Not at junction or within 20 metres"/>
    <s v="Slight"/>
    <n v="51.515886999999999"/>
    <x v="1"/>
    <s v="Kensington and Chelsea"/>
    <s v="None"/>
    <n v="-0.21417900000000001"/>
    <n v="1"/>
    <n v="2"/>
    <s v="Metropolitan Police"/>
    <s v="Dry"/>
    <s v="Single carriageway"/>
    <n v="30"/>
    <d v="1899-12-30T21:15:00"/>
    <s v="Rural"/>
    <s v="Up"/>
    <s v="Fine no high winds"/>
    <s v="Car"/>
  </r>
  <r>
    <s v="200901BS70552"/>
    <d v="2021-10-02T00:00:00"/>
    <s v="Oct"/>
    <n v="2021"/>
    <s v="Monday"/>
    <s v="Give way or uncontrolled"/>
    <s v="T or staggered junction"/>
    <s v="Slight"/>
    <n v="51.494069000000003"/>
    <x v="0"/>
    <s v="Kensington and Chelsea"/>
    <s v="None"/>
    <n v="-0.158271"/>
    <n v="1"/>
    <n v="2"/>
    <s v="Metropolitan Police"/>
    <s v="Dry"/>
    <s v="Single carriageway"/>
    <n v="30"/>
    <d v="1899-12-30T18:10:00"/>
    <s v="Rural"/>
    <s v="Mp"/>
    <s v="Fine no high winds"/>
    <s v="Car"/>
  </r>
  <r>
    <s v="200901BS70553"/>
    <d v="2021-09-30T00:00:00"/>
    <s v="Sep"/>
    <n v="2021"/>
    <s v="Tuesday"/>
    <s v="Give way or uncontrolled"/>
    <s v="T or staggered junction"/>
    <s v="Slight"/>
    <n v="51.496577000000002"/>
    <x v="1"/>
    <s v="Kensington and Chelsea"/>
    <s v="None"/>
    <n v="-0.19231400000000001"/>
    <n v="1"/>
    <n v="2"/>
    <s v="Metropolitan Police"/>
    <s v="Dry"/>
    <s v="Single carriageway"/>
    <n v="30"/>
    <d v="1899-12-30T18:50:00"/>
    <s v="Rural"/>
    <s v="Delhi"/>
    <s v="Fine no high winds"/>
    <s v="Car"/>
  </r>
  <r>
    <s v="200901BS70554"/>
    <d v="2021-10-01T00:00:00"/>
    <s v="Oct"/>
    <n v="2021"/>
    <s v="Wednesday"/>
    <s v="Give way or uncontrolled"/>
    <s v="T or staggered junction"/>
    <s v="Slight"/>
    <n v="51.490997999999998"/>
    <x v="1"/>
    <s v="Kensington and Chelsea"/>
    <s v="None"/>
    <n v="-0.16314899999999999"/>
    <n v="1"/>
    <n v="2"/>
    <s v="Metropolitan Police"/>
    <s v="Dry"/>
    <s v="Single carriageway"/>
    <n v="30"/>
    <d v="1899-12-30T00:30:00"/>
    <s v="Urban"/>
    <s v="Punjab"/>
    <s v="Fine no high winds"/>
    <s v="Car"/>
  </r>
  <r>
    <s v="200901BS70555"/>
    <d v="2021-09-30T00:00:00"/>
    <s v="Sep"/>
    <n v="2021"/>
    <s v="Thursday"/>
    <s v="Data missing or out of range"/>
    <s v="Not at junction or within 20 metres"/>
    <s v="Slight"/>
    <n v="51.488785"/>
    <x v="0"/>
    <s v="Kensington and Chelsea"/>
    <s v="None"/>
    <n v="-0.16539799999999999"/>
    <n v="1"/>
    <n v="1"/>
    <s v="Metropolitan Police"/>
    <s v="Dry"/>
    <s v="Single carriageway"/>
    <n v="30"/>
    <d v="1899-12-30T16:40:00"/>
    <s v="Urban"/>
    <s v="Hariyana"/>
    <s v="Fine no high winds"/>
    <s v="Car"/>
  </r>
  <r>
    <s v="200901BS70556"/>
    <d v="2021-10-02T00:00:00"/>
    <s v="Oct"/>
    <n v="2021"/>
    <s v="Friday"/>
    <s v="Give way or uncontrolled"/>
    <s v="T or staggered junction"/>
    <s v="Slight"/>
    <n v="51.493434999999998"/>
    <x v="1"/>
    <s v="Kensington and Chelsea"/>
    <s v="None"/>
    <n v="-0.15800800000000001"/>
    <n v="1"/>
    <n v="1"/>
    <s v="Metropolitan Police"/>
    <s v="Dry"/>
    <s v="Single carriageway"/>
    <n v="30"/>
    <d v="1899-12-30T02:47:00"/>
    <s v="Urban"/>
    <s v="Kolkata"/>
    <s v="Fine no high winds"/>
    <s v="Car"/>
  </r>
  <r>
    <s v="200901BS70557"/>
    <d v="2021-10-03T00:00:00"/>
    <s v="Oct"/>
    <n v="2021"/>
    <s v="Saturday"/>
    <s v="Give way or uncontrolled"/>
    <s v="Crossroads"/>
    <s v="Slight"/>
    <n v="51.515954999999998"/>
    <x v="0"/>
    <s v="Kensington and Chelsea"/>
    <s v="None"/>
    <n v="-0.21273500000000001"/>
    <n v="1"/>
    <n v="2"/>
    <s v="Metropolitan Police"/>
    <s v="Dry"/>
    <s v="Single carriageway"/>
    <n v="30"/>
    <d v="1899-12-30T17:22:00"/>
    <s v="Urban"/>
    <s v="Rajasthan"/>
    <s v="Fine + high winds"/>
    <s v="Car"/>
  </r>
  <r>
    <s v="200901BS70558"/>
    <d v="2021-10-02T00:00:00"/>
    <s v="Oct"/>
    <n v="2021"/>
    <s v="Sunday"/>
    <s v="Give way or uncontrolled"/>
    <s v="T or staggered junction"/>
    <s v="Slight"/>
    <n v="51.492209000000003"/>
    <x v="1"/>
    <s v="Kensington and Chelsea"/>
    <s v="None"/>
    <n v="-0.16583700000000001"/>
    <n v="1"/>
    <n v="2"/>
    <s v="Metropolitan Police"/>
    <s v="Dry"/>
    <s v="Single carriageway"/>
    <n v="30"/>
    <d v="1899-12-30T21:14:00"/>
    <s v="Urban"/>
    <s v="Mumbai"/>
    <s v="Fine no high winds"/>
    <s v="Car"/>
  </r>
  <r>
    <s v="200901BS70559"/>
    <d v="2021-09-28T00:00:00"/>
    <s v="Sep"/>
    <n v="2021"/>
    <s v="Monday"/>
    <s v="Give way or uncontrolled"/>
    <s v="T or staggered junction"/>
    <s v="Serious"/>
    <n v="51.493918999999998"/>
    <x v="0"/>
    <s v="Kensington and Chelsea"/>
    <s v="None"/>
    <n v="-0.17743700000000001"/>
    <n v="1"/>
    <n v="2"/>
    <s v="Metropolitan Police"/>
    <s v="Dry"/>
    <s v="Single carriageway"/>
    <n v="30"/>
    <d v="1899-12-30T08:40:00"/>
    <s v="Urban"/>
    <s v="Gujrat"/>
    <s v="Fine no high winds"/>
    <s v="Motorcycle 125cc and under"/>
  </r>
  <r>
    <s v="200901BS70560"/>
    <d v="2021-09-22T00:00:00"/>
    <s v="Sep"/>
    <n v="2021"/>
    <s v="Tuesday"/>
    <s v="Give way or uncontrolled"/>
    <s v="T or staggered junction"/>
    <s v="Slight"/>
    <n v="51.480460000000001"/>
    <x v="0"/>
    <s v="Kensington and Chelsea"/>
    <s v="None"/>
    <n v="-0.18517500000000001"/>
    <n v="1"/>
    <n v="2"/>
    <s v="Metropolitan Police"/>
    <s v="Dry"/>
    <s v="Single carriageway"/>
    <n v="30"/>
    <d v="1899-12-30T16:00:00"/>
    <s v="Urban"/>
    <s v="Kerla"/>
    <s v="Fine no high winds"/>
    <s v="Motorcycle over 500cc"/>
  </r>
  <r>
    <s v="200901BS70561"/>
    <d v="2021-09-22T00:00:00"/>
    <s v="Sep"/>
    <n v="2021"/>
    <s v="Wednesday"/>
    <s v="Data missing or out of range"/>
    <s v="Not at junction or within 20 metres"/>
    <s v="Serious"/>
    <n v="51.514245000000003"/>
    <x v="0"/>
    <s v="Kensington and Chelsea"/>
    <s v="None"/>
    <n v="-0.21265700000000001"/>
    <n v="1"/>
    <n v="1"/>
    <s v="Metropolitan Police"/>
    <s v="Dry"/>
    <s v="Single carriageway"/>
    <n v="30"/>
    <d v="1899-12-30T11:10:00"/>
    <s v="Urban"/>
    <s v="Oddisha"/>
    <s v="Fine no high winds"/>
    <s v="Car"/>
  </r>
  <r>
    <s v="200901BS70562"/>
    <d v="2021-10-06T00:00:00"/>
    <s v="Oct"/>
    <n v="2021"/>
    <s v="Thursday"/>
    <s v="Auto traffic signal"/>
    <s v="T or staggered junction"/>
    <s v="Slight"/>
    <n v="51.495660000000001"/>
    <x v="0"/>
    <s v="Kensington and Chelsea"/>
    <s v="Other object on road"/>
    <n v="-0.173766"/>
    <n v="1"/>
    <n v="2"/>
    <s v="Metropolitan Police"/>
    <s v="Dry"/>
    <s v="Single carriageway"/>
    <n v="30"/>
    <d v="1899-12-30T17:36:00"/>
    <s v="Urban"/>
    <s v="Benglore"/>
    <s v="Fine no high winds"/>
    <s v="Bus or coach (17 or more pass seats)"/>
  </r>
  <r>
    <s v="200901BS70563"/>
    <d v="2021-10-06T00:00:00"/>
    <s v="Oct"/>
    <n v="2021"/>
    <s v="Friday"/>
    <s v="Give way or uncontrolled"/>
    <s v="T or staggered junction"/>
    <s v="Serious"/>
    <n v="51.515849000000003"/>
    <x v="0"/>
    <s v="Kensington and Chelsea"/>
    <s v="None"/>
    <n v="-0.217639"/>
    <n v="1"/>
    <n v="1"/>
    <s v="Metropolitan Police"/>
    <s v="Dry"/>
    <s v="Single carriageway"/>
    <n v="30"/>
    <d v="1899-12-30T16:45:00"/>
    <s v="Urban"/>
    <s v="Chhennai"/>
    <s v="Fine no high winds"/>
    <s v="Car"/>
  </r>
  <r>
    <s v="200901BS70564"/>
    <d v="2021-09-29T00:00:00"/>
    <s v="Sep"/>
    <n v="2021"/>
    <s v="Saturday"/>
    <s v="Give way or uncontrolled"/>
    <s v="T or staggered junction"/>
    <s v="Slight"/>
    <n v="51.522078"/>
    <x v="0"/>
    <s v="Westminster"/>
    <s v="None"/>
    <n v="-0.201539"/>
    <n v="1"/>
    <n v="2"/>
    <s v="Metropolitan Police"/>
    <s v="Dry"/>
    <s v="Single carriageway"/>
    <n v="30"/>
    <d v="1899-12-30T10:20:00"/>
    <s v="Urban"/>
    <s v="Assam"/>
    <s v="Fine no high winds"/>
    <s v="Car"/>
  </r>
  <r>
    <s v="200901BS70565"/>
    <d v="2021-10-12T00:00:00"/>
    <s v="Oct"/>
    <n v="2021"/>
    <s v="Sunday"/>
    <s v="Auto traffic signal"/>
    <s v="T or staggered junction"/>
    <s v="Slight"/>
    <n v="51.493335000000002"/>
    <x v="1"/>
    <s v="Kensington and Chelsea"/>
    <s v="None"/>
    <n v="-0.16881699999999999"/>
    <n v="1"/>
    <n v="1"/>
    <s v="Metropolitan Police"/>
    <s v="Dry"/>
    <s v="Single carriageway"/>
    <n v="30"/>
    <d v="1899-12-30T00:16:00"/>
    <s v="Urban"/>
    <s v="Manipur"/>
    <s v="Fine no high winds"/>
    <s v="Car"/>
  </r>
  <r>
    <s v="200901BS70566"/>
    <d v="2021-10-09T00:00:00"/>
    <s v="Oct"/>
    <n v="2021"/>
    <s v="Monday"/>
    <s v="Data missing or out of range"/>
    <s v="Not at junction or within 20 metres"/>
    <s v="Slight"/>
    <n v="51.506866000000002"/>
    <x v="0"/>
    <s v="Kensington and Chelsea"/>
    <s v="None"/>
    <n v="-0.20646200000000001"/>
    <n v="1"/>
    <n v="1"/>
    <s v="Metropolitan Police"/>
    <s v="Dry"/>
    <s v="Single carriageway"/>
    <n v="30"/>
    <d v="1899-12-30T12:23:00"/>
    <s v="Urban"/>
    <s v="Bihar"/>
    <s v="Fine no high winds"/>
    <s v="Car"/>
  </r>
  <r>
    <s v="200901BS70567"/>
    <d v="2021-10-09T00:00:00"/>
    <s v="Oct"/>
    <n v="2021"/>
    <s v="Tuesday"/>
    <s v="Give way or uncontrolled"/>
    <s v="T or staggered junction"/>
    <s v="Slight"/>
    <n v="51.492930000000001"/>
    <x v="0"/>
    <s v="Kensington and Chelsea"/>
    <s v="None"/>
    <n v="-0.16595199999999999"/>
    <n v="1"/>
    <n v="1"/>
    <s v="Metropolitan Police"/>
    <s v="Wet or damp"/>
    <s v="Single carriageway"/>
    <n v="30"/>
    <d v="1899-12-30T17:00:00"/>
    <s v="Urban"/>
    <s v="Up"/>
    <s v="Raining no high winds"/>
    <s v="Car"/>
  </r>
  <r>
    <s v="200901BS70568"/>
    <d v="2021-10-01T00:00:00"/>
    <s v="Oct"/>
    <n v="2021"/>
    <s v="Wednesday"/>
    <s v="Auto traffic signal"/>
    <s v="Crossroads"/>
    <s v="Slight"/>
    <n v="51.509374000000001"/>
    <x v="0"/>
    <s v="Kensington and Chelsea"/>
    <s v="None"/>
    <n v="-0.19411400000000001"/>
    <n v="1"/>
    <n v="2"/>
    <s v="Metropolitan Police"/>
    <s v="Dry"/>
    <s v="Single carriageway"/>
    <n v="30"/>
    <d v="1899-12-30T12:00:00"/>
    <s v="Urban"/>
    <s v="Mp"/>
    <s v="Fine no high winds"/>
    <s v="Car"/>
  </r>
  <r>
    <s v="200901BS70569"/>
    <d v="2021-09-27T00:00:00"/>
    <s v="Sep"/>
    <n v="2021"/>
    <s v="Thursday"/>
    <s v="Give way or uncontrolled"/>
    <s v="T or staggered junction"/>
    <s v="Serious"/>
    <n v="51.484195"/>
    <x v="0"/>
    <s v="Kensington and Chelsea"/>
    <s v="None"/>
    <n v="-0.159389"/>
    <n v="1"/>
    <n v="2"/>
    <s v="Metropolitan Police"/>
    <s v="Dry"/>
    <s v="Single carriageway"/>
    <n v="30"/>
    <d v="1899-12-30T07:15:00"/>
    <s v="Rural"/>
    <s v="Delhi"/>
    <s v="Fine no high winds"/>
    <s v="Motorcycle over 500cc"/>
  </r>
  <r>
    <s v="200901BS70570"/>
    <d v="2021-10-10T00:00:00"/>
    <s v="Oct"/>
    <n v="2021"/>
    <s v="Friday"/>
    <s v="Data missing or out of range"/>
    <s v="Not at junction or within 20 metres"/>
    <s v="Slight"/>
    <n v="51.485177999999998"/>
    <x v="0"/>
    <s v="Kensington and Chelsea"/>
    <s v="None"/>
    <n v="-0.18786800000000001"/>
    <n v="1"/>
    <n v="2"/>
    <s v="Metropolitan Police"/>
    <s v="Dry"/>
    <s v="Single carriageway"/>
    <n v="30"/>
    <d v="1899-12-30T14:20:00"/>
    <s v="Rural"/>
    <s v="Punjab"/>
    <s v="Fine no high winds"/>
    <s v="Car"/>
  </r>
  <r>
    <s v="200901BS70571"/>
    <d v="2021-10-04T00:00:00"/>
    <s v="Oct"/>
    <n v="2021"/>
    <s v="Saturday"/>
    <s v="Give way or uncontrolled"/>
    <s v="T or staggered junction"/>
    <s v="Slight"/>
    <n v="51.491050000000001"/>
    <x v="0"/>
    <s v="Kensington and Chelsea"/>
    <s v="None"/>
    <n v="-0.16069800000000001"/>
    <n v="1"/>
    <n v="1"/>
    <s v="Metropolitan Police"/>
    <s v="Dry"/>
    <s v="Single carriageway"/>
    <n v="30"/>
    <d v="1899-12-30T10:50:00"/>
    <s v="Rural"/>
    <s v="Hariyana"/>
    <s v="Fine no high winds"/>
    <s v="Car"/>
  </r>
  <r>
    <s v="200901BS70572"/>
    <d v="2021-10-01T00:00:00"/>
    <s v="Oct"/>
    <n v="2021"/>
    <s v="Sunday"/>
    <s v="Data missing or out of range"/>
    <s v="Not at junction or within 20 metres"/>
    <s v="Slight"/>
    <n v="51.518023999999997"/>
    <x v="0"/>
    <s v="Kensington and Chelsea"/>
    <s v="None"/>
    <n v="-0.20688799999999999"/>
    <n v="1"/>
    <n v="1"/>
    <s v="Metropolitan Police"/>
    <s v="Dry"/>
    <s v="Single carriageway"/>
    <n v="30"/>
    <d v="1899-12-30T15:50:00"/>
    <s v="Rural"/>
    <s v="Kolkata"/>
    <s v="Fine no high winds"/>
    <s v="Car"/>
  </r>
  <r>
    <s v="200901BS70573"/>
    <d v="2021-10-12T00:00:00"/>
    <s v="Oct"/>
    <n v="2021"/>
    <s v="Monday"/>
    <s v="Give way or uncontrolled"/>
    <s v="T or staggered junction"/>
    <s v="Slight"/>
    <n v="51.506096999999997"/>
    <x v="0"/>
    <s v="Kensington and Chelsea"/>
    <s v="None"/>
    <n v="-0.20908599999999999"/>
    <n v="1"/>
    <n v="2"/>
    <s v="Metropolitan Police"/>
    <s v="Dry"/>
    <s v="Single carriageway"/>
    <n v="30"/>
    <d v="1899-12-30T10:50:00"/>
    <s v="Rural"/>
    <s v="Rajasthan"/>
    <s v="Fine no high winds"/>
    <s v="Van / Goods 3.5 tonnes mgw or under"/>
  </r>
  <r>
    <s v="200901BS70574"/>
    <d v="2021-10-09T00:00:00"/>
    <s v="Oct"/>
    <n v="2021"/>
    <s v="Tuesday"/>
    <s v="Data missing or out of range"/>
    <s v="Not at junction or within 20 metres"/>
    <s v="Slight"/>
    <n v="51.495355000000004"/>
    <x v="0"/>
    <s v="Kensington and Chelsea"/>
    <s v="None"/>
    <n v="-0.177236"/>
    <n v="1"/>
    <n v="2"/>
    <s v="Metropolitan Police"/>
    <s v="Dry"/>
    <s v="Single carriageway"/>
    <n v="30"/>
    <d v="1899-12-30T09:35:00"/>
    <s v="Rural"/>
    <s v="Mumbai"/>
    <s v="Fine no high winds"/>
    <s v="Car"/>
  </r>
  <r>
    <s v="200901BS70576"/>
    <d v="2021-10-04T00:00:00"/>
    <s v="Oct"/>
    <n v="2021"/>
    <s v="Wednesday"/>
    <s v="Auto traffic signal"/>
    <s v="Crossroads"/>
    <s v="Slight"/>
    <n v="51.495657999999999"/>
    <x v="0"/>
    <s v="Kensington and Chelsea"/>
    <s v="None"/>
    <n v="-0.173622"/>
    <n v="2"/>
    <n v="2"/>
    <s v="Metropolitan Police"/>
    <s v="Dry"/>
    <s v="Dual carriageway"/>
    <n v="30"/>
    <d v="1899-12-30T14:50:00"/>
    <s v="Rural"/>
    <s v="Gujrat"/>
    <s v="Fine no high winds"/>
    <s v="Car"/>
  </r>
  <r>
    <s v="200901BS70577"/>
    <d v="2021-10-12T00:00:00"/>
    <s v="Oct"/>
    <n v="2021"/>
    <s v="Thursday"/>
    <s v="Data missing or out of range"/>
    <s v="Not at junction or within 20 metres"/>
    <s v="Slight"/>
    <n v="51.481907999999997"/>
    <x v="1"/>
    <s v="Kensington and Chelsea"/>
    <s v="None"/>
    <n v="-0.17417199999999999"/>
    <n v="1"/>
    <n v="2"/>
    <s v="Metropolitan Police"/>
    <s v="Dry"/>
    <s v="Single carriageway"/>
    <n v="30"/>
    <d v="1899-12-30T19:00:00"/>
    <s v="Rural"/>
    <s v="Kerla"/>
    <s v="Fine no high winds"/>
    <s v="Car"/>
  </r>
  <r>
    <s v="200901BS70578"/>
    <d v="2021-10-08T00:00:00"/>
    <s v="Oct"/>
    <n v="2021"/>
    <s v="Friday"/>
    <s v="Give way or uncontrolled"/>
    <s v="T or staggered junction"/>
    <s v="Slight"/>
    <n v="51.49868"/>
    <x v="0"/>
    <s v="Kensington and Chelsea"/>
    <s v="None"/>
    <n v="-0.165577"/>
    <n v="1"/>
    <n v="2"/>
    <s v="Metropolitan Police"/>
    <s v="Dry"/>
    <s v="Single carriageway"/>
    <n v="30"/>
    <d v="1899-12-30T08:45:00"/>
    <s v="Rural"/>
    <s v="Oddisha"/>
    <s v="Fine no high winds"/>
    <s v="Car"/>
  </r>
  <r>
    <s v="200901BS70579"/>
    <d v="2021-10-12T00:00:00"/>
    <s v="Oct"/>
    <n v="2021"/>
    <s v="Saturday"/>
    <s v="Data missing or out of range"/>
    <s v="Not at junction or within 20 metres"/>
    <s v="Slight"/>
    <n v="51.494695999999998"/>
    <x v="0"/>
    <s v="Kensington and Chelsea"/>
    <s v="None"/>
    <n v="-0.19282099999999999"/>
    <n v="1"/>
    <n v="2"/>
    <s v="Metropolitan Police"/>
    <s v="Dry"/>
    <s v="Single carriageway"/>
    <n v="30"/>
    <d v="1899-12-30T16:40:00"/>
    <s v="Rural"/>
    <s v="Benglore"/>
    <s v="Fine no high winds"/>
    <s v="Car"/>
  </r>
  <r>
    <s v="200901BS70580"/>
    <d v="2021-10-13T00:00:00"/>
    <s v="Oct"/>
    <n v="2021"/>
    <s v="Sunday"/>
    <s v="Give way or uncontrolled"/>
    <s v="T or staggered junction"/>
    <s v="Slight"/>
    <n v="51.498826000000001"/>
    <x v="1"/>
    <s v="Kensington and Chelsea"/>
    <s v="None"/>
    <n v="-0.19237000000000001"/>
    <n v="1"/>
    <n v="2"/>
    <s v="Metropolitan Police"/>
    <s v="Dry"/>
    <s v="Single carriageway"/>
    <n v="30"/>
    <d v="1899-12-30T20:59:00"/>
    <s v="Rural"/>
    <s v="Chhennai"/>
    <s v="Fine no high winds"/>
    <s v="Car"/>
  </r>
  <r>
    <s v="200901BS70581"/>
    <d v="2021-10-09T00:00:00"/>
    <s v="Oct"/>
    <n v="2021"/>
    <s v="Monday"/>
    <s v="Give way or uncontrolled"/>
    <s v="T or staggered junction"/>
    <s v="Slight"/>
    <n v="51.499023999999999"/>
    <x v="0"/>
    <s v="Kensington and Chelsea"/>
    <s v="None"/>
    <n v="-0.16455500000000001"/>
    <n v="1"/>
    <n v="2"/>
    <s v="Metropolitan Police"/>
    <s v="Dry"/>
    <s v="Single carriageway"/>
    <n v="30"/>
    <d v="1899-12-30T14:50:00"/>
    <s v="Urban"/>
    <s v="Assam"/>
    <s v="Fine no high winds"/>
    <s v="Car"/>
  </r>
  <r>
    <s v="200901BS70583"/>
    <d v="2021-09-27T00:00:00"/>
    <s v="Sep"/>
    <n v="2021"/>
    <s v="Tuesday"/>
    <s v="Data missing or out of range"/>
    <s v="Not at junction or within 20 metres"/>
    <s v="Slight"/>
    <n v="51.497371999999999"/>
    <x v="0"/>
    <s v="Kensington and Chelsea"/>
    <s v="None"/>
    <n v="-0.156697"/>
    <n v="1"/>
    <n v="2"/>
    <s v="Metropolitan Police"/>
    <s v="Dry"/>
    <s v="Single carriageway"/>
    <n v="30"/>
    <d v="1899-12-30T13:20:00"/>
    <s v="Urban"/>
    <s v="Manipur"/>
    <s v="Fine no high winds"/>
    <s v="Bus or coach (17 or more pass seats)"/>
  </r>
  <r>
    <s v="200901BS70584"/>
    <d v="2021-10-13T00:00:00"/>
    <s v="Oct"/>
    <n v="2021"/>
    <s v="Wednesday"/>
    <s v="Auto traffic signal"/>
    <s v="T or staggered junction"/>
    <s v="Slight"/>
    <n v="51.498060000000002"/>
    <x v="0"/>
    <s v="Kensington and Chelsea"/>
    <s v="None"/>
    <n v="-0.16617799999999999"/>
    <n v="1"/>
    <n v="1"/>
    <s v="Metropolitan Police"/>
    <s v="Dry"/>
    <s v="Single carriageway"/>
    <n v="30"/>
    <d v="1899-12-30T14:30:00"/>
    <s v="Urban"/>
    <s v="Bihar"/>
    <s v="Fine no high winds"/>
    <s v="Car"/>
  </r>
  <r>
    <s v="200901BS70585"/>
    <d v="2021-10-13T00:00:00"/>
    <s v="Oct"/>
    <n v="2021"/>
    <s v="Thursday"/>
    <s v="Auto traffic signal"/>
    <s v="Crossroads"/>
    <s v="Slight"/>
    <n v="51.481574999999999"/>
    <x v="0"/>
    <s v="Kensington and Chelsea"/>
    <s v="None"/>
    <n v="-0.181674"/>
    <n v="1"/>
    <n v="1"/>
    <s v="Metropolitan Police"/>
    <s v="Dry"/>
    <s v="Single carriageway"/>
    <n v="30"/>
    <d v="1899-12-30T13:45:00"/>
    <s v="Urban"/>
    <s v="Up"/>
    <s v="Fine no high winds"/>
    <s v="Car"/>
  </r>
  <r>
    <s v="200901BS70586"/>
    <d v="2021-10-12T00:00:00"/>
    <s v="Oct"/>
    <n v="2021"/>
    <s v="Friday"/>
    <s v="Give way or uncontrolled"/>
    <s v="T or staggered junction"/>
    <s v="Slight"/>
    <n v="51.486212999999999"/>
    <x v="1"/>
    <s v="Kensington and Chelsea"/>
    <s v="None"/>
    <n v="-0.17342299999999999"/>
    <n v="1"/>
    <n v="2"/>
    <s v="Metropolitan Police"/>
    <s v="Dry"/>
    <s v="Single carriageway"/>
    <n v="30"/>
    <d v="1899-12-30T21:00:00"/>
    <s v="Urban"/>
    <s v="Mp"/>
    <s v="Fine no high winds"/>
    <s v="Car"/>
  </r>
  <r>
    <s v="200901BS70588"/>
    <d v="2021-10-15T00:00:00"/>
    <s v="Oct"/>
    <n v="2021"/>
    <s v="Saturday"/>
    <s v="Give way or uncontrolled"/>
    <s v="T or staggered junction"/>
    <s v="Slight"/>
    <n v="51.495500999999997"/>
    <x v="0"/>
    <s v="Kensington and Chelsea"/>
    <s v="None"/>
    <n v="-0.175069"/>
    <n v="1"/>
    <n v="1"/>
    <s v="Metropolitan Police"/>
    <s v="Dry"/>
    <s v="Single carriageway"/>
    <n v="30"/>
    <d v="1899-12-30T12:09:00"/>
    <s v="Urban"/>
    <s v="Delhi"/>
    <s v="Fine no high winds"/>
    <s v="Car"/>
  </r>
  <r>
    <s v="200901BS70589"/>
    <d v="2021-10-18T00:00:00"/>
    <s v="Oct"/>
    <n v="2021"/>
    <s v="Sunday"/>
    <s v="Give way or uncontrolled"/>
    <s v="T or staggered junction"/>
    <s v="Slight"/>
    <n v="51.490991000000001"/>
    <x v="0"/>
    <s v="Kensington and Chelsea"/>
    <s v="None"/>
    <n v="-0.197433"/>
    <n v="1"/>
    <n v="2"/>
    <s v="Metropolitan Police"/>
    <s v="Dry"/>
    <s v="One way street"/>
    <n v="30"/>
    <d v="1899-12-30T13:23:00"/>
    <s v="Urban"/>
    <s v="Punjab"/>
    <s v="Fine no high winds"/>
    <s v="Car"/>
  </r>
  <r>
    <s v="200901BS70590"/>
    <d v="2021-10-17T00:00:00"/>
    <s v="Oct"/>
    <n v="2021"/>
    <s v="Monday"/>
    <s v="Data missing or out of range"/>
    <s v="Not at junction or within 20 metres"/>
    <s v="Slight"/>
    <n v="51.498584000000001"/>
    <x v="1"/>
    <s v="Kensington and Chelsea"/>
    <s v="None"/>
    <n v="-0.200015"/>
    <n v="1"/>
    <n v="2"/>
    <s v="Metropolitan Police"/>
    <s v="Dry"/>
    <s v="Dual carriageway"/>
    <n v="30"/>
    <d v="1899-12-30T22:10:00"/>
    <s v="Urban"/>
    <s v="Hariyana"/>
    <s v="Fine no high winds"/>
    <s v="Van / Goods 3.5 tonnes mgw or under"/>
  </r>
  <r>
    <s v="200901BS70593"/>
    <d v="2021-10-19T00:00:00"/>
    <s v="Oct"/>
    <n v="2021"/>
    <s v="Tuesday"/>
    <s v="Give way or uncontrolled"/>
    <s v="Roundabout"/>
    <s v="Serious"/>
    <n v="51.523977000000002"/>
    <x v="1"/>
    <s v="Kensington and Chelsea"/>
    <s v="None"/>
    <n v="-0.214006"/>
    <n v="1"/>
    <n v="2"/>
    <s v="Metropolitan Police"/>
    <s v="Dry"/>
    <s v="Roundabout"/>
    <n v="30"/>
    <d v="1899-12-30T20:01:00"/>
    <s v="Urban"/>
    <s v="Kolkata"/>
    <s v="Fine no high winds"/>
    <s v="Car"/>
  </r>
  <r>
    <s v="200901BS70594"/>
    <d v="2021-10-09T00:00:00"/>
    <s v="Oct"/>
    <n v="2021"/>
    <s v="Wednesday"/>
    <s v="Auto traffic signal"/>
    <s v="T or staggered junction"/>
    <s v="Slight"/>
    <n v="51.494681999999997"/>
    <x v="0"/>
    <s v="Kensington and Chelsea"/>
    <s v="None"/>
    <n v="-0.18605099999999999"/>
    <n v="1"/>
    <n v="3"/>
    <s v="Metropolitan Police"/>
    <s v="Dry"/>
    <s v="Single carriageway"/>
    <n v="30"/>
    <d v="1899-12-30T16:20:00"/>
    <s v="Urban"/>
    <s v="Rajasthan"/>
    <s v="Fine no high winds"/>
    <s v="Car"/>
  </r>
  <r>
    <s v="200901BS70595"/>
    <d v="2021-10-19T00:00:00"/>
    <s v="Oct"/>
    <n v="2021"/>
    <s v="Thursday"/>
    <s v="Give way or uncontrolled"/>
    <s v="T or staggered junction"/>
    <s v="Slight"/>
    <n v="51.492589000000002"/>
    <x v="1"/>
    <s v="Kensington and Chelsea"/>
    <s v="None"/>
    <n v="-0.178643"/>
    <n v="1"/>
    <n v="3"/>
    <s v="Metropolitan Police"/>
    <s v="Dry"/>
    <s v="Dual carriageway"/>
    <n v="30"/>
    <d v="1899-12-30T18:40:00"/>
    <s v="Urban"/>
    <s v="Mumbai"/>
    <s v="Fine no high winds"/>
    <s v="Car"/>
  </r>
  <r>
    <s v="200901BS70596"/>
    <d v="2021-08-31T00:00:00"/>
    <s v="Aug"/>
    <n v="2021"/>
    <s v="Friday"/>
    <s v="Data missing or out of range"/>
    <s v="Not at junction or within 20 metres"/>
    <s v="Serious"/>
    <n v="51.524000999999998"/>
    <x v="0"/>
    <s v="Kensington and Chelsea"/>
    <s v="None"/>
    <n v="-0.215591"/>
    <n v="1"/>
    <n v="1"/>
    <s v="Metropolitan Police"/>
    <s v="Dry"/>
    <s v="Single carriageway"/>
    <n v="30"/>
    <d v="1899-12-30T10:00:00"/>
    <s v="Urban"/>
    <s v="Gujrat"/>
    <s v="Fine no high winds"/>
    <s v="Car"/>
  </r>
  <r>
    <s v="200901BS70597"/>
    <d v="2021-10-20T00:00:00"/>
    <s v="Oct"/>
    <n v="2021"/>
    <s v="Saturday"/>
    <s v="Give way or uncontrolled"/>
    <s v="Roundabout"/>
    <s v="Slight"/>
    <n v="51.518348000000003"/>
    <x v="1"/>
    <s v="Kensington and Chelsea"/>
    <s v="None"/>
    <n v="-0.216388"/>
    <n v="2"/>
    <n v="2"/>
    <s v="Metropolitan Police"/>
    <s v="Dry"/>
    <s v="Roundabout"/>
    <n v="30"/>
    <d v="1899-12-30T00:04:00"/>
    <s v="Urban"/>
    <s v="Kerla"/>
    <s v="Fine no high winds"/>
    <s v="Goods 7.5 tonnes mgw and over"/>
  </r>
  <r>
    <s v="200901BS70598"/>
    <d v="2021-10-20T00:00:00"/>
    <s v="Oct"/>
    <n v="2021"/>
    <s v="Sunday"/>
    <s v="Data missing or out of range"/>
    <s v="Not at junction or within 20 metres"/>
    <s v="Slight"/>
    <n v="51.493003999999999"/>
    <x v="1"/>
    <s v="Kensington and Chelsea"/>
    <s v="None"/>
    <n v="-0.17646500000000001"/>
    <n v="1"/>
    <n v="2"/>
    <s v="Metropolitan Police"/>
    <s v="Dry"/>
    <s v="Single carriageway"/>
    <n v="30"/>
    <d v="1899-12-30T19:27:00"/>
    <s v="Urban"/>
    <s v="Oddisha"/>
    <s v="Fine no high winds"/>
    <s v="Goods 7.5 tonnes mgw and over"/>
  </r>
  <r>
    <s v="200901BS70599"/>
    <d v="2021-10-13T00:00:00"/>
    <s v="Oct"/>
    <n v="2021"/>
    <s v="Monday"/>
    <s v="Data missing or out of range"/>
    <s v="Not at junction or within 20 metres"/>
    <s v="Slight"/>
    <n v="51.521374999999999"/>
    <x v="0"/>
    <s v="Kensington and Chelsea"/>
    <s v="None"/>
    <n v="-0.20257600000000001"/>
    <n v="1"/>
    <n v="2"/>
    <s v="Metropolitan Police"/>
    <s v="Dry"/>
    <s v="Dual carriageway"/>
    <n v="40"/>
    <d v="1899-12-30T15:00:00"/>
    <s v="Urban"/>
    <s v="Benglore"/>
    <s v="Fine no high winds"/>
    <s v="Motorcycle over 500cc"/>
  </r>
  <r>
    <s v="200901BS70600"/>
    <d v="2021-09-25T00:00:00"/>
    <s v="Sep"/>
    <n v="2021"/>
    <s v="Tuesday"/>
    <s v="Data missing or out of range"/>
    <s v="Not at junction or within 20 metres"/>
    <s v="Slight"/>
    <n v="51.495300999999998"/>
    <x v="0"/>
    <s v="Kensington and Chelsea"/>
    <s v="None"/>
    <n v="-0.19121199999999999"/>
    <n v="1"/>
    <n v="1"/>
    <s v="Metropolitan Police"/>
    <s v="Dry"/>
    <s v="One way street"/>
    <n v="30"/>
    <d v="1899-12-30T15:45:00"/>
    <s v="Rural"/>
    <s v="Chhennai"/>
    <s v="Fine no high winds"/>
    <s v="Car"/>
  </r>
  <r>
    <s v="200901BS70601"/>
    <d v="2021-10-22T00:00:00"/>
    <s v="Oct"/>
    <n v="2021"/>
    <s v="Wednesday"/>
    <s v="Auto traffic signal"/>
    <s v="T or staggered junction"/>
    <s v="Slight"/>
    <n v="51.499989999999997"/>
    <x v="1"/>
    <s v="Westminster"/>
    <s v="None"/>
    <n v="-0.17460200000000001"/>
    <n v="1"/>
    <n v="2"/>
    <s v="Metropolitan Police"/>
    <s v="Dry"/>
    <s v="Dual carriageway"/>
    <n v="30"/>
    <d v="1899-12-30T21:05:00"/>
    <s v="Rural"/>
    <s v="Assam"/>
    <s v="Other"/>
    <s v="Car"/>
  </r>
  <r>
    <s v="200901BS70602"/>
    <d v="2021-10-23T00:00:00"/>
    <s v="Oct"/>
    <n v="2021"/>
    <s v="Thursday"/>
    <s v="Give way or uncontrolled"/>
    <s v="T or staggered junction"/>
    <s v="Slight"/>
    <n v="51.522888000000002"/>
    <x v="1"/>
    <s v="Kensington and Chelsea"/>
    <s v="None"/>
    <n v="-0.21332799999999999"/>
    <n v="1"/>
    <n v="2"/>
    <s v="Metropolitan Police"/>
    <s v="Dry"/>
    <s v="Single carriageway"/>
    <n v="30"/>
    <d v="1899-12-30T21:00:00"/>
    <s v="Rural"/>
    <s v="Manipur"/>
    <s v="Fine no high winds"/>
    <s v="Motorcycle over 125cc and up to 500cc"/>
  </r>
  <r>
    <s v="200901BS70603"/>
    <d v="2021-10-24T00:00:00"/>
    <s v="Oct"/>
    <n v="2021"/>
    <s v="Friday"/>
    <s v="Auto traffic signal"/>
    <s v="Crossroads"/>
    <s v="Slight"/>
    <n v="51.483071000000002"/>
    <x v="0"/>
    <s v="Kensington and Chelsea"/>
    <s v="None"/>
    <n v="-0.185359"/>
    <n v="3"/>
    <n v="4"/>
    <s v="Metropolitan Police"/>
    <s v="Dry"/>
    <s v="One way street"/>
    <n v="30"/>
    <d v="1899-12-30T14:15:00"/>
    <s v="Rural"/>
    <s v="Bihar"/>
    <s v="Fine no high winds"/>
    <s v="Car"/>
  </r>
  <r>
    <s v="200901BS70604"/>
    <d v="2021-10-16T00:00:00"/>
    <s v="Oct"/>
    <n v="2021"/>
    <s v="Saturday"/>
    <s v="Give way or uncontrolled"/>
    <s v="T or staggered junction"/>
    <s v="Slight"/>
    <n v="51.491"/>
    <x v="0"/>
    <s v="Kensington and Chelsea"/>
    <s v="None"/>
    <n v="-0.16329199999999999"/>
    <n v="1"/>
    <n v="2"/>
    <s v="Metropolitan Police"/>
    <s v="Dry"/>
    <s v="Single carriageway"/>
    <n v="30"/>
    <d v="1899-12-30T11:50:00"/>
    <s v="Rural"/>
    <s v="Up"/>
    <s v="Fine no high winds"/>
    <s v="Car"/>
  </r>
  <r>
    <s v="200901BS70605"/>
    <d v="2021-10-23T00:00:00"/>
    <s v="Oct"/>
    <n v="2021"/>
    <s v="Sunday"/>
    <s v="Give way or uncontrolled"/>
    <s v="T or staggered junction"/>
    <s v="Slight"/>
    <n v="51.491050000000001"/>
    <x v="0"/>
    <s v="Kensington and Chelsea"/>
    <s v="None"/>
    <n v="-0.16069800000000001"/>
    <n v="1"/>
    <n v="1"/>
    <s v="Metropolitan Police"/>
    <s v="Dry"/>
    <s v="Single carriageway"/>
    <n v="30"/>
    <d v="1899-12-30T09:10:00"/>
    <s v="Rural"/>
    <s v="Mp"/>
    <s v="Fine no high winds"/>
    <s v="Car"/>
  </r>
  <r>
    <s v="200901BS70606"/>
    <d v="2021-10-21T00:00:00"/>
    <s v="Oct"/>
    <n v="2021"/>
    <s v="Monday"/>
    <s v="Auto traffic signal"/>
    <s v="Crossroads"/>
    <s v="Slight"/>
    <n v="51.495657999999999"/>
    <x v="1"/>
    <s v="Kensington and Chelsea"/>
    <s v="None"/>
    <n v="-0.173622"/>
    <n v="1"/>
    <n v="2"/>
    <s v="Metropolitan Police"/>
    <s v="Dry"/>
    <s v="Dual carriageway"/>
    <n v="30"/>
    <d v="1899-12-30T20:30:00"/>
    <s v="Rural"/>
    <s v="Delhi"/>
    <s v="Fine no high winds"/>
    <s v="Car"/>
  </r>
  <r>
    <s v="200901BS70607"/>
    <d v="2021-10-16T00:00:00"/>
    <s v="Oct"/>
    <n v="2021"/>
    <s v="Tuesday"/>
    <s v="Give way or uncontrolled"/>
    <s v="Private drive or entrance"/>
    <s v="Slight"/>
    <n v="51.487369000000001"/>
    <x v="0"/>
    <s v="Kensington and Chelsea"/>
    <s v="None"/>
    <n v="-0.19584799999999999"/>
    <n v="1"/>
    <n v="2"/>
    <s v="Metropolitan Police"/>
    <s v="Dry"/>
    <s v="Single carriageway"/>
    <n v="30"/>
    <d v="1899-12-30T08:25:00"/>
    <s v="Rural"/>
    <s v="Punjab"/>
    <s v="Fine no high winds"/>
    <s v="Goods over 3.5t. and under 7.5t"/>
  </r>
  <r>
    <s v="200901BS70608"/>
    <d v="2021-10-04T00:00:00"/>
    <s v="Oct"/>
    <n v="2021"/>
    <s v="Wednesday"/>
    <s v="Auto traffic signal"/>
    <s v="T or staggered junction"/>
    <s v="Serious"/>
    <n v="51.507804"/>
    <x v="0"/>
    <s v="Kensington and Chelsea"/>
    <s v="None"/>
    <n v="-0.20311000000000001"/>
    <n v="1"/>
    <n v="2"/>
    <s v="Metropolitan Police"/>
    <s v="Dry"/>
    <s v="Dual carriageway"/>
    <n v="30"/>
    <d v="1899-12-30T16:30:00"/>
    <s v="Rural"/>
    <s v="Hariyana"/>
    <s v="Fine no high winds"/>
    <s v="Car"/>
  </r>
  <r>
    <s v="200901BS70609"/>
    <d v="2021-10-13T00:00:00"/>
    <s v="Oct"/>
    <n v="2021"/>
    <s v="Thursday"/>
    <s v="Data missing or out of range"/>
    <s v="Not at junction or within 20 metres"/>
    <s v="Slight"/>
    <n v="51.493108999999997"/>
    <x v="0"/>
    <s v="Kensington and Chelsea"/>
    <s v="None"/>
    <n v="-0.18323200000000001"/>
    <n v="1"/>
    <n v="2"/>
    <s v="Metropolitan Police"/>
    <s v="Dry"/>
    <s v="Single carriageway"/>
    <n v="30"/>
    <d v="1899-12-30T13:00:00"/>
    <s v="Rural"/>
    <s v="Kolkata"/>
    <s v="Fine no high winds"/>
    <s v="Car"/>
  </r>
  <r>
    <s v="200901BS70610"/>
    <d v="2021-10-13T00:00:00"/>
    <s v="Oct"/>
    <n v="2021"/>
    <s v="Friday"/>
    <s v="Auto traffic signal"/>
    <s v="Crossroads"/>
    <s v="Slight"/>
    <n v="51.496515000000002"/>
    <x v="0"/>
    <s v="Kensington and Chelsea"/>
    <s v="None"/>
    <n v="-0.20585899999999999"/>
    <n v="1"/>
    <n v="2"/>
    <s v="Metropolitan Police"/>
    <s v="Dry"/>
    <s v="Single carriageway"/>
    <n v="30"/>
    <d v="1899-12-30T08:45:00"/>
    <s v="Rural"/>
    <s v="Rajasthan"/>
    <s v="Fine no high winds"/>
    <s v="Car"/>
  </r>
  <r>
    <s v="200901BS70611"/>
    <d v="2021-06-05T00:00:00"/>
    <s v="Jun"/>
    <n v="2021"/>
    <s v="Saturday"/>
    <s v="Data missing or out of range"/>
    <s v="Not at junction or within 20 metres"/>
    <s v="Slight"/>
    <n v="51.522278"/>
    <x v="0"/>
    <s v="Kensington and Chelsea"/>
    <s v="None"/>
    <n v="-0.20282900000000001"/>
    <n v="1"/>
    <n v="9"/>
    <s v="Metropolitan Police"/>
    <s v="Dry"/>
    <s v="Single carriageway"/>
    <n v="30"/>
    <d v="1899-12-30T13:40:00"/>
    <s v="Urban"/>
    <s v="Mumbai"/>
    <s v="Fine no high winds"/>
    <s v="Van / Goods 3.5 tonnes mgw or under"/>
  </r>
  <r>
    <s v="200901BS70613"/>
    <d v="2021-10-21T00:00:00"/>
    <s v="Oct"/>
    <n v="2021"/>
    <s v="Sunday"/>
    <s v="Give way or uncontrolled"/>
    <s v="T or staggered junction"/>
    <s v="Serious"/>
    <n v="51.489313000000003"/>
    <x v="0"/>
    <s v="Kensington and Chelsea"/>
    <s v="None"/>
    <n v="-0.18194199999999999"/>
    <n v="1"/>
    <n v="2"/>
    <s v="Metropolitan Police"/>
    <s v="Dry"/>
    <s v="Single carriageway"/>
    <n v="30"/>
    <d v="1899-12-30T08:55:00"/>
    <s v="Urban"/>
    <s v="Gujrat"/>
    <s v="Fine no high winds"/>
    <s v="Car"/>
  </r>
  <r>
    <s v="200901BS70614"/>
    <d v="2021-10-26T00:00:00"/>
    <s v="Oct"/>
    <n v="2021"/>
    <s v="Monday"/>
    <s v="Data missing or out of range"/>
    <s v="Not at junction or within 20 metres"/>
    <s v="Slight"/>
    <n v="51.489857999999998"/>
    <x v="1"/>
    <s v="Kensington and Chelsea"/>
    <s v="None"/>
    <n v="-0.188115"/>
    <n v="1"/>
    <n v="2"/>
    <s v="Metropolitan Police"/>
    <s v="Dry"/>
    <s v="Single carriageway"/>
    <n v="30"/>
    <d v="1899-12-30T20:35:00"/>
    <s v="Urban"/>
    <s v="Kerla"/>
    <s v="Fine no high winds"/>
    <s v="Car"/>
  </r>
  <r>
    <s v="200901BS70615"/>
    <d v="2021-10-28T00:00:00"/>
    <s v="Oct"/>
    <n v="2021"/>
    <s v="Tuesday"/>
    <s v="Give way or uncontrolled"/>
    <s v="T or staggered junction"/>
    <s v="Slight"/>
    <n v="51.488957999999997"/>
    <x v="0"/>
    <s v="Kensington and Chelsea"/>
    <s v="None"/>
    <n v="-0.16495899999999999"/>
    <n v="1"/>
    <n v="2"/>
    <s v="Metropolitan Police"/>
    <s v="Dry"/>
    <s v="Single carriageway"/>
    <n v="30"/>
    <d v="1899-12-30T15:43:00"/>
    <s v="Urban"/>
    <s v="Oddisha"/>
    <s v="Fine no high winds"/>
    <s v="Car"/>
  </r>
  <r>
    <s v="200901BS70616"/>
    <d v="2021-10-30T00:00:00"/>
    <s v="Oct"/>
    <n v="2021"/>
    <s v="Wednesday"/>
    <s v="Give way or uncontrolled"/>
    <s v="More than 4 arms (not roundabout)"/>
    <s v="Slight"/>
    <n v="51.494593000000002"/>
    <x v="0"/>
    <s v="Kensington and Chelsea"/>
    <s v="None"/>
    <n v="-0.168767"/>
    <n v="2"/>
    <n v="2"/>
    <s v="Metropolitan Police"/>
    <s v="Dry"/>
    <s v="Single carriageway"/>
    <n v="30"/>
    <d v="1899-12-30T13:40:00"/>
    <s v="Urban"/>
    <s v="Benglore"/>
    <s v="Fine no high winds"/>
    <s v="Car"/>
  </r>
  <r>
    <s v="200901BS70617"/>
    <d v="2021-10-30T00:00:00"/>
    <s v="Oct"/>
    <n v="2021"/>
    <s v="Thursday"/>
    <s v="Give way or uncontrolled"/>
    <s v="T or staggered junction"/>
    <s v="Slight"/>
    <n v="51.497106000000002"/>
    <x v="0"/>
    <s v="Kensington and Chelsea"/>
    <s v="None"/>
    <n v="-0.19747999999999999"/>
    <n v="1"/>
    <n v="2"/>
    <s v="Metropolitan Police"/>
    <s v="Dry"/>
    <s v="One way street"/>
    <n v="30"/>
    <d v="1899-12-30T08:00:00"/>
    <s v="Urban"/>
    <s v="Chhennai"/>
    <s v="Fine no high winds"/>
    <s v="Car"/>
  </r>
  <r>
    <s v="200901BS70618"/>
    <d v="2021-11-01T00:00:00"/>
    <s v="Nov"/>
    <n v="2021"/>
    <s v="Friday"/>
    <s v="Auto traffic signal"/>
    <s v="T or staggered junction"/>
    <s v="Slight"/>
    <n v="51.499011000000003"/>
    <x v="0"/>
    <s v="Kensington and Chelsea"/>
    <s v="None"/>
    <n v="-0.19855800000000001"/>
    <n v="2"/>
    <n v="2"/>
    <s v="Metropolitan Police"/>
    <s v="Dry"/>
    <s v="Single carriageway"/>
    <n v="30"/>
    <d v="1899-12-30T15:21:00"/>
    <s v="Urban"/>
    <s v="Assam"/>
    <s v="Fine + high winds"/>
    <s v="Car"/>
  </r>
  <r>
    <s v="200901BS70619"/>
    <d v="2021-10-28T00:00:00"/>
    <s v="Oct"/>
    <n v="2021"/>
    <s v="Saturday"/>
    <s v="Give way or uncontrolled"/>
    <s v="T or staggered junction"/>
    <s v="Slight"/>
    <n v="51.506185000000002"/>
    <x v="1"/>
    <s v="Kensington and Chelsea"/>
    <s v="None"/>
    <n v="-0.20893800000000001"/>
    <n v="1"/>
    <n v="3"/>
    <s v="Metropolitan Police"/>
    <s v="Dry"/>
    <s v="Single carriageway"/>
    <n v="30"/>
    <d v="1899-12-30T20:00:00"/>
    <s v="Urban"/>
    <s v="Manipur"/>
    <s v="Fine no high winds"/>
    <s v="Car"/>
  </r>
  <r>
    <s v="200901BS70620"/>
    <d v="2021-10-28T00:00:00"/>
    <s v="Oct"/>
    <n v="2021"/>
    <s v="Sunday"/>
    <s v="Give way or uncontrolled"/>
    <s v="T or staggered junction"/>
    <s v="Serious"/>
    <n v="51.488849999999999"/>
    <x v="1"/>
    <s v="Kensington and Chelsea"/>
    <s v="None"/>
    <n v="-0.17533499999999999"/>
    <n v="1"/>
    <n v="2"/>
    <s v="Metropolitan Police"/>
    <s v="Dry"/>
    <s v="Single carriageway"/>
    <n v="30"/>
    <d v="1899-12-30T19:00:00"/>
    <s v="Urban"/>
    <s v="Bihar"/>
    <s v="Fine no high winds"/>
    <s v="Car"/>
  </r>
  <r>
    <s v="200901BS70621"/>
    <d v="2021-10-21T00:00:00"/>
    <s v="Oct"/>
    <n v="2021"/>
    <s v="Monday"/>
    <s v="Data missing or out of range"/>
    <s v="Not at junction or within 20 metres"/>
    <s v="Slight"/>
    <n v="51.503126999999999"/>
    <x v="0"/>
    <s v="Kensington and Chelsea"/>
    <s v="None"/>
    <n v="-0.21482200000000001"/>
    <n v="2"/>
    <n v="1"/>
    <s v="Metropolitan Police"/>
    <s v="Dry"/>
    <s v="Single carriageway"/>
    <n v="30"/>
    <d v="1899-12-30T08:20:00"/>
    <s v="Urban"/>
    <s v="Up"/>
    <s v="Fine no high winds"/>
    <s v="Goods 7.5 tonnes mgw and over"/>
  </r>
  <r>
    <s v="200901BS70622"/>
    <d v="2021-10-28T00:00:00"/>
    <s v="Oct"/>
    <n v="2021"/>
    <s v="Tuesday"/>
    <s v="Give way or uncontrolled"/>
    <s v="T or staggered junction"/>
    <s v="Slight"/>
    <n v="51.499355000000001"/>
    <x v="0"/>
    <s v="Kensington and Chelsea"/>
    <s v="None"/>
    <n v="-0.19753499999999999"/>
    <n v="1"/>
    <n v="2"/>
    <s v="Metropolitan Police"/>
    <s v="Dry"/>
    <s v="Single carriageway"/>
    <n v="30"/>
    <d v="1899-12-30T13:44:00"/>
    <s v="Urban"/>
    <s v="Mp"/>
    <s v="Fine no high winds"/>
    <s v="Car"/>
  </r>
  <r>
    <s v="200901BS70623"/>
    <d v="2021-10-20T00:00:00"/>
    <s v="Oct"/>
    <n v="2021"/>
    <s v="Wednesday"/>
    <s v="Data missing or out of range"/>
    <s v="Not at junction or within 20 metres"/>
    <s v="Slight"/>
    <n v="51.514609"/>
    <x v="0"/>
    <s v="Kensington and Chelsea"/>
    <s v="None"/>
    <n v="-0.19534799999999999"/>
    <n v="1"/>
    <n v="2"/>
    <s v="Metropolitan Police"/>
    <s v="Dry"/>
    <s v="Single carriageway"/>
    <n v="30"/>
    <d v="1899-12-30T17:15:00"/>
    <s v="Urban"/>
    <s v="Delhi"/>
    <s v="Fine no high winds"/>
    <s v="Car"/>
  </r>
  <r>
    <s v="200901BS70624"/>
    <d v="2021-10-29T00:00:00"/>
    <s v="Oct"/>
    <n v="2021"/>
    <s v="Thursday"/>
    <s v="Give way or uncontrolled"/>
    <s v="T or staggered junction"/>
    <s v="Slight"/>
    <n v="51.522162000000002"/>
    <x v="0"/>
    <s v="Kensington and Chelsea"/>
    <s v="None"/>
    <n v="-0.212924"/>
    <n v="1"/>
    <n v="2"/>
    <s v="Metropolitan Police"/>
    <s v="Dry"/>
    <s v="Single carriageway"/>
    <n v="30"/>
    <d v="1899-12-30T14:55:00"/>
    <s v="Urban"/>
    <s v="Punjab"/>
    <s v="Fine no high winds"/>
    <s v="Van / Goods 3.5 tonnes mgw or under"/>
  </r>
  <r>
    <s v="200901BS70625"/>
    <d v="2021-11-01T00:00:00"/>
    <s v="Nov"/>
    <n v="2021"/>
    <s v="Friday"/>
    <s v="Give way or uncontrolled"/>
    <s v="Roundabout"/>
    <s v="Slight"/>
    <n v="51.497242"/>
    <x v="1"/>
    <s v="Kensington and Chelsea"/>
    <s v="None"/>
    <n v="-0.19459299999999999"/>
    <n v="1"/>
    <n v="2"/>
    <s v="Metropolitan Police"/>
    <s v="Dry"/>
    <s v="Roundabout"/>
    <n v="30"/>
    <d v="1899-12-30T18:55:00"/>
    <s v="Urban"/>
    <s v="Hariyana"/>
    <s v="Fine no high winds"/>
    <s v="Goods 7.5 tonnes mgw and over"/>
  </r>
  <r>
    <s v="200901BS70626"/>
    <d v="2021-10-24T00:00:00"/>
    <s v="Oct"/>
    <n v="2021"/>
    <s v="Saturday"/>
    <s v="Give way or uncontrolled"/>
    <s v="Crossroads"/>
    <s v="Slight"/>
    <n v="51.515838000000002"/>
    <x v="1"/>
    <s v="Kensington and Chelsea"/>
    <s v="None"/>
    <n v="-0.2051"/>
    <n v="1"/>
    <n v="1"/>
    <s v="Metropolitan Police"/>
    <s v="Wet or damp"/>
    <s v="One way street"/>
    <n v="30"/>
    <d v="1899-12-30T15:50:00"/>
    <s v="Urban"/>
    <s v="Kolkata"/>
    <s v="Raining no high winds"/>
    <s v="Motorcycle over 500cc"/>
  </r>
  <r>
    <s v="200901BS70627"/>
    <d v="2021-11-01T00:00:00"/>
    <s v="Nov"/>
    <n v="2021"/>
    <s v="Sunday"/>
    <s v="Data missing or out of range"/>
    <s v="Not at junction or within 20 metres"/>
    <s v="Slight"/>
    <n v="51.488897999999999"/>
    <x v="0"/>
    <s v="Kensington and Chelsea"/>
    <s v="None"/>
    <n v="-0.190025"/>
    <n v="1"/>
    <n v="1"/>
    <s v="Metropolitan Police"/>
    <s v="Wet or damp"/>
    <s v="One way street"/>
    <n v="30"/>
    <d v="1899-12-30T08:30:00"/>
    <s v="Rural"/>
    <s v="Rajasthan"/>
    <s v="Raining no high winds"/>
    <s v="Van / Goods 3.5 tonnes mgw or under"/>
  </r>
  <r>
    <s v="200901BS70628"/>
    <d v="2021-11-03T00:00:00"/>
    <s v="Nov"/>
    <n v="2021"/>
    <s v="Monday"/>
    <s v="Give way or uncontrolled"/>
    <s v="T or staggered junction"/>
    <s v="Slight"/>
    <n v="51.482636999999997"/>
    <x v="0"/>
    <s v="Kensington and Chelsea"/>
    <s v="None"/>
    <n v="-0.186385"/>
    <n v="1"/>
    <n v="2"/>
    <s v="Metropolitan Police"/>
    <s v="Wet or damp"/>
    <s v="Single carriageway"/>
    <n v="30"/>
    <d v="1899-12-30T07:58:00"/>
    <s v="Rural"/>
    <s v="Mumbai"/>
    <s v="Raining no high winds"/>
    <s v="Van / Goods 3.5 tonnes mgw or under"/>
  </r>
  <r>
    <s v="200901BS70629"/>
    <d v="2021-10-23T00:00:00"/>
    <s v="Oct"/>
    <n v="2021"/>
    <s v="Tuesday"/>
    <s v="Give way or uncontrolled"/>
    <s v="T or staggered junction"/>
    <s v="Slight"/>
    <n v="51.511035999999997"/>
    <x v="0"/>
    <s v="Kensington and Chelsea"/>
    <s v="None"/>
    <n v="-0.19692999999999999"/>
    <n v="1"/>
    <n v="1"/>
    <s v="Metropolitan Police"/>
    <s v="Dry"/>
    <s v="Single carriageway"/>
    <n v="30"/>
    <d v="1899-12-30T11:20:00"/>
    <s v="Rural"/>
    <s v="Gujrat"/>
    <s v="Fine no high winds"/>
    <s v="Van / Goods 3.5 tonnes mgw or under"/>
  </r>
  <r>
    <s v="200901BS70630"/>
    <d v="2021-11-04T00:00:00"/>
    <s v="Nov"/>
    <n v="2021"/>
    <s v="Wednesday"/>
    <s v="Give way or uncontrolled"/>
    <s v="Crossroads"/>
    <s v="Slight"/>
    <n v="51.494520999999999"/>
    <x v="0"/>
    <s v="Kensington and Chelsea"/>
    <s v="None"/>
    <n v="-0.15839700000000001"/>
    <n v="1"/>
    <n v="2"/>
    <s v="Metropolitan Police"/>
    <s v="Dry"/>
    <s v="Single carriageway"/>
    <n v="30"/>
    <d v="1899-12-30T08:25:00"/>
    <s v="Rural"/>
    <s v="Kerla"/>
    <s v="Fine no high winds"/>
    <s v="Car"/>
  </r>
  <r>
    <s v="200901BS70631"/>
    <d v="2021-11-02T00:00:00"/>
    <s v="Nov"/>
    <n v="2021"/>
    <s v="Thursday"/>
    <s v="Give way or uncontrolled"/>
    <s v="T or staggered junction"/>
    <s v="Slight"/>
    <n v="51.503587000000003"/>
    <x v="1"/>
    <s v="Kensington and Chelsea"/>
    <s v="None"/>
    <n v="-0.19203700000000001"/>
    <n v="1"/>
    <n v="1"/>
    <s v="Metropolitan Police"/>
    <s v="Dry"/>
    <s v="Single carriageway"/>
    <n v="30"/>
    <d v="1899-12-30T20:53:00"/>
    <s v="Rural"/>
    <s v="Oddisha"/>
    <s v="Fine no high winds"/>
    <s v="Car"/>
  </r>
  <r>
    <s v="200901BS70633"/>
    <d v="2021-11-07T00:00:00"/>
    <s v="Nov"/>
    <n v="2021"/>
    <s v="Friday"/>
    <s v="Give way or uncontrolled"/>
    <s v="T or staggered junction"/>
    <s v="Slight"/>
    <n v="51.526246"/>
    <x v="0"/>
    <s v="Kensington and Chelsea"/>
    <s v="None"/>
    <n v="-0.21535899999999999"/>
    <n v="1"/>
    <n v="2"/>
    <s v="Metropolitan Police"/>
    <s v="Dry"/>
    <s v="Single carriageway"/>
    <n v="30"/>
    <d v="1899-12-30T11:34:00"/>
    <s v="Rural"/>
    <s v="Benglore"/>
    <s v="Fine no high winds"/>
    <s v="Motorcycle over 500cc"/>
  </r>
  <r>
    <s v="200901BS70634"/>
    <d v="2021-10-31T00:00:00"/>
    <s v="Oct"/>
    <n v="2021"/>
    <s v="Saturday"/>
    <s v="Give way or uncontrolled"/>
    <s v="T or staggered junction"/>
    <s v="Slight"/>
    <n v="51.510992999999999"/>
    <x v="1"/>
    <s v="Kensington and Chelsea"/>
    <s v="None"/>
    <n v="-0.199958"/>
    <n v="1"/>
    <n v="1"/>
    <s v="Metropolitan Police"/>
    <s v="Dry"/>
    <s v="Single carriageway"/>
    <n v="30"/>
    <d v="1899-12-30T20:45:00"/>
    <s v="Rural"/>
    <s v="Chhennai"/>
    <s v="Fine no high winds"/>
    <s v="Car"/>
  </r>
  <r>
    <s v="200901BS70635"/>
    <d v="2021-10-28T00:00:00"/>
    <s v="Oct"/>
    <n v="2021"/>
    <s v="Sunday"/>
    <s v="Auto traffic signal"/>
    <s v="Roundabout"/>
    <s v="Slight"/>
    <n v="51.514915000000002"/>
    <x v="1"/>
    <s v="Hammersmith and Fulham"/>
    <s v="None"/>
    <n v="-0.221279"/>
    <n v="1"/>
    <n v="3"/>
    <s v="Metropolitan Police"/>
    <s v="Dry"/>
    <s v="Dual carriageway"/>
    <n v="50"/>
    <d v="1899-12-30T17:25:00"/>
    <s v="Rural"/>
    <s v="Assam"/>
    <s v="Fine no high winds"/>
    <s v="Car"/>
  </r>
  <r>
    <s v="200901BS70636"/>
    <d v="2021-11-05T00:00:00"/>
    <s v="Nov"/>
    <n v="2021"/>
    <s v="Monday"/>
    <s v="Give way or uncontrolled"/>
    <s v="Crossroads"/>
    <s v="Slight"/>
    <n v="51.483420000000002"/>
    <x v="1"/>
    <s v="Kensington and Chelsea"/>
    <s v="None"/>
    <n v="-0.16734199999999999"/>
    <n v="1"/>
    <n v="1"/>
    <s v="Metropolitan Police"/>
    <s v="Dry"/>
    <s v="Single carriageway"/>
    <n v="30"/>
    <d v="1899-12-30T22:10:00"/>
    <s v="Rural"/>
    <s v="Manipur"/>
    <s v="Fine no high winds"/>
    <s v="Car"/>
  </r>
  <r>
    <s v="200901BS70637"/>
    <d v="2021-10-31T00:00:00"/>
    <s v="Oct"/>
    <n v="2021"/>
    <s v="Tuesday"/>
    <s v="Give way or uncontrolled"/>
    <s v="T or staggered junction"/>
    <s v="Slight"/>
    <n v="51.480544999999999"/>
    <x v="1"/>
    <s v="Kensington and Chelsea"/>
    <s v="None"/>
    <n v="-0.18488299999999999"/>
    <n v="1"/>
    <n v="2"/>
    <s v="Metropolitan Police"/>
    <s v="Dry"/>
    <s v="Single carriageway"/>
    <n v="30"/>
    <d v="1899-12-30T04:50:00"/>
    <s v="Rural"/>
    <s v="Bihar"/>
    <s v="Fine no high winds"/>
    <s v="Car"/>
  </r>
  <r>
    <s v="200901BS70638"/>
    <d v="2021-10-23T00:00:00"/>
    <s v="Oct"/>
    <n v="2021"/>
    <s v="Wednesday"/>
    <s v="Data missing or out of range"/>
    <s v="Not at junction or within 20 metres"/>
    <s v="Slight"/>
    <n v="51.497315999999998"/>
    <x v="1"/>
    <s v="Kensington and Chelsea"/>
    <s v="None"/>
    <n v="-0.16462299999999999"/>
    <n v="1"/>
    <n v="1"/>
    <s v="Metropolitan Police"/>
    <s v="Dry"/>
    <s v="Single carriageway"/>
    <n v="30"/>
    <d v="1899-12-30T00:05:00"/>
    <s v="Rural"/>
    <s v="Up"/>
    <s v="Fine no high winds"/>
    <s v="Car"/>
  </r>
  <r>
    <s v="200901BS70639"/>
    <d v="2021-10-31T00:00:00"/>
    <s v="Oct"/>
    <n v="2021"/>
    <s v="Thursday"/>
    <s v="Auto traffic signal"/>
    <s v="T or staggered junction"/>
    <s v="Slight"/>
    <n v="51.494720000000001"/>
    <x v="1"/>
    <s v="Kensington and Chelsea"/>
    <s v="None"/>
    <n v="-0.18273600000000001"/>
    <n v="1"/>
    <n v="2"/>
    <s v="Metropolitan Police"/>
    <s v="Dry"/>
    <s v="Single carriageway"/>
    <n v="30"/>
    <d v="1899-12-30T19:40:00"/>
    <s v="Urban"/>
    <s v="Mp"/>
    <s v="Fine no high winds"/>
    <s v="Car"/>
  </r>
  <r>
    <s v="200901BS70640"/>
    <d v="2021-11-06T00:00:00"/>
    <s v="Nov"/>
    <n v="2021"/>
    <s v="Friday"/>
    <s v="Auto traffic signal"/>
    <s v="T or staggered junction"/>
    <s v="Slight"/>
    <n v="51.508884000000002"/>
    <x v="0"/>
    <s v="Kensington and Chelsea"/>
    <s v="None"/>
    <n v="-0.19730300000000001"/>
    <n v="1"/>
    <n v="1"/>
    <s v="Metropolitan Police"/>
    <s v="Dry"/>
    <s v="Dual carriageway"/>
    <n v="30"/>
    <d v="1899-12-30T12:20:00"/>
    <s v="Urban"/>
    <s v="Delhi"/>
    <s v="Fine no high winds"/>
    <s v="Car"/>
  </r>
  <r>
    <s v="200901BS70641"/>
    <d v="2021-11-06T00:00:00"/>
    <s v="Nov"/>
    <n v="2021"/>
    <s v="Saturday"/>
    <s v="Give way or uncontrolled"/>
    <s v="T or staggered junction"/>
    <s v="Slight"/>
    <n v="51.492277000000001"/>
    <x v="1"/>
    <s v="Kensington and Chelsea"/>
    <s v="None"/>
    <n v="-0.19334899999999999"/>
    <n v="1"/>
    <n v="1"/>
    <s v="Metropolitan Police"/>
    <s v="Dry"/>
    <s v="One way street"/>
    <n v="30"/>
    <d v="1899-12-30T06:33:00"/>
    <s v="Urban"/>
    <s v="Punjab"/>
    <s v="Fine no high winds"/>
    <s v="Motorcycle 125cc and under"/>
  </r>
  <r>
    <s v="200901BS70642"/>
    <d v="2021-11-05T00:00:00"/>
    <s v="Nov"/>
    <n v="2021"/>
    <s v="Sunday"/>
    <s v="Auto traffic signal"/>
    <s v="Crossroads"/>
    <s v="Slight"/>
    <n v="51.495117"/>
    <x v="1"/>
    <s v="Kensington and Chelsea"/>
    <s v="None"/>
    <n v="-0.17349999999999999"/>
    <n v="1"/>
    <n v="2"/>
    <s v="Metropolitan Police"/>
    <s v="Dry"/>
    <s v="Single carriageway"/>
    <n v="30"/>
    <d v="1899-12-30T17:49:00"/>
    <s v="Urban"/>
    <s v="Hariyana"/>
    <s v="Fine no high winds"/>
    <s v="Car"/>
  </r>
  <r>
    <s v="200901BS70643"/>
    <d v="2021-10-28T00:00:00"/>
    <s v="Oct"/>
    <n v="2021"/>
    <s v="Monday"/>
    <s v="Give way or uncontrolled"/>
    <s v="T or staggered junction"/>
    <s v="Slight"/>
    <n v="51.497911000000002"/>
    <x v="0"/>
    <s v="Kensington and Chelsea"/>
    <s v="None"/>
    <n v="-0.179727"/>
    <n v="1"/>
    <n v="2"/>
    <s v="Metropolitan Police"/>
    <s v="Dry"/>
    <s v="Single carriageway"/>
    <n v="30"/>
    <d v="1899-12-30T07:10:00"/>
    <s v="Urban"/>
    <s v="Kolkata"/>
    <s v="Fine no high winds"/>
    <s v="Car"/>
  </r>
  <r>
    <s v="200901BS70644"/>
    <d v="2021-11-06T00:00:00"/>
    <s v="Nov"/>
    <n v="2021"/>
    <s v="Tuesday"/>
    <s v="Data missing or out of range"/>
    <s v="Not at junction or within 20 metres"/>
    <s v="Slight"/>
    <n v="51.481993000000003"/>
    <x v="1"/>
    <s v="Kensington and Chelsea"/>
    <s v="None"/>
    <n v="-0.17388000000000001"/>
    <n v="1"/>
    <n v="2"/>
    <s v="Metropolitan Police"/>
    <s v="Wet or damp"/>
    <s v="Single carriageway"/>
    <n v="30"/>
    <d v="1899-12-30T16:47:00"/>
    <s v="Urban"/>
    <s v="Rajasthan"/>
    <s v="Raining no high winds"/>
    <s v="Car"/>
  </r>
  <r>
    <s v="200901BS70645"/>
    <d v="2021-10-31T00:00:00"/>
    <s v="Oct"/>
    <n v="2021"/>
    <s v="Wednesday"/>
    <s v="Give way or uncontrolled"/>
    <s v="Crossroads"/>
    <s v="Slight"/>
    <n v="51.517477999999997"/>
    <x v="0"/>
    <s v="Kensington and Chelsea"/>
    <s v="None"/>
    <n v="-0.20647699999999999"/>
    <n v="1"/>
    <n v="1"/>
    <s v="Metropolitan Police"/>
    <s v="Dry"/>
    <s v="One way street"/>
    <n v="30"/>
    <d v="1899-12-30T15:20:00"/>
    <s v="Urban"/>
    <s v="Mumbai"/>
    <s v="Fine no high winds"/>
    <s v="Car"/>
  </r>
  <r>
    <s v="200901BS70646"/>
    <d v="2021-10-24T00:00:00"/>
    <s v="Oct"/>
    <n v="2021"/>
    <s v="Thursday"/>
    <s v="Give way or uncontrolled"/>
    <s v="T or staggered junction"/>
    <s v="Slight"/>
    <n v="51.502378999999998"/>
    <x v="0"/>
    <s v="Kensington and Chelsea"/>
    <s v="None"/>
    <n v="-0.20707"/>
    <n v="1"/>
    <n v="1"/>
    <s v="Metropolitan Police"/>
    <s v="Dry"/>
    <s v="Single carriageway"/>
    <n v="30"/>
    <d v="1899-12-30T16:30:00"/>
    <s v="Urban"/>
    <s v="Gujrat"/>
    <s v="Fine no high winds"/>
    <s v="Car"/>
  </r>
  <r>
    <s v="200901BS70647"/>
    <d v="2021-11-06T00:00:00"/>
    <s v="Nov"/>
    <n v="2021"/>
    <s v="Friday"/>
    <s v="Give way or uncontrolled"/>
    <s v="T or staggered junction"/>
    <s v="Slight"/>
    <n v="51.501860000000001"/>
    <x v="1"/>
    <s v="Kensington and Chelsea"/>
    <s v="None"/>
    <n v="-0.18504499999999999"/>
    <n v="1"/>
    <n v="2"/>
    <s v="Metropolitan Police"/>
    <s v="Wet or damp"/>
    <s v="Single carriageway"/>
    <n v="30"/>
    <d v="1899-12-30T18:24:00"/>
    <s v="Urban"/>
    <s v="Kerla"/>
    <s v="Raining no high winds"/>
    <s v="Car"/>
  </r>
  <r>
    <s v="200901BS70648"/>
    <d v="2021-11-10T00:00:00"/>
    <s v="Nov"/>
    <n v="2021"/>
    <s v="Saturday"/>
    <s v="Auto traffic signal"/>
    <s v="Crossroads"/>
    <s v="Slight"/>
    <n v="51.492838999999996"/>
    <x v="0"/>
    <s v="Kensington and Chelsea"/>
    <s v="None"/>
    <n v="-0.20067399999999999"/>
    <n v="1"/>
    <n v="1"/>
    <s v="Metropolitan Police"/>
    <s v="Dry"/>
    <s v="One way street"/>
    <n v="30"/>
    <d v="1899-12-30T13:02:00"/>
    <s v="Urban"/>
    <s v="Oddisha"/>
    <s v="Fine no high winds"/>
    <s v="Car"/>
  </r>
  <r>
    <s v="200901BS70649"/>
    <d v="2021-11-05T00:00:00"/>
    <s v="Nov"/>
    <n v="2021"/>
    <s v="Sunday"/>
    <s v="Give way or uncontrolled"/>
    <s v="T or staggered junction"/>
    <s v="Slight"/>
    <n v="51.515991"/>
    <x v="1"/>
    <s v="Kensington and Chelsea"/>
    <s v="None"/>
    <n v="-0.20336499999999999"/>
    <n v="1"/>
    <n v="4"/>
    <s v="Metropolitan Police"/>
    <s v="Wet or damp"/>
    <s v="Single carriageway"/>
    <n v="30"/>
    <d v="1899-12-30T23:49:00"/>
    <s v="Urban"/>
    <s v="Benglore"/>
    <s v="Fine no high winds"/>
    <s v="Car"/>
  </r>
  <r>
    <s v="200901BS70650"/>
    <d v="2021-11-06T00:00:00"/>
    <s v="Nov"/>
    <n v="2021"/>
    <s v="Monday"/>
    <s v="Data missing or out of range"/>
    <s v="Not at junction or within 20 metres"/>
    <s v="Slight"/>
    <n v="51.487281000000003"/>
    <x v="0"/>
    <s v="Kensington and Chelsea"/>
    <s v="None"/>
    <n v="-0.195995"/>
    <n v="1"/>
    <n v="2"/>
    <s v="Metropolitan Police"/>
    <s v="Dry"/>
    <s v="Single carriageway"/>
    <n v="30"/>
    <d v="1899-12-30T07:30:00"/>
    <s v="Urban"/>
    <s v="Chhennai"/>
    <s v="Fine no high winds"/>
    <s v="Car"/>
  </r>
  <r>
    <s v="200901BS70651"/>
    <d v="2021-11-03T00:00:00"/>
    <s v="Nov"/>
    <n v="2021"/>
    <s v="Tuesday"/>
    <s v="Auto traffic signal"/>
    <s v="Crossroads"/>
    <s v="Slight"/>
    <n v="51.494377"/>
    <x v="0"/>
    <s v="Kensington and Chelsea"/>
    <s v="None"/>
    <n v="-0.19542699999999999"/>
    <n v="1"/>
    <n v="3"/>
    <s v="Metropolitan Police"/>
    <s v="Wet or damp"/>
    <s v="Single carriageway"/>
    <n v="30"/>
    <d v="1899-12-30T08:30:00"/>
    <s v="Urban"/>
    <s v="Assam"/>
    <s v="Raining no high winds"/>
    <s v="Car"/>
  </r>
  <r>
    <s v="200901BS70653"/>
    <d v="2021-11-11T00:00:00"/>
    <s v="Nov"/>
    <n v="2021"/>
    <s v="Wednesday"/>
    <s v="Auto traffic signal"/>
    <s v="Crossroads"/>
    <s v="Slight"/>
    <n v="51.492747000000001"/>
    <x v="1"/>
    <s v="Kensington and Chelsea"/>
    <s v="None"/>
    <n v="-0.20053299999999999"/>
    <n v="1"/>
    <n v="1"/>
    <s v="Metropolitan Police"/>
    <s v="Wet or damp"/>
    <s v="Dual carriageway"/>
    <n v="30"/>
    <d v="1899-12-30T23:00:00"/>
    <s v="Urban"/>
    <s v="Manipur"/>
    <s v="Raining + high winds"/>
    <s v="Motorcycle over 500cc"/>
  </r>
  <r>
    <s v="200901BS70654"/>
    <d v="2021-11-12T00:00:00"/>
    <s v="Nov"/>
    <n v="2021"/>
    <s v="Thursday"/>
    <s v="Give way or uncontrolled"/>
    <s v="Crossroads"/>
    <s v="Slight"/>
    <n v="51.492959999999997"/>
    <x v="1"/>
    <s v="Kensington and Chelsea"/>
    <s v="None"/>
    <n v="-0.167824"/>
    <n v="1"/>
    <n v="2"/>
    <s v="Metropolitan Police"/>
    <s v="Wet or damp"/>
    <s v="Single carriageway"/>
    <n v="30"/>
    <d v="1899-12-30T17:10:00"/>
    <s v="Urban"/>
    <s v="Bihar"/>
    <s v="Raining no high winds"/>
    <s v="Car"/>
  </r>
  <r>
    <s v="200901BS70655"/>
    <d v="2021-11-11T00:00:00"/>
    <s v="Nov"/>
    <n v="2021"/>
    <s v="Friday"/>
    <s v="Auto traffic signal"/>
    <s v="Crossroads"/>
    <s v="Serious"/>
    <n v="51.495662000000003"/>
    <x v="0"/>
    <s v="Kensington and Chelsea"/>
    <s v="None"/>
    <n v="-0.17391000000000001"/>
    <n v="1"/>
    <n v="1"/>
    <s v="Metropolitan Police"/>
    <s v="Wet or damp"/>
    <s v="Single carriageway"/>
    <n v="30"/>
    <d v="1899-12-30T09:54:00"/>
    <s v="Rural"/>
    <s v="Up"/>
    <s v="Fine no high winds"/>
    <s v="Car"/>
  </r>
  <r>
    <s v="200901BS70657"/>
    <d v="2021-10-31T00:00:00"/>
    <s v="Oct"/>
    <n v="2021"/>
    <s v="Saturday"/>
    <s v="Data missing or out of range"/>
    <s v="Not at junction or within 20 metres"/>
    <s v="Slight"/>
    <n v="51.517809"/>
    <x v="1"/>
    <s v="Kensington and Chelsea"/>
    <s v="None"/>
    <n v="-0.21049999999999999"/>
    <n v="1"/>
    <n v="1"/>
    <s v="Metropolitan Police"/>
    <s v="Dry"/>
    <s v="Single carriageway"/>
    <n v="40"/>
    <d v="1899-12-30T03:00:00"/>
    <s v="Rural"/>
    <s v="Mp"/>
    <s v="Fine no high winds"/>
    <s v="Car"/>
  </r>
  <r>
    <s v="200901BS70658"/>
    <d v="2021-11-13T00:00:00"/>
    <s v="Nov"/>
    <n v="2021"/>
    <s v="Sunday"/>
    <s v="Give way or uncontrolled"/>
    <s v="T or staggered junction"/>
    <s v="Slight"/>
    <n v="51.485616999999998"/>
    <x v="0"/>
    <s v="Kensington and Chelsea"/>
    <s v="None"/>
    <n v="-0.181369"/>
    <n v="1"/>
    <n v="2"/>
    <s v="Metropolitan Police"/>
    <s v="Dry"/>
    <s v="Single carriageway"/>
    <n v="30"/>
    <d v="1899-12-30T09:10:00"/>
    <s v="Rural"/>
    <s v="Delhi"/>
    <s v="Fine no high winds"/>
    <s v="Car"/>
  </r>
  <r>
    <s v="200901BS70659"/>
    <d v="2021-11-15T00:00:00"/>
    <s v="Nov"/>
    <n v="2021"/>
    <s v="Monday"/>
    <s v="Give way or uncontrolled"/>
    <s v="T or staggered junction"/>
    <s v="Slight"/>
    <n v="51.496778999999997"/>
    <x v="1"/>
    <s v="Kensington and Chelsea"/>
    <s v="None"/>
    <n v="-0.159026"/>
    <n v="1"/>
    <n v="2"/>
    <s v="Metropolitan Police"/>
    <s v="Wet or damp"/>
    <s v="Single carriageway"/>
    <n v="30"/>
    <d v="1899-12-30T23:07:00"/>
    <s v="Rural"/>
    <s v="Punjab"/>
    <s v="Fine no high winds"/>
    <s v="Van / Goods 3.5 tonnes mgw or under"/>
  </r>
  <r>
    <s v="200901BS70660"/>
    <d v="2021-11-15T00:00:00"/>
    <s v="Nov"/>
    <n v="2021"/>
    <s v="Tuesday"/>
    <s v="Give way or uncontrolled"/>
    <s v="T or staggered junction"/>
    <s v="Slight"/>
    <n v="51.497450999999998"/>
    <x v="1"/>
    <s v="Kensington and Chelsea"/>
    <s v="None"/>
    <n v="-0.16749900000000001"/>
    <n v="1"/>
    <n v="2"/>
    <s v="Metropolitan Police"/>
    <s v="Dry"/>
    <s v="Dual carriageway"/>
    <n v="30"/>
    <d v="1899-12-30T18:50:00"/>
    <s v="Rural"/>
    <s v="Hariyana"/>
    <s v="Fine no high winds"/>
    <s v="Van / Goods 3.5 tonnes mgw or under"/>
  </r>
  <r>
    <s v="200901BS70661"/>
    <d v="2021-11-12T00:00:00"/>
    <s v="Nov"/>
    <n v="2021"/>
    <s v="Wednesday"/>
    <s v="Give way or uncontrolled"/>
    <s v="Private drive or entrance"/>
    <s v="Slight"/>
    <n v="51.486398000000001"/>
    <x v="1"/>
    <s v="Kensington and Chelsea"/>
    <s v="None"/>
    <n v="-0.15080199999999999"/>
    <n v="1"/>
    <n v="2"/>
    <s v="Metropolitan Police"/>
    <s v="Dry"/>
    <s v="Single carriageway"/>
    <n v="30"/>
    <d v="1899-12-30T15:55:00"/>
    <s v="Rural"/>
    <s v="Kolkata"/>
    <s v="Fine no high winds"/>
    <s v="Car"/>
  </r>
  <r>
    <s v="200901BS70663"/>
    <d v="2021-11-12T00:00:00"/>
    <s v="Nov"/>
    <n v="2021"/>
    <s v="Thursday"/>
    <s v="Give way or uncontrolled"/>
    <s v="T or staggered junction"/>
    <s v="Serious"/>
    <n v="51.496752000000001"/>
    <x v="0"/>
    <s v="Kensington and Chelsea"/>
    <s v="None"/>
    <n v="-0.168824"/>
    <n v="1"/>
    <n v="2"/>
    <s v="Metropolitan Police"/>
    <s v="Dry"/>
    <s v="Single carriageway"/>
    <n v="30"/>
    <d v="1899-12-30T09:30:00"/>
    <s v="Rural"/>
    <s v="Rajasthan"/>
    <s v="Fine no high winds"/>
    <s v="Car"/>
  </r>
  <r>
    <s v="200901BS70665"/>
    <d v="2021-11-17T00:00:00"/>
    <s v="Nov"/>
    <n v="2021"/>
    <s v="Friday"/>
    <s v="Give way or uncontrolled"/>
    <s v="Roundabout"/>
    <s v="Slight"/>
    <n v="51.515582000000002"/>
    <x v="0"/>
    <s v="Kensington and Chelsea"/>
    <s v="None"/>
    <n v="-0.20597499999999999"/>
    <n v="1"/>
    <n v="2"/>
    <s v="Metropolitan Police"/>
    <s v="Dry"/>
    <s v="Roundabout"/>
    <n v="30"/>
    <d v="1899-12-30T08:55:00"/>
    <s v="Rural"/>
    <s v="Mumbai"/>
    <s v="Fine no high winds"/>
    <s v="Car"/>
  </r>
  <r>
    <s v="200901BS70666"/>
    <d v="2021-11-16T00:00:00"/>
    <s v="Nov"/>
    <n v="2021"/>
    <s v="Saturday"/>
    <s v="Data missing or out of range"/>
    <s v="Not at junction or within 20 metres"/>
    <s v="Slight"/>
    <n v="51.491833999999997"/>
    <x v="0"/>
    <s v="Kensington and Chelsea"/>
    <s v="None"/>
    <n v="-0.159081"/>
    <n v="1"/>
    <n v="1"/>
    <s v="Metropolitan Police"/>
    <s v="Dry"/>
    <s v="Single carriageway"/>
    <n v="30"/>
    <d v="1899-12-30T12:20:00"/>
    <s v="Rural"/>
    <s v="Gujrat"/>
    <s v="Fine no high winds"/>
    <s v="Car"/>
  </r>
  <r>
    <s v="200901BS70667"/>
    <d v="2021-11-11T00:00:00"/>
    <s v="Nov"/>
    <n v="2021"/>
    <s v="Sunday"/>
    <s v="Data missing or out of range"/>
    <s v="Not at junction or within 20 metres"/>
    <s v="Slight"/>
    <n v="51.485092999999999"/>
    <x v="0"/>
    <s v="Kensington and Chelsea"/>
    <s v="None"/>
    <n v="-0.182398"/>
    <n v="1"/>
    <n v="2"/>
    <s v="Metropolitan Police"/>
    <s v="Dry"/>
    <s v="Single carriageway"/>
    <n v="30"/>
    <d v="1899-12-30T10:00:00"/>
    <s v="Rural"/>
    <s v="Kerla"/>
    <s v="Fine no high winds"/>
    <s v="Car"/>
  </r>
  <r>
    <s v="200901BS70668"/>
    <d v="2021-11-23T00:00:00"/>
    <s v="Nov"/>
    <n v="2021"/>
    <s v="Monday"/>
    <s v="Auto traffic signal"/>
    <s v="Crossroads"/>
    <s v="Slight"/>
    <n v="51.494902000000003"/>
    <x v="1"/>
    <s v="Kensington and Chelsea"/>
    <s v="None"/>
    <n v="-0.18287200000000001"/>
    <n v="1"/>
    <n v="2"/>
    <s v="Metropolitan Police"/>
    <s v="Wet or damp"/>
    <s v="Single carriageway"/>
    <n v="30"/>
    <d v="1899-12-30T02:50:00"/>
    <s v="Rural"/>
    <s v="Oddisha"/>
    <s v="Raining no high winds"/>
    <s v="Car"/>
  </r>
  <r>
    <s v="200901BS70669"/>
    <d v="2021-11-19T00:00:00"/>
    <s v="Nov"/>
    <n v="2021"/>
    <s v="Tuesday"/>
    <s v="Give way or uncontrolled"/>
    <s v="T or staggered junction"/>
    <s v="Slight"/>
    <n v="51.493377000000002"/>
    <x v="0"/>
    <s v="Kensington and Chelsea"/>
    <s v="None"/>
    <n v="-0.194746"/>
    <n v="1"/>
    <n v="2"/>
    <s v="Metropolitan Police"/>
    <s v="Dry"/>
    <s v="One way street"/>
    <n v="30"/>
    <d v="1899-12-30T09:25:00"/>
    <s v="Urban"/>
    <s v="Benglore"/>
    <s v="Fine no high winds"/>
    <s v="Car"/>
  </r>
  <r>
    <s v="200901BS70670"/>
    <d v="2021-11-19T00:00:00"/>
    <s v="Nov"/>
    <n v="2021"/>
    <s v="Wednesday"/>
    <s v="Give way or uncontrolled"/>
    <s v="T or staggered junction"/>
    <s v="Slight"/>
    <n v="51.523769000000001"/>
    <x v="1"/>
    <s v="Kensington and Chelsea"/>
    <s v="None"/>
    <n v="-0.20623"/>
    <n v="1"/>
    <n v="1"/>
    <s v="Metropolitan Police"/>
    <s v="Dry"/>
    <s v="Single carriageway"/>
    <n v="30"/>
    <d v="1899-12-30T18:10:00"/>
    <s v="Urban"/>
    <s v="Chhennai"/>
    <s v="Fine no high winds"/>
    <s v="Agricultural vehicle"/>
  </r>
  <r>
    <s v="200901BS70671"/>
    <d v="2021-11-07T00:00:00"/>
    <s v="Nov"/>
    <n v="2021"/>
    <s v="Thursday"/>
    <s v="Give way or uncontrolled"/>
    <s v="T or staggered junction"/>
    <s v="Slight"/>
    <n v="51.498412000000002"/>
    <x v="1"/>
    <s v="Kensington and Chelsea"/>
    <s v="None"/>
    <n v="-0.16573199999999999"/>
    <n v="1"/>
    <n v="2"/>
    <s v="Metropolitan Police"/>
    <s v="Wet or damp"/>
    <s v="Single carriageway"/>
    <n v="30"/>
    <d v="1899-12-30T23:35:00"/>
    <s v="Urban"/>
    <s v="Assam"/>
    <s v="Raining no high winds"/>
    <s v="Motorcycle over 500cc"/>
  </r>
  <r>
    <s v="200901BS70672"/>
    <d v="2021-11-17T00:00:00"/>
    <s v="Nov"/>
    <n v="2021"/>
    <s v="Friday"/>
    <s v="Give way or uncontrolled"/>
    <s v="Roundabout"/>
    <s v="Slight"/>
    <n v="51.515799000000001"/>
    <x v="0"/>
    <s v="Hammersmith and Fulham"/>
    <s v="None"/>
    <n v="-0.22023499999999999"/>
    <n v="1"/>
    <n v="2"/>
    <s v="Metropolitan Police"/>
    <s v="Dry"/>
    <s v="Roundabout"/>
    <n v="50"/>
    <d v="1899-12-30T05:40:00"/>
    <s v="Urban"/>
    <s v="Manipur"/>
    <s v="Fine no high winds"/>
    <s v="Car"/>
  </r>
  <r>
    <s v="200901BS70673"/>
    <d v="2021-11-05T00:00:00"/>
    <s v="Nov"/>
    <n v="2021"/>
    <s v="Saturday"/>
    <s v="Give way or uncontrolled"/>
    <s v="Crossroads"/>
    <s v="Slight"/>
    <n v="51.506543999999998"/>
    <x v="0"/>
    <s v="Kensington and Chelsea"/>
    <s v="None"/>
    <n v="-0.214832"/>
    <n v="1"/>
    <n v="2"/>
    <s v="Metropolitan Police"/>
    <s v="Dry"/>
    <s v="Single carriageway"/>
    <n v="30"/>
    <d v="1899-12-30T19:20:00"/>
    <s v="Urban"/>
    <s v="Bihar"/>
    <s v="Fine no high winds"/>
    <s v="Car"/>
  </r>
  <r>
    <s v="200901BS70674"/>
    <d v="2021-11-16T00:00:00"/>
    <s v="Nov"/>
    <n v="2021"/>
    <s v="Sunday"/>
    <s v="Data missing or out of range"/>
    <s v="Not at junction or within 20 metres"/>
    <s v="Slight"/>
    <n v="51.507047"/>
    <x v="0"/>
    <s v="Kensington and Chelsea"/>
    <s v="None"/>
    <n v="-0.19478200000000001"/>
    <n v="1"/>
    <n v="1"/>
    <s v="Metropolitan Police"/>
    <s v="Dry"/>
    <s v="Single carriageway"/>
    <n v="30"/>
    <d v="1899-12-30T09:50:00"/>
    <s v="Urban"/>
    <s v="Up"/>
    <s v="Fine no high winds"/>
    <s v="Car"/>
  </r>
  <r>
    <s v="200901BS70675"/>
    <d v="2021-11-25T00:00:00"/>
    <s v="Nov"/>
    <n v="2021"/>
    <s v="Monday"/>
    <s v="Auto traffic signal"/>
    <s v="Crossroads"/>
    <s v="Slight"/>
    <n v="51.481059999999999"/>
    <x v="0"/>
    <s v="Kensington and Chelsea"/>
    <s v="None"/>
    <n v="-0.183279"/>
    <n v="1"/>
    <n v="2"/>
    <s v="Metropolitan Police"/>
    <s v="Dry"/>
    <s v="Single carriageway"/>
    <n v="30"/>
    <d v="1899-12-30T15:10:00"/>
    <s v="Urban"/>
    <s v="Mp"/>
    <s v="Fine no high winds"/>
    <s v="Car"/>
  </r>
  <r>
    <s v="200901BS70676"/>
    <d v="2021-11-12T00:00:00"/>
    <s v="Nov"/>
    <n v="2021"/>
    <s v="Tuesday"/>
    <s v="Auto traffic signal"/>
    <s v="Crossroads"/>
    <s v="Slight"/>
    <n v="51.494906999999998"/>
    <x v="1"/>
    <s v="Kensington and Chelsea"/>
    <s v="None"/>
    <n v="-0.18315999999999999"/>
    <n v="1"/>
    <n v="1"/>
    <s v="Metropolitan Police"/>
    <s v="Wet or damp"/>
    <s v="Single carriageway"/>
    <n v="30"/>
    <d v="1899-12-30T17:35:00"/>
    <s v="Urban"/>
    <s v="Delhi"/>
    <s v="Raining no high winds"/>
    <s v="Car"/>
  </r>
  <r>
    <s v="200901BS70677"/>
    <d v="2021-11-28T00:00:00"/>
    <s v="Nov"/>
    <n v="2021"/>
    <s v="Wednesday"/>
    <s v="Give way or uncontrolled"/>
    <s v="T or staggered junction"/>
    <s v="Slight"/>
    <n v="51.519266999999999"/>
    <x v="1"/>
    <s v="Kensington and Chelsea"/>
    <s v="None"/>
    <n v="-0.21765000000000001"/>
    <n v="1"/>
    <n v="1"/>
    <s v="Metropolitan Police"/>
    <s v="Wet or damp"/>
    <s v="Single carriageway"/>
    <n v="30"/>
    <d v="1899-12-30T20:00:00"/>
    <s v="Urban"/>
    <s v="Punjab"/>
    <s v="Raining no high winds"/>
    <s v="Car"/>
  </r>
  <r>
    <s v="200901BS70678"/>
    <d v="2021-11-28T00:00:00"/>
    <s v="Nov"/>
    <n v="2021"/>
    <s v="Thursday"/>
    <s v="Give way or uncontrolled"/>
    <s v="T or staggered junction"/>
    <s v="Slight"/>
    <n v="51.497100000000003"/>
    <x v="1"/>
    <s v="Kensington and Chelsea"/>
    <s v="None"/>
    <n v="-0.16808999999999999"/>
    <n v="1"/>
    <n v="1"/>
    <s v="Metropolitan Police"/>
    <s v="Wet or damp"/>
    <s v="Single carriageway"/>
    <n v="30"/>
    <d v="1899-12-30T20:40:00"/>
    <s v="Urban"/>
    <s v="Hariyana"/>
    <s v="Raining no high winds"/>
    <s v="Car"/>
  </r>
  <r>
    <s v="200901BS70681"/>
    <d v="2021-11-30T00:00:00"/>
    <s v="Nov"/>
    <n v="2021"/>
    <s v="Friday"/>
    <s v="Data missing or out of range"/>
    <s v="Not at junction or within 20 metres"/>
    <s v="Slight"/>
    <n v="51.517353"/>
    <x v="0"/>
    <s v="Kensington and Chelsea"/>
    <s v="None"/>
    <n v="-0.21008499999999999"/>
    <n v="1"/>
    <n v="1"/>
    <s v="Metropolitan Police"/>
    <s v="Wet or damp"/>
    <s v="Single carriageway"/>
    <n v="30"/>
    <d v="1899-12-30T16:45:00"/>
    <s v="Urban"/>
    <s v="Kolkata"/>
    <s v="Raining no high winds"/>
    <s v="Car"/>
  </r>
  <r>
    <s v="200901BS70682"/>
    <d v="2021-12-01T00:00:00"/>
    <s v="Dec"/>
    <n v="2021"/>
    <s v="Saturday"/>
    <s v="Give way or uncontrolled"/>
    <s v="T or staggered junction"/>
    <s v="Slight"/>
    <n v="51.498244"/>
    <x v="0"/>
    <s v="Kensington and Chelsea"/>
    <s v="None"/>
    <n v="-0.201325"/>
    <n v="1"/>
    <n v="2"/>
    <s v="Metropolitan Police"/>
    <s v="Dry"/>
    <s v="Single carriageway"/>
    <n v="30"/>
    <d v="1899-12-30T08:11:00"/>
    <s v="Urban"/>
    <s v="Rajasthan"/>
    <s v="Fine no high winds"/>
    <s v="Car"/>
  </r>
  <r>
    <s v="200901BS70683"/>
    <d v="2021-12-01T00:00:00"/>
    <s v="Dec"/>
    <n v="2021"/>
    <s v="Sunday"/>
    <s v="Give way or uncontrolled"/>
    <s v="T or staggered junction"/>
    <s v="Slight"/>
    <n v="51.492499000000002"/>
    <x v="0"/>
    <s v="Kensington and Chelsea"/>
    <s v="None"/>
    <n v="-0.178646"/>
    <n v="1"/>
    <n v="2"/>
    <s v="Metropolitan Police"/>
    <s v="Wet or damp"/>
    <s v="Dual carriageway"/>
    <n v="30"/>
    <d v="1899-12-30T07:57:00"/>
    <s v="Urban"/>
    <s v="Mumbai"/>
    <s v="Fine no high winds"/>
    <s v="Car"/>
  </r>
  <r>
    <s v="200901BS70684"/>
    <d v="2021-12-01T00:00:00"/>
    <s v="Dec"/>
    <n v="2021"/>
    <s v="Monday"/>
    <s v="Auto traffic signal"/>
    <s v="Crossroads"/>
    <s v="Slight"/>
    <n v="51.495083999999999"/>
    <x v="0"/>
    <s v="Kensington and Chelsea"/>
    <s v="None"/>
    <n v="-0.18300900000000001"/>
    <n v="1"/>
    <n v="1"/>
    <s v="Metropolitan Police"/>
    <s v="Dry"/>
    <s v="Single carriageway"/>
    <n v="30"/>
    <d v="1899-12-30T13:31:00"/>
    <s v="Urban"/>
    <s v="Gujrat"/>
    <s v="Fine no high winds"/>
    <s v="Car"/>
  </r>
  <r>
    <s v="200901BS70687"/>
    <d v="2021-10-02T00:00:00"/>
    <s v="Oct"/>
    <n v="2021"/>
    <s v="Tuesday"/>
    <s v="Auto traffic signal"/>
    <s v="Crossroads"/>
    <s v="Slight"/>
    <n v="51.484276000000001"/>
    <x v="0"/>
    <s v="Kensington and Chelsea"/>
    <s v="None"/>
    <n v="-0.176093"/>
    <n v="1"/>
    <n v="2"/>
    <s v="Metropolitan Police"/>
    <s v="Dry"/>
    <s v="Single carriageway"/>
    <n v="30"/>
    <d v="1899-12-30T11:00:00"/>
    <s v="Urban"/>
    <s v="Kerla"/>
    <s v="Fine no high winds"/>
    <s v="Car"/>
  </r>
  <r>
    <s v="200901BS70688"/>
    <d v="2021-10-02T00:00:00"/>
    <s v="Oct"/>
    <n v="2021"/>
    <s v="Wednesday"/>
    <s v="Give way or uncontrolled"/>
    <s v="T or staggered junction"/>
    <s v="Slight"/>
    <n v="51.488956000000002"/>
    <x v="0"/>
    <s v="Kensington and Chelsea"/>
    <s v="None"/>
    <n v="-0.16481499999999999"/>
    <n v="1"/>
    <n v="1"/>
    <s v="Metropolitan Police"/>
    <s v="Dry"/>
    <s v="Single carriageway"/>
    <n v="30"/>
    <d v="1899-12-30T11:07:00"/>
    <s v="Rural"/>
    <s v="Oddisha"/>
    <s v="Fine no high winds"/>
    <s v="Van / Goods 3.5 tonnes mgw or under"/>
  </r>
  <r>
    <s v="200901BS70689"/>
    <d v="2021-12-01T00:00:00"/>
    <s v="Dec"/>
    <n v="2021"/>
    <s v="Thursday"/>
    <s v="Give way or uncontrolled"/>
    <s v="Crossroads"/>
    <s v="Slight"/>
    <n v="51.510030999999998"/>
    <x v="0"/>
    <s v="Kensington and Chelsea"/>
    <s v="None"/>
    <n v="-0.20763400000000001"/>
    <n v="1"/>
    <n v="1"/>
    <s v="Metropolitan Police"/>
    <s v="Frost or ice"/>
    <s v="Single carriageway"/>
    <n v="30"/>
    <d v="1899-12-30T07:33:00"/>
    <s v="Rural"/>
    <s v="Benglore"/>
    <s v="Fine no high winds"/>
    <s v="Car"/>
  </r>
  <r>
    <s v="200901BS70690"/>
    <d v="2021-12-03T00:00:00"/>
    <s v="Dec"/>
    <n v="2021"/>
    <s v="Friday"/>
    <s v="Give way or uncontrolled"/>
    <s v="T or staggered junction"/>
    <s v="Slight"/>
    <n v="51.521825"/>
    <x v="0"/>
    <s v="Kensington and Chelsea"/>
    <s v="None"/>
    <n v="-0.20846899999999999"/>
    <n v="1"/>
    <n v="2"/>
    <s v="Metropolitan Police"/>
    <s v="Wet or damp"/>
    <s v="Single carriageway"/>
    <n v="30"/>
    <d v="1899-12-30T06:43:00"/>
    <s v="Rural"/>
    <s v="Chhennai"/>
    <s v="Raining no high winds"/>
    <s v="Car"/>
  </r>
  <r>
    <s v="200901BS70691"/>
    <d v="2021-11-26T00:00:00"/>
    <s v="Nov"/>
    <n v="2021"/>
    <s v="Saturday"/>
    <s v="Give way or uncontrolled"/>
    <s v="T or staggered junction"/>
    <s v="Slight"/>
    <n v="51.486561000000002"/>
    <x v="0"/>
    <s v="Kensington and Chelsea"/>
    <s v="None"/>
    <n v="-0.19011800000000001"/>
    <n v="1"/>
    <n v="1"/>
    <s v="Metropolitan Police"/>
    <s v="Dry"/>
    <s v="Single carriageway"/>
    <n v="30"/>
    <d v="1899-12-30T08:50:00"/>
    <s v="Rural"/>
    <s v="Assam"/>
    <s v="Fine no high winds"/>
    <s v="Car"/>
  </r>
  <r>
    <s v="200901BS70692"/>
    <d v="2021-12-04T00:00:00"/>
    <s v="Dec"/>
    <n v="2021"/>
    <s v="Sunday"/>
    <s v="Data missing or out of range"/>
    <s v="Not at junction or within 20 metres"/>
    <s v="Slight"/>
    <n v="51.518624000000003"/>
    <x v="0"/>
    <s v="Kensington and Chelsea"/>
    <s v="None"/>
    <n v="-0.2109"/>
    <n v="1"/>
    <n v="2"/>
    <s v="Metropolitan Police"/>
    <s v="Dry"/>
    <s v="Single carriageway"/>
    <n v="30"/>
    <d v="1899-12-30T15:45:00"/>
    <s v="Rural"/>
    <s v="Manipur"/>
    <s v="Fine no high winds"/>
    <s v="Car"/>
  </r>
  <r>
    <s v="200901BS70693"/>
    <d v="2021-12-02T00:00:00"/>
    <s v="Dec"/>
    <n v="2021"/>
    <s v="Monday"/>
    <s v="Give way or uncontrolled"/>
    <s v="Crossroads"/>
    <s v="Slight"/>
    <n v="51.514947999999997"/>
    <x v="0"/>
    <s v="Kensington and Chelsea"/>
    <s v="None"/>
    <n v="-0.21753"/>
    <n v="1"/>
    <n v="1"/>
    <s v="Metropolitan Police"/>
    <s v="Wet or damp"/>
    <s v="Single carriageway"/>
    <n v="30"/>
    <d v="1899-12-30T13:11:00"/>
    <s v="Rural"/>
    <s v="Bihar"/>
    <s v="Fine no high winds"/>
    <s v="Car"/>
  </r>
  <r>
    <s v="200901BS70694"/>
    <d v="2021-12-03T00:00:00"/>
    <s v="Dec"/>
    <n v="2021"/>
    <s v="Tuesday"/>
    <s v="Give way or uncontrolled"/>
    <s v="T or staggered junction"/>
    <s v="Slight"/>
    <n v="51.510443000000002"/>
    <x v="0"/>
    <s v="Kensington and Chelsea"/>
    <s v="None"/>
    <n v="-0.20516799999999999"/>
    <n v="1"/>
    <n v="2"/>
    <s v="Metropolitan Police"/>
    <s v="Wet or damp"/>
    <s v="Single carriageway"/>
    <n v="30"/>
    <d v="1899-12-30T12:18:00"/>
    <s v="Rural"/>
    <s v="Up"/>
    <s v="Fine no high winds"/>
    <s v="Car"/>
  </r>
  <r>
    <s v="200901BS70695"/>
    <d v="2021-11-28T00:00:00"/>
    <s v="Nov"/>
    <n v="2021"/>
    <s v="Wednesday"/>
    <s v="Give way or uncontrolled"/>
    <s v="T or staggered junction"/>
    <s v="Slight"/>
    <n v="51.495536999999999"/>
    <x v="1"/>
    <s v="Kensington and Chelsea"/>
    <s v="None"/>
    <n v="-0.17161000000000001"/>
    <n v="1"/>
    <n v="1"/>
    <s v="Metropolitan Police"/>
    <s v="Wet or damp"/>
    <s v="Single carriageway"/>
    <n v="30"/>
    <d v="1899-12-30T17:55:00"/>
    <s v="Rural"/>
    <s v="Mp"/>
    <s v="Raining no high winds"/>
    <s v="Car"/>
  </r>
  <r>
    <s v="200901BS70697"/>
    <d v="2021-12-07T00:00:00"/>
    <s v="Dec"/>
    <n v="2021"/>
    <s v="Thursday"/>
    <s v="Auto traffic signal"/>
    <s v="Crossroads"/>
    <s v="Slight"/>
    <n v="51.482258000000002"/>
    <x v="0"/>
    <s v="Kensington and Chelsea"/>
    <s v="None"/>
    <n v="-0.17358199999999999"/>
    <n v="1"/>
    <n v="2"/>
    <s v="Metropolitan Police"/>
    <s v="Wet or damp"/>
    <s v="Single carriageway"/>
    <n v="30"/>
    <d v="1899-12-30T08:40:00"/>
    <s v="Rural"/>
    <s v="Delhi"/>
    <s v="Fine no high winds"/>
    <s v="Car"/>
  </r>
  <r>
    <s v="200901BS70698"/>
    <d v="2021-11-29T00:00:00"/>
    <s v="Nov"/>
    <n v="2021"/>
    <s v="Friday"/>
    <s v="Auto traffic signal"/>
    <s v="T or staggered junction"/>
    <s v="Slight"/>
    <n v="51.498924000000002"/>
    <x v="1"/>
    <s v="Kensington and Chelsea"/>
    <s v="None"/>
    <n v="-0.19870499999999999"/>
    <n v="1"/>
    <n v="2"/>
    <s v="Metropolitan Police"/>
    <s v="Wet or damp"/>
    <s v="Dual carriageway"/>
    <n v="30"/>
    <d v="1899-12-30T02:50:00"/>
    <s v="Rural"/>
    <s v="Punjab"/>
    <s v="Fine no high winds"/>
    <s v="Car"/>
  </r>
  <r>
    <s v="200901BS70700"/>
    <d v="2021-12-04T00:00:00"/>
    <s v="Dec"/>
    <n v="2021"/>
    <s v="Saturday"/>
    <s v="Give way or uncontrolled"/>
    <s v="T or staggered junction"/>
    <s v="Slight"/>
    <n v="51.517251999999999"/>
    <x v="1"/>
    <s v="Kensington and Chelsea"/>
    <s v="None"/>
    <n v="-0.203459"/>
    <n v="1"/>
    <n v="2"/>
    <s v="Metropolitan Police"/>
    <s v="Wet or damp"/>
    <s v="Single carriageway"/>
    <n v="30"/>
    <d v="1899-12-30T18:10:00"/>
    <s v="Rural"/>
    <s v="Hariyana"/>
    <s v="Raining no high winds"/>
    <s v="Car"/>
  </r>
  <r>
    <s v="200901BS70701"/>
    <d v="2021-12-07T00:00:00"/>
    <s v="Dec"/>
    <n v="2021"/>
    <s v="Sunday"/>
    <s v="Auto traffic signal"/>
    <s v="T or staggered junction"/>
    <s v="Serious"/>
    <n v="51.500819"/>
    <x v="1"/>
    <s v="Kensington and Chelsea"/>
    <s v="None"/>
    <n v="-0.193299"/>
    <n v="1"/>
    <n v="2"/>
    <s v="Metropolitan Police"/>
    <s v="Wet or damp"/>
    <s v="Dual carriageway"/>
    <n v="30"/>
    <d v="1899-12-30T18:52:00"/>
    <s v="Urban"/>
    <s v="Kolkata"/>
    <s v="Fine no high winds"/>
    <s v="Car"/>
  </r>
  <r>
    <s v="200901BS70702"/>
    <d v="2021-12-07T00:00:00"/>
    <s v="Dec"/>
    <n v="2021"/>
    <s v="Monday"/>
    <s v="Give way or uncontrolled"/>
    <s v="T or staggered junction"/>
    <s v="Slight"/>
    <n v="51.500030000000002"/>
    <x v="0"/>
    <s v="Kensington and Chelsea"/>
    <s v="None"/>
    <n v="-0.15990399999999999"/>
    <n v="1"/>
    <n v="2"/>
    <s v="Metropolitan Police"/>
    <s v="Wet or damp"/>
    <s v="Single carriageway"/>
    <n v="30"/>
    <d v="1899-12-30T12:46:00"/>
    <s v="Urban"/>
    <s v="Rajasthan"/>
    <s v="Raining no high winds"/>
    <s v="Motorcycle 50cc and under"/>
  </r>
  <r>
    <s v="200901BS70703"/>
    <d v="2021-12-08T00:00:00"/>
    <s v="Dec"/>
    <n v="2021"/>
    <s v="Tuesday"/>
    <s v="Auto traffic signal"/>
    <s v="T or staggered junction"/>
    <s v="Slight"/>
    <n v="51.480176999999998"/>
    <x v="1"/>
    <s v="Kensington and Chelsea"/>
    <s v="None"/>
    <n v="-0.178561"/>
    <n v="1"/>
    <n v="2"/>
    <s v="Metropolitan Police"/>
    <s v="Wet or damp"/>
    <s v="Single carriageway"/>
    <n v="30"/>
    <d v="1899-12-30T21:23:00"/>
    <s v="Urban"/>
    <s v="Mumbai"/>
    <s v="Raining no high winds"/>
    <s v="Car"/>
  </r>
  <r>
    <s v="200901BS70704"/>
    <d v="2021-12-05T00:00:00"/>
    <s v="Dec"/>
    <n v="2021"/>
    <s v="Wednesday"/>
    <s v="Auto traffic signal"/>
    <s v="T or staggered junction"/>
    <s v="fatal"/>
    <n v="51.501204999999999"/>
    <x v="1"/>
    <s v="Kensington and Chelsea"/>
    <s v="None"/>
    <n v="-0.16028899999999999"/>
    <n v="1"/>
    <n v="1"/>
    <s v="Metropolitan Police"/>
    <s v="Dry"/>
    <s v="Single carriageway"/>
    <n v="30"/>
    <d v="1899-12-30T21:00:00"/>
    <s v="Urban"/>
    <s v="Gujrat"/>
    <s v="Fine no high winds"/>
    <s v="Car"/>
  </r>
  <r>
    <s v="200901BS70705"/>
    <d v="2021-11-30T00:00:00"/>
    <s v="Nov"/>
    <n v="2021"/>
    <s v="Thursday"/>
    <s v="Data missing or out of range"/>
    <s v="Not at junction or within 20 metres"/>
    <s v="fatal"/>
    <n v="51.498091000000002"/>
    <x v="0"/>
    <s v="Kensington and Chelsea"/>
    <s v="None"/>
    <n v="-0.17971999999999999"/>
    <n v="1"/>
    <n v="2"/>
    <s v="Metropolitan Police"/>
    <s v="Wet or damp"/>
    <s v="Single carriageway"/>
    <n v="30"/>
    <d v="1899-12-30T13:40:00"/>
    <s v="Urban"/>
    <s v="Kerla"/>
    <s v="Raining no high winds"/>
    <s v="Car"/>
  </r>
  <r>
    <s v="200901BS70706"/>
    <d v="2021-12-11T00:00:00"/>
    <s v="Dec"/>
    <n v="2021"/>
    <s v="Friday"/>
    <s v="Give way or uncontrolled"/>
    <s v="Slip road"/>
    <s v="fatal"/>
    <n v="51.515841000000002"/>
    <x v="1"/>
    <s v="Kensington and Chelsea"/>
    <s v="None"/>
    <n v="-0.21706300000000001"/>
    <n v="1"/>
    <n v="2"/>
    <s v="Metropolitan Police"/>
    <s v="Dry"/>
    <s v="Dual carriageway"/>
    <n v="30"/>
    <d v="1899-12-30T18:45:00"/>
    <s v="Urban"/>
    <s v="Oddisha"/>
    <s v="Fine no high winds"/>
    <s v="Car"/>
  </r>
  <r>
    <s v="200901BS70707"/>
    <d v="2021-12-13T00:00:00"/>
    <s v="Dec"/>
    <n v="2021"/>
    <s v="Saturday"/>
    <s v="Give way or uncontrolled"/>
    <s v="Roundabout"/>
    <s v="fatal"/>
    <n v="51.506960999999997"/>
    <x v="1"/>
    <s v="Kensington and Chelsea"/>
    <s v="None"/>
    <n v="-0.21265400000000001"/>
    <n v="1"/>
    <n v="1"/>
    <s v="Metropolitan Police"/>
    <s v="Wet or damp"/>
    <s v="Roundabout"/>
    <n v="30"/>
    <d v="1899-12-30T16:30:00"/>
    <s v="Urban"/>
    <s v="Benglore"/>
    <s v="Raining no high winds"/>
    <s v="Car"/>
  </r>
  <r>
    <s v="200901BS70708"/>
    <d v="2021-12-05T00:00:00"/>
    <s v="Dec"/>
    <n v="2021"/>
    <s v="Sunday"/>
    <s v="Auto traffic signal"/>
    <s v="Crossroads"/>
    <s v="fatal"/>
    <n v="51.481574999999999"/>
    <x v="1"/>
    <s v="Kensington and Chelsea"/>
    <s v="None"/>
    <n v="-0.181674"/>
    <n v="1"/>
    <n v="1"/>
    <s v="Metropolitan Police"/>
    <s v="Wet or damp"/>
    <s v="Single carriageway"/>
    <n v="30"/>
    <d v="1899-12-30T22:20:00"/>
    <s v="Urban"/>
    <s v="Chhennai"/>
    <s v="Raining no high winds"/>
    <s v="Van / Goods 3.5 tonnes mgw or under"/>
  </r>
  <r>
    <s v="200901BS70709"/>
    <d v="2021-12-11T00:00:00"/>
    <s v="Dec"/>
    <n v="2021"/>
    <s v="Monday"/>
    <s v="Auto traffic signal"/>
    <s v="Crossroads"/>
    <s v="fatal"/>
    <n v="51.484043999999997"/>
    <x v="1"/>
    <s v="Kensington and Chelsea"/>
    <s v="None"/>
    <n v="-0.184312"/>
    <n v="1"/>
    <n v="2"/>
    <s v="Metropolitan Police"/>
    <s v="Dry"/>
    <s v="Single carriageway"/>
    <n v="30"/>
    <d v="1899-12-30T21:35:00"/>
    <s v="Urban"/>
    <s v="Assam"/>
    <s v="Fine no high winds"/>
    <s v="Motorcycle 50cc and under"/>
  </r>
  <r>
    <s v="200901BS70710"/>
    <d v="2021-12-04T00:00:00"/>
    <s v="Dec"/>
    <n v="2021"/>
    <s v="Tuesday"/>
    <s v="Give way or uncontrolled"/>
    <s v="T or staggered junction"/>
    <s v="fatal"/>
    <n v="51.486491000000001"/>
    <x v="1"/>
    <s v="Kensington and Chelsea"/>
    <s v="None"/>
    <n v="-0.17974999999999999"/>
    <n v="1"/>
    <n v="1"/>
    <s v="Metropolitan Police"/>
    <s v="Wet or damp"/>
    <s v="Single carriageway"/>
    <n v="30"/>
    <d v="1899-12-30T19:40:00"/>
    <s v="Urban"/>
    <s v="Manipur"/>
    <s v="Raining no high winds"/>
    <s v="Car"/>
  </r>
  <r>
    <s v="200901BS70711"/>
    <d v="2021-12-09T00:00:00"/>
    <s v="Dec"/>
    <n v="2021"/>
    <s v="Wednesday"/>
    <s v="Give way or uncontrolled"/>
    <s v="T or staggered junction"/>
    <s v="fatal"/>
    <n v="51.506352999999997"/>
    <x v="0"/>
    <s v="Kensington and Chelsea"/>
    <s v="None"/>
    <n v="-0.20821100000000001"/>
    <n v="1"/>
    <n v="2"/>
    <s v="Metropolitan Police"/>
    <s v="Dry"/>
    <s v="Single carriageway"/>
    <n v="30"/>
    <d v="1899-12-30T10:00:00"/>
    <s v="Urban"/>
    <s v="Bihar"/>
    <s v="Fine no high winds"/>
    <s v="Motorcycle over 500cc"/>
  </r>
  <r>
    <s v="200901BS70712"/>
    <d v="2021-12-10T00:00:00"/>
    <s v="Dec"/>
    <n v="2021"/>
    <s v="Thursday"/>
    <s v="Give way or uncontrolled"/>
    <s v="T or staggered junction"/>
    <s v="fatal"/>
    <n v="51.481318000000002"/>
    <x v="1"/>
    <s v="Kensington and Chelsea"/>
    <s v="None"/>
    <n v="-0.18254799999999999"/>
    <n v="1"/>
    <n v="2"/>
    <s v="Metropolitan Police"/>
    <s v="Dry"/>
    <s v="Single carriageway"/>
    <n v="30"/>
    <d v="1899-12-30T22:15:00"/>
    <s v="Urban"/>
    <s v="Up"/>
    <s v="Fine no high winds"/>
    <s v="Car"/>
  </r>
  <r>
    <s v="200901BS70713"/>
    <d v="2021-12-10T00:00:00"/>
    <s v="Dec"/>
    <n v="2021"/>
    <s v="Friday"/>
    <s v="Give way or uncontrolled"/>
    <s v="T or staggered junction"/>
    <s v="fatal"/>
    <n v="51.495500999999997"/>
    <x v="0"/>
    <s v="Kensington and Chelsea"/>
    <s v="None"/>
    <n v="-0.175069"/>
    <n v="1"/>
    <n v="2"/>
    <s v="Metropolitan Police"/>
    <s v="Dry"/>
    <s v="Single carriageway"/>
    <n v="30"/>
    <d v="1899-12-30T13:00:00"/>
    <s v="Urban"/>
    <s v="Mp"/>
    <s v="Fine no high winds"/>
    <s v="Car"/>
  </r>
  <r>
    <s v="200901BS70714"/>
    <d v="2021-12-12T00:00:00"/>
    <s v="Dec"/>
    <n v="2021"/>
    <s v="Saturday"/>
    <s v="Give way or uncontrolled"/>
    <s v="Crossroads"/>
    <s v="fatal"/>
    <n v="51.519986000000003"/>
    <x v="1"/>
    <s v="Kensington and Chelsea"/>
    <s v="None"/>
    <n v="-0.21171200000000001"/>
    <n v="1"/>
    <n v="2"/>
    <s v="Metropolitan Police"/>
    <s v="Dry"/>
    <s v="Single carriageway"/>
    <n v="30"/>
    <d v="1899-12-30T22:25:00"/>
    <s v="Urban"/>
    <s v="Delhi"/>
    <s v="Fine no high winds"/>
    <s v="Van / Goods 3.5 tonnes mgw or under"/>
  </r>
  <r>
    <s v="200901BS70716"/>
    <d v="2021-12-08T00:00:00"/>
    <s v="Dec"/>
    <n v="2021"/>
    <s v="Sunday"/>
    <s v="Give way or uncontrolled"/>
    <s v="Crossroads"/>
    <s v="fatal"/>
    <n v="51.513261999999997"/>
    <x v="1"/>
    <s v="Kensington and Chelsea"/>
    <s v="None"/>
    <n v="-0.20721899999999999"/>
    <n v="1"/>
    <n v="2"/>
    <s v="Metropolitan Police"/>
    <s v="Dry"/>
    <s v="Single carriageway"/>
    <n v="30"/>
    <d v="1899-12-30T21:22:00"/>
    <s v="Urban"/>
    <s v="Punjab"/>
    <s v="Fine no high winds"/>
    <s v="Van / Goods 3.5 tonnes mgw or under"/>
  </r>
  <r>
    <s v="200901BS70717"/>
    <d v="2021-12-03T00:00:00"/>
    <s v="Dec"/>
    <n v="2021"/>
    <s v="Monday"/>
    <s v="Give way or uncontrolled"/>
    <s v="T or staggered junction"/>
    <s v="fatal"/>
    <n v="51.485638999999999"/>
    <x v="1"/>
    <s v="Kensington and Chelsea"/>
    <s v="None"/>
    <n v="-0.17704700000000001"/>
    <n v="1"/>
    <n v="2"/>
    <s v="Metropolitan Police"/>
    <s v="Dry"/>
    <s v="Single carriageway"/>
    <n v="30"/>
    <d v="1899-12-30T16:30:00"/>
    <s v="Rural"/>
    <s v="Hariyana"/>
    <s v="Fine no high winds"/>
    <s v="Car"/>
  </r>
  <r>
    <s v="200901BS70718"/>
    <d v="2021-12-14T00:00:00"/>
    <s v="Dec"/>
    <n v="2021"/>
    <s v="Tuesday"/>
    <s v="Give way or uncontrolled"/>
    <s v="T or staggered junction"/>
    <s v="fatal"/>
    <n v="51.490991000000001"/>
    <x v="1"/>
    <s v="Kensington and Chelsea"/>
    <s v="None"/>
    <n v="-0.197433"/>
    <n v="1"/>
    <n v="2"/>
    <s v="Metropolitan Police"/>
    <s v="Wet or damp"/>
    <s v="Single carriageway"/>
    <n v="30"/>
    <d v="1899-12-30T16:20:00"/>
    <s v="Rural"/>
    <s v="Kolkata"/>
    <s v="Raining no high winds"/>
    <s v="Motorcycle over 500cc"/>
  </r>
  <r>
    <s v="200901BS70719"/>
    <d v="2021-12-17T00:00:00"/>
    <s v="Dec"/>
    <n v="2021"/>
    <s v="Wednesday"/>
    <s v="Auto traffic signal"/>
    <s v="Crossroads"/>
    <s v="fatal"/>
    <n v="51.489528999999997"/>
    <x v="0"/>
    <s v="Kensington and Chelsea"/>
    <s v="None"/>
    <n v="-0.19014400000000001"/>
    <n v="1"/>
    <n v="1"/>
    <s v="Metropolitan Police"/>
    <s v="Wet or damp"/>
    <s v="Single carriageway"/>
    <n v="30"/>
    <d v="1899-12-30T13:00:00"/>
    <s v="Rural"/>
    <s v="Rajasthan"/>
    <s v="Other"/>
    <s v="Car"/>
  </r>
  <r>
    <s v="200901BS70720"/>
    <d v="2021-12-16T00:00:00"/>
    <s v="Dec"/>
    <n v="2021"/>
    <s v="Thursday"/>
    <s v="Give way or uncontrolled"/>
    <s v="Crossroads"/>
    <s v="fatal"/>
    <n v="51.492514999999997"/>
    <x v="0"/>
    <s v="Kensington and Chelsea"/>
    <s v="None"/>
    <n v="-0.16813"/>
    <n v="1"/>
    <n v="1"/>
    <s v="Metropolitan Police"/>
    <s v="Wet or damp"/>
    <s v="Single carriageway"/>
    <n v="30"/>
    <d v="1899-12-30T14:26:00"/>
    <s v="Rural"/>
    <s v="Mumbai"/>
    <s v="Snowing no high winds"/>
    <s v="Car"/>
  </r>
  <r>
    <s v="200901BS70721"/>
    <d v="2021-12-17T00:00:00"/>
    <s v="Dec"/>
    <n v="2021"/>
    <s v="Friday"/>
    <s v="Auto traffic signal"/>
    <s v="More than 4 arms (not roundabout)"/>
    <s v="fatal"/>
    <n v="51.497036999999999"/>
    <x v="1"/>
    <s v="Kensington and Chelsea"/>
    <s v="None"/>
    <n v="-0.20468600000000001"/>
    <n v="2"/>
    <n v="1"/>
    <s v="Metropolitan Police"/>
    <s v="Wet or damp"/>
    <s v="Single carriageway"/>
    <n v="30"/>
    <d v="1899-12-30T18:26:00"/>
    <s v="Rural"/>
    <s v="Gujrat"/>
    <s v="Raining no high winds"/>
    <s v="Car"/>
  </r>
  <r>
    <s v="200901BS70722"/>
    <d v="2021-12-18T00:00:00"/>
    <s v="Dec"/>
    <n v="2021"/>
    <s v="Saturday"/>
    <s v="Give way or uncontrolled"/>
    <s v="T or staggered junction"/>
    <s v="fatal"/>
    <n v="51.501513000000003"/>
    <x v="1"/>
    <s v="Kensington and Chelsea"/>
    <s v="None"/>
    <n v="-0.191687"/>
    <n v="1"/>
    <n v="2"/>
    <s v="Metropolitan Police"/>
    <s v="Wet or damp"/>
    <s v="Single carriageway"/>
    <n v="30"/>
    <d v="1899-12-30T20:10:00"/>
    <s v="Rural"/>
    <s v="Kerla"/>
    <s v="Fine no high winds"/>
    <s v="Car"/>
  </r>
  <r>
    <s v="200901BS70723"/>
    <d v="2021-12-18T00:00:00"/>
    <s v="Dec"/>
    <n v="2021"/>
    <s v="Sunday"/>
    <s v="Data missing or out of range"/>
    <s v="Not at junction or within 20 metres"/>
    <s v="Slight"/>
    <n v="51.522385999999997"/>
    <x v="0"/>
    <s v="Kensington and Chelsea"/>
    <s v="None"/>
    <n v="-0.22170799999999999"/>
    <n v="1"/>
    <n v="2"/>
    <s v="Metropolitan Police"/>
    <s v="Dry"/>
    <s v="Single carriageway"/>
    <n v="30"/>
    <d v="1899-12-30T13:22:00"/>
    <s v="Rural"/>
    <s v="Oddisha"/>
    <s v="Fine no high winds"/>
    <s v="Car"/>
  </r>
  <r>
    <s v="200901BS70724"/>
    <d v="2021-12-19T00:00:00"/>
    <s v="Dec"/>
    <n v="2021"/>
    <s v="Monday"/>
    <s v="Auto traffic signal"/>
    <s v="Crossroads"/>
    <s v="Slight"/>
    <n v="51.495657999999999"/>
    <x v="0"/>
    <s v="Kensington and Chelsea"/>
    <s v="None"/>
    <n v="-0.173622"/>
    <n v="3"/>
    <n v="2"/>
    <s v="Metropolitan Police"/>
    <s v="Dry"/>
    <s v="Single carriageway"/>
    <n v="30"/>
    <d v="1899-12-30T15:20:00"/>
    <s v="Rural"/>
    <s v="Benglore"/>
    <s v="Fine no high winds"/>
    <s v="Car"/>
  </r>
  <r>
    <s v="200901BS70725"/>
    <d v="2021-12-09T00:00:00"/>
    <s v="Dec"/>
    <n v="2021"/>
    <s v="Tuesday"/>
    <s v="Give way or uncontrolled"/>
    <s v="T or staggered junction"/>
    <s v="Slight"/>
    <n v="51.492395999999999"/>
    <x v="0"/>
    <s v="Kensington and Chelsea"/>
    <s v="None"/>
    <n v="-0.16626199999999999"/>
    <n v="1"/>
    <n v="1"/>
    <s v="Metropolitan Police"/>
    <s v="Dry"/>
    <s v="Single carriageway"/>
    <n v="30"/>
    <d v="1899-12-30T13:50:00"/>
    <s v="Rural"/>
    <s v="Chhennai"/>
    <s v="Fine no high winds"/>
    <s v="Car"/>
  </r>
  <r>
    <s v="200901BS70726"/>
    <d v="2021-12-17T00:00:00"/>
    <s v="Dec"/>
    <n v="2021"/>
    <s v="Wednesday"/>
    <s v="Data missing or out of range"/>
    <s v="Not at junction or within 20 metres"/>
    <s v="Slight"/>
    <n v="51.505181"/>
    <x v="1"/>
    <s v="Kensington and Chelsea"/>
    <s v="None"/>
    <n v="-0.21387700000000001"/>
    <n v="1"/>
    <n v="2"/>
    <s v="Metropolitan Police"/>
    <s v="Snow"/>
    <s v="Single carriageway"/>
    <n v="30"/>
    <d v="1899-12-30T21:30:00"/>
    <s v="Rural"/>
    <s v="Assam"/>
    <s v="Snowing no high winds"/>
    <s v="Car"/>
  </r>
  <r>
    <s v="200901BS70727"/>
    <d v="2021-12-18T00:00:00"/>
    <s v="Dec"/>
    <n v="2021"/>
    <s v="Thursday"/>
    <s v="Give way or uncontrolled"/>
    <s v="T or staggered junction"/>
    <s v="Slight"/>
    <n v="51.486713999999999"/>
    <x v="1"/>
    <s v="Kensington and Chelsea"/>
    <s v="None"/>
    <n v="-0.170955"/>
    <n v="1"/>
    <n v="1"/>
    <s v="Metropolitan Police"/>
    <s v="Wet or damp"/>
    <s v="Single carriageway"/>
    <n v="30"/>
    <d v="1899-12-30T16:40:00"/>
    <s v="Rural"/>
    <s v="Manipur"/>
    <s v="Snowing no high winds"/>
    <s v="Motorcycle 125cc and under"/>
  </r>
  <r>
    <s v="200901BS70728"/>
    <d v="2021-11-07T00:00:00"/>
    <s v="Nov"/>
    <n v="2021"/>
    <s v="Friday"/>
    <s v="Give way or uncontrolled"/>
    <s v="T or staggered junction"/>
    <s v="Slight"/>
    <n v="51.504759"/>
    <x v="1"/>
    <s v="Kensington and Chelsea"/>
    <s v="None"/>
    <n v="-0.198043"/>
    <n v="1"/>
    <n v="2"/>
    <s v="Metropolitan Police"/>
    <s v="Dry"/>
    <s v="Single carriageway"/>
    <n v="30"/>
    <d v="1899-12-30T16:30:00"/>
    <s v="Urban"/>
    <s v="Bihar"/>
    <s v="Fine no high winds"/>
    <s v="Car"/>
  </r>
  <r>
    <s v="200901BS70729"/>
    <d v="2021-12-15T00:00:00"/>
    <s v="Dec"/>
    <n v="2021"/>
    <s v="Saturday"/>
    <s v="Give way or uncontrolled"/>
    <s v="T or staggered junction"/>
    <s v="Slight"/>
    <n v="51.482582000000001"/>
    <x v="0"/>
    <s v="Kensington and Chelsea"/>
    <s v="None"/>
    <n v="-0.171264"/>
    <n v="1"/>
    <n v="2"/>
    <s v="Metropolitan Police"/>
    <s v="Dry"/>
    <s v="Single carriageway"/>
    <n v="30"/>
    <d v="1899-12-30T08:56:00"/>
    <s v="Urban"/>
    <s v="Up"/>
    <s v="Fine no high winds"/>
    <s v="Car"/>
  </r>
  <r>
    <s v="200901BS70730"/>
    <d v="2021-12-11T00:00:00"/>
    <s v="Dec"/>
    <n v="2021"/>
    <s v="Sunday"/>
    <s v="Data missing or out of range"/>
    <s v="Not at junction or within 20 metres"/>
    <s v="Slight"/>
    <n v="51.494619999999998"/>
    <x v="0"/>
    <s v="Kensington and Chelsea"/>
    <s v="None"/>
    <n v="-0.193688"/>
    <n v="1"/>
    <n v="2"/>
    <s v="Metropolitan Police"/>
    <s v="Dry"/>
    <s v="Single carriageway"/>
    <n v="30"/>
    <d v="1899-12-30T07:35:00"/>
    <s v="Urban"/>
    <s v="Mp"/>
    <s v="Fine no high winds"/>
    <s v="Car"/>
  </r>
  <r>
    <s v="200901BS70733"/>
    <d v="2021-12-16T00:00:00"/>
    <s v="Dec"/>
    <n v="2021"/>
    <s v="Monday"/>
    <s v="Give way or uncontrolled"/>
    <s v="T or staggered junction"/>
    <s v="Slight"/>
    <n v="51.495497999999998"/>
    <x v="0"/>
    <s v="Kensington and Chelsea"/>
    <s v="None"/>
    <n v="-0.174925"/>
    <n v="1"/>
    <n v="1"/>
    <s v="Metropolitan Police"/>
    <s v="Dry"/>
    <s v="Single carriageway"/>
    <n v="30"/>
    <d v="1899-12-30T09:35:00"/>
    <s v="Urban"/>
    <s v="Delhi"/>
    <s v="Fine no high winds"/>
    <s v="Car"/>
  </r>
  <r>
    <s v="200901BS70734"/>
    <d v="2021-12-15T00:00:00"/>
    <s v="Dec"/>
    <n v="2021"/>
    <s v="Tuesday"/>
    <s v="Give way or uncontrolled"/>
    <s v="T or staggered junction"/>
    <s v="Slight"/>
    <n v="51.514085000000001"/>
    <x v="1"/>
    <s v="Kensington and Chelsea"/>
    <s v="None"/>
    <n v="-0.196377"/>
    <n v="1"/>
    <n v="2"/>
    <s v="Metropolitan Police"/>
    <s v="Dry"/>
    <s v="Single carriageway"/>
    <n v="30"/>
    <d v="1899-12-30T05:50:00"/>
    <s v="Urban"/>
    <s v="Punjab"/>
    <s v="Fine no high winds"/>
    <s v="Car"/>
  </r>
  <r>
    <s v="200901BS70735"/>
    <d v="2021-12-06T00:00:00"/>
    <s v="Dec"/>
    <n v="2021"/>
    <s v="Wednesday"/>
    <s v="Data missing or out of range"/>
    <s v="Not at junction or within 20 metres"/>
    <s v="Slight"/>
    <n v="51.503034999999997"/>
    <x v="0"/>
    <s v="Kensington and Chelsea"/>
    <s v="None"/>
    <n v="-0.21468100000000001"/>
    <n v="1"/>
    <n v="2"/>
    <s v="Metropolitan Police"/>
    <s v="Wet or damp"/>
    <s v="Single carriageway"/>
    <n v="30"/>
    <d v="1899-12-30T16:10:00"/>
    <s v="Urban"/>
    <s v="Hariyana"/>
    <s v="Fine no high winds"/>
    <s v="Motorcycle 125cc and under"/>
  </r>
  <r>
    <s v="200901BS70736"/>
    <d v="2021-12-21T00:00:00"/>
    <s v="Dec"/>
    <n v="2021"/>
    <s v="Thursday"/>
    <s v="Auto traffic signal"/>
    <s v="Crossroads"/>
    <s v="Slight"/>
    <n v="51.483420000000002"/>
    <x v="1"/>
    <s v="Kensington and Chelsea"/>
    <s v="None"/>
    <n v="-0.16734199999999999"/>
    <n v="1"/>
    <n v="2"/>
    <s v="Metropolitan Police"/>
    <s v="Dry"/>
    <s v="Single carriageway"/>
    <n v="30"/>
    <d v="1899-12-30T03:32:00"/>
    <s v="Urban"/>
    <s v="Kolkata"/>
    <s v="Fine no high winds"/>
    <s v="Car"/>
  </r>
  <r>
    <s v="200901BS70738"/>
    <d v="2021-12-22T00:00:00"/>
    <s v="Dec"/>
    <n v="2021"/>
    <s v="Friday"/>
    <s v="Data missing or out of range"/>
    <s v="Not at junction or within 20 metres"/>
    <s v="Slight"/>
    <n v="51.484099999999998"/>
    <x v="0"/>
    <s v="Kensington and Chelsea"/>
    <s v="None"/>
    <n v="-0.17638899999999999"/>
    <n v="1"/>
    <n v="1"/>
    <s v="Metropolitan Police"/>
    <s v="Dry"/>
    <s v="Single carriageway"/>
    <n v="30"/>
    <d v="1899-12-30T14:15:00"/>
    <s v="Urban"/>
    <s v="Rajasthan"/>
    <s v="Fine no high winds"/>
    <s v="Motorcycle 125cc and under"/>
  </r>
  <r>
    <s v="200901BS70739"/>
    <d v="2021-12-20T00:00:00"/>
    <s v="Dec"/>
    <n v="2021"/>
    <s v="Saturday"/>
    <s v="Auto traffic signal"/>
    <s v="Crossroads"/>
    <s v="Slight"/>
    <n v="51.494377"/>
    <x v="1"/>
    <s v="Kensington and Chelsea"/>
    <s v="None"/>
    <n v="-0.19542699999999999"/>
    <n v="1"/>
    <n v="2"/>
    <s v="Metropolitan Police"/>
    <s v="Wet or damp"/>
    <s v="Single carriageway"/>
    <n v="30"/>
    <d v="1899-12-30T22:50:00"/>
    <s v="Urban"/>
    <s v="Mumbai"/>
    <s v="Raining no high winds"/>
    <s v="Van / Goods 3.5 tonnes mgw or under"/>
  </r>
  <r>
    <s v="200901BS70740"/>
    <d v="2021-12-18T00:00:00"/>
    <s v="Dec"/>
    <n v="2021"/>
    <s v="Sunday"/>
    <s v="Auto traffic signal"/>
    <s v="Crossroads"/>
    <s v="Slight"/>
    <n v="51.494377"/>
    <x v="1"/>
    <s v="Kensington and Chelsea"/>
    <s v="None"/>
    <n v="-0.19542699999999999"/>
    <n v="1"/>
    <n v="2"/>
    <s v="Metropolitan Police"/>
    <s v="Frost or ice"/>
    <s v="Dual carriageway"/>
    <n v="30"/>
    <d v="1899-12-30T21:00:00"/>
    <s v="Urban"/>
    <s v="Gujrat"/>
    <s v="Fine + high winds"/>
    <s v="Car"/>
  </r>
  <r>
    <s v="200901BS70741"/>
    <d v="2021-12-24T00:00:00"/>
    <s v="Dec"/>
    <n v="2021"/>
    <s v="Monday"/>
    <s v="Auto traffic signal"/>
    <s v="T or staggered junction"/>
    <s v="Slight"/>
    <n v="51.480176999999998"/>
    <x v="1"/>
    <s v="Kensington and Chelsea"/>
    <s v="None"/>
    <n v="-0.178561"/>
    <n v="1"/>
    <n v="2"/>
    <s v="Metropolitan Police"/>
    <s v="Wet or damp"/>
    <s v="Single carriageway"/>
    <n v="30"/>
    <d v="1899-12-30T00:05:00"/>
    <s v="Urban"/>
    <s v="Kerla"/>
    <s v="Raining no high winds"/>
    <s v="Car"/>
  </r>
  <r>
    <s v="200901BS70742"/>
    <d v="2021-12-28T00:00:00"/>
    <s v="Dec"/>
    <n v="2021"/>
    <s v="Tuesday"/>
    <s v="Auto traffic signal"/>
    <s v="Crossroads"/>
    <s v="Slight"/>
    <n v="51.515900000000002"/>
    <x v="0"/>
    <s v="Kensington and Chelsea"/>
    <s v="None"/>
    <n v="-0.20913300000000001"/>
    <n v="1"/>
    <n v="2"/>
    <s v="Metropolitan Police"/>
    <s v="Dry"/>
    <s v="Single carriageway"/>
    <n v="30"/>
    <d v="1899-12-30T15:05:00"/>
    <s v="Urban"/>
    <s v="Oddisha"/>
    <s v="Fine no high winds"/>
    <s v="Car"/>
  </r>
  <r>
    <s v="200901BS70746"/>
    <d v="2021-12-13T00:00:00"/>
    <s v="Dec"/>
    <n v="2021"/>
    <s v="Wednesday"/>
    <s v="Give way or uncontrolled"/>
    <s v="T or staggered junction"/>
    <s v="Slight"/>
    <n v="51.497188000000001"/>
    <x v="0"/>
    <s v="Kensington and Chelsea"/>
    <s v="None"/>
    <n v="-0.16794200000000001"/>
    <n v="1"/>
    <n v="1"/>
    <s v="Metropolitan Police"/>
    <s v="Dry"/>
    <s v="Dual carriageway"/>
    <n v="30"/>
    <d v="1899-12-30T11:05:00"/>
    <s v="Urban"/>
    <s v="Benglore"/>
    <s v="Fine no high winds"/>
    <s v="Motorcycle 125cc and under"/>
  </r>
  <r>
    <s v="200901BS70749"/>
    <d v="2021-12-31T00:00:00"/>
    <s v="Dec"/>
    <n v="2021"/>
    <s v="Thursday"/>
    <s v="Give way or uncontrolled"/>
    <s v="Private drive or entrance"/>
    <s v="Serious"/>
    <n v="51.488785"/>
    <x v="1"/>
    <s v="Kensington and Chelsea"/>
    <s v="None"/>
    <n v="-0.16539799999999999"/>
    <n v="1"/>
    <n v="2"/>
    <s v="Metropolitan Police"/>
    <s v="Wet or damp"/>
    <s v="Single carriageway"/>
    <n v="30"/>
    <d v="1899-12-30T16:14:00"/>
    <s v="Urban"/>
    <s v="Chhennai"/>
    <s v="Fine no high winds"/>
    <s v="Car"/>
  </r>
  <r>
    <s v="200901BS70752"/>
    <d v="2021-12-05T00:00:00"/>
    <s v="Dec"/>
    <n v="2021"/>
    <s v="Friday"/>
    <s v="Auto traffic signal"/>
    <s v="T or staggered junction"/>
    <s v="Serious"/>
    <n v="51.507210000000001"/>
    <x v="1"/>
    <s v="Kensington and Chelsea"/>
    <s v="None"/>
    <n v="-0.20543900000000001"/>
    <n v="1"/>
    <n v="1"/>
    <s v="Metropolitan Police"/>
    <s v="Wet or damp"/>
    <s v="Single carriageway"/>
    <n v="30"/>
    <d v="1899-12-30T18:20:00"/>
    <s v="Urban"/>
    <s v="Assam"/>
    <s v="Raining no high winds"/>
    <s v="Car"/>
  </r>
  <r>
    <s v="200901BS76783"/>
    <d v="2021-01-17T00:00:00"/>
    <s v="Jan"/>
    <n v="2021"/>
    <s v="Saturday"/>
    <s v="Auto traffic signal"/>
    <s v="More than 4 arms (not roundabout)"/>
    <s v="Serious"/>
    <n v="51.504843000000001"/>
    <x v="1"/>
    <s v="Kensington and Chelsea"/>
    <s v="None"/>
    <n v="-0.21533099999999999"/>
    <n v="2"/>
    <n v="1"/>
    <s v="Metropolitan Police"/>
    <s v="Wet or damp"/>
    <s v="Dual carriageway"/>
    <n v="30"/>
    <d v="1899-12-30T04:11:00"/>
    <s v="Rural"/>
    <s v="Manipur"/>
    <s v="Raining no high winds"/>
    <s v="Van / Goods 3.5 tonnes mgw or under"/>
  </r>
  <r>
    <s v="200901BS76853"/>
    <d v="2021-01-08T00:00:00"/>
    <s v="Jan"/>
    <n v="2021"/>
    <s v="Sunday"/>
    <s v="Give way or uncontrolled"/>
    <s v="T or staggered junction"/>
    <s v="fatal"/>
    <n v="51.487744999999997"/>
    <x v="1"/>
    <s v="Kensington and Chelsea"/>
    <s v="None"/>
    <n v="-0.16788900000000001"/>
    <n v="1"/>
    <n v="2"/>
    <s v="Metropolitan Police"/>
    <s v="Dry"/>
    <s v="Single carriageway"/>
    <n v="30"/>
    <d v="1899-12-30T22:30:00"/>
    <s v="Rural"/>
    <s v="Bihar"/>
    <s v="Fine no high winds"/>
    <s v="Car"/>
  </r>
  <r>
    <s v="200901BS77012"/>
    <d v="2021-01-31T00:00:00"/>
    <s v="Jan"/>
    <n v="2021"/>
    <s v="Monday"/>
    <s v="Give way or uncontrolled"/>
    <s v="T or staggered junction"/>
    <s v="Serious"/>
    <n v="51.497819"/>
    <x v="0"/>
    <s v="Kensington and Chelsea"/>
    <s v="None"/>
    <n v="-0.179587"/>
    <n v="1"/>
    <n v="1"/>
    <s v="Metropolitan Police"/>
    <s v="Dry"/>
    <s v="Dual carriageway"/>
    <n v="30"/>
    <d v="1899-12-30T14:34:00"/>
    <s v="Rural"/>
    <s v="Up"/>
    <s v="Fine no high winds"/>
    <s v="Motorcycle over 125cc and up to 500cc"/>
  </r>
  <r>
    <s v="200901BS77057"/>
    <d v="2021-02-05T00:00:00"/>
    <s v="Feb"/>
    <n v="2021"/>
    <s v="Tuesday"/>
    <s v="Data missing or out of range"/>
    <s v="Not at junction or within 20 metres"/>
    <s v="fatal"/>
    <n v="51.508639000000002"/>
    <x v="0"/>
    <s v="Kensington and Chelsea"/>
    <s v="None"/>
    <n v="-0.19889799999999999"/>
    <n v="1"/>
    <n v="2"/>
    <s v="Metropolitan Police"/>
    <s v="Dry"/>
    <s v="Single carriageway"/>
    <n v="30"/>
    <d v="1899-12-30T08:58:00"/>
    <s v="Rural"/>
    <s v="Mp"/>
    <s v="Fine no high winds"/>
    <s v="Car"/>
  </r>
  <r>
    <s v="200901BS79002"/>
    <d v="2021-12-31T00:00:00"/>
    <s v="Dec"/>
    <n v="2021"/>
    <s v="Wednesday"/>
    <s v="Give way or uncontrolled"/>
    <s v="T or staggered junction"/>
    <s v="Slight"/>
    <n v="51.497703999999999"/>
    <x v="0"/>
    <s v="Kensington and Chelsea"/>
    <s v="None"/>
    <n v="-0.18376999999999999"/>
    <n v="1"/>
    <n v="2"/>
    <s v="Metropolitan Police"/>
    <s v="Dry"/>
    <s v="Single carriageway"/>
    <n v="30"/>
    <d v="1899-12-30T08:40:00"/>
    <s v="Rural"/>
    <s v="Delhi"/>
    <s v="Fine no high winds"/>
    <s v="Car"/>
  </r>
  <r>
    <s v="200901BS79005"/>
    <d v="2021-12-19T00:00:00"/>
    <s v="Dec"/>
    <n v="2021"/>
    <s v="Thursday"/>
    <s v="Data missing or out of range"/>
    <s v="Not at junction or within 20 metres"/>
    <s v="Slight"/>
    <n v="51.501080000000002"/>
    <x v="1"/>
    <s v="Kensington and Chelsea"/>
    <s v="None"/>
    <n v="-0.192713"/>
    <n v="1"/>
    <n v="1"/>
    <s v="Metropolitan Police"/>
    <s v="Dry"/>
    <s v="Single carriageway"/>
    <n v="30"/>
    <d v="1899-12-30T02:00:00"/>
    <s v="Rural"/>
    <s v="Punjab"/>
    <s v="Fine no high winds"/>
    <s v="Car"/>
  </r>
  <r>
    <s v="200901BS79035"/>
    <d v="2021-12-30T00:00:00"/>
    <s v="Dec"/>
    <n v="2021"/>
    <s v="Friday"/>
    <s v="Auto traffic signal"/>
    <s v="T or staggered junction"/>
    <s v="Slight"/>
    <n v="51.486953"/>
    <x v="1"/>
    <s v="Kensington and Chelsea"/>
    <s v="None"/>
    <n v="-0.15178800000000001"/>
    <n v="2"/>
    <n v="2"/>
    <s v="Metropolitan Police"/>
    <s v="Dry"/>
    <s v="Single carriageway"/>
    <n v="30"/>
    <d v="1899-12-30T22:30:00"/>
    <s v="Rural"/>
    <s v="Hariyana"/>
    <s v="Fine no high winds"/>
    <s v="Car"/>
  </r>
  <r>
    <s v="200901BS79081"/>
    <d v="2021-10-29T00:00:00"/>
    <s v="Oct"/>
    <n v="2021"/>
    <s v="Saturday"/>
    <s v="Auto traffic signal"/>
    <s v="Crossroads"/>
    <s v="Slight"/>
    <n v="51.497034999999997"/>
    <x v="1"/>
    <s v="Kensington and Chelsea"/>
    <s v="None"/>
    <n v="-0.204542"/>
    <n v="1"/>
    <n v="2"/>
    <s v="Metropolitan Police"/>
    <s v="Dry"/>
    <s v="Single carriageway"/>
    <n v="30"/>
    <d v="1899-12-30T22:20:00"/>
    <s v="Rural"/>
    <s v="Kolkata"/>
    <s v="Fine no high winds"/>
    <s v="Car"/>
  </r>
  <r>
    <s v="200901CP00001"/>
    <d v="2021-01-08T00:00:00"/>
    <s v="Jan"/>
    <n v="2021"/>
    <s v="Sunday"/>
    <s v="Give way or uncontrolled"/>
    <s v="T or staggered junction"/>
    <s v="Slight"/>
    <n v="51.517744999999998"/>
    <x v="1"/>
    <s v="City of London"/>
    <s v="None"/>
    <n v="-0.10903"/>
    <n v="1"/>
    <n v="1"/>
    <s v="City of London"/>
    <s v="Dry"/>
    <s v="Single carriageway"/>
    <n v="30"/>
    <d v="1899-12-30T17:55:00"/>
    <s v="Rural"/>
    <s v="Rajasthan"/>
    <s v="Fine no high winds"/>
    <s v="Goods over 3.5t. and under 7.5t"/>
  </r>
  <r>
    <s v="200901CP00002"/>
    <d v="2021-01-09T00:00:00"/>
    <s v="Jan"/>
    <n v="2021"/>
    <s v="Monday"/>
    <s v="Auto traffic signal"/>
    <s v="Crossroads"/>
    <s v="Slight"/>
    <n v="51.516133000000004"/>
    <x v="1"/>
    <s v="City of London"/>
    <s v="None"/>
    <n v="-8.1711000000000006E-2"/>
    <n v="2"/>
    <n v="3"/>
    <s v="City of London"/>
    <s v="Dry"/>
    <s v="Dual carriageway"/>
    <n v="30"/>
    <d v="1899-12-30T23:23:00"/>
    <s v="Rural"/>
    <s v="Mumbai"/>
    <s v="Fine no high winds"/>
    <s v="Car"/>
  </r>
  <r>
    <s v="200901CP00003"/>
    <d v="2021-01-12T00:00:00"/>
    <s v="Jan"/>
    <n v="2021"/>
    <s v="Tuesday"/>
    <s v="Give way or uncontrolled"/>
    <s v="T or staggered junction"/>
    <s v="Slight"/>
    <n v="51.517682999999998"/>
    <x v="1"/>
    <s v="City of London"/>
    <s v="None"/>
    <n v="-0.105141"/>
    <n v="1"/>
    <n v="2"/>
    <s v="City of London"/>
    <s v="Wet or damp"/>
    <s v="Single carriageway"/>
    <n v="30"/>
    <d v="1899-12-30T19:15:00"/>
    <s v="Rural"/>
    <s v="Gujrat"/>
    <s v="Fine no high winds"/>
    <s v="Car"/>
  </r>
  <r>
    <s v="200901CP00004"/>
    <d v="2021-01-14T00:00:00"/>
    <s v="Jan"/>
    <n v="2021"/>
    <s v="Wednesday"/>
    <s v="Give way or uncontrolled"/>
    <s v="T or staggered junction"/>
    <s v="Slight"/>
    <n v="51.517043000000001"/>
    <x v="0"/>
    <s v="City of London"/>
    <s v="None"/>
    <n v="-8.7871000000000005E-2"/>
    <n v="2"/>
    <n v="1"/>
    <s v="City of London"/>
    <s v="Dry"/>
    <s v="Single carriageway"/>
    <n v="30"/>
    <d v="1899-12-30T07:28:00"/>
    <s v="Urban"/>
    <s v="Kerla"/>
    <s v="Fine no high winds"/>
    <s v="Car"/>
  </r>
  <r>
    <s v="200901CP00005"/>
    <d v="2021-01-14T00:00:00"/>
    <s v="Jan"/>
    <n v="2021"/>
    <s v="Thursday"/>
    <s v="Auto traffic signal"/>
    <s v="Crossroads"/>
    <s v="Slight"/>
    <n v="51.519199"/>
    <x v="0"/>
    <s v="City of London"/>
    <s v="None"/>
    <n v="-8.7780999999999998E-2"/>
    <n v="1"/>
    <n v="2"/>
    <s v="City of London"/>
    <s v="Dry"/>
    <s v="Single carriageway"/>
    <n v="30"/>
    <d v="1899-12-30T10:12:00"/>
    <s v="Urban"/>
    <s v="Oddisha"/>
    <s v="Fine no high winds"/>
    <s v="Car"/>
  </r>
  <r>
    <s v="200901CP00006"/>
    <d v="2021-01-16T00:00:00"/>
    <s v="Jan"/>
    <n v="2021"/>
    <s v="Friday"/>
    <s v="Auto traffic signal"/>
    <s v="T or staggered junction"/>
    <s v="Serious"/>
    <n v="51.514046999999998"/>
    <x v="1"/>
    <s v="City of London"/>
    <s v="None"/>
    <n v="-7.5169E-2"/>
    <n v="1"/>
    <n v="1"/>
    <s v="City of London"/>
    <s v="Dry"/>
    <s v="One way street"/>
    <n v="30"/>
    <d v="1899-12-30T21:27:00"/>
    <s v="Urban"/>
    <s v="Benglore"/>
    <s v="Fine no high winds"/>
    <s v="Car"/>
  </r>
  <r>
    <s v="200901CP00007"/>
    <d v="2021-01-21T00:00:00"/>
    <s v="Jan"/>
    <n v="2021"/>
    <s v="Saturday"/>
    <s v="Give way or uncontrolled"/>
    <s v="T or staggered junction"/>
    <s v="Slight"/>
    <n v="51.513587000000001"/>
    <x v="1"/>
    <s v="City of London"/>
    <s v="None"/>
    <n v="-9.1041999999999998E-2"/>
    <n v="2"/>
    <n v="1"/>
    <s v="City of London"/>
    <s v="Dry"/>
    <s v="Single carriageway"/>
    <n v="30"/>
    <d v="1899-12-30T17:01:00"/>
    <s v="Urban"/>
    <s v="Chhennai"/>
    <s v="Fine no high winds"/>
    <s v="Car"/>
  </r>
  <r>
    <s v="200901CP00008"/>
    <d v="2021-01-23T00:00:00"/>
    <s v="Jan"/>
    <n v="2021"/>
    <s v="Sunday"/>
    <s v="Auto traffic signal"/>
    <s v="Crossroads"/>
    <s v="Slight"/>
    <n v="51.517238999999996"/>
    <x v="0"/>
    <s v="City of London"/>
    <s v="None"/>
    <n v="-8.8872000000000007E-2"/>
    <n v="1"/>
    <n v="1"/>
    <s v="City of London"/>
    <s v="Dry"/>
    <s v="Single carriageway"/>
    <n v="30"/>
    <d v="1899-12-30T08:10:00"/>
    <s v="Urban"/>
    <s v="Assam"/>
    <s v="Fine no high winds"/>
    <s v="Car"/>
  </r>
  <r>
    <s v="200901CP00009"/>
    <d v="2021-01-20T00:00:00"/>
    <s v="Jan"/>
    <n v="2021"/>
    <s v="Monday"/>
    <s v="Give way or uncontrolled"/>
    <s v="T or staggered junction"/>
    <s v="Slight"/>
    <n v="51.518785999999999"/>
    <x v="0"/>
    <s v="City of London"/>
    <s v="None"/>
    <n v="-0.101059"/>
    <n v="1"/>
    <n v="2"/>
    <s v="City of London"/>
    <s v="Dry"/>
    <s v="One way street"/>
    <n v="30"/>
    <d v="1899-12-30T10:05:00"/>
    <s v="Urban"/>
    <s v="Manipur"/>
    <s v="Fine no high winds"/>
    <s v="Car"/>
  </r>
  <r>
    <s v="200901CP00010"/>
    <d v="2021-01-22T00:00:00"/>
    <s v="Jan"/>
    <n v="2021"/>
    <s v="Tuesday"/>
    <s v="Give way or uncontrolled"/>
    <s v="T or staggered junction"/>
    <s v="Serious"/>
    <n v="51.511476000000002"/>
    <x v="2"/>
    <s v="City of London"/>
    <s v="None"/>
    <n v="-7.7438999999999994E-2"/>
    <n v="1"/>
    <n v="1"/>
    <s v="City of London"/>
    <s v="Wet or damp"/>
    <s v="Single carriageway"/>
    <n v="30"/>
    <d v="1899-12-30T07:05:00"/>
    <s v="Urban"/>
    <s v="Bihar"/>
    <s v="Raining no high winds"/>
    <s v="Car"/>
  </r>
  <r>
    <s v="200901CP00011"/>
    <d v="2021-01-22T00:00:00"/>
    <s v="Jan"/>
    <n v="2021"/>
    <s v="Wednesday"/>
    <s v="Data missing or out of range"/>
    <s v="Not at junction or within 20 metres"/>
    <s v="Slight"/>
    <n v="51.517268000000001"/>
    <x v="1"/>
    <s v="City of London"/>
    <s v="None"/>
    <n v="-0.10732"/>
    <n v="1"/>
    <n v="2"/>
    <s v="City of London"/>
    <s v="Wet or damp"/>
    <s v="Single carriageway"/>
    <n v="30"/>
    <d v="1899-12-30T18:42:00"/>
    <s v="Urban"/>
    <s v="Up"/>
    <s v="Fine no high winds"/>
    <s v="Motorcycle over 500cc"/>
  </r>
  <r>
    <s v="200901CP00012"/>
    <d v="2021-01-23T00:00:00"/>
    <s v="Jan"/>
    <n v="2021"/>
    <s v="Thursday"/>
    <s v="Give way or uncontrolled"/>
    <s v="T or staggered junction"/>
    <s v="Slight"/>
    <n v="51.517010999999997"/>
    <x v="1"/>
    <s v="City of London"/>
    <s v="None"/>
    <n v="-9.6952999999999998E-2"/>
    <n v="1"/>
    <n v="2"/>
    <s v="City of London"/>
    <s v="Dry"/>
    <s v="Single carriageway"/>
    <n v="30"/>
    <d v="1899-12-30T17:40:00"/>
    <s v="Urban"/>
    <s v="Mp"/>
    <s v="Fine no high winds"/>
    <s v="Van / Goods 3.5 tonnes mgw or under"/>
  </r>
  <r>
    <s v="200901CP00013"/>
    <d v="2021-01-14T00:00:00"/>
    <s v="Jan"/>
    <n v="2021"/>
    <s v="Friday"/>
    <s v="Data missing or out of range"/>
    <s v="Not at junction or within 20 metres"/>
    <s v="Serious"/>
    <n v="51.515779999999999"/>
    <x v="0"/>
    <s v="City of London"/>
    <s v="None"/>
    <n v="-8.2157999999999995E-2"/>
    <n v="1"/>
    <n v="2"/>
    <s v="City of London"/>
    <s v="Dry"/>
    <s v="Dual carriageway"/>
    <n v="30"/>
    <d v="1899-12-30T12:30:00"/>
    <s v="Urban"/>
    <s v="Delhi"/>
    <s v="Fine no high winds"/>
    <s v="Car"/>
  </r>
  <r>
    <s v="200901CP00014"/>
    <d v="2021-01-26T00:00:00"/>
    <s v="Jan"/>
    <n v="2021"/>
    <s v="Saturday"/>
    <s v="Auto traffic signal"/>
    <s v="T or staggered junction"/>
    <s v="Slight"/>
    <n v="51.518796000000002"/>
    <x v="0"/>
    <s v="City of London"/>
    <s v="None"/>
    <n v="-7.9580999999999999E-2"/>
    <n v="1"/>
    <n v="1"/>
    <s v="City of London"/>
    <s v="Dry"/>
    <s v="Single carriageway"/>
    <n v="30"/>
    <d v="1899-12-30T09:35:00"/>
    <s v="Urban"/>
    <s v="Punjab"/>
    <s v="Fine no high winds"/>
    <s v="Car"/>
  </r>
  <r>
    <s v="200901CP00015"/>
    <d v="2021-01-27T00:00:00"/>
    <s v="Jan"/>
    <n v="2021"/>
    <s v="Sunday"/>
    <s v="Give way or uncontrolled"/>
    <s v="T or staggered junction"/>
    <s v="Slight"/>
    <n v="51.510111999999999"/>
    <x v="0"/>
    <s v="City of London"/>
    <s v="None"/>
    <n v="-8.1963999999999995E-2"/>
    <n v="1"/>
    <n v="2"/>
    <s v="City of London"/>
    <s v="Dry"/>
    <s v="Single carriageway"/>
    <n v="30"/>
    <d v="1899-12-30T10:37:00"/>
    <s v="Urban"/>
    <s v="Hariyana"/>
    <s v="Fine no high winds"/>
    <s v="Car"/>
  </r>
  <r>
    <s v="200901CP00016"/>
    <d v="2021-01-29T00:00:00"/>
    <s v="Jan"/>
    <n v="2021"/>
    <s v="Monday"/>
    <s v="Auto traffic signal"/>
    <s v="T or staggered junction"/>
    <s v="Slight"/>
    <n v="51.515698999999998"/>
    <x v="0"/>
    <s v="City of London"/>
    <s v="None"/>
    <n v="-0.104791"/>
    <n v="1"/>
    <n v="2"/>
    <s v="City of London"/>
    <s v="Dry"/>
    <s v="Dual carriageway"/>
    <n v="30"/>
    <d v="1899-12-30T08:35:00"/>
    <s v="Urban"/>
    <s v="Kolkata"/>
    <s v="Fine no high winds"/>
    <s v="Car"/>
  </r>
  <r>
    <s v="200901CP00017"/>
    <d v="2021-01-30T00:00:00"/>
    <s v="Jan"/>
    <n v="2021"/>
    <s v="Tuesday"/>
    <s v="Auto traffic signal"/>
    <s v="T or staggered junction"/>
    <s v="Slight"/>
    <n v="51.517552000000002"/>
    <x v="0"/>
    <s v="City of London"/>
    <s v="None"/>
    <n v="-8.0499000000000001E-2"/>
    <n v="1"/>
    <n v="1"/>
    <s v="City of London"/>
    <s v="Dry"/>
    <s v="Single carriageway"/>
    <n v="30"/>
    <d v="1899-12-30T14:15:00"/>
    <s v="Urban"/>
    <s v="Rajasthan"/>
    <s v="Fine no high winds"/>
    <s v="Car"/>
  </r>
  <r>
    <s v="200901CP00018"/>
    <d v="2021-02-03T00:00:00"/>
    <s v="Feb"/>
    <n v="2021"/>
    <s v="Wednesday"/>
    <s v="Give way or uncontrolled"/>
    <s v="T or staggered junction"/>
    <s v="Slight"/>
    <n v="51.512405999999999"/>
    <x v="0"/>
    <s v="City of London"/>
    <s v="None"/>
    <n v="-9.5848000000000003E-2"/>
    <n v="1"/>
    <n v="2"/>
    <s v="City of London"/>
    <s v="Wet or damp"/>
    <s v="One way street"/>
    <n v="30"/>
    <d v="1899-12-30T08:25:00"/>
    <s v="Urban"/>
    <s v="Mumbai"/>
    <s v="Fine no high winds"/>
    <s v="Bus or coach (17 or more pass seats)"/>
  </r>
  <r>
    <s v="200901CP00019"/>
    <d v="2021-02-06T00:00:00"/>
    <s v="Feb"/>
    <n v="2021"/>
    <s v="Thursday"/>
    <s v="Give way or uncontrolled"/>
    <s v="T or staggered junction"/>
    <s v="Slight"/>
    <n v="51.513347000000003"/>
    <x v="0"/>
    <s v="City of London"/>
    <s v="None"/>
    <n v="-8.1827999999999998E-2"/>
    <n v="1"/>
    <n v="2"/>
    <s v="City of London"/>
    <s v="Wet or damp"/>
    <s v="Single carriageway"/>
    <n v="30"/>
    <d v="1899-12-30T05:06:00"/>
    <s v="Rural"/>
    <s v="Gujrat"/>
    <s v="Fine no high winds"/>
    <s v="Car"/>
  </r>
  <r>
    <s v="200901CP00020"/>
    <d v="2021-02-11T00:00:00"/>
    <s v="Feb"/>
    <n v="2021"/>
    <s v="Friday"/>
    <s v="Auto traffic signal"/>
    <s v="Crossroads"/>
    <s v="Slight"/>
    <n v="51.510748999999997"/>
    <x v="0"/>
    <s v="City of London"/>
    <s v="None"/>
    <n v="-0.104564"/>
    <n v="1"/>
    <n v="2"/>
    <s v="City of London"/>
    <s v="Dry"/>
    <s v="Dual carriageway"/>
    <n v="30"/>
    <d v="1899-12-30T08:34:00"/>
    <s v="Rural"/>
    <s v="Kerla"/>
    <s v="Fine no high winds"/>
    <s v="Taxi/Private hire car"/>
  </r>
  <r>
    <s v="200901CP00021"/>
    <d v="2021-02-13T00:00:00"/>
    <s v="Feb"/>
    <n v="2021"/>
    <s v="Saturday"/>
    <s v="Data missing or out of range"/>
    <s v="Not at junction or within 20 metres"/>
    <s v="Slight"/>
    <n v="51.517125999999998"/>
    <x v="0"/>
    <s v="City of London"/>
    <s v="None"/>
    <n v="-8.1958000000000003E-2"/>
    <n v="1"/>
    <n v="1"/>
    <s v="City of London"/>
    <s v="Dry"/>
    <s v="Single carriageway"/>
    <n v="30"/>
    <d v="1899-12-30T14:50:00"/>
    <s v="Rural"/>
    <s v="Oddisha"/>
    <s v="Fine no high winds"/>
    <s v="Car"/>
  </r>
  <r>
    <s v="200901CP00022"/>
    <d v="2021-02-13T00:00:00"/>
    <s v="Feb"/>
    <n v="2021"/>
    <s v="Sunday"/>
    <s v="Give way or uncontrolled"/>
    <s v="T or staggered junction"/>
    <s v="Slight"/>
    <n v="51.513328000000001"/>
    <x v="1"/>
    <s v="City of London"/>
    <s v="None"/>
    <n v="-8.6152999999999993E-2"/>
    <n v="1"/>
    <n v="2"/>
    <s v="City of London"/>
    <s v="Dry"/>
    <s v="Single carriageway"/>
    <n v="30"/>
    <d v="1899-12-30T18:15:00"/>
    <s v="Rural"/>
    <s v="Benglore"/>
    <s v="Fine no high winds"/>
    <s v="Car"/>
  </r>
  <r>
    <s v="200901CP00023"/>
    <d v="2021-02-16T00:00:00"/>
    <s v="Feb"/>
    <n v="2021"/>
    <s v="Monday"/>
    <s v="Give way or uncontrolled"/>
    <s v="T or staggered junction"/>
    <s v="Slight"/>
    <n v="51.517040000000001"/>
    <x v="0"/>
    <s v="City of London"/>
    <s v="None"/>
    <n v="-8.7726999999999999E-2"/>
    <n v="1"/>
    <n v="2"/>
    <s v="City of London"/>
    <s v="Dry"/>
    <s v="Single carriageway"/>
    <n v="30"/>
    <d v="1899-12-30T12:33:00"/>
    <s v="Rural"/>
    <s v="Chhennai"/>
    <s v="Fine no high winds"/>
    <s v="Car"/>
  </r>
  <r>
    <s v="200901CP00024"/>
    <d v="2021-02-18T00:00:00"/>
    <s v="Feb"/>
    <n v="2021"/>
    <s v="Tuesday"/>
    <s v="Give way or uncontrolled"/>
    <s v="Crossroads"/>
    <s v="Slight"/>
    <n v="51.517327000000002"/>
    <x v="0"/>
    <s v="City of London"/>
    <s v="None"/>
    <n v="-8.3247000000000002E-2"/>
    <n v="1"/>
    <n v="1"/>
    <s v="City of London"/>
    <s v="Dry"/>
    <s v="Single carriageway"/>
    <n v="30"/>
    <d v="1899-12-30T09:55:00"/>
    <s v="Rural"/>
    <s v="Assam"/>
    <s v="Fine no high winds"/>
    <s v="Car"/>
  </r>
  <r>
    <s v="200901CP00025"/>
    <d v="2021-02-18T00:00:00"/>
    <s v="Feb"/>
    <n v="2021"/>
    <s v="Wednesday"/>
    <s v="Give way or uncontrolled"/>
    <s v="Roundabout"/>
    <s v="Slight"/>
    <n v="51.515127999999997"/>
    <x v="0"/>
    <s v="City of London"/>
    <s v="None"/>
    <n v="-9.7320000000000004E-2"/>
    <n v="1"/>
    <n v="1"/>
    <s v="City of London"/>
    <s v="Dry"/>
    <s v="Roundabout"/>
    <n v="30"/>
    <d v="1899-12-30T07:26:00"/>
    <s v="Rural"/>
    <s v="Manipur"/>
    <s v="Fine no high winds"/>
    <s v="Motorcycle 125cc and under"/>
  </r>
  <r>
    <s v="200901CP00026"/>
    <d v="2021-02-21T00:00:00"/>
    <s v="Feb"/>
    <n v="2021"/>
    <s v="Thursday"/>
    <s v="Data missing or out of range"/>
    <s v="Not at junction or within 20 metres"/>
    <s v="Serious"/>
    <n v="51.513528999999998"/>
    <x v="1"/>
    <s v="City of London"/>
    <s v="None"/>
    <n v="-7.6488E-2"/>
    <n v="1"/>
    <n v="1"/>
    <s v="City of London"/>
    <s v="Dry"/>
    <s v="Dual carriageway"/>
    <n v="30"/>
    <d v="1899-12-30T03:41:00"/>
    <s v="Rural"/>
    <s v="Bihar"/>
    <s v="Fine no high winds"/>
    <s v="Car"/>
  </r>
  <r>
    <s v="200901CP00027"/>
    <d v="2021-01-30T00:00:00"/>
    <s v="Jan"/>
    <n v="2021"/>
    <s v="Friday"/>
    <s v="Data missing or out of range"/>
    <s v="Not at junction or within 20 metres"/>
    <s v="Slight"/>
    <n v="51.518279"/>
    <x v="0"/>
    <s v="City of London"/>
    <s v="None"/>
    <n v="-0.103098"/>
    <n v="1"/>
    <n v="1"/>
    <s v="City of London"/>
    <s v="Dry"/>
    <s v="One way street"/>
    <n v="30"/>
    <d v="1899-12-30T08:55:00"/>
    <s v="Rural"/>
    <s v="Up"/>
    <s v="Fine no high winds"/>
    <s v="Car"/>
  </r>
  <r>
    <s v="200901CP00028"/>
    <d v="2021-02-20T00:00:00"/>
    <s v="Feb"/>
    <n v="2021"/>
    <s v="Saturday"/>
    <s v="Give way or uncontrolled"/>
    <s v="T or staggered junction"/>
    <s v="Slight"/>
    <n v="51.514125"/>
    <x v="1"/>
    <s v="City of London"/>
    <s v="None"/>
    <n v="-0.107594"/>
    <n v="1"/>
    <n v="2"/>
    <s v="City of London"/>
    <s v="Dry"/>
    <s v="Single carriageway"/>
    <n v="30"/>
    <d v="1899-12-30T17:50:00"/>
    <s v="Rural"/>
    <s v="Mp"/>
    <s v="Fine no high winds"/>
    <s v="Motorcycle over 500cc"/>
  </r>
  <r>
    <s v="200901CP00029"/>
    <d v="2021-02-20T00:00:00"/>
    <s v="Feb"/>
    <n v="2021"/>
    <s v="Sunday"/>
    <s v="Give way or uncontrolled"/>
    <s v="T or staggered junction"/>
    <s v="Serious"/>
    <n v="51.511501000000003"/>
    <x v="1"/>
    <s v="City of London"/>
    <s v="None"/>
    <n v="-8.9976E-2"/>
    <n v="1"/>
    <n v="2"/>
    <s v="City of London"/>
    <s v="Dry"/>
    <s v="Single carriageway"/>
    <n v="30"/>
    <d v="1899-12-30T23:56:00"/>
    <s v="Rural"/>
    <s v="Delhi"/>
    <s v="Fine no high winds"/>
    <s v="Motorcycle over 500cc"/>
  </r>
  <r>
    <s v="200901CP00030"/>
    <d v="2021-02-22T00:00:00"/>
    <s v="Feb"/>
    <n v="2021"/>
    <s v="Monday"/>
    <s v="Give way or uncontrolled"/>
    <s v="T or staggered junction"/>
    <s v="Slight"/>
    <n v="51.518703000000002"/>
    <x v="0"/>
    <s v="City of London"/>
    <s v="None"/>
    <n v="-7.9440999999999998E-2"/>
    <n v="1"/>
    <n v="1"/>
    <s v="City of London"/>
    <s v="Dry"/>
    <s v="Single carriageway"/>
    <n v="30"/>
    <d v="1899-12-30T15:17:00"/>
    <s v="Urban"/>
    <s v="Punjab"/>
    <s v="Fine no high winds"/>
    <s v="Car"/>
  </r>
  <r>
    <s v="200901CP00031"/>
    <d v="2021-02-24T00:00:00"/>
    <s v="Feb"/>
    <n v="2021"/>
    <s v="Tuesday"/>
    <s v="Give way or uncontrolled"/>
    <s v="Private drive or entrance"/>
    <s v="Slight"/>
    <n v="51.515191000000002"/>
    <x v="1"/>
    <s v="City of London"/>
    <s v="None"/>
    <n v="-8.4633E-2"/>
    <n v="1"/>
    <n v="1"/>
    <s v="City of London"/>
    <s v="Dry"/>
    <s v="Single carriageway"/>
    <n v="30"/>
    <d v="1899-12-30T07:00:00"/>
    <s v="Urban"/>
    <s v="Hariyana"/>
    <s v="Fine no high winds"/>
    <s v="Motorcycle over 500cc"/>
  </r>
  <r>
    <s v="200901CP00032"/>
    <d v="2021-02-20T00:00:00"/>
    <s v="Feb"/>
    <n v="2021"/>
    <s v="Wednesday"/>
    <s v="Auto traffic signal"/>
    <s v="Crossroads"/>
    <s v="Slight"/>
    <n v="51.510897"/>
    <x v="0"/>
    <s v="City of London"/>
    <s v="None"/>
    <n v="-8.5967000000000002E-2"/>
    <n v="1"/>
    <n v="2"/>
    <s v="City of London"/>
    <s v="Dry"/>
    <s v="Single carriageway"/>
    <n v="30"/>
    <d v="1899-12-30T14:20:00"/>
    <s v="Urban"/>
    <s v="Kolkata"/>
    <s v="Fine no high winds"/>
    <s v="Motorcycle over 500cc"/>
  </r>
  <r>
    <s v="200901CP00033"/>
    <d v="2021-02-24T00:00:00"/>
    <s v="Feb"/>
    <n v="2021"/>
    <s v="Thursday"/>
    <s v="Give way or uncontrolled"/>
    <s v="T or staggered junction"/>
    <s v="Slight"/>
    <n v="51.518532"/>
    <x v="0"/>
    <s v="City of London"/>
    <s v="None"/>
    <n v="-0.102078"/>
    <n v="1"/>
    <n v="1"/>
    <s v="City of London"/>
    <s v="Wet or damp"/>
    <s v="One way street"/>
    <n v="30"/>
    <d v="1899-12-30T12:00:00"/>
    <s v="Urban"/>
    <s v="Rajasthan"/>
    <s v="Raining no high winds"/>
    <s v="Car"/>
  </r>
  <r>
    <s v="200901CP00034"/>
    <d v="2021-02-25T00:00:00"/>
    <s v="Feb"/>
    <n v="2021"/>
    <s v="Friday"/>
    <s v="Data missing or out of range"/>
    <s v="Not at junction or within 20 metres"/>
    <s v="Slight"/>
    <n v="51.513257000000003"/>
    <x v="0"/>
    <s v="City of London"/>
    <s v="None"/>
    <n v="-9.8405999999999993E-2"/>
    <n v="1"/>
    <n v="2"/>
    <s v="City of London"/>
    <s v="Dry"/>
    <s v="Single carriageway"/>
    <n v="30"/>
    <d v="1899-12-30T10:03:00"/>
    <s v="Urban"/>
    <s v="Mumbai"/>
    <s v="Fine no high winds"/>
    <s v="Car"/>
  </r>
  <r>
    <s v="200901CP00035"/>
    <d v="2021-02-24T00:00:00"/>
    <s v="Feb"/>
    <n v="2021"/>
    <s v="Saturday"/>
    <s v="Data missing or out of range"/>
    <s v="Not at junction or within 20 metres"/>
    <s v="Slight"/>
    <n v="51.516292999999997"/>
    <x v="0"/>
    <s v="City of London"/>
    <s v="None"/>
    <n v="-0.102604"/>
    <n v="1"/>
    <n v="1"/>
    <s v="City of London"/>
    <s v="Wet or damp"/>
    <s v="Single carriageway"/>
    <n v="30"/>
    <d v="1899-12-30T09:01:00"/>
    <s v="Urban"/>
    <s v="Gujrat"/>
    <s v="Other"/>
    <s v="Car"/>
  </r>
  <r>
    <s v="200901CP00036"/>
    <d v="2021-02-26T00:00:00"/>
    <s v="Feb"/>
    <n v="2021"/>
    <s v="Sunday"/>
    <s v="Give way or uncontrolled"/>
    <s v="Private drive or entrance"/>
    <s v="Slight"/>
    <n v="51.515968000000001"/>
    <x v="1"/>
    <s v="City of London"/>
    <s v="None"/>
    <n v="-0.104779"/>
    <n v="1"/>
    <n v="2"/>
    <s v="City of London"/>
    <s v="Wet or damp"/>
    <s v="Single carriageway"/>
    <n v="30"/>
    <d v="1899-12-30T18:28:00"/>
    <s v="Urban"/>
    <s v="Kerla"/>
    <s v="Raining no high winds"/>
    <s v="Car"/>
  </r>
  <r>
    <s v="200901CP00037"/>
    <d v="2021-02-27T00:00:00"/>
    <s v="Feb"/>
    <n v="2021"/>
    <s v="Monday"/>
    <s v="Auto traffic signal"/>
    <s v="Crossroads"/>
    <s v="Slight"/>
    <n v="51.509771000000001"/>
    <x v="0"/>
    <s v="City of London"/>
    <s v="None"/>
    <n v="-8.8608000000000006E-2"/>
    <n v="1"/>
    <n v="1"/>
    <s v="City of London"/>
    <s v="Dry"/>
    <s v="Dual carriageway"/>
    <n v="30"/>
    <d v="1899-12-30T06:38:00"/>
    <s v="Urban"/>
    <s v="Oddisha"/>
    <s v="Fine no high winds"/>
    <s v="Bus or coach (17 or more pass seats)"/>
  </r>
  <r>
    <s v="200901CP00038"/>
    <d v="2021-02-05T00:00:00"/>
    <s v="Feb"/>
    <n v="2021"/>
    <s v="Tuesday"/>
    <s v="Give way or uncontrolled"/>
    <s v="Private drive or entrance"/>
    <s v="Slight"/>
    <n v="51.517212999999998"/>
    <x v="0"/>
    <s v="City of London"/>
    <s v="None"/>
    <n v="-8.1809999999999994E-2"/>
    <n v="1"/>
    <n v="2"/>
    <s v="City of London"/>
    <s v="Dry"/>
    <s v="Single carriageway"/>
    <n v="30"/>
    <d v="1899-12-30T14:00:00"/>
    <s v="Urban"/>
    <s v="Benglore"/>
    <s v="Fine no high winds"/>
    <s v="Car"/>
  </r>
  <r>
    <s v="200901CP00039"/>
    <d v="2021-03-01T00:00:00"/>
    <s v="Mar"/>
    <n v="2021"/>
    <s v="Wednesday"/>
    <s v="Auto traffic signal"/>
    <s v="Roundabout"/>
    <s v="Slight"/>
    <n v="51.517539999999997"/>
    <x v="1"/>
    <s v="City of London"/>
    <s v="None"/>
    <n v="-0.10745300000000001"/>
    <n v="2"/>
    <n v="2"/>
    <s v="City of London"/>
    <s v="Dry"/>
    <s v="Roundabout"/>
    <n v="30"/>
    <d v="1899-12-30T03:12:00"/>
    <s v="Urban"/>
    <s v="Chhennai"/>
    <s v="Fine no high winds"/>
    <s v="Car"/>
  </r>
  <r>
    <s v="200901CP00040"/>
    <d v="2021-04-24T00:00:00"/>
    <s v="Apr"/>
    <n v="2021"/>
    <s v="Thursday"/>
    <s v="Data missing or out of range"/>
    <s v="Not at junction or within 20 metres"/>
    <s v="fatal"/>
    <n v="51.509630999999999"/>
    <x v="0"/>
    <s v="City of London"/>
    <s v="None"/>
    <n v="-8.5586999999999996E-2"/>
    <n v="2"/>
    <n v="1"/>
    <s v="City of London"/>
    <s v="Dry"/>
    <s v="Single carriageway"/>
    <n v="30"/>
    <d v="1899-12-30T13:23:00"/>
    <s v="Urban"/>
    <s v="Assam"/>
    <s v="Fine no high winds"/>
    <s v="Car"/>
  </r>
  <r>
    <s v="200901CP00041"/>
    <d v="2021-03-04T00:00:00"/>
    <s v="Mar"/>
    <n v="2021"/>
    <s v="Friday"/>
    <s v="Give way or uncontrolled"/>
    <s v="T or staggered junction"/>
    <s v="Slight"/>
    <n v="51.511079000000002"/>
    <x v="0"/>
    <s v="City of London"/>
    <s v="None"/>
    <n v="-7.5149999999999995E-2"/>
    <n v="1"/>
    <n v="2"/>
    <s v="City of London"/>
    <s v="Wet or damp"/>
    <s v="Single carriageway"/>
    <n v="30"/>
    <d v="1899-12-30T09:20:00"/>
    <s v="Urban"/>
    <s v="Manipur"/>
    <s v="Fine no high winds"/>
    <s v="Motorcycle 125cc and under"/>
  </r>
  <r>
    <s v="200901CP00042"/>
    <d v="2021-03-03T00:00:00"/>
    <s v="Mar"/>
    <n v="2021"/>
    <s v="Saturday"/>
    <s v="Auto traffic signal"/>
    <s v="Crossroads"/>
    <s v="Slight"/>
    <n v="51.516342999999999"/>
    <x v="1"/>
    <s v="City of London"/>
    <s v="None"/>
    <n v="-8.3575999999999998E-2"/>
    <n v="1"/>
    <n v="2"/>
    <s v="City of London"/>
    <s v="Dry"/>
    <s v="Dual carriageway"/>
    <n v="30"/>
    <d v="1899-12-30T19:38:00"/>
    <s v="Urban"/>
    <s v="Bihar"/>
    <s v="Fine no high winds"/>
    <s v="Car"/>
  </r>
  <r>
    <s v="200901CP00043"/>
    <d v="2021-03-03T00:00:00"/>
    <s v="Mar"/>
    <n v="2021"/>
    <s v="Sunday"/>
    <s v="Auto traffic signal"/>
    <s v="Crossroads"/>
    <s v="Serious"/>
    <n v="51.514166000000003"/>
    <x v="0"/>
    <s v="City of London"/>
    <s v="None"/>
    <n v="-0.10456600000000001"/>
    <n v="1"/>
    <n v="2"/>
    <s v="City of London"/>
    <s v="Wet or damp"/>
    <s v="Single carriageway"/>
    <n v="30"/>
    <d v="1899-12-30T14:20:00"/>
    <s v="Urban"/>
    <s v="Up"/>
    <s v="Raining no high winds"/>
    <s v="Car"/>
  </r>
  <r>
    <s v="200901CP00044"/>
    <d v="2021-03-03T00:00:00"/>
    <s v="Mar"/>
    <n v="2021"/>
    <s v="Monday"/>
    <s v="Data missing or out of range"/>
    <s v="Not at junction or within 20 metres"/>
    <s v="Slight"/>
    <n v="51.513167000000003"/>
    <x v="0"/>
    <s v="City of London"/>
    <s v="None"/>
    <n v="-8.7313000000000002E-2"/>
    <n v="1"/>
    <n v="2"/>
    <s v="City of London"/>
    <s v="Wet or damp"/>
    <s v="Single carriageway"/>
    <n v="30"/>
    <d v="1899-12-30T15:01:00"/>
    <s v="Urban"/>
    <s v="Mp"/>
    <s v="Fine no high winds"/>
    <s v="Car"/>
  </r>
  <r>
    <s v="200901CP00045"/>
    <d v="2021-03-10T00:00:00"/>
    <s v="Mar"/>
    <n v="2021"/>
    <s v="Tuesday"/>
    <s v="Give way or uncontrolled"/>
    <s v="T or staggered junction"/>
    <s v="Slight"/>
    <n v="51.514893000000001"/>
    <x v="0"/>
    <s v="City of London"/>
    <s v="None"/>
    <n v="-8.2916000000000004E-2"/>
    <n v="1"/>
    <n v="2"/>
    <s v="City of London"/>
    <s v="Wet or damp"/>
    <s v="Single carriageway"/>
    <n v="30"/>
    <d v="1899-12-30T12:45:00"/>
    <s v="Rural"/>
    <s v="Delhi"/>
    <s v="Fine no high winds"/>
    <s v="Car"/>
  </r>
  <r>
    <s v="200901CP00046"/>
    <d v="2021-03-10T00:00:00"/>
    <s v="Mar"/>
    <n v="2021"/>
    <s v="Wednesday"/>
    <s v="Auto traffic signal"/>
    <s v="T or staggered junction"/>
    <s v="Slight"/>
    <n v="51.520074999999999"/>
    <x v="1"/>
    <s v="City of London"/>
    <s v="None"/>
    <n v="-9.7402000000000002E-2"/>
    <n v="1"/>
    <n v="2"/>
    <s v="City of London"/>
    <s v="Wet or damp"/>
    <s v="Single carriageway"/>
    <n v="30"/>
    <d v="1899-12-30T20:50:00"/>
    <s v="Rural"/>
    <s v="Punjab"/>
    <s v="Raining no high winds"/>
    <s v="Van / Goods 3.5 tonnes mgw or under"/>
  </r>
  <r>
    <s v="200901CP00047"/>
    <d v="2021-04-06T00:00:00"/>
    <s v="Apr"/>
    <n v="2021"/>
    <s v="Thursday"/>
    <s v="Auto traffic signal"/>
    <s v="T or staggered junction"/>
    <s v="Serious"/>
    <n v="51.511963000000002"/>
    <x v="0"/>
    <s v="City of London"/>
    <s v="None"/>
    <n v="-0.101775"/>
    <n v="1"/>
    <n v="2"/>
    <s v="City of London"/>
    <s v="Dry"/>
    <s v="Dual carriageway"/>
    <n v="30"/>
    <d v="1899-12-30T18:27:00"/>
    <s v="Rural"/>
    <s v="Hariyana"/>
    <s v="Fine no high winds"/>
    <s v="Car"/>
  </r>
  <r>
    <s v="200901CP00048"/>
    <d v="2021-03-12T00:00:00"/>
    <s v="Mar"/>
    <n v="2021"/>
    <s v="Friday"/>
    <s v="Data missing or out of range"/>
    <s v="Not at junction or within 20 metres"/>
    <s v="Slight"/>
    <n v="51.509059000000001"/>
    <x v="0"/>
    <s v="City of London"/>
    <s v="None"/>
    <n v="-8.3594000000000002E-2"/>
    <n v="1"/>
    <n v="2"/>
    <s v="City of London"/>
    <s v="Dry"/>
    <s v="Dual carriageway"/>
    <n v="30"/>
    <d v="1899-12-30T11:55:00"/>
    <s v="Rural"/>
    <s v="Kolkata"/>
    <s v="Fine no high winds"/>
    <s v="Car"/>
  </r>
  <r>
    <s v="200901CP00049"/>
    <d v="2021-03-17T00:00:00"/>
    <s v="Mar"/>
    <n v="2021"/>
    <s v="Saturday"/>
    <s v="Auto traffic signal"/>
    <s v="T or staggered junction"/>
    <s v="Slight"/>
    <n v="51.518081000000002"/>
    <x v="0"/>
    <s v="City of London"/>
    <s v="None"/>
    <n v="-7.9899999999999999E-2"/>
    <n v="1"/>
    <n v="2"/>
    <s v="City of London"/>
    <s v="Dry"/>
    <s v="Single carriageway"/>
    <n v="30"/>
    <d v="1899-12-30T12:07:00"/>
    <s v="Rural"/>
    <s v="Rajasthan"/>
    <s v="Fine no high winds"/>
    <s v="Car"/>
  </r>
  <r>
    <s v="200901CP00050"/>
    <d v="2021-03-18T00:00:00"/>
    <s v="Mar"/>
    <n v="2021"/>
    <s v="Sunday"/>
    <s v="Auto traffic signal"/>
    <s v="T or staggered junction"/>
    <s v="Serious"/>
    <n v="51.510990999999997"/>
    <x v="1"/>
    <s v="City of London"/>
    <s v="None"/>
    <n v="-0.108445"/>
    <n v="1"/>
    <n v="2"/>
    <s v="City of London"/>
    <s v="Dry"/>
    <s v="Single carriageway"/>
    <n v="30"/>
    <d v="1899-12-30T19:00:00"/>
    <s v="Rural"/>
    <s v="Mumbai"/>
    <s v="Fine no high winds"/>
    <s v="Car"/>
  </r>
  <r>
    <s v="200901CP00052"/>
    <d v="2021-03-20T00:00:00"/>
    <s v="Mar"/>
    <n v="2021"/>
    <s v="Monday"/>
    <s v="Give way or uncontrolled"/>
    <s v="T or staggered junction"/>
    <s v="Slight"/>
    <n v="51.511167"/>
    <x v="1"/>
    <s v="City of London"/>
    <s v="None"/>
    <n v="-7.5001999999999999E-2"/>
    <n v="1"/>
    <n v="2"/>
    <s v="City of London"/>
    <s v="Dry"/>
    <s v="One way street"/>
    <n v="30"/>
    <d v="1899-12-30T19:25:00"/>
    <s v="Rural"/>
    <s v="Gujrat"/>
    <s v="Fine no high winds"/>
    <s v="Other vehicle"/>
  </r>
  <r>
    <s v="200901CP00053"/>
    <d v="2021-03-16T00:00:00"/>
    <s v="Mar"/>
    <n v="2021"/>
    <s v="Tuesday"/>
    <s v="Auto traffic signal"/>
    <s v="More than 4 arms (not roundabout)"/>
    <s v="Slight"/>
    <n v="51.510725999999998"/>
    <x v="0"/>
    <s v="City of London"/>
    <s v="None"/>
    <n v="-8.6550000000000002E-2"/>
    <n v="1"/>
    <n v="2"/>
    <s v="City of London"/>
    <s v="Dry"/>
    <s v="Dual carriageway"/>
    <n v="30"/>
    <d v="1899-12-30T07:50:00"/>
    <s v="Rural"/>
    <s v="Kerla"/>
    <s v="Fine no high winds"/>
    <s v="Car"/>
  </r>
  <r>
    <s v="200901CP00054"/>
    <d v="2021-03-19T00:00:00"/>
    <s v="Mar"/>
    <n v="2021"/>
    <s v="Wednesday"/>
    <s v="Auto traffic signal"/>
    <s v="More than 4 arms (not roundabout)"/>
    <s v="Serious"/>
    <n v="51.512537000000002"/>
    <x v="0"/>
    <s v="City of London"/>
    <s v="None"/>
    <n v="-9.2815999999999996E-2"/>
    <n v="1"/>
    <n v="2"/>
    <s v="City of London"/>
    <s v="Dry"/>
    <s v="Single carriageway"/>
    <n v="30"/>
    <d v="1899-12-30T09:10:00"/>
    <s v="Rural"/>
    <s v="Oddisha"/>
    <s v="Fine no high winds"/>
    <s v="Car"/>
  </r>
  <r>
    <s v="200901CP00055"/>
    <d v="2021-03-23T00:00:00"/>
    <s v="Mar"/>
    <n v="2021"/>
    <s v="Thursday"/>
    <s v="Data missing or out of range"/>
    <s v="Not at junction or within 20 metres"/>
    <s v="Slight"/>
    <n v="51.517955000000001"/>
    <x v="0"/>
    <s v="City of London"/>
    <s v="None"/>
    <n v="-0.10527400000000001"/>
    <n v="1"/>
    <n v="1"/>
    <s v="City of London"/>
    <s v="Wet or damp"/>
    <s v="Single carriageway"/>
    <n v="30"/>
    <d v="1899-12-30T16:30:00"/>
    <s v="Rural"/>
    <s v="Benglore"/>
    <s v="Raining no high winds"/>
    <s v="Car"/>
  </r>
  <r>
    <s v="200901CP00056"/>
    <d v="2021-03-25T00:00:00"/>
    <s v="Mar"/>
    <n v="2021"/>
    <s v="Friday"/>
    <s v="Give way or uncontrolled"/>
    <s v="Crossroads"/>
    <s v="Slight"/>
    <n v="51.511513000000001"/>
    <x v="0"/>
    <s v="City of London"/>
    <s v="None"/>
    <n v="-9.0697E-2"/>
    <n v="2"/>
    <n v="1"/>
    <s v="City of London"/>
    <s v="Dry"/>
    <s v="Single carriageway"/>
    <n v="30"/>
    <d v="1899-12-30T16:20:00"/>
    <s v="Rural"/>
    <s v="Chhennai"/>
    <s v="Fine no high winds"/>
    <s v="Car"/>
  </r>
  <r>
    <s v="200901CP00057"/>
    <d v="2021-03-20T00:00:00"/>
    <s v="Mar"/>
    <n v="2021"/>
    <s v="Saturday"/>
    <s v="Give way or uncontrolled"/>
    <s v="T or staggered junction"/>
    <s v="Slight"/>
    <n v="51.515647999999999"/>
    <x v="0"/>
    <s v="City of London"/>
    <s v="None"/>
    <n v="-7.9570000000000002E-2"/>
    <n v="1"/>
    <n v="2"/>
    <s v="City of London"/>
    <s v="Dry"/>
    <s v="One way street"/>
    <n v="30"/>
    <d v="1899-12-30T09:30:00"/>
    <s v="Urban"/>
    <s v="Assam"/>
    <s v="Fine no high winds"/>
    <s v="Car"/>
  </r>
  <r>
    <s v="200901CP00058"/>
    <d v="2021-03-27T00:00:00"/>
    <s v="Mar"/>
    <n v="2021"/>
    <s v="Sunday"/>
    <s v="Data missing or out of range"/>
    <s v="Not at junction or within 20 metres"/>
    <s v="Slight"/>
    <n v="51.510933000000001"/>
    <x v="1"/>
    <s v="City of London"/>
    <s v="None"/>
    <n v="-0.10484400000000001"/>
    <n v="1"/>
    <n v="2"/>
    <s v="City of London"/>
    <s v="Dry"/>
    <s v="Single carriageway"/>
    <n v="30"/>
    <d v="1899-12-30T01:35:00"/>
    <s v="Urban"/>
    <s v="Manipur"/>
    <s v="Fine no high winds"/>
    <s v="Car"/>
  </r>
  <r>
    <s v="200901CP00059"/>
    <d v="2021-04-01T00:00:00"/>
    <s v="Apr"/>
    <n v="2021"/>
    <s v="Monday"/>
    <s v="Data missing or out of range"/>
    <s v="Not at junction or within 20 metres"/>
    <s v="Serious"/>
    <n v="51.508870999999999"/>
    <x v="1"/>
    <s v="City of London"/>
    <s v="None"/>
    <n v="-9.4121999999999997E-2"/>
    <n v="1"/>
    <n v="2"/>
    <s v="City of London"/>
    <s v="Dry"/>
    <s v="Single carriageway"/>
    <n v="30"/>
    <d v="1899-12-30T05:08:00"/>
    <s v="Urban"/>
    <s v="Bihar"/>
    <s v="Fine no high winds"/>
    <s v="Car"/>
  </r>
  <r>
    <s v="200901CP00060"/>
    <d v="2021-03-30T00:00:00"/>
    <s v="Mar"/>
    <n v="2021"/>
    <s v="Tuesday"/>
    <s v="Give way or uncontrolled"/>
    <s v="Roundabout"/>
    <s v="Slight"/>
    <n v="51.517189999999999"/>
    <x v="1"/>
    <s v="City of London"/>
    <s v="None"/>
    <n v="-9.6945000000000003E-2"/>
    <n v="1"/>
    <n v="2"/>
    <s v="City of London"/>
    <s v="Dry"/>
    <s v="Roundabout"/>
    <n v="30"/>
    <d v="1899-12-30T16:22:00"/>
    <s v="Urban"/>
    <s v="Up"/>
    <s v="Fine no high winds"/>
    <s v="Car"/>
  </r>
  <r>
    <s v="200901CP00061"/>
    <d v="2021-03-19T00:00:00"/>
    <s v="Mar"/>
    <n v="2021"/>
    <s v="Wednesday"/>
    <s v="Give way or uncontrolled"/>
    <s v="T or staggered junction"/>
    <s v="Serious"/>
    <n v="51.518883000000002"/>
    <x v="0"/>
    <s v="City of London"/>
    <s v="None"/>
    <n v="-7.9434000000000005E-2"/>
    <n v="2"/>
    <n v="1"/>
    <s v="City of London"/>
    <s v="Dry"/>
    <s v="Single carriageway"/>
    <n v="30"/>
    <d v="1899-12-30T11:19:00"/>
    <s v="Urban"/>
    <s v="Mp"/>
    <s v="Fine no high winds"/>
    <s v="Car"/>
  </r>
  <r>
    <s v="200901CP00063"/>
    <d v="2021-03-05T00:00:00"/>
    <s v="Mar"/>
    <n v="2021"/>
    <s v="Thursday"/>
    <s v="Give way or uncontrolled"/>
    <s v="T or staggered junction"/>
    <s v="Slight"/>
    <n v="51.518861999999999"/>
    <x v="0"/>
    <s v="Tower Hamlets"/>
    <s v="None"/>
    <n v="-7.8136999999999998E-2"/>
    <n v="1"/>
    <n v="2"/>
    <s v="Metropolitan Police"/>
    <s v="Dry"/>
    <s v="Single carriageway"/>
    <n v="30"/>
    <d v="1899-12-30T15:05:00"/>
    <s v="Urban"/>
    <s v="Delhi"/>
    <s v="Fine no high winds"/>
    <s v="Car"/>
  </r>
  <r>
    <s v="200901CP00065"/>
    <d v="2021-04-01T00:00:00"/>
    <s v="Apr"/>
    <n v="2021"/>
    <s v="Friday"/>
    <s v="Auto traffic signal"/>
    <s v="Crossroads"/>
    <s v="Slight"/>
    <n v="51.513897"/>
    <x v="0"/>
    <s v="City of London"/>
    <s v="None"/>
    <n v="-0.104577"/>
    <n v="1"/>
    <n v="2"/>
    <s v="City of London"/>
    <s v="Dry"/>
    <s v="Single carriageway"/>
    <n v="30"/>
    <d v="1899-12-30T09:30:00"/>
    <s v="Urban"/>
    <s v="Punjab"/>
    <s v="Fine no high winds"/>
    <s v="Car"/>
  </r>
  <r>
    <s v="200901CP00066"/>
    <d v="2021-04-03T00:00:00"/>
    <s v="Apr"/>
    <n v="2021"/>
    <s v="Saturday"/>
    <s v="Give way or uncontrolled"/>
    <s v="Roundabout"/>
    <s v="Slight"/>
    <n v="51.517453000000003"/>
    <x v="1"/>
    <s v="City of London"/>
    <s v="None"/>
    <n v="-9.6502000000000004E-2"/>
    <n v="1"/>
    <n v="2"/>
    <s v="City of London"/>
    <s v="Dry"/>
    <s v="Roundabout"/>
    <n v="30"/>
    <d v="1899-12-30T22:30:00"/>
    <s v="Urban"/>
    <s v="Hariyana"/>
    <s v="Fine no high winds"/>
    <s v="Car"/>
  </r>
  <r>
    <s v="200901CP00067"/>
    <d v="2021-04-02T00:00:00"/>
    <s v="Apr"/>
    <n v="2021"/>
    <s v="Sunday"/>
    <s v="Auto traffic signal"/>
    <s v="T or staggered junction"/>
    <s v="Slight"/>
    <n v="51.510649999999998"/>
    <x v="0"/>
    <s v="City of London"/>
    <s v="None"/>
    <n v="-9.2894000000000004E-2"/>
    <n v="1"/>
    <n v="2"/>
    <s v="City of London"/>
    <s v="Dry"/>
    <s v="Dual carriageway"/>
    <n v="30"/>
    <d v="1899-12-30T07:57:00"/>
    <s v="Urban"/>
    <s v="Kolkata"/>
    <s v="Fine no high winds"/>
    <s v="Car"/>
  </r>
  <r>
    <s v="200901CP00068"/>
    <d v="2021-04-03T00:00:00"/>
    <s v="Apr"/>
    <n v="2021"/>
    <s v="Monday"/>
    <s v="Auto traffic signal"/>
    <s v="Crossroads"/>
    <s v="Slight"/>
    <n v="51.517238999999996"/>
    <x v="0"/>
    <s v="City of London"/>
    <s v="None"/>
    <n v="-8.8872000000000007E-2"/>
    <n v="1"/>
    <n v="2"/>
    <s v="City of London"/>
    <s v="Dry"/>
    <s v="Single carriageway"/>
    <n v="30"/>
    <d v="1899-12-30T12:00:00"/>
    <s v="Urban"/>
    <s v="Rajasthan"/>
    <s v="Fine no high winds"/>
    <s v="Car"/>
  </r>
  <r>
    <s v="200901CP00069"/>
    <d v="2021-04-03T00:00:00"/>
    <s v="Apr"/>
    <n v="2021"/>
    <s v="Tuesday"/>
    <s v="Auto traffic signal"/>
    <s v="More than 4 arms (not roundabout)"/>
    <s v="Slight"/>
    <n v="51.512537000000002"/>
    <x v="1"/>
    <s v="City of London"/>
    <s v="None"/>
    <n v="-9.2815999999999996E-2"/>
    <n v="1"/>
    <n v="1"/>
    <s v="City of London"/>
    <s v="Dry"/>
    <s v="Dual carriageway"/>
    <n v="30"/>
    <d v="1899-12-30T23:28:00"/>
    <s v="Urban"/>
    <s v="Mumbai"/>
    <s v="Fine no high winds"/>
    <s v="Motorcycle 125cc and under"/>
  </r>
  <r>
    <s v="200901CP00070"/>
    <d v="2021-04-06T00:00:00"/>
    <s v="Apr"/>
    <n v="2021"/>
    <s v="Wednesday"/>
    <s v="Give way or uncontrolled"/>
    <s v="Crossroads"/>
    <s v="Slight"/>
    <n v="51.517412"/>
    <x v="0"/>
    <s v="City of London"/>
    <s v="None"/>
    <n v="-8.2955000000000001E-2"/>
    <n v="2"/>
    <n v="1"/>
    <s v="City of London"/>
    <s v="Dry"/>
    <s v="Single carriageway"/>
    <n v="30"/>
    <d v="1899-12-30T11:14:00"/>
    <s v="Urban"/>
    <s v="Gujrat"/>
    <s v="Fine no high winds"/>
    <s v="Car"/>
  </r>
  <r>
    <s v="200901CP00071"/>
    <d v="2021-04-06T00:00:00"/>
    <s v="Apr"/>
    <n v="2021"/>
    <s v="Thursday"/>
    <s v="Give way or uncontrolled"/>
    <s v="T or staggered junction"/>
    <s v="Slight"/>
    <n v="51.517296000000002"/>
    <x v="0"/>
    <s v="City of London"/>
    <s v="None"/>
    <n v="-8.6850999999999998E-2"/>
    <n v="1"/>
    <n v="1"/>
    <s v="City of London"/>
    <s v="Dry"/>
    <s v="Single carriageway"/>
    <n v="30"/>
    <d v="1899-12-30T13:05:00"/>
    <s v="Urban"/>
    <s v="Kerla"/>
    <s v="Fine no high winds"/>
    <s v="Car"/>
  </r>
  <r>
    <s v="200901CP00072"/>
    <d v="2021-04-28T00:00:00"/>
    <s v="Apr"/>
    <n v="2021"/>
    <s v="Friday"/>
    <s v="Auto traffic signal"/>
    <s v="Crossroads"/>
    <s v="Slight"/>
    <n v="51.514076000000003"/>
    <x v="0"/>
    <s v="City of London"/>
    <s v="None"/>
    <n v="-0.10457"/>
    <n v="1"/>
    <n v="2"/>
    <s v="City of London"/>
    <s v="Dry"/>
    <s v="Single carriageway"/>
    <n v="30"/>
    <d v="1899-12-30T17:25:00"/>
    <s v="Urban"/>
    <s v="Oddisha"/>
    <s v="Fine no high winds"/>
    <s v="Car"/>
  </r>
  <r>
    <s v="200901CP00073"/>
    <d v="2021-04-27T00:00:00"/>
    <s v="Apr"/>
    <n v="2021"/>
    <s v="Saturday"/>
    <s v="Auto traffic signal"/>
    <s v="Crossroads"/>
    <s v="Slight"/>
    <n v="51.514071999999999"/>
    <x v="0"/>
    <s v="City of London"/>
    <s v="None"/>
    <n v="-0.104282"/>
    <n v="1"/>
    <n v="2"/>
    <s v="City of London"/>
    <s v="Dry"/>
    <s v="Single carriageway"/>
    <n v="30"/>
    <d v="1899-12-30T07:35:00"/>
    <s v="Urban"/>
    <s v="Benglore"/>
    <s v="Fine no high winds"/>
    <s v="Car"/>
  </r>
  <r>
    <s v="200901CP00074"/>
    <d v="2021-04-16T00:00:00"/>
    <s v="Apr"/>
    <n v="2021"/>
    <s v="Sunday"/>
    <s v="Give way or uncontrolled"/>
    <s v="T or staggered junction"/>
    <s v="Slight"/>
    <n v="51.510354"/>
    <x v="0"/>
    <s v="City of London"/>
    <s v="None"/>
    <n v="-9.1322E-2"/>
    <n v="1"/>
    <n v="2"/>
    <s v="City of London"/>
    <s v="Wet or damp"/>
    <s v="Single carriageway"/>
    <n v="30"/>
    <d v="1899-12-30T17:45:00"/>
    <s v="Rural"/>
    <s v="Chhennai"/>
    <s v="Fine no high winds"/>
    <s v="Car"/>
  </r>
  <r>
    <s v="200901CP00075"/>
    <d v="2021-04-04T00:00:00"/>
    <s v="Apr"/>
    <n v="2021"/>
    <s v="Monday"/>
    <s v="Data missing or out of range"/>
    <s v="Not at junction or within 20 metres"/>
    <s v="Slight"/>
    <n v="51.517195999999998"/>
    <x v="0"/>
    <s v="City of London"/>
    <s v="None"/>
    <n v="-0.102855"/>
    <n v="1"/>
    <n v="1"/>
    <s v="City of London"/>
    <s v="Dry"/>
    <s v="Single carriageway"/>
    <n v="30"/>
    <d v="1899-12-30T12:20:00"/>
    <s v="Rural"/>
    <s v="Assam"/>
    <s v="Fine no high winds"/>
    <s v="Car"/>
  </r>
  <r>
    <s v="200901CP00076"/>
    <d v="2021-04-29T00:00:00"/>
    <s v="Apr"/>
    <n v="2021"/>
    <s v="Tuesday"/>
    <s v="Data missing or out of range"/>
    <s v="Not at junction or within 20 metres"/>
    <s v="Slight"/>
    <n v="51.516007000000002"/>
    <x v="0"/>
    <s v="City of London"/>
    <s v="None"/>
    <n v="-0.101607"/>
    <n v="2"/>
    <n v="2"/>
    <s v="City of London"/>
    <s v="Dry"/>
    <s v="Single carriageway"/>
    <n v="30"/>
    <d v="1899-12-30T14:25:00"/>
    <s v="Rural"/>
    <s v="Manipur"/>
    <s v="Fine no high winds"/>
    <s v="Motorcycle over 500cc"/>
  </r>
  <r>
    <s v="200901CP00077"/>
    <d v="2021-04-28T00:00:00"/>
    <s v="Apr"/>
    <n v="2021"/>
    <s v="Wednesday"/>
    <s v="Data missing or out of range"/>
    <s v="Not at junction or within 20 metres"/>
    <s v="Slight"/>
    <n v="51.509186999999997"/>
    <x v="0"/>
    <s v="City of London"/>
    <s v="None"/>
    <n v="-8.0418000000000003E-2"/>
    <n v="1"/>
    <n v="2"/>
    <s v="City of London"/>
    <s v="Dry"/>
    <s v="Dual carriageway"/>
    <n v="30"/>
    <d v="1899-12-30T11:15:00"/>
    <s v="Rural"/>
    <s v="Bihar"/>
    <s v="Fine no high winds"/>
    <s v="Car"/>
  </r>
  <r>
    <s v="200901CP00082"/>
    <d v="2021-04-08T00:00:00"/>
    <s v="Apr"/>
    <n v="2021"/>
    <s v="Thursday"/>
    <s v="Give way or uncontrolled"/>
    <s v="T or staggered junction"/>
    <s v="Slight"/>
    <n v="51.517017000000003"/>
    <x v="0"/>
    <s v="City of London"/>
    <s v="None"/>
    <n v="-8.0809000000000006E-2"/>
    <n v="1"/>
    <n v="1"/>
    <s v="City of London"/>
    <s v="Dry"/>
    <s v="Single carriageway"/>
    <n v="30"/>
    <d v="1899-12-30T16:35:00"/>
    <s v="Rural"/>
    <s v="Up"/>
    <s v="Fine no high winds"/>
    <s v="Car"/>
  </r>
  <r>
    <s v="200901CP00083"/>
    <d v="2021-04-07T00:00:00"/>
    <s v="Apr"/>
    <n v="2021"/>
    <s v="Friday"/>
    <s v="Auto traffic signal"/>
    <s v="Crossroads"/>
    <s v="Slight"/>
    <n v="51.513987999999998"/>
    <x v="0"/>
    <s v="City of London"/>
    <s v="None"/>
    <n v="-7.7045000000000002E-2"/>
    <n v="1"/>
    <n v="1"/>
    <s v="City of London"/>
    <s v="Dry"/>
    <s v="Single carriageway"/>
    <n v="30"/>
    <d v="1899-12-30T17:30:00"/>
    <s v="Rural"/>
    <s v="Mp"/>
    <s v="Fine no high winds"/>
    <s v="Goods over 3.5t. and under 7.5t"/>
  </r>
  <r>
    <s v="200901CP00084"/>
    <d v="2021-04-03T00:00:00"/>
    <s v="Apr"/>
    <n v="2021"/>
    <s v="Saturday"/>
    <s v="Data missing or out of range"/>
    <s v="Not at junction or within 20 metres"/>
    <s v="fatal"/>
    <n v="51.509732999999997"/>
    <x v="1"/>
    <s v="City of London"/>
    <s v="None"/>
    <n v="-8.6304000000000006E-2"/>
    <n v="1"/>
    <n v="1"/>
    <s v="City of London"/>
    <s v="Dry"/>
    <s v="Single carriageway"/>
    <n v="30"/>
    <d v="1899-12-30T20:15:00"/>
    <s v="Rural"/>
    <s v="Delhi"/>
    <s v="Fine no high winds"/>
    <s v="Car"/>
  </r>
  <r>
    <s v="200901CP00085"/>
    <d v="2021-04-10T00:00:00"/>
    <s v="Apr"/>
    <n v="2021"/>
    <s v="Sunday"/>
    <s v="Give way or uncontrolled"/>
    <s v="T or staggered junction"/>
    <s v="fatal"/>
    <n v="51.511648000000001"/>
    <x v="0"/>
    <s v="City of London"/>
    <s v="None"/>
    <n v="-0.10452599999999999"/>
    <n v="1"/>
    <n v="2"/>
    <s v="City of London"/>
    <s v="Dry"/>
    <s v="Single carriageway"/>
    <n v="30"/>
    <d v="1899-12-30T05:30:00"/>
    <s v="Rural"/>
    <s v="Punjab"/>
    <s v="Fine no high winds"/>
    <s v="Car"/>
  </r>
  <r>
    <s v="200901CP00086"/>
    <d v="2021-04-28T00:00:00"/>
    <s v="Apr"/>
    <n v="2021"/>
    <s v="Monday"/>
    <s v="Auto traffic signal"/>
    <s v="Crossroads"/>
    <s v="fatal"/>
    <n v="51.514574000000003"/>
    <x v="0"/>
    <s v="City of London"/>
    <s v="None"/>
    <n v="-7.4426000000000006E-2"/>
    <n v="1"/>
    <n v="1"/>
    <s v="City of London"/>
    <s v="Dry"/>
    <s v="Single carriageway"/>
    <n v="30"/>
    <d v="1899-12-30T10:45:00"/>
    <s v="Rural"/>
    <s v="Hariyana"/>
    <s v="Fine no high winds"/>
    <s v="Car"/>
  </r>
  <r>
    <s v="200901CP00087"/>
    <d v="2021-04-27T00:00:00"/>
    <s v="Apr"/>
    <n v="2021"/>
    <s v="Tuesday"/>
    <s v="Give way or uncontrolled"/>
    <s v="T or staggered junction"/>
    <s v="fatal"/>
    <n v="51.518169999999998"/>
    <x v="0"/>
    <s v="City of London"/>
    <s v="None"/>
    <n v="-0.113048"/>
    <n v="2"/>
    <n v="2"/>
    <s v="City of London"/>
    <s v="Wet or damp"/>
    <s v="Single carriageway"/>
    <n v="30"/>
    <d v="1899-12-30T09:54:00"/>
    <s v="Rural"/>
    <s v="Kolkata"/>
    <s v="Raining no high winds"/>
    <s v="Car"/>
  </r>
  <r>
    <s v="200901CP00088"/>
    <d v="2021-04-28T00:00:00"/>
    <s v="Apr"/>
    <n v="2021"/>
    <s v="Wednesday"/>
    <s v="Auto traffic signal"/>
    <s v="Roundabout"/>
    <s v="fatal"/>
    <n v="51.517809999999997"/>
    <x v="0"/>
    <s v="City of London"/>
    <s v="None"/>
    <n v="-0.107442"/>
    <n v="1"/>
    <n v="2"/>
    <s v="City of London"/>
    <s v="Dry"/>
    <s v="Roundabout"/>
    <n v="30"/>
    <d v="1899-12-30T08:26:00"/>
    <s v="Rural"/>
    <s v="Rajasthan"/>
    <s v="Fine no high winds"/>
    <s v="Car"/>
  </r>
  <r>
    <s v="200901CP00089"/>
    <d v="2021-04-21T00:00:00"/>
    <s v="Apr"/>
    <n v="2021"/>
    <s v="Thursday"/>
    <s v="Give way or uncontrolled"/>
    <s v="T or staggered junction"/>
    <s v="fatal"/>
    <n v="51.511915999999999"/>
    <x v="0"/>
    <s v="City of London"/>
    <s v="None"/>
    <n v="-8.7797E-2"/>
    <n v="1"/>
    <n v="1"/>
    <s v="City of London"/>
    <s v="Dry"/>
    <s v="Single carriageway"/>
    <n v="30"/>
    <d v="1899-12-30T09:15:00"/>
    <s v="Urban"/>
    <s v="Mumbai"/>
    <s v="Fine no high winds"/>
    <s v="Car"/>
  </r>
  <r>
    <s v="200901CP00091"/>
    <d v="2021-03-01T00:00:00"/>
    <s v="Mar"/>
    <n v="2021"/>
    <s v="Friday"/>
    <s v="Auto traffic signal"/>
    <s v="Crossroads"/>
    <s v="fatal"/>
    <n v="51.511605000000003"/>
    <x v="0"/>
    <s v="City of London"/>
    <s v="None"/>
    <n v="-9.0837000000000001E-2"/>
    <n v="2"/>
    <n v="2"/>
    <s v="City of London"/>
    <s v="Dry"/>
    <s v="Single carriageway"/>
    <n v="30"/>
    <d v="1899-12-30T13:40:00"/>
    <s v="Urban"/>
    <s v="Gujrat"/>
    <s v="Fine no high winds"/>
    <s v="Car"/>
  </r>
  <r>
    <s v="200901CP00092"/>
    <d v="2021-03-02T00:00:00"/>
    <s v="Mar"/>
    <n v="2021"/>
    <s v="Saturday"/>
    <s v="Auto traffic signal"/>
    <s v="T or staggered junction"/>
    <s v="fatal"/>
    <n v="51.511783000000001"/>
    <x v="0"/>
    <s v="City of London"/>
    <s v="None"/>
    <n v="-8.5208999999999993E-2"/>
    <n v="1"/>
    <n v="2"/>
    <s v="City of London"/>
    <s v="Dry"/>
    <s v="Single carriageway"/>
    <n v="30"/>
    <d v="1899-12-30T13:05:00"/>
    <s v="Urban"/>
    <s v="Kerla"/>
    <s v="Fine no high winds"/>
    <s v="Car"/>
  </r>
  <r>
    <s v="200901CP00093"/>
    <d v="2021-03-11T00:00:00"/>
    <s v="Mar"/>
    <n v="2021"/>
    <s v="Sunday"/>
    <s v="Give way or uncontrolled"/>
    <s v="Private drive or entrance"/>
    <s v="fatal"/>
    <n v="51.510550000000002"/>
    <x v="0"/>
    <s v="City of London"/>
    <s v="None"/>
    <n v="-9.2322000000000001E-2"/>
    <n v="1"/>
    <n v="2"/>
    <s v="City of London"/>
    <s v="Dry"/>
    <s v="Dual carriageway"/>
    <n v="30"/>
    <d v="1899-12-30T19:25:00"/>
    <s v="Urban"/>
    <s v="Oddisha"/>
    <s v="Fine no high winds"/>
    <s v="Car"/>
  </r>
  <r>
    <s v="200901CP00095"/>
    <d v="2021-03-30T00:00:00"/>
    <s v="Mar"/>
    <n v="2021"/>
    <s v="Monday"/>
    <s v="Auto traffic signal"/>
    <s v="Crossroads"/>
    <s v="fatal"/>
    <n v="51.514076000000003"/>
    <x v="0"/>
    <s v="City of London"/>
    <s v="None"/>
    <n v="-0.10457"/>
    <n v="1"/>
    <n v="2"/>
    <s v="City of London"/>
    <s v="Dry"/>
    <s v="Single carriageway"/>
    <n v="30"/>
    <d v="1899-12-30T06:34:00"/>
    <s v="Urban"/>
    <s v="Benglore"/>
    <s v="Fine no high winds"/>
    <s v="Goods 7.5 tonnes mgw and over"/>
  </r>
  <r>
    <s v="200901CP00096"/>
    <d v="2021-05-07T00:00:00"/>
    <s v="May"/>
    <n v="2021"/>
    <s v="Tuesday"/>
    <s v="Data missing or out of range"/>
    <s v="Not at junction or within 20 metres"/>
    <s v="fatal"/>
    <n v="51.51737"/>
    <x v="0"/>
    <s v="City of London"/>
    <s v="None"/>
    <n v="-0.10803599999999999"/>
    <n v="1"/>
    <n v="2"/>
    <s v="City of London"/>
    <s v="Dry"/>
    <s v="Single carriageway"/>
    <n v="30"/>
    <d v="1899-12-30T08:45:00"/>
    <s v="Urban"/>
    <s v="Chhennai"/>
    <s v="Fine no high winds"/>
    <s v="Car"/>
  </r>
  <r>
    <s v="200901CP00097"/>
    <d v="2021-05-12T00:00:00"/>
    <s v="May"/>
    <n v="2021"/>
    <s v="Wednesday"/>
    <s v="Data missing or out of range"/>
    <s v="Not at junction or within 20 metres"/>
    <s v="fatal"/>
    <n v="51.511152000000003"/>
    <x v="0"/>
    <s v="City of London"/>
    <s v="None"/>
    <n v="-7.4137999999999996E-2"/>
    <n v="1"/>
    <n v="2"/>
    <s v="City of London"/>
    <s v="Dry"/>
    <s v="Single carriageway"/>
    <n v="30"/>
    <d v="1899-12-30T09:46:00"/>
    <s v="Urban"/>
    <s v="Assam"/>
    <s v="Fine no high winds"/>
    <s v="Van / Goods 3.5 tonnes mgw or under"/>
  </r>
  <r>
    <s v="200901CP00098"/>
    <d v="2021-05-12T00:00:00"/>
    <s v="May"/>
    <n v="2021"/>
    <s v="Thursday"/>
    <s v="Auto traffic signal"/>
    <s v="Crossroads"/>
    <s v="fatal"/>
    <n v="51.516348000000001"/>
    <x v="0"/>
    <s v="City of London"/>
    <s v="None"/>
    <n v="-8.3863999999999994E-2"/>
    <n v="2"/>
    <n v="1"/>
    <s v="City of London"/>
    <s v="Dry"/>
    <s v="Dual carriageway"/>
    <n v="30"/>
    <d v="1899-12-30T18:05:00"/>
    <s v="Urban"/>
    <s v="Manipur"/>
    <s v="Fine no high winds"/>
    <s v="Car"/>
  </r>
  <r>
    <s v="200901CP00099"/>
    <d v="2021-05-12T00:00:00"/>
    <s v="May"/>
    <n v="2021"/>
    <s v="Friday"/>
    <s v="Give way or uncontrolled"/>
    <s v="T or staggered junction"/>
    <s v="fatal"/>
    <n v="51.515332999999998"/>
    <x v="0"/>
    <s v="City of London"/>
    <s v="None"/>
    <n v="-8.2321000000000005E-2"/>
    <n v="1"/>
    <n v="2"/>
    <s v="City of London"/>
    <s v="Dry"/>
    <s v="Single carriageway"/>
    <n v="30"/>
    <d v="1899-12-30T20:10:00"/>
    <s v="Urban"/>
    <s v="Bihar"/>
    <s v="Fine no high winds"/>
    <s v="Car"/>
  </r>
  <r>
    <s v="200901CP00100"/>
    <d v="2021-05-05T00:00:00"/>
    <s v="May"/>
    <n v="2021"/>
    <s v="Saturday"/>
    <s v="Data missing or out of range"/>
    <s v="Not at junction or within 20 metres"/>
    <s v="Slight"/>
    <n v="51.519905000000001"/>
    <x v="0"/>
    <s v="City of London"/>
    <s v="None"/>
    <n v="-9.7985000000000003E-2"/>
    <n v="1"/>
    <n v="1"/>
    <s v="City of London"/>
    <s v="Wet or damp"/>
    <s v="Single carriageway"/>
    <n v="30"/>
    <d v="1899-12-30T08:26:00"/>
    <s v="Urban"/>
    <s v="Up"/>
    <s v="Raining no high winds"/>
    <s v="Car"/>
  </r>
  <r>
    <s v="200901CP00101"/>
    <d v="2021-05-07T00:00:00"/>
    <s v="May"/>
    <n v="2021"/>
    <s v="Sunday"/>
    <s v="Give way or uncontrolled"/>
    <s v="T or staggered junction"/>
    <s v="Slight"/>
    <n v="51.513502000000003"/>
    <x v="0"/>
    <s v="City of London"/>
    <s v="None"/>
    <n v="-9.1333999999999999E-2"/>
    <n v="2"/>
    <n v="1"/>
    <s v="City of London"/>
    <s v="Dry"/>
    <s v="Single carriageway"/>
    <n v="30"/>
    <d v="1899-12-30T17:46:00"/>
    <s v="Urban"/>
    <s v="Mp"/>
    <s v="Fine no high winds"/>
    <s v="Motorcycle over 500cc"/>
  </r>
  <r>
    <s v="200901CP00102"/>
    <d v="2021-05-08T00:00:00"/>
    <s v="May"/>
    <n v="2021"/>
    <s v="Monday"/>
    <s v="Give way or uncontrolled"/>
    <s v="T or staggered junction"/>
    <s v="Slight"/>
    <n v="51.511957000000002"/>
    <x v="0"/>
    <s v="City of London"/>
    <s v="None"/>
    <n v="-9.5866000000000007E-2"/>
    <n v="1"/>
    <n v="2"/>
    <s v="City of London"/>
    <s v="Wet or damp"/>
    <s v="Single carriageway"/>
    <n v="30"/>
    <d v="1899-12-30T10:05:00"/>
    <s v="Urban"/>
    <s v="Delhi"/>
    <s v="Raining no high winds"/>
    <s v="Car"/>
  </r>
  <r>
    <s v="200901CP00103"/>
    <d v="2021-05-08T00:00:00"/>
    <s v="May"/>
    <n v="2021"/>
    <s v="Tuesday"/>
    <s v="Give way or uncontrolled"/>
    <s v="T or staggered junction"/>
    <s v="Slight"/>
    <n v="51.514122999999998"/>
    <x v="0"/>
    <s v="City of London"/>
    <s v="None"/>
    <n v="-0.10745"/>
    <n v="1"/>
    <n v="2"/>
    <s v="City of London"/>
    <s v="Wet or damp"/>
    <s v="Single carriageway"/>
    <n v="30"/>
    <d v="1899-12-30T09:00:00"/>
    <s v="Urban"/>
    <s v="Punjab"/>
    <s v="Raining no high winds"/>
    <s v="Goods 7.5 tonnes mgw and over"/>
  </r>
  <r>
    <s v="200901CP00104"/>
    <d v="2021-05-08T00:00:00"/>
    <s v="May"/>
    <n v="2021"/>
    <s v="Wednesday"/>
    <s v="Data missing or out of range"/>
    <s v="Not at junction or within 20 metres"/>
    <s v="Slight"/>
    <n v="51.517142"/>
    <x v="0"/>
    <s v="City of London"/>
    <s v="None"/>
    <n v="-8.8442999999999994E-2"/>
    <n v="1"/>
    <n v="1"/>
    <s v="City of London"/>
    <s v="Wet or damp"/>
    <s v="Single carriageway"/>
    <n v="30"/>
    <d v="1899-12-30T12:45:00"/>
    <s v="Urban"/>
    <s v="Hariyana"/>
    <s v="Raining no high winds"/>
    <s v="Car"/>
  </r>
  <r>
    <s v="200901CP00105"/>
    <d v="2021-05-28T00:00:00"/>
    <s v="May"/>
    <n v="2021"/>
    <s v="Thursday"/>
    <s v="Give way or uncontrolled"/>
    <s v="T or staggered junction"/>
    <s v="Slight"/>
    <n v="51.512042000000001"/>
    <x v="0"/>
    <s v="City of London"/>
    <s v="None"/>
    <n v="-9.5574999999999993E-2"/>
    <n v="1"/>
    <n v="2"/>
    <s v="City of London"/>
    <s v="Dry"/>
    <s v="Single carriageway"/>
    <n v="30"/>
    <d v="1899-12-30T16:30:00"/>
    <s v="Urban"/>
    <s v="Kolkata"/>
    <s v="Fine no high winds"/>
    <s v="Car"/>
  </r>
  <r>
    <s v="200901CP00106"/>
    <d v="2021-05-07T00:00:00"/>
    <s v="May"/>
    <n v="2021"/>
    <s v="Friday"/>
    <s v="Auto traffic signal"/>
    <s v="T or staggered junction"/>
    <s v="Serious"/>
    <n v="51.511997999999998"/>
    <x v="0"/>
    <s v="City of London"/>
    <s v="None"/>
    <n v="-0.103935"/>
    <n v="1"/>
    <n v="2"/>
    <s v="City of London"/>
    <s v="Dry"/>
    <s v="Single carriageway"/>
    <n v="30"/>
    <d v="1899-12-30T05:50:00"/>
    <s v="Rural"/>
    <s v="Rajasthan"/>
    <s v="Fine no high winds"/>
    <s v="Car"/>
  </r>
  <r>
    <s v="200901CP00107"/>
    <d v="2021-05-20T00:00:00"/>
    <s v="May"/>
    <n v="2021"/>
    <s v="Saturday"/>
    <s v="Give way or uncontrolled"/>
    <s v="T or staggered junction"/>
    <s v="Slight"/>
    <n v="51.511975"/>
    <x v="1"/>
    <s v="City of London"/>
    <s v="None"/>
    <n v="-8.0445000000000003E-2"/>
    <n v="2"/>
    <n v="2"/>
    <s v="City of London"/>
    <s v="Dry"/>
    <s v="Single carriageway"/>
    <n v="30"/>
    <d v="1899-12-30T21:27:00"/>
    <s v="Rural"/>
    <s v="Mumbai"/>
    <s v="Fine no high winds"/>
    <s v="Car"/>
  </r>
  <r>
    <s v="200901CP00108"/>
    <d v="2021-05-15T00:00:00"/>
    <s v="May"/>
    <n v="2021"/>
    <s v="Sunday"/>
    <s v="Auto traffic signal"/>
    <s v="Crossroads"/>
    <s v="Slight"/>
    <n v="51.516137000000001"/>
    <x v="0"/>
    <s v="City of London"/>
    <s v="None"/>
    <n v="-8.1999000000000002E-2"/>
    <n v="1"/>
    <n v="2"/>
    <s v="City of London"/>
    <s v="Dry"/>
    <s v="Dual carriageway"/>
    <n v="30"/>
    <d v="1899-12-30T18:00:00"/>
    <s v="Rural"/>
    <s v="Gujrat"/>
    <s v="Fine no high winds"/>
    <s v="Car"/>
  </r>
  <r>
    <s v="200901CP00109"/>
    <d v="2021-05-21T00:00:00"/>
    <s v="May"/>
    <n v="2021"/>
    <s v="Monday"/>
    <s v="Give way or uncontrolled"/>
    <s v="T or staggered junction"/>
    <s v="Slight"/>
    <n v="51.51343"/>
    <x v="0"/>
    <s v="City of London"/>
    <s v="None"/>
    <n v="-8.1392000000000006E-2"/>
    <n v="2"/>
    <n v="1"/>
    <s v="City of London"/>
    <s v="Dry"/>
    <s v="Single carriageway"/>
    <n v="30"/>
    <d v="1899-12-30T08:31:00"/>
    <s v="Rural"/>
    <s v="Kerla"/>
    <s v="Fine no high winds"/>
    <s v="Car"/>
  </r>
  <r>
    <s v="200901CP00110"/>
    <d v="2021-05-21T00:00:00"/>
    <s v="May"/>
    <n v="2021"/>
    <s v="Tuesday"/>
    <s v="Auto traffic signal"/>
    <s v="T or staggered junction"/>
    <s v="Slight"/>
    <n v="51.512090000000001"/>
    <x v="0"/>
    <s v="City of London"/>
    <s v="None"/>
    <n v="-0.104076"/>
    <n v="1"/>
    <n v="2"/>
    <s v="City of London"/>
    <s v="Dry"/>
    <s v="Dual carriageway"/>
    <n v="30"/>
    <d v="1899-12-30T15:18:00"/>
    <s v="Rural"/>
    <s v="Oddisha"/>
    <s v="Fine no high winds"/>
    <s v="Van / Goods 3.5 tonnes mgw or under"/>
  </r>
  <r>
    <s v="200901CP00111"/>
    <d v="2021-05-21T00:00:00"/>
    <s v="May"/>
    <n v="2021"/>
    <s v="Wednesday"/>
    <s v="Data missing or out of range"/>
    <s v="Not at junction or within 20 metres"/>
    <s v="Slight"/>
    <n v="51.516263000000002"/>
    <x v="0"/>
    <s v="City of London"/>
    <s v="None"/>
    <n v="-8.4155999999999995E-2"/>
    <n v="1"/>
    <n v="2"/>
    <s v="City of London"/>
    <s v="Dry"/>
    <s v="Dual carriageway"/>
    <n v="30"/>
    <d v="1899-12-30T09:00:00"/>
    <s v="Rural"/>
    <s v="Benglore"/>
    <s v="Fine no high winds"/>
    <s v="Car"/>
  </r>
  <r>
    <s v="200901CP00112"/>
    <d v="2021-05-20T00:00:00"/>
    <s v="May"/>
    <n v="2021"/>
    <s v="Thursday"/>
    <s v="Auto traffic signal"/>
    <s v="T or staggered junction"/>
    <s v="Slight"/>
    <n v="51.513697999999998"/>
    <x v="0"/>
    <s v="City of London"/>
    <s v="None"/>
    <n v="-9.2335E-2"/>
    <n v="1"/>
    <n v="1"/>
    <s v="City of London"/>
    <s v="Dry"/>
    <s v="Single carriageway"/>
    <n v="30"/>
    <d v="1899-12-30T11:50:00"/>
    <s v="Rural"/>
    <s v="Chhennai"/>
    <s v="Fine no high winds"/>
    <s v="Car"/>
  </r>
  <r>
    <s v="200901CP00114"/>
    <d v="2021-05-29T00:00:00"/>
    <s v="May"/>
    <n v="2021"/>
    <s v="Friday"/>
    <s v="Give way or uncontrolled"/>
    <s v="T or staggered junction"/>
    <s v="Slight"/>
    <n v="51.518796000000002"/>
    <x v="0"/>
    <s v="City of London"/>
    <s v="None"/>
    <n v="-7.9580999999999999E-2"/>
    <n v="1"/>
    <n v="2"/>
    <s v="City of London"/>
    <s v="Dry"/>
    <s v="Single carriageway"/>
    <n v="30"/>
    <d v="1899-12-30T10:20:00"/>
    <s v="Rural"/>
    <s v="Assam"/>
    <s v="Fine no high winds"/>
    <s v="Car"/>
  </r>
  <r>
    <s v="200901CP00117"/>
    <d v="2021-05-22T00:00:00"/>
    <s v="May"/>
    <n v="2021"/>
    <s v="Saturday"/>
    <s v="Auto traffic signal"/>
    <s v="More than 4 arms (not roundabout)"/>
    <s v="fatal"/>
    <n v="51.513371999999997"/>
    <x v="0"/>
    <s v="City of London"/>
    <s v="None"/>
    <n v="-8.8888999999999996E-2"/>
    <n v="1"/>
    <n v="1"/>
    <s v="City of London"/>
    <s v="Dry"/>
    <s v="Single carriageway"/>
    <n v="30"/>
    <d v="1899-12-30T18:45:00"/>
    <s v="Rural"/>
    <s v="Manipur"/>
    <s v="Fine no high winds"/>
    <s v="Car"/>
  </r>
  <r>
    <s v="200901CP00118"/>
    <d v="2021-05-21T00:00:00"/>
    <s v="May"/>
    <n v="2021"/>
    <s v="Sunday"/>
    <s v="Auto traffic signal"/>
    <s v="T or staggered junction"/>
    <s v="fatal"/>
    <n v="51.514107000000003"/>
    <x v="0"/>
    <s v="City of London"/>
    <s v="None"/>
    <n v="-0.10644199999999999"/>
    <n v="1"/>
    <n v="2"/>
    <s v="City of London"/>
    <s v="Dry"/>
    <s v="Single carriageway"/>
    <n v="30"/>
    <d v="1899-12-30T08:15:00"/>
    <s v="Rural"/>
    <s v="Bihar"/>
    <s v="Fine no high winds"/>
    <s v="Car"/>
  </r>
  <r>
    <s v="200901CP00119"/>
    <d v="2021-05-28T00:00:00"/>
    <s v="May"/>
    <n v="2021"/>
    <s v="Monday"/>
    <s v="Data missing or out of range"/>
    <s v="Not at junction or within 20 metres"/>
    <s v="fatal"/>
    <n v="51.521120000000003"/>
    <x v="0"/>
    <s v="Hackney"/>
    <s v="None"/>
    <n v="-7.8763E-2"/>
    <n v="1"/>
    <n v="2"/>
    <s v="Metropolitan Police"/>
    <s v="Dry"/>
    <s v="Single carriageway"/>
    <n v="30"/>
    <d v="1899-12-30T08:30:00"/>
    <s v="Rural"/>
    <s v="Up"/>
    <s v="Fine no high winds"/>
    <s v="Car"/>
  </r>
  <r>
    <s v="200901CP00120"/>
    <d v="2021-05-30T00:00:00"/>
    <s v="May"/>
    <n v="2021"/>
    <s v="Tuesday"/>
    <s v="Auto traffic signal"/>
    <s v="Crossroads"/>
    <s v="fatal"/>
    <n v="51.520072999999996"/>
    <x v="0"/>
    <s v="City of London"/>
    <s v="None"/>
    <n v="-9.7257999999999997E-2"/>
    <n v="2"/>
    <n v="1"/>
    <s v="City of London"/>
    <s v="Dry"/>
    <s v="Dual carriageway"/>
    <n v="30"/>
    <d v="1899-12-30T10:36:00"/>
    <s v="Urban"/>
    <s v="Mp"/>
    <s v="Fine no high winds"/>
    <s v="Car"/>
  </r>
  <r>
    <s v="200901CP00121"/>
    <d v="2021-05-16T00:00:00"/>
    <s v="May"/>
    <n v="2021"/>
    <s v="Wednesday"/>
    <s v="Give way or uncontrolled"/>
    <s v="T or staggered junction"/>
    <s v="fatal"/>
    <n v="51.511557000000003"/>
    <x v="0"/>
    <s v="City of London"/>
    <s v="None"/>
    <n v="-8.2336000000000006E-2"/>
    <n v="1"/>
    <n v="2"/>
    <s v="City of London"/>
    <s v="Dry"/>
    <s v="Single carriageway"/>
    <n v="30"/>
    <d v="1899-12-30T19:45:00"/>
    <s v="Urban"/>
    <s v="Delhi"/>
    <s v="Fine no high winds"/>
    <s v="Car"/>
  </r>
  <r>
    <s v="200901CP00123"/>
    <d v="2021-05-19T00:00:00"/>
    <s v="May"/>
    <n v="2021"/>
    <s v="Thursday"/>
    <s v="Auto traffic signal"/>
    <s v="Crossroads"/>
    <s v="fatal"/>
    <n v="51.509811999999997"/>
    <x v="0"/>
    <s v="Tower Hamlets"/>
    <s v="None"/>
    <n v="-7.4626999999999999E-2"/>
    <n v="1"/>
    <n v="2"/>
    <s v="Metropolitan Police"/>
    <s v="Dry"/>
    <s v="Dual carriageway"/>
    <n v="30"/>
    <d v="1899-12-30T07:44:00"/>
    <s v="Urban"/>
    <s v="Punjab"/>
    <s v="Fine no high winds"/>
    <s v="Car"/>
  </r>
  <r>
    <s v="200901CP00124"/>
    <d v="2021-05-19T00:00:00"/>
    <s v="May"/>
    <n v="2021"/>
    <s v="Friday"/>
    <s v="Auto traffic signal"/>
    <s v="More than 4 arms (not roundabout)"/>
    <s v="fatal"/>
    <n v="51.512624000000002"/>
    <x v="0"/>
    <s v="City of London"/>
    <s v="None"/>
    <n v="-9.2668E-2"/>
    <n v="1"/>
    <n v="1"/>
    <s v="City of London"/>
    <s v="Dry"/>
    <s v="Single carriageway"/>
    <n v="30"/>
    <d v="1899-12-30T15:59:00"/>
    <s v="Urban"/>
    <s v="Hariyana"/>
    <s v="Fine no high winds"/>
    <s v="Car"/>
  </r>
  <r>
    <s v="200901CP00126"/>
    <d v="2021-05-16T00:00:00"/>
    <s v="May"/>
    <n v="2021"/>
    <s v="Saturday"/>
    <s v="Give way or uncontrolled"/>
    <s v="Roundabout"/>
    <s v="fatal"/>
    <n v="51.517637000000001"/>
    <x v="0"/>
    <s v="City of London"/>
    <s v="None"/>
    <n v="-9.6782999999999994E-2"/>
    <n v="1"/>
    <n v="2"/>
    <s v="City of London"/>
    <s v="Dry"/>
    <s v="Roundabout"/>
    <n v="30"/>
    <d v="1899-12-30T14:00:00"/>
    <s v="Urban"/>
    <s v="Kolkata"/>
    <s v="Fine no high winds"/>
    <s v="Car"/>
  </r>
  <r>
    <s v="200901CP00127"/>
    <d v="2021-05-26T00:00:00"/>
    <s v="May"/>
    <n v="2021"/>
    <s v="Sunday"/>
    <s v="Auto traffic signal"/>
    <s v="T or staggered junction"/>
    <s v="fatal"/>
    <n v="51.518171000000002"/>
    <x v="0"/>
    <s v="City of London"/>
    <s v="None"/>
    <n v="-7.9895999999999995E-2"/>
    <n v="1"/>
    <n v="2"/>
    <s v="City of London"/>
    <s v="Wet or damp"/>
    <s v="Dual carriageway"/>
    <n v="30"/>
    <d v="1899-12-30T09:15:00"/>
    <s v="Urban"/>
    <s v="Rajasthan"/>
    <s v="Raining no high winds"/>
    <s v="Motorcycle over 125cc and up to 500cc"/>
  </r>
  <r>
    <s v="200901CP00128"/>
    <d v="2021-05-15T00:00:00"/>
    <s v="May"/>
    <n v="2021"/>
    <s v="Monday"/>
    <s v="Give way or uncontrolled"/>
    <s v="T or staggered junction"/>
    <s v="fatal"/>
    <n v="51.511322"/>
    <x v="0"/>
    <s v="City of London"/>
    <s v="None"/>
    <n v="-8.9983999999999995E-2"/>
    <n v="1"/>
    <n v="2"/>
    <s v="City of London"/>
    <s v="Dry"/>
    <s v="Dual carriageway"/>
    <n v="30"/>
    <d v="1899-12-30T17:10:00"/>
    <s v="Urban"/>
    <s v="Mumbai"/>
    <s v="Fine no high winds"/>
    <s v="Agricultural vehicle"/>
  </r>
  <r>
    <s v="200901CP00129"/>
    <d v="2021-05-15T00:00:00"/>
    <s v="May"/>
    <n v="2021"/>
    <s v="Tuesday"/>
    <s v="Auto traffic signal"/>
    <s v="Crossroads"/>
    <s v="fatal"/>
    <n v="51.518228999999998"/>
    <x v="0"/>
    <s v="Camden"/>
    <s v="None"/>
    <n v="-0.10555"/>
    <n v="1"/>
    <n v="1"/>
    <s v="Metropolitan Police"/>
    <s v="Wet or damp"/>
    <s v="Single carriageway"/>
    <n v="30"/>
    <d v="1899-12-30T06:55:00"/>
    <s v="Urban"/>
    <s v="Gujrat"/>
    <m/>
    <s v="Car"/>
  </r>
  <r>
    <s v="200901CP00131"/>
    <d v="2021-05-14T00:00:00"/>
    <s v="May"/>
    <n v="2021"/>
    <s v="Wednesday"/>
    <s v="Data missing or out of range"/>
    <s v="Not at junction or within 20 metres"/>
    <s v="fatal"/>
    <n v="51.520254999999999"/>
    <x v="0"/>
    <s v="City of London"/>
    <s v="None"/>
    <n v="-9.7393999999999994E-2"/>
    <n v="1"/>
    <n v="2"/>
    <s v="City of London"/>
    <s v="Dry"/>
    <s v="Dual carriageway"/>
    <n v="30"/>
    <d v="1899-12-30T08:40:00"/>
    <s v="Urban"/>
    <s v="Kerla"/>
    <s v="Fine no high winds"/>
    <s v="Car"/>
  </r>
  <r>
    <s v="200901CP00132"/>
    <d v="2021-05-13T00:00:00"/>
    <s v="May"/>
    <n v="2021"/>
    <s v="Thursday"/>
    <s v="Auto traffic signal"/>
    <s v="T or staggered junction"/>
    <s v="fatal"/>
    <n v="51.511130999999999"/>
    <x v="0"/>
    <s v="City of London"/>
    <s v="None"/>
    <n v="-7.2842000000000004E-2"/>
    <n v="1"/>
    <n v="1"/>
    <s v="City of London"/>
    <s v="Dry"/>
    <s v="One way street"/>
    <n v="30"/>
    <d v="1899-12-30T17:39:00"/>
    <s v="Urban"/>
    <s v="Oddisha"/>
    <s v="Fine no high winds"/>
    <s v="Car"/>
  </r>
  <r>
    <s v="200901CP00133"/>
    <d v="2021-05-13T00:00:00"/>
    <s v="May"/>
    <n v="2021"/>
    <s v="Friday"/>
    <s v="Auto traffic signal"/>
    <s v="More than 4 arms (not roundabout)"/>
    <s v="fatal"/>
    <n v="51.513463999999999"/>
    <x v="0"/>
    <s v="City of London"/>
    <s v="None"/>
    <n v="-8.9029999999999998E-2"/>
    <n v="1"/>
    <n v="1"/>
    <s v="City of London"/>
    <s v="Dry"/>
    <s v="Single carriageway"/>
    <n v="30"/>
    <d v="1899-12-30T08:55:00"/>
    <s v="Urban"/>
    <s v="Benglore"/>
    <s v="Fine no high winds"/>
    <s v="Car"/>
  </r>
  <r>
    <s v="200901CP00134"/>
    <d v="2021-06-02T00:00:00"/>
    <s v="Jun"/>
    <n v="2021"/>
    <s v="Saturday"/>
    <s v="Give way or uncontrolled"/>
    <s v="T or staggered junction"/>
    <s v="fatal"/>
    <n v="51.510967999999998"/>
    <x v="0"/>
    <s v="City of London"/>
    <s v="None"/>
    <n v="-7.9334000000000002E-2"/>
    <n v="1"/>
    <n v="2"/>
    <s v="City of London"/>
    <s v="Dry"/>
    <s v="One way street"/>
    <n v="30"/>
    <d v="1899-12-30T18:58:00"/>
    <s v="Urban"/>
    <s v="Chhennai"/>
    <s v="Fine no high winds"/>
    <s v="Goods 7.5 tonnes mgw and over"/>
  </r>
  <r>
    <s v="200901CP00135"/>
    <d v="2021-06-08T00:00:00"/>
    <s v="Jun"/>
    <n v="2021"/>
    <s v="Sunday"/>
    <s v="Give way or uncontrolled"/>
    <s v="T or staggered junction"/>
    <s v="Slight"/>
    <n v="51.510652"/>
    <x v="0"/>
    <s v="City of London"/>
    <s v="None"/>
    <n v="-9.3037999999999996E-2"/>
    <n v="1"/>
    <n v="2"/>
    <s v="City of London"/>
    <s v="Dry"/>
    <s v="Dual carriageway"/>
    <n v="30"/>
    <d v="1899-12-30T12:41:00"/>
    <s v="Urban"/>
    <s v="Assam"/>
    <s v="Fine no high winds"/>
    <s v="Car"/>
  </r>
  <r>
    <s v="200901CP00136"/>
    <d v="2021-06-08T00:00:00"/>
    <s v="Jun"/>
    <n v="2021"/>
    <s v="Monday"/>
    <s v="Give way or uncontrolled"/>
    <s v="T or staggered junction"/>
    <s v="Serious"/>
    <n v="51.511707999999999"/>
    <x v="0"/>
    <s v="City of London"/>
    <s v="None"/>
    <n v="-9.7173999999999996E-2"/>
    <n v="2"/>
    <n v="1"/>
    <s v="City of London"/>
    <s v="Dry"/>
    <s v="Single carriageway"/>
    <n v="30"/>
    <d v="1899-12-30T18:55:00"/>
    <s v="Urban"/>
    <s v="Manipur"/>
    <s v="Fine no high winds"/>
    <s v="Bus or coach (17 or more pass seats)"/>
  </r>
  <r>
    <s v="200901CP00137"/>
    <d v="2021-06-11T00:00:00"/>
    <s v="Jun"/>
    <n v="2021"/>
    <s v="Tuesday"/>
    <s v="Give way or uncontrolled"/>
    <s v="T or staggered junction"/>
    <s v="Slight"/>
    <n v="51.513207999999999"/>
    <x v="0"/>
    <s v="City of London"/>
    <s v="None"/>
    <n v="-7.3330999999999993E-2"/>
    <n v="1"/>
    <n v="1"/>
    <s v="City of London"/>
    <s v="Dry"/>
    <s v="Single carriageway"/>
    <n v="30"/>
    <d v="1899-12-30T08:00:00"/>
    <s v="Urban"/>
    <s v="Bihar"/>
    <s v="Fine no high winds"/>
    <s v="Car"/>
  </r>
  <r>
    <s v="200901CP00138"/>
    <d v="2021-06-26T00:00:00"/>
    <s v="Jun"/>
    <n v="2021"/>
    <s v="Wednesday"/>
    <s v="Auto traffic signal"/>
    <s v="T or staggered junction"/>
    <s v="Slight"/>
    <n v="51.513522000000002"/>
    <x v="0"/>
    <s v="City of London"/>
    <s v="None"/>
    <n v="-7.6055999999999999E-2"/>
    <n v="2"/>
    <n v="1"/>
    <s v="City of London"/>
    <s v="Dry"/>
    <s v="Single carriageway"/>
    <n v="30"/>
    <d v="1899-12-30T17:14:00"/>
    <s v="Rural"/>
    <s v="Up"/>
    <s v="Fine no high winds"/>
    <s v="Car"/>
  </r>
  <r>
    <s v="200901CP00139"/>
    <d v="2021-06-17T00:00:00"/>
    <s v="Jun"/>
    <n v="2021"/>
    <s v="Thursday"/>
    <s v="Give way or uncontrolled"/>
    <s v="T or staggered junction"/>
    <s v="Slight"/>
    <n v="51.511986"/>
    <x v="0"/>
    <s v="City of London"/>
    <s v="None"/>
    <n v="-0.103215"/>
    <n v="1"/>
    <n v="2"/>
    <s v="City of London"/>
    <s v="Dry"/>
    <s v="Dual carriageway"/>
    <n v="30"/>
    <d v="1899-12-30T07:04:00"/>
    <s v="Rural"/>
    <s v="Mp"/>
    <s v="Fine no high winds"/>
    <s v="Car"/>
  </r>
  <r>
    <s v="200901CP00140"/>
    <d v="2021-06-14T00:00:00"/>
    <s v="Jun"/>
    <n v="2021"/>
    <s v="Friday"/>
    <s v="Auto traffic signal"/>
    <s v="T or staggered junction"/>
    <s v="Slight"/>
    <n v="51.515428999999997"/>
    <x v="1"/>
    <s v="City of London"/>
    <s v="None"/>
    <n v="-0.10480200000000001"/>
    <n v="1"/>
    <n v="3"/>
    <s v="City of London"/>
    <s v="Dry"/>
    <s v="Single carriageway"/>
    <n v="30"/>
    <d v="1899-12-30T03:00:00"/>
    <s v="Rural"/>
    <s v="Delhi"/>
    <s v="Fine no high winds"/>
    <s v="Van / Goods 3.5 tonnes mgw or under"/>
  </r>
  <r>
    <s v="200901CP00141"/>
    <d v="2021-06-29T00:00:00"/>
    <s v="Jun"/>
    <n v="2021"/>
    <s v="Saturday"/>
    <s v="Give way or uncontrolled"/>
    <s v="Roundabout"/>
    <s v="Slight"/>
    <n v="51.517187999999997"/>
    <x v="0"/>
    <s v="City of London"/>
    <s v="None"/>
    <n v="-9.6800999999999998E-2"/>
    <n v="1"/>
    <n v="2"/>
    <s v="City of London"/>
    <s v="Dry"/>
    <s v="Roundabout"/>
    <n v="30"/>
    <d v="1899-12-30T13:55:00"/>
    <s v="Rural"/>
    <s v="Punjab"/>
    <s v="Fine no high winds"/>
    <s v="Car"/>
  </r>
  <r>
    <s v="200901CP00142"/>
    <d v="2021-06-01T00:00:00"/>
    <s v="Jun"/>
    <n v="2021"/>
    <s v="Sunday"/>
    <s v="Give way or uncontrolled"/>
    <s v="Crossroads"/>
    <s v="Serious"/>
    <n v="51.517327000000002"/>
    <x v="0"/>
    <s v="City of London"/>
    <s v="None"/>
    <n v="-8.3247000000000002E-2"/>
    <n v="1"/>
    <n v="1"/>
    <s v="City of London"/>
    <s v="Dry"/>
    <s v="Single carriageway"/>
    <n v="30"/>
    <d v="1899-12-30T13:43:00"/>
    <s v="Rural"/>
    <s v="Hariyana"/>
    <s v="Fine no high winds"/>
    <s v="Car"/>
  </r>
  <r>
    <s v="200901CP00143"/>
    <d v="2021-06-03T00:00:00"/>
    <s v="Jun"/>
    <n v="2021"/>
    <s v="Monday"/>
    <s v="Auto traffic signal"/>
    <s v="T or staggered junction"/>
    <s v="Serious"/>
    <n v="51.510984000000001"/>
    <x v="0"/>
    <s v="City of London"/>
    <s v="None"/>
    <n v="-0.102392"/>
    <n v="3"/>
    <n v="4"/>
    <s v="City of London"/>
    <s v="Dry"/>
    <s v="Dual carriageway"/>
    <n v="30"/>
    <d v="1899-12-30T07:20:00"/>
    <s v="Rural"/>
    <s v="Kolkata"/>
    <s v="Fine no high winds"/>
    <s v="Car"/>
  </r>
  <r>
    <s v="200901CP00144"/>
    <d v="2021-06-04T00:00:00"/>
    <s v="Jun"/>
    <n v="2021"/>
    <s v="Tuesday"/>
    <s v="Give way or uncontrolled"/>
    <s v="Crossroads"/>
    <s v="Serious"/>
    <n v="51.510489999999997"/>
    <x v="0"/>
    <s v="City of London"/>
    <s v="None"/>
    <n v="-8.3100999999999994E-2"/>
    <n v="1"/>
    <n v="1"/>
    <s v="City of London"/>
    <s v="Dry"/>
    <s v="Single carriageway"/>
    <n v="30"/>
    <d v="1899-12-30T08:40:00"/>
    <s v="Rural"/>
    <s v="Rajasthan"/>
    <s v="Fine no high winds"/>
    <s v="Car"/>
  </r>
  <r>
    <s v="200901CP00145"/>
    <d v="2021-06-04T00:00:00"/>
    <s v="Jun"/>
    <n v="2021"/>
    <s v="Wednesday"/>
    <s v="Auto traffic signal"/>
    <s v="Crossroads"/>
    <s v="Slight"/>
    <n v="51.517238999999996"/>
    <x v="0"/>
    <s v="City of London"/>
    <s v="None"/>
    <n v="-8.8872000000000007E-2"/>
    <n v="1"/>
    <n v="2"/>
    <s v="City of London"/>
    <s v="Dry"/>
    <s v="Single carriageway"/>
    <n v="30"/>
    <d v="1899-12-30T19:15:00"/>
    <s v="Rural"/>
    <s v="Mumbai"/>
    <s v="Fine no high winds"/>
    <s v="Car"/>
  </r>
  <r>
    <s v="200901CP00146"/>
    <d v="2021-06-05T00:00:00"/>
    <s v="Jun"/>
    <n v="2021"/>
    <s v="Thursday"/>
    <s v="Auto traffic signal"/>
    <s v="More than 4 arms (not roundabout)"/>
    <s v="Slight"/>
    <n v="51.512287999999998"/>
    <x v="1"/>
    <s v="City of London"/>
    <s v="None"/>
    <n v="-9.4122999999999998E-2"/>
    <n v="1"/>
    <n v="2"/>
    <s v="City of London"/>
    <s v="Dry"/>
    <s v="Single carriageway"/>
    <n v="30"/>
    <d v="1899-12-30T21:30:00"/>
    <s v="Rural"/>
    <s v="Gujrat"/>
    <s v="Fine no high winds"/>
    <s v="Goods 7.5 tonnes mgw and over"/>
  </r>
  <r>
    <s v="200901CP00147"/>
    <d v="2021-06-05T00:00:00"/>
    <s v="Jun"/>
    <n v="2021"/>
    <s v="Friday"/>
    <s v="Give way or uncontrolled"/>
    <s v="T or staggered junction"/>
    <s v="Serious"/>
    <n v="51.517386999999999"/>
    <x v="0"/>
    <s v="City of London"/>
    <s v="None"/>
    <n v="-0.10356700000000001"/>
    <n v="1"/>
    <n v="2"/>
    <s v="City of London"/>
    <s v="Dry"/>
    <s v="Single carriageway"/>
    <n v="30"/>
    <d v="1899-12-30T16:15:00"/>
    <s v="Rural"/>
    <s v="Kerla"/>
    <s v="Fine no high winds"/>
    <s v="Car"/>
  </r>
  <r>
    <s v="200901CP00148"/>
    <d v="2021-06-10T00:00:00"/>
    <s v="Jun"/>
    <n v="2021"/>
    <s v="Saturday"/>
    <s v="Auto traffic signal"/>
    <s v="T or staggered junction"/>
    <s v="Slight"/>
    <n v="51.509759000000003"/>
    <x v="1"/>
    <s v="City of London"/>
    <s v="None"/>
    <n v="-8.7887999999999994E-2"/>
    <n v="1"/>
    <n v="2"/>
    <s v="City of London"/>
    <s v="Wet or damp"/>
    <s v="Dual carriageway"/>
    <n v="30"/>
    <d v="1899-12-30T23:53:00"/>
    <s v="Rural"/>
    <s v="Oddisha"/>
    <s v="Raining no high winds"/>
    <s v="Car"/>
  </r>
  <r>
    <s v="200901CP00149"/>
    <d v="2021-06-04T00:00:00"/>
    <s v="Jun"/>
    <n v="2021"/>
    <s v="Sunday"/>
    <s v="Data missing or out of range"/>
    <s v="Not at junction or within 20 metres"/>
    <s v="Slight"/>
    <n v="51.511439000000003"/>
    <x v="0"/>
    <s v="City of London"/>
    <s v="None"/>
    <n v="-9.7184999999999994E-2"/>
    <n v="1"/>
    <n v="2"/>
    <s v="City of London"/>
    <s v="Dry"/>
    <s v="Single carriageway"/>
    <n v="30"/>
    <d v="1899-12-30T14:10:00"/>
    <s v="Urban"/>
    <s v="Benglore"/>
    <s v="Fine no high winds"/>
    <s v="Bus or coach (17 or more pass seats)"/>
  </r>
  <r>
    <s v="200901CP00150"/>
    <d v="2021-06-10T00:00:00"/>
    <s v="Jun"/>
    <n v="2021"/>
    <s v="Monday"/>
    <s v="Give way or uncontrolled"/>
    <s v="Roundabout"/>
    <s v="Slight"/>
    <n v="51.517544999999998"/>
    <x v="0"/>
    <s v="City of London"/>
    <s v="None"/>
    <n v="-0.107741"/>
    <n v="1"/>
    <n v="2"/>
    <s v="City of London"/>
    <s v="Dry"/>
    <s v="Single carriageway"/>
    <n v="30"/>
    <d v="1899-12-30T10:40:00"/>
    <s v="Urban"/>
    <s v="Chhennai"/>
    <s v="Fine no high winds"/>
    <s v="Motorcycle over 125cc and up to 500cc"/>
  </r>
  <r>
    <s v="200901CP00151"/>
    <d v="2021-06-11T00:00:00"/>
    <s v="Jun"/>
    <n v="2021"/>
    <s v="Tuesday"/>
    <s v="Auto traffic signal"/>
    <s v="Crossroads"/>
    <s v="Slight"/>
    <n v="51.519987999999998"/>
    <x v="1"/>
    <s v="City of London"/>
    <s v="None"/>
    <n v="-9.7548999999999997E-2"/>
    <n v="1"/>
    <n v="2"/>
    <s v="City of London"/>
    <s v="Dry"/>
    <s v="Dual carriageway"/>
    <n v="30"/>
    <d v="1899-12-30T21:30:00"/>
    <s v="Urban"/>
    <s v="Assam"/>
    <s v="Fine no high winds"/>
    <s v="Car"/>
  </r>
  <r>
    <s v="200901CP00152"/>
    <d v="2021-06-12T00:00:00"/>
    <s v="Jun"/>
    <n v="2021"/>
    <s v="Wednesday"/>
    <s v="Give way or uncontrolled"/>
    <s v="Roundabout"/>
    <s v="Slight"/>
    <n v="51.517538000000002"/>
    <x v="0"/>
    <s v="City of London"/>
    <s v="None"/>
    <n v="-0.107309"/>
    <n v="1"/>
    <n v="2"/>
    <s v="City of London"/>
    <s v="Dry"/>
    <s v="Single carriageway"/>
    <n v="30"/>
    <d v="1899-12-30T08:30:00"/>
    <s v="Urban"/>
    <s v="Manipur"/>
    <s v="Fine no high winds"/>
    <s v="Car"/>
  </r>
  <r>
    <s v="200901CP00153"/>
    <d v="2021-06-12T00:00:00"/>
    <s v="Jun"/>
    <n v="2021"/>
    <s v="Thursday"/>
    <s v="Data missing or out of range"/>
    <s v="Not at junction or within 20 metres"/>
    <s v="Slight"/>
    <n v="51.517811999999999"/>
    <x v="0"/>
    <s v="City of London"/>
    <s v="None"/>
    <n v="-7.9910999999999996E-2"/>
    <n v="1"/>
    <n v="1"/>
    <s v="City of London"/>
    <s v="Dry"/>
    <s v="Single carriageway"/>
    <n v="30"/>
    <d v="1899-12-30T18:45:00"/>
    <s v="Urban"/>
    <s v="Bihar"/>
    <s v="Fine no high winds"/>
    <s v="Goods over 3.5t. and under 7.5t"/>
  </r>
  <r>
    <s v="200901CP00154"/>
    <d v="2021-06-12T00:00:00"/>
    <s v="Jun"/>
    <n v="2021"/>
    <s v="Friday"/>
    <s v="Give way or uncontrolled"/>
    <s v="T or staggered junction"/>
    <s v="Slight"/>
    <n v="51.512453999999998"/>
    <x v="0"/>
    <s v="City of London"/>
    <s v="None"/>
    <n v="-0.104349"/>
    <n v="1"/>
    <n v="2"/>
    <s v="City of London"/>
    <s v="Dry"/>
    <s v="Dual carriageway"/>
    <n v="30"/>
    <d v="1899-12-30T16:44:00"/>
    <s v="Urban"/>
    <s v="Up"/>
    <s v="Fine no high winds"/>
    <s v="Agricultural vehicle"/>
  </r>
  <r>
    <s v="200901CP00155"/>
    <d v="2021-06-14T00:00:00"/>
    <s v="Jun"/>
    <n v="2021"/>
    <s v="Saturday"/>
    <s v="Auto traffic signal"/>
    <s v="T or staggered junction"/>
    <s v="Serious"/>
    <n v="51.512993000000002"/>
    <x v="0"/>
    <s v="City of London"/>
    <s v="None"/>
    <n v="-0.104326"/>
    <n v="2"/>
    <n v="3"/>
    <s v="City of London"/>
    <s v="Dry"/>
    <s v="Single carriageway"/>
    <n v="30"/>
    <d v="1899-12-30T09:00:00"/>
    <s v="Urban"/>
    <s v="Mp"/>
    <s v="Fine no high winds"/>
    <s v="Car"/>
  </r>
  <r>
    <s v="200901CP00156"/>
    <d v="2021-06-15T00:00:00"/>
    <s v="Jun"/>
    <n v="2021"/>
    <s v="Sunday"/>
    <s v="Auto traffic signal"/>
    <s v="Crossroads"/>
    <s v="Serious"/>
    <n v="51.511605000000003"/>
    <x v="0"/>
    <s v="City of London"/>
    <s v="None"/>
    <n v="-9.0837000000000001E-2"/>
    <n v="1"/>
    <n v="2"/>
    <s v="City of London"/>
    <s v="Dry"/>
    <s v="Single carriageway"/>
    <n v="30"/>
    <d v="1899-12-30T08:04:00"/>
    <s v="Urban"/>
    <s v="Delhi"/>
    <s v="Fine no high winds"/>
    <s v="Car"/>
  </r>
  <r>
    <s v="200901CP00159"/>
    <d v="2021-06-02T00:00:00"/>
    <s v="Jun"/>
    <n v="2021"/>
    <s v="Monday"/>
    <s v="Give way or uncontrolled"/>
    <s v="T or staggered junction"/>
    <s v="Serious"/>
    <n v="51.514107000000003"/>
    <x v="0"/>
    <s v="City of London"/>
    <s v="None"/>
    <n v="-0.10644199999999999"/>
    <n v="1"/>
    <n v="2"/>
    <s v="City of London"/>
    <s v="Dry"/>
    <s v="Single carriageway"/>
    <n v="30"/>
    <d v="1899-12-30T07:00:00"/>
    <s v="Urban"/>
    <s v="Punjab"/>
    <s v="Fine no high winds"/>
    <s v="Car"/>
  </r>
  <r>
    <s v="200901CP00160"/>
    <d v="2021-06-16T00:00:00"/>
    <s v="Jun"/>
    <n v="2021"/>
    <s v="Tuesday"/>
    <s v="Give way or uncontrolled"/>
    <s v="T or staggered junction"/>
    <s v="Slight"/>
    <n v="51.518452000000003"/>
    <x v="0"/>
    <s v="City of London"/>
    <s v="None"/>
    <n v="-0.102658"/>
    <n v="1"/>
    <n v="1"/>
    <s v="City of London"/>
    <s v="Wet or damp"/>
    <s v="Single carriageway"/>
    <n v="30"/>
    <d v="1899-12-30T17:10:00"/>
    <s v="Urban"/>
    <s v="Hariyana"/>
    <s v="Fine no high winds"/>
    <s v="Car"/>
  </r>
  <r>
    <s v="200901CP00162"/>
    <d v="2021-06-16T00:00:00"/>
    <s v="Jun"/>
    <n v="2021"/>
    <s v="Wednesday"/>
    <s v="Auto traffic signal"/>
    <s v="Crossroads"/>
    <s v="Slight"/>
    <n v="51.516129999999997"/>
    <x v="1"/>
    <s v="City of London"/>
    <s v="None"/>
    <n v="-8.1567000000000001E-2"/>
    <n v="1"/>
    <n v="2"/>
    <s v="City of London"/>
    <s v="Dry"/>
    <s v="Dual carriageway"/>
    <n v="30"/>
    <d v="1899-12-30T22:34:00"/>
    <s v="Urban"/>
    <s v="Kolkata"/>
    <s v="Fine no high winds"/>
    <s v="Car"/>
  </r>
  <r>
    <s v="200901CP00163"/>
    <d v="2021-06-18T00:00:00"/>
    <s v="Jun"/>
    <n v="2021"/>
    <s v="Thursday"/>
    <s v="Auto traffic signal"/>
    <s v="T or staggered junction"/>
    <s v="Serious"/>
    <n v="51.511474"/>
    <x v="0"/>
    <s v="City of London"/>
    <s v="None"/>
    <n v="-8.2771999999999998E-2"/>
    <n v="1"/>
    <n v="1"/>
    <s v="City of London"/>
    <s v="Dry"/>
    <s v="Single carriageway"/>
    <n v="30"/>
    <d v="1899-12-30T10:25:00"/>
    <s v="Urban"/>
    <s v="Rajasthan"/>
    <s v="Fine no high winds"/>
    <s v="Car"/>
  </r>
  <r>
    <s v="200901CP00164"/>
    <d v="2021-06-19T00:00:00"/>
    <s v="Jun"/>
    <n v="2021"/>
    <s v="Friday"/>
    <s v="Auto traffic signal"/>
    <s v="T or staggered junction"/>
    <s v="Slight"/>
    <n v="51.511073000000003"/>
    <x v="0"/>
    <s v="City of London"/>
    <s v="None"/>
    <n v="-0.10238800000000001"/>
    <n v="1"/>
    <n v="1"/>
    <s v="City of London"/>
    <s v="Dry"/>
    <s v="Dual carriageway"/>
    <n v="30"/>
    <d v="1899-12-30T09:00:00"/>
    <s v="Urban"/>
    <s v="Mumbai"/>
    <s v="Fine no high winds"/>
    <s v="Car"/>
  </r>
  <r>
    <s v="200901CP00166"/>
    <d v="2021-06-19T00:00:00"/>
    <s v="Jun"/>
    <n v="2021"/>
    <s v="Saturday"/>
    <s v="Give way or uncontrolled"/>
    <s v="T or staggered junction"/>
    <s v="Slight"/>
    <n v="51.513655999999997"/>
    <x v="0"/>
    <s v="City of London"/>
    <s v="None"/>
    <n v="-0.10084"/>
    <n v="1"/>
    <n v="2"/>
    <s v="City of London"/>
    <s v="Dry"/>
    <s v="Single carriageway"/>
    <n v="30"/>
    <d v="1899-12-30T18:00:00"/>
    <s v="Urban"/>
    <s v="Gujrat"/>
    <s v="Fine no high winds"/>
    <s v="Car"/>
  </r>
  <r>
    <s v="200901CP00169"/>
    <d v="2021-06-22T00:00:00"/>
    <s v="Jun"/>
    <n v="2021"/>
    <s v="Sunday"/>
    <s v="Give way or uncontrolled"/>
    <s v="T or staggered junction"/>
    <s v="Slight"/>
    <n v="51.514557000000003"/>
    <x v="0"/>
    <s v="City of London"/>
    <s v="None"/>
    <n v="-8.9848999999999998E-2"/>
    <n v="1"/>
    <n v="2"/>
    <s v="City of London"/>
    <s v="Dry"/>
    <s v="Single carriageway"/>
    <n v="30"/>
    <d v="1899-12-30T09:00:00"/>
    <s v="Urban"/>
    <s v="Kerla"/>
    <s v="Fine no high winds"/>
    <s v="Car"/>
  </r>
  <r>
    <s v="200901CP00171"/>
    <d v="2021-06-23T00:00:00"/>
    <s v="Jun"/>
    <n v="2021"/>
    <s v="Monday"/>
    <s v="Give way or uncontrolled"/>
    <s v="Roundabout"/>
    <s v="Slight"/>
    <n v="51.517634999999999"/>
    <x v="1"/>
    <s v="City of London"/>
    <s v="None"/>
    <n v="-9.6639000000000003E-2"/>
    <n v="1"/>
    <n v="1"/>
    <s v="City of London"/>
    <s v="Dry"/>
    <s v="Single carriageway"/>
    <n v="30"/>
    <d v="1899-12-30T22:50:00"/>
    <s v="Rural"/>
    <s v="Oddisha"/>
    <s v="Fine no high winds"/>
    <s v="Car"/>
  </r>
  <r>
    <s v="200901CP00173"/>
    <d v="2021-06-23T00:00:00"/>
    <s v="Jun"/>
    <n v="2021"/>
    <s v="Tuesday"/>
    <s v="Auto traffic signal"/>
    <s v="Crossroads"/>
    <s v="Slight"/>
    <n v="51.520074999999999"/>
    <x v="0"/>
    <s v="City of London"/>
    <s v="None"/>
    <n v="-9.7402000000000002E-2"/>
    <n v="1"/>
    <n v="2"/>
    <s v="City of London"/>
    <s v="Dry"/>
    <s v="Dual carriageway"/>
    <n v="30"/>
    <d v="1899-12-30T13:20:00"/>
    <s v="Rural"/>
    <s v="Benglore"/>
    <s v="Fine no high winds"/>
    <s v="Car"/>
  </r>
  <r>
    <s v="200901CP00174"/>
    <d v="2021-06-25T00:00:00"/>
    <s v="Jun"/>
    <n v="2021"/>
    <s v="Wednesday"/>
    <s v="Auto traffic signal"/>
    <s v="Crossroads"/>
    <s v="Slight"/>
    <n v="51.517057000000001"/>
    <x v="0"/>
    <s v="City of London"/>
    <s v="None"/>
    <n v="-8.8734999999999994E-2"/>
    <n v="1"/>
    <n v="2"/>
    <s v="City of London"/>
    <s v="Dry"/>
    <s v="Single carriageway"/>
    <n v="30"/>
    <d v="1899-12-30T08:38:00"/>
    <s v="Rural"/>
    <s v="Chhennai"/>
    <s v="Fine no high winds"/>
    <s v="Motorcycle over 500cc"/>
  </r>
  <r>
    <s v="200901CP00176"/>
    <d v="2021-06-22T00:00:00"/>
    <s v="Jun"/>
    <n v="2021"/>
    <s v="Thursday"/>
    <s v="Auto traffic signal"/>
    <s v="Crossroads"/>
    <s v="Slight"/>
    <n v="51.517149000000003"/>
    <x v="0"/>
    <s v="City of London"/>
    <s v="None"/>
    <n v="-8.8874999999999996E-2"/>
    <n v="1"/>
    <n v="2"/>
    <s v="City of London"/>
    <s v="Dry"/>
    <s v="Single carriageway"/>
    <n v="30"/>
    <d v="1899-12-30T11:00:00"/>
    <s v="Rural"/>
    <s v="Assam"/>
    <s v="Fine no high winds"/>
    <s v="Motorcycle over 500cc"/>
  </r>
  <r>
    <s v="200901CP00177"/>
    <d v="2021-06-26T00:00:00"/>
    <s v="Jun"/>
    <n v="2021"/>
    <s v="Friday"/>
    <s v="Auto traffic signal"/>
    <s v="Crossroads"/>
    <s v="Slight"/>
    <n v="51.517462000000002"/>
    <x v="0"/>
    <s v="City of London"/>
    <s v="None"/>
    <n v="-8.0502000000000004E-2"/>
    <n v="1"/>
    <n v="1"/>
    <s v="City of London"/>
    <s v="Dry"/>
    <s v="Single carriageway"/>
    <n v="30"/>
    <d v="1899-12-30T16:16:00"/>
    <s v="Rural"/>
    <s v="Manipur"/>
    <s v="Fine no high winds"/>
    <s v="Car"/>
  </r>
  <r>
    <s v="200901CP00178"/>
    <d v="2021-06-29T00:00:00"/>
    <s v="Jun"/>
    <n v="2021"/>
    <s v="Saturday"/>
    <s v="Give way or uncontrolled"/>
    <s v="Crossroads"/>
    <s v="Slight"/>
    <n v="51.512824000000002"/>
    <x v="0"/>
    <s v="City of London"/>
    <s v="None"/>
    <n v="-8.8335999999999998E-2"/>
    <n v="1"/>
    <n v="2"/>
    <s v="City of London"/>
    <s v="Dry"/>
    <s v="Single carriageway"/>
    <n v="30"/>
    <d v="1899-12-30T14:55:00"/>
    <s v="Rural"/>
    <s v="Bihar"/>
    <s v="Fine no high winds"/>
    <s v="Car"/>
  </r>
  <r>
    <s v="200901CP00179"/>
    <d v="2021-06-30T00:00:00"/>
    <s v="Jun"/>
    <n v="2021"/>
    <s v="Sunday"/>
    <s v="Data missing or out of range"/>
    <s v="Not at junction or within 20 metres"/>
    <s v="Serious"/>
    <n v="51.515779999999999"/>
    <x v="0"/>
    <s v="City of London"/>
    <s v="None"/>
    <n v="-8.2157999999999995E-2"/>
    <n v="1"/>
    <n v="2"/>
    <s v="City of London"/>
    <s v="Dry"/>
    <s v="Dual carriageway"/>
    <n v="30"/>
    <d v="1899-12-30T19:06:00"/>
    <s v="Rural"/>
    <s v="Up"/>
    <s v="Fine no high winds"/>
    <s v="Car"/>
  </r>
  <r>
    <s v="200901CP00180"/>
    <d v="2021-06-30T00:00:00"/>
    <s v="Jun"/>
    <n v="2021"/>
    <s v="Monday"/>
    <s v="Give way or uncontrolled"/>
    <s v="T or staggered junction"/>
    <s v="Slight"/>
    <n v="51.514163000000003"/>
    <x v="0"/>
    <s v="City of London"/>
    <s v="None"/>
    <n v="-7.6749999999999999E-2"/>
    <n v="1"/>
    <n v="2"/>
    <s v="City of London"/>
    <s v="Dry"/>
    <s v="Single carriageway"/>
    <n v="30"/>
    <d v="1899-12-30T08:45:00"/>
    <s v="Rural"/>
    <s v="Mp"/>
    <s v="Fine no high winds"/>
    <s v="Car"/>
  </r>
  <r>
    <s v="200901CP00181"/>
    <d v="2021-06-29T00:00:00"/>
    <s v="Jun"/>
    <n v="2021"/>
    <s v="Tuesday"/>
    <s v="Give way or uncontrolled"/>
    <s v="T or staggered junction"/>
    <s v="Serious"/>
    <n v="51.514190999999997"/>
    <x v="0"/>
    <s v="City of London"/>
    <s v="None"/>
    <n v="-8.3955000000000002E-2"/>
    <n v="1"/>
    <n v="2"/>
    <s v="City of London"/>
    <s v="Dry"/>
    <s v="Dual carriageway"/>
    <n v="30"/>
    <d v="1899-12-30T06:30:00"/>
    <s v="Rural"/>
    <s v="Delhi"/>
    <s v="Fine no high winds"/>
    <s v="Car"/>
  </r>
  <r>
    <s v="200901CP00182"/>
    <d v="2021-07-14T00:00:00"/>
    <s v="Jul"/>
    <n v="2021"/>
    <s v="Wednesday"/>
    <s v="Give way or uncontrolled"/>
    <s v="T or staggered junction"/>
    <s v="Slight"/>
    <n v="51.515247000000002"/>
    <x v="0"/>
    <s v="City of London"/>
    <s v="None"/>
    <n v="-0.10466499999999999"/>
    <n v="1"/>
    <n v="2"/>
    <s v="City of London"/>
    <s v="Wet or damp"/>
    <s v="Single carriageway"/>
    <n v="30"/>
    <d v="1899-12-30T18:26:00"/>
    <s v="Rural"/>
    <s v="Punjab"/>
    <s v="Raining no high winds"/>
    <s v="Car"/>
  </r>
  <r>
    <s v="200901CP00183"/>
    <d v="2021-07-14T00:00:00"/>
    <s v="Jul"/>
    <n v="2021"/>
    <s v="Thursday"/>
    <s v="Auto traffic signal"/>
    <s v="T or staggered junction"/>
    <s v="Slight"/>
    <n v="51.509372999999997"/>
    <x v="0"/>
    <s v="City of London"/>
    <s v="None"/>
    <n v="-8.6319000000000007E-2"/>
    <n v="1"/>
    <n v="2"/>
    <s v="City of London"/>
    <s v="Dry"/>
    <s v="Dual carriageway"/>
    <n v="30"/>
    <d v="1899-12-30T12:37:00"/>
    <s v="Rural"/>
    <s v="Hariyana"/>
    <s v="Fine no high winds"/>
    <s v="Car"/>
  </r>
  <r>
    <s v="200901CP00184"/>
    <d v="2021-07-01T00:00:00"/>
    <s v="Jul"/>
    <n v="2021"/>
    <s v="Friday"/>
    <s v="Auto traffic signal"/>
    <s v="T or staggered junction"/>
    <s v="Slight"/>
    <n v="51.509348000000003"/>
    <x v="0"/>
    <s v="City of London"/>
    <s v="None"/>
    <n v="-8.4734000000000004E-2"/>
    <n v="2"/>
    <n v="1"/>
    <s v="City of London"/>
    <s v="Dry"/>
    <s v="Dual carriageway"/>
    <n v="30"/>
    <d v="1899-12-30T20:00:00"/>
    <s v="Urban"/>
    <s v="Kolkata"/>
    <s v="Fine no high winds"/>
    <s v="Motorcycle over 500cc"/>
  </r>
  <r>
    <s v="200901CP00185"/>
    <d v="2021-07-14T00:00:00"/>
    <s v="Jul"/>
    <n v="2021"/>
    <s v="Saturday"/>
    <s v="Auto traffic signal"/>
    <s v="T or staggered junction"/>
    <s v="Slight"/>
    <n v="51.517462000000002"/>
    <x v="0"/>
    <s v="City of London"/>
    <s v="None"/>
    <n v="-8.0502000000000004E-2"/>
    <n v="1"/>
    <n v="1"/>
    <s v="City of London"/>
    <s v="Wet or damp"/>
    <s v="Single carriageway"/>
    <n v="30"/>
    <d v="1899-12-30T16:04:00"/>
    <s v="Urban"/>
    <s v="Rajasthan"/>
    <s v="Fine no high winds"/>
    <s v="Other vehicle"/>
  </r>
  <r>
    <s v="200901CP00186"/>
    <d v="2021-07-17T00:00:00"/>
    <s v="Jul"/>
    <n v="2021"/>
    <s v="Sunday"/>
    <s v="Auto traffic signal"/>
    <s v="Crossroads"/>
    <s v="Slight"/>
    <n v="51.513379999999998"/>
    <x v="1"/>
    <s v="City of London"/>
    <s v="None"/>
    <n v="-8.3845000000000003E-2"/>
    <n v="1"/>
    <n v="1"/>
    <s v="City of London"/>
    <s v="Wet or damp"/>
    <s v="Single carriageway"/>
    <n v="30"/>
    <d v="1899-12-30T23:26:00"/>
    <s v="Urban"/>
    <s v="Mumbai"/>
    <s v="Fine no high winds"/>
    <s v="Car"/>
  </r>
  <r>
    <s v="200901CP00188"/>
    <d v="2021-07-22T00:00:00"/>
    <s v="Jul"/>
    <n v="2021"/>
    <s v="Monday"/>
    <s v="Give way or uncontrolled"/>
    <s v="T or staggered junction"/>
    <s v="Slight"/>
    <n v="51.512464000000001"/>
    <x v="0"/>
    <s v="City of London"/>
    <s v="None"/>
    <n v="-8.8350999999999999E-2"/>
    <n v="1"/>
    <n v="1"/>
    <s v="City of London"/>
    <s v="Dry"/>
    <s v="Single carriageway"/>
    <n v="30"/>
    <d v="1899-12-30T19:00:00"/>
    <s v="Urban"/>
    <s v="Gujrat"/>
    <s v="Fine no high winds"/>
    <s v="Car"/>
  </r>
  <r>
    <s v="200901CP00189"/>
    <d v="2021-07-22T00:00:00"/>
    <s v="Jul"/>
    <n v="2021"/>
    <s v="Tuesday"/>
    <s v="Give way or uncontrolled"/>
    <s v="T or staggered junction"/>
    <s v="Slight"/>
    <n v="51.517040000000001"/>
    <x v="0"/>
    <s v="City of London"/>
    <s v="None"/>
    <n v="-8.7726999999999999E-2"/>
    <n v="1"/>
    <n v="1"/>
    <s v="City of London"/>
    <s v="Dry"/>
    <s v="Single carriageway"/>
    <n v="30"/>
    <d v="1899-12-30T14:33:00"/>
    <s v="Urban"/>
    <s v="Kerla"/>
    <s v="Fine no high winds"/>
    <s v="Motorcycle 125cc and under"/>
  </r>
  <r>
    <s v="200901CP00191"/>
    <d v="2021-07-24T00:00:00"/>
    <s v="Jul"/>
    <n v="2021"/>
    <s v="Wednesday"/>
    <s v="Give way or uncontrolled"/>
    <s v="T or staggered junction"/>
    <s v="Serious"/>
    <n v="51.517043000000001"/>
    <x v="1"/>
    <s v="City of London"/>
    <s v="None"/>
    <n v="-8.7871000000000005E-2"/>
    <n v="1"/>
    <n v="2"/>
    <s v="City of London"/>
    <s v="Dry"/>
    <s v="Single carriageway"/>
    <n v="30"/>
    <d v="1899-12-30T23:55:00"/>
    <s v="Urban"/>
    <s v="Oddisha"/>
    <s v="Fine no high winds"/>
    <s v="Car"/>
  </r>
  <r>
    <s v="200901CP00192"/>
    <d v="2021-07-24T00:00:00"/>
    <s v="Jul"/>
    <n v="2021"/>
    <s v="Thursday"/>
    <s v="Give way or uncontrolled"/>
    <s v="T or staggered junction"/>
    <s v="Slight"/>
    <n v="51.512466000000003"/>
    <x v="0"/>
    <s v="City of London"/>
    <s v="None"/>
    <n v="-0.105069"/>
    <n v="1"/>
    <n v="2"/>
    <s v="City of London"/>
    <s v="Dry"/>
    <s v="Single carriageway"/>
    <n v="30"/>
    <d v="1899-12-30T09:30:00"/>
    <s v="Urban"/>
    <s v="Benglore"/>
    <s v="Fine no high winds"/>
    <s v="Van / Goods 3.5 tonnes mgw or under"/>
  </r>
  <r>
    <s v="200901CP00194"/>
    <d v="2021-07-25T00:00:00"/>
    <s v="Jul"/>
    <n v="2021"/>
    <s v="Friday"/>
    <s v="Auto traffic signal"/>
    <s v="Roundabout"/>
    <s v="Slight"/>
    <n v="51.517535000000002"/>
    <x v="0"/>
    <s v="City of London"/>
    <s v="None"/>
    <n v="-0.107165"/>
    <n v="1"/>
    <n v="1"/>
    <s v="City of London"/>
    <s v="Dry"/>
    <s v="Roundabout"/>
    <n v="30"/>
    <d v="1899-12-30T16:57:00"/>
    <s v="Urban"/>
    <s v="Chhennai"/>
    <s v="Fine no high winds"/>
    <s v="Motorcycle over 125cc and up to 500cc"/>
  </r>
  <r>
    <s v="200901CP00195"/>
    <d v="2021-07-25T00:00:00"/>
    <s v="Jul"/>
    <n v="2021"/>
    <s v="Saturday"/>
    <s v="Auto traffic signal"/>
    <s v="Crossroads"/>
    <s v="Slight"/>
    <n v="51.517240999999999"/>
    <x v="1"/>
    <s v="City of London"/>
    <s v="None"/>
    <n v="-8.9015999999999998E-2"/>
    <n v="1"/>
    <n v="2"/>
    <s v="City of London"/>
    <s v="Dry"/>
    <s v="Single carriageway"/>
    <n v="30"/>
    <d v="1899-12-30T22:18:00"/>
    <s v="Urban"/>
    <s v="Assam"/>
    <s v="Fine no high winds"/>
    <s v="Goods over 3.5t. and under 7.5t"/>
  </r>
  <r>
    <s v="200901CP00196"/>
    <d v="2021-07-27T00:00:00"/>
    <s v="Jul"/>
    <n v="2021"/>
    <s v="Sunday"/>
    <s v="Give way or uncontrolled"/>
    <s v="T or staggered junction"/>
    <s v="Slight"/>
    <n v="51.512900999999999"/>
    <x v="0"/>
    <s v="City of London"/>
    <s v="None"/>
    <n v="-0.104186"/>
    <n v="1"/>
    <n v="2"/>
    <s v="City of London"/>
    <s v="Dry"/>
    <s v="Single carriageway"/>
    <n v="30"/>
    <d v="1899-12-30T17:30:00"/>
    <s v="Urban"/>
    <s v="Manipur"/>
    <s v="Fine no high winds"/>
    <s v="Car"/>
  </r>
  <r>
    <s v="200901CP00197"/>
    <d v="2021-07-29T00:00:00"/>
    <s v="Jul"/>
    <n v="2021"/>
    <s v="Monday"/>
    <s v="Give way or uncontrolled"/>
    <s v="T or staggered junction"/>
    <s v="Slight"/>
    <n v="51.515720999999999"/>
    <x v="0"/>
    <s v="City of London"/>
    <s v="None"/>
    <n v="-0.10061"/>
    <n v="1"/>
    <n v="2"/>
    <s v="City of London"/>
    <s v="Dry"/>
    <s v="Single carriageway"/>
    <n v="30"/>
    <d v="1899-12-30T13:50:00"/>
    <s v="Urban"/>
    <s v="Bihar"/>
    <s v="Fine no high winds"/>
    <s v="Car"/>
  </r>
  <r>
    <s v="200901CP00198"/>
    <d v="2021-07-13T00:00:00"/>
    <s v="Jul"/>
    <n v="2021"/>
    <s v="Tuesday"/>
    <s v="Auto traffic signal"/>
    <s v="Crossroads"/>
    <s v="Slight"/>
    <n v="51.509858000000001"/>
    <x v="0"/>
    <s v="City of London"/>
    <s v="None"/>
    <n v="-8.8459999999999997E-2"/>
    <n v="1"/>
    <n v="2"/>
    <s v="City of London"/>
    <s v="Dry"/>
    <s v="Dual carriageway"/>
    <n v="30"/>
    <d v="1899-12-30T06:53:00"/>
    <s v="Urban"/>
    <s v="Up"/>
    <s v="Fine no high winds"/>
    <s v="Car"/>
  </r>
  <r>
    <s v="200901CP00199"/>
    <d v="2021-07-29T00:00:00"/>
    <s v="Jul"/>
    <n v="2021"/>
    <s v="Wednesday"/>
    <s v="Auto traffic signal"/>
    <s v="T or staggered junction"/>
    <s v="Slight"/>
    <n v="51.517552000000002"/>
    <x v="0"/>
    <s v="City of London"/>
    <s v="None"/>
    <n v="-8.0499000000000001E-2"/>
    <n v="1"/>
    <n v="2"/>
    <s v="City of London"/>
    <s v="Wet or damp"/>
    <s v="Single carriageway"/>
    <n v="30"/>
    <d v="1899-12-30T15:22:00"/>
    <s v="Urban"/>
    <s v="Mp"/>
    <s v="Raining no high winds"/>
    <s v="Car"/>
  </r>
  <r>
    <s v="200901CP00200"/>
    <d v="2021-07-25T00:00:00"/>
    <s v="Jul"/>
    <n v="2021"/>
    <s v="Thursday"/>
    <s v="Auto traffic signal"/>
    <s v="T or staggered junction"/>
    <s v="Slight"/>
    <n v="51.510835999999998"/>
    <x v="0"/>
    <s v="City of London"/>
    <s v="None"/>
    <n v="-9.3318999999999999E-2"/>
    <n v="2"/>
    <n v="2"/>
    <s v="City of London"/>
    <s v="Dry"/>
    <s v="Dual carriageway"/>
    <n v="30"/>
    <d v="1899-12-30T17:40:00"/>
    <s v="Urban"/>
    <s v="Delhi"/>
    <s v="Fine no high winds"/>
    <s v="Motorcycle over 125cc and up to 500cc"/>
  </r>
  <r>
    <s v="200901CP00201"/>
    <d v="2021-07-30T00:00:00"/>
    <s v="Jul"/>
    <n v="2021"/>
    <s v="Friday"/>
    <s v="Give way or uncontrolled"/>
    <s v="T or staggered junction"/>
    <s v="Serious"/>
    <n v="51.515647999999999"/>
    <x v="0"/>
    <s v="City of London"/>
    <s v="None"/>
    <n v="-7.9570000000000002E-2"/>
    <n v="1"/>
    <n v="2"/>
    <s v="City of London"/>
    <s v="Dry"/>
    <s v="Single carriageway"/>
    <n v="30"/>
    <d v="1899-12-30T16:00:00"/>
    <s v="Urban"/>
    <s v="Punjab"/>
    <s v="Fine no high winds"/>
    <s v="Car"/>
  </r>
  <r>
    <s v="200901CP00202"/>
    <d v="2021-07-31T00:00:00"/>
    <s v="Jul"/>
    <n v="2021"/>
    <s v="Saturday"/>
    <s v="Auto traffic signal"/>
    <s v="More than 4 arms (not roundabout)"/>
    <s v="Slight"/>
    <n v="51.510818"/>
    <x v="0"/>
    <s v="City of London"/>
    <s v="None"/>
    <n v="-8.6690000000000003E-2"/>
    <n v="1"/>
    <n v="2"/>
    <s v="City of London"/>
    <s v="Dry"/>
    <s v="Dual carriageway"/>
    <n v="30"/>
    <d v="1899-12-30T14:10:00"/>
    <s v="Rural"/>
    <s v="Hariyana"/>
    <s v="Fine no high winds"/>
    <s v="Car"/>
  </r>
  <r>
    <s v="200901CP00203"/>
    <d v="2021-07-30T00:00:00"/>
    <s v="Jul"/>
    <n v="2021"/>
    <s v="Sunday"/>
    <s v="Data missing or out of range"/>
    <s v="Not at junction or within 20 metres"/>
    <s v="Serious"/>
    <n v="51.517189999999999"/>
    <x v="0"/>
    <s v="City of London"/>
    <s v="None"/>
    <n v="-0.108044"/>
    <n v="1"/>
    <n v="2"/>
    <s v="City of London"/>
    <s v="Dry"/>
    <s v="Single carriageway"/>
    <n v="30"/>
    <d v="1899-12-30T14:52:00"/>
    <s v="Rural"/>
    <s v="Kolkata"/>
    <s v="Fine no high winds"/>
    <s v="Car"/>
  </r>
  <r>
    <s v="200901CP00204"/>
    <d v="2021-07-01T00:00:00"/>
    <s v="Jul"/>
    <n v="2021"/>
    <s v="Monday"/>
    <s v="Data missing or out of range"/>
    <s v="Not at junction or within 20 metres"/>
    <s v="Serious"/>
    <n v="51.506526000000001"/>
    <x v="1"/>
    <s v="Southwark"/>
    <s v="None"/>
    <n v="-8.8166999999999995E-2"/>
    <n v="2"/>
    <n v="1"/>
    <s v="Metropolitan Police"/>
    <s v="Dry"/>
    <s v="Dual carriageway"/>
    <n v="30"/>
    <d v="1899-12-30T01:00:00"/>
    <s v="Rural"/>
    <s v="Rajasthan"/>
    <s v="Fine no high winds"/>
    <s v="Car"/>
  </r>
  <r>
    <s v="200901CP00205"/>
    <d v="2021-07-06T00:00:00"/>
    <s v="Jul"/>
    <n v="2021"/>
    <s v="Tuesday"/>
    <s v="Give way or uncontrolled"/>
    <s v="T or staggered junction"/>
    <s v="Slight"/>
    <n v="51.513083000000002"/>
    <x v="0"/>
    <s v="City of London"/>
    <s v="None"/>
    <n v="-0.104323"/>
    <n v="1"/>
    <n v="1"/>
    <s v="City of London"/>
    <s v="Dry"/>
    <s v="Single carriageway"/>
    <n v="30"/>
    <d v="1899-12-30T09:22:00"/>
    <s v="Rural"/>
    <s v="Mumbai"/>
    <s v="Fine no high winds"/>
    <s v="Car"/>
  </r>
  <r>
    <s v="200901CP00206"/>
    <d v="2021-07-07T00:00:00"/>
    <s v="Jul"/>
    <n v="2021"/>
    <s v="Wednesday"/>
    <s v="Give way or uncontrolled"/>
    <s v="T or staggered junction"/>
    <s v="Slight"/>
    <n v="51.510984000000001"/>
    <x v="0"/>
    <s v="City of London"/>
    <s v="None"/>
    <n v="-0.108013"/>
    <n v="1"/>
    <n v="1"/>
    <s v="City of London"/>
    <s v="Wet or damp"/>
    <s v="Dual carriageway"/>
    <n v="30"/>
    <d v="1899-12-30T14:50:00"/>
    <s v="Rural"/>
    <s v="Gujrat"/>
    <s v="Raining no high winds"/>
    <s v="Car"/>
  </r>
  <r>
    <s v="200901CP00207"/>
    <d v="2021-07-07T00:00:00"/>
    <s v="Jul"/>
    <n v="2021"/>
    <s v="Thursday"/>
    <s v="Give way or uncontrolled"/>
    <s v="T or staggered junction"/>
    <s v="Serious"/>
    <n v="51.521389999999997"/>
    <x v="0"/>
    <s v="Hackney"/>
    <s v="None"/>
    <n v="-7.8751000000000002E-2"/>
    <n v="1"/>
    <n v="2"/>
    <s v="Metropolitan Police"/>
    <s v="Wet or damp"/>
    <s v="Single carriageway"/>
    <n v="30"/>
    <d v="1899-12-30T18:44:00"/>
    <s v="Rural"/>
    <s v="Kerla"/>
    <s v="Fine no high winds"/>
    <s v="Car"/>
  </r>
  <r>
    <s v="200901CP00208"/>
    <d v="2021-07-08T00:00:00"/>
    <s v="Jul"/>
    <n v="2021"/>
    <s v="Friday"/>
    <s v="Data missing or out of range"/>
    <s v="Not at junction or within 20 metres"/>
    <s v="Slight"/>
    <n v="51.513652"/>
    <x v="0"/>
    <s v="City of London"/>
    <s v="None"/>
    <n v="-8.3976999999999996E-2"/>
    <n v="1"/>
    <n v="2"/>
    <s v="City of London"/>
    <s v="Wet or damp"/>
    <s v="Single carriageway"/>
    <n v="30"/>
    <d v="1899-12-30T10:20:00"/>
    <s v="Rural"/>
    <s v="Oddisha"/>
    <s v="Fine no high winds"/>
    <s v="Car"/>
  </r>
  <r>
    <s v="200901CP00209"/>
    <d v="2021-07-08T00:00:00"/>
    <s v="Jul"/>
    <n v="2021"/>
    <s v="Saturday"/>
    <s v="Data missing or out of range"/>
    <s v="Not at junction or within 20 metres"/>
    <s v="Slight"/>
    <n v="51.509535"/>
    <x v="0"/>
    <s v="City of London"/>
    <s v="None"/>
    <n v="-7.9683000000000004E-2"/>
    <n v="1"/>
    <n v="2"/>
    <s v="City of London"/>
    <s v="Dry"/>
    <s v="Dual carriageway"/>
    <n v="30"/>
    <d v="1899-12-30T09:20:00"/>
    <s v="Rural"/>
    <s v="Benglore"/>
    <s v="Fine no high winds"/>
    <s v="Car"/>
  </r>
  <r>
    <s v="200901CP00210"/>
    <d v="2021-07-10T00:00:00"/>
    <s v="Jul"/>
    <n v="2021"/>
    <s v="Sunday"/>
    <s v="Auto traffic signal"/>
    <s v="Crossroads"/>
    <s v="Slight"/>
    <n v="51.517414000000002"/>
    <x v="0"/>
    <s v="City of London"/>
    <s v="None"/>
    <n v="-8.8576000000000002E-2"/>
    <n v="1"/>
    <n v="1"/>
    <s v="City of London"/>
    <s v="Dry"/>
    <s v="Single carriageway"/>
    <n v="30"/>
    <d v="1899-12-30T15:55:00"/>
    <s v="Rural"/>
    <s v="Chhennai"/>
    <s v="Fine no high winds"/>
    <s v="Car"/>
  </r>
  <r>
    <s v="200901CP00211"/>
    <d v="2021-07-10T00:00:00"/>
    <s v="Jul"/>
    <n v="2021"/>
    <s v="Monday"/>
    <s v="Auto traffic signal"/>
    <s v="T or staggered junction"/>
    <s v="Slight"/>
    <n v="51.510896000000002"/>
    <x v="0"/>
    <s v="City of London"/>
    <s v="None"/>
    <n v="-0.10254000000000001"/>
    <n v="1"/>
    <n v="2"/>
    <s v="City of London"/>
    <s v="Dry"/>
    <s v="Single carriageway"/>
    <n v="30"/>
    <d v="1899-12-30T18:10:00"/>
    <s v="Rural"/>
    <s v="Assam"/>
    <s v="Fine no high winds"/>
    <s v="Car"/>
  </r>
  <r>
    <s v="200901CP00212"/>
    <d v="2021-07-12T00:00:00"/>
    <s v="Jul"/>
    <n v="2021"/>
    <s v="Tuesday"/>
    <s v="Data missing or out of range"/>
    <s v="Not at junction or within 20 metres"/>
    <s v="Slight"/>
    <n v="51.509529999999998"/>
    <x v="1"/>
    <s v="City of London"/>
    <s v="None"/>
    <n v="-7.9394999999999993E-2"/>
    <n v="1"/>
    <n v="2"/>
    <s v="City of London"/>
    <s v="Wet or damp"/>
    <s v="Single carriageway"/>
    <n v="30"/>
    <d v="1899-12-30T02:51:00"/>
    <s v="Rural"/>
    <s v="Manipur"/>
    <s v="Raining no high winds"/>
    <s v="Taxi/Private hire car"/>
  </r>
  <r>
    <s v="200901CP00213"/>
    <d v="2021-08-06T00:00:00"/>
    <s v="Aug"/>
    <n v="2021"/>
    <s v="Wednesday"/>
    <s v="Give way or uncontrolled"/>
    <s v="Private drive or entrance"/>
    <s v="Slight"/>
    <n v="51.509059000000001"/>
    <x v="0"/>
    <s v="City of London"/>
    <s v="None"/>
    <n v="-8.3594000000000002E-2"/>
    <n v="1"/>
    <n v="1"/>
    <s v="City of London"/>
    <s v="Wet or damp"/>
    <s v="Dual carriageway"/>
    <n v="30"/>
    <d v="1899-12-30T18:30:00"/>
    <s v="Urban"/>
    <s v="Bihar"/>
    <s v="Raining no high winds"/>
    <s v="Car"/>
  </r>
  <r>
    <s v="200901CP00214"/>
    <d v="2021-08-09T00:00:00"/>
    <s v="Aug"/>
    <n v="2021"/>
    <s v="Thursday"/>
    <s v="Data missing or out of range"/>
    <s v="Not at junction or within 20 metres"/>
    <s v="Slight"/>
    <n v="51.513278"/>
    <x v="0"/>
    <s v="City of London"/>
    <s v="None"/>
    <n v="-8.8605000000000003E-2"/>
    <n v="1"/>
    <n v="1"/>
    <s v="City of London"/>
    <s v="Dry"/>
    <s v="Single carriageway"/>
    <n v="30"/>
    <d v="1899-12-30T18:59:00"/>
    <s v="Urban"/>
    <s v="Up"/>
    <s v="Fine no high winds"/>
    <s v="Motorcycle over 500cc"/>
  </r>
  <r>
    <s v="200901CP00215"/>
    <d v="2021-08-10T00:00:00"/>
    <s v="Aug"/>
    <n v="2021"/>
    <s v="Friday"/>
    <s v="Give way or uncontrolled"/>
    <s v="Crossroads"/>
    <s v="Slight"/>
    <n v="51.509925000000003"/>
    <x v="0"/>
    <s v="City of London"/>
    <s v="None"/>
    <n v="-8.1540000000000001E-2"/>
    <n v="1"/>
    <n v="2"/>
    <s v="City of London"/>
    <s v="Dry"/>
    <s v="Single carriageway"/>
    <n v="30"/>
    <d v="1899-12-30T17:13:00"/>
    <s v="Urban"/>
    <s v="Mp"/>
    <s v="Fine no high winds"/>
    <s v="Other vehicle"/>
  </r>
  <r>
    <s v="200901CP00216"/>
    <d v="2021-08-10T00:00:00"/>
    <s v="Aug"/>
    <n v="2021"/>
    <s v="Saturday"/>
    <s v="Data missing or out of range"/>
    <s v="Not at junction or within 20 metres"/>
    <s v="Slight"/>
    <n v="51.513275"/>
    <x v="0"/>
    <s v="City of London"/>
    <s v="None"/>
    <n v="-8.8460999999999998E-2"/>
    <n v="1"/>
    <n v="2"/>
    <s v="City of London"/>
    <s v="Dry"/>
    <s v="Single carriageway"/>
    <n v="30"/>
    <d v="1899-12-30T18:01:00"/>
    <s v="Urban"/>
    <s v="Delhi"/>
    <s v="Fine no high winds"/>
    <s v="Car"/>
  </r>
  <r>
    <s v="200901CP00217"/>
    <d v="2021-08-10T00:00:00"/>
    <s v="Aug"/>
    <n v="2021"/>
    <s v="Sunday"/>
    <s v="Auto traffic signal"/>
    <s v="T or staggered junction"/>
    <s v="Serious"/>
    <n v="51.510652"/>
    <x v="0"/>
    <s v="City of London"/>
    <s v="None"/>
    <n v="-9.3037999999999996E-2"/>
    <n v="1"/>
    <n v="2"/>
    <s v="City of London"/>
    <s v="Dry"/>
    <s v="Dual carriageway"/>
    <n v="30"/>
    <d v="1899-12-30T08:34:00"/>
    <s v="Urban"/>
    <s v="Punjab"/>
    <s v="Fine no high winds"/>
    <s v="Car"/>
  </r>
  <r>
    <s v="200901CP00218"/>
    <d v="2021-08-11T00:00:00"/>
    <s v="Aug"/>
    <n v="2021"/>
    <s v="Monday"/>
    <s v="Auto traffic signal"/>
    <s v="Crossroads"/>
    <s v="Slight"/>
    <n v="51.513207000000001"/>
    <x v="0"/>
    <s v="City of London"/>
    <s v="None"/>
    <n v="-8.4283999999999998E-2"/>
    <n v="4"/>
    <n v="2"/>
    <s v="City of London"/>
    <s v="Dry"/>
    <s v="Single carriageway"/>
    <n v="30"/>
    <d v="1899-12-30T08:38:00"/>
    <s v="Urban"/>
    <s v="Hariyana"/>
    <s v="Fine no high winds"/>
    <s v="Motorcycle 125cc and under"/>
  </r>
  <r>
    <s v="200901CP00219"/>
    <d v="2021-08-11T00:00:00"/>
    <s v="Aug"/>
    <n v="2021"/>
    <s v="Tuesday"/>
    <s v="Give way or uncontrolled"/>
    <s v="T or staggered junction"/>
    <s v="Serious"/>
    <n v="51.510210999999998"/>
    <x v="0"/>
    <s v="City of London"/>
    <s v="None"/>
    <n v="-8.2536999999999999E-2"/>
    <n v="1"/>
    <n v="3"/>
    <s v="City of London"/>
    <s v="Dry"/>
    <s v="Single carriageway"/>
    <n v="30"/>
    <d v="1899-12-30T09:10:00"/>
    <s v="Urban"/>
    <s v="Kolkata"/>
    <s v="Fine no high winds"/>
    <s v="Car"/>
  </r>
  <r>
    <s v="200901CP00220"/>
    <d v="2021-08-16T00:00:00"/>
    <s v="Aug"/>
    <n v="2021"/>
    <s v="Wednesday"/>
    <s v="Auto traffic signal"/>
    <s v="T or staggered junction"/>
    <s v="Slight"/>
    <n v="51.509424000000003"/>
    <x v="0"/>
    <s v="Tower Hamlets"/>
    <s v="None"/>
    <n v="-7.8390000000000001E-2"/>
    <n v="1"/>
    <n v="1"/>
    <s v="Metropolitan Police"/>
    <s v="Dry"/>
    <s v="Single carriageway"/>
    <n v="30"/>
    <d v="1899-12-30T19:33:00"/>
    <s v="Urban"/>
    <s v="Rajasthan"/>
    <s v="Fine no high winds"/>
    <s v="Car"/>
  </r>
  <r>
    <s v="200901CP00221"/>
    <d v="2021-08-18T00:00:00"/>
    <s v="Aug"/>
    <n v="2021"/>
    <s v="Thursday"/>
    <s v="Data missing or out of range"/>
    <s v="Not at junction or within 20 metres"/>
    <s v="Serious"/>
    <n v="51.509118000000001"/>
    <x v="0"/>
    <s v="City of London"/>
    <s v="None"/>
    <n v="-8.7193999999999994E-2"/>
    <n v="3"/>
    <n v="4"/>
    <s v="City of London"/>
    <s v="Dry"/>
    <s v="Dual carriageway"/>
    <n v="30"/>
    <d v="1899-12-30T08:20:00"/>
    <s v="Urban"/>
    <s v="Mumbai"/>
    <s v="Fine no high winds"/>
    <s v="Car"/>
  </r>
  <r>
    <s v="200901CP00224"/>
    <d v="2021-08-25T00:00:00"/>
    <s v="Aug"/>
    <n v="2021"/>
    <s v="Friday"/>
    <s v="Give way or uncontrolled"/>
    <s v="Crossroads"/>
    <s v="Slight"/>
    <n v="51.518872999999999"/>
    <x v="0"/>
    <s v="City of London"/>
    <s v="None"/>
    <n v="-0.100911"/>
    <n v="1"/>
    <n v="2"/>
    <s v="City of London"/>
    <s v="Dry"/>
    <s v="Single carriageway"/>
    <n v="30"/>
    <d v="1899-12-30T16:38:00"/>
    <s v="Urban"/>
    <s v="Gujrat"/>
    <s v="Fine no high winds"/>
    <s v="Car"/>
  </r>
  <r>
    <s v="200901CP00226"/>
    <d v="2021-08-14T00:00:00"/>
    <s v="Aug"/>
    <n v="2021"/>
    <s v="Saturday"/>
    <s v="Auto traffic signal"/>
    <s v="T or staggered junction"/>
    <s v="Serious"/>
    <n v="51.518706000000002"/>
    <x v="0"/>
    <s v="City of London"/>
    <s v="None"/>
    <n v="-7.9585000000000003E-2"/>
    <n v="1"/>
    <n v="2"/>
    <s v="City of London"/>
    <s v="Dry"/>
    <s v="Single carriageway"/>
    <n v="30"/>
    <d v="1899-12-30T15:00:00"/>
    <s v="Urban"/>
    <s v="Kerla"/>
    <s v="Fine no high winds"/>
    <s v="Car"/>
  </r>
  <r>
    <s v="200901CP00227"/>
    <d v="2021-08-30T00:00:00"/>
    <s v="Aug"/>
    <n v="2021"/>
    <s v="Sunday"/>
    <s v="Auto traffic signal"/>
    <s v="T or staggered junction"/>
    <s v="Slight"/>
    <n v="51.511966999999999"/>
    <x v="1"/>
    <s v="City of London"/>
    <s v="None"/>
    <n v="-0.102063"/>
    <n v="1"/>
    <n v="2"/>
    <s v="City of London"/>
    <s v="Dry"/>
    <s v="Dual carriageway"/>
    <n v="30"/>
    <d v="1899-12-30T05:37:00"/>
    <s v="Urban"/>
    <s v="Oddisha"/>
    <s v="Fine no high winds"/>
    <s v="Goods over 3.5t. and under 7.5t"/>
  </r>
  <r>
    <s v="200901CP00233"/>
    <d v="2021-09-10T00:00:00"/>
    <s v="Sep"/>
    <n v="2021"/>
    <s v="Monday"/>
    <s v="Give way or uncontrolled"/>
    <s v="T or staggered junction"/>
    <s v="Slight"/>
    <n v="51.511144999999999"/>
    <x v="0"/>
    <s v="City of London"/>
    <s v="None"/>
    <n v="-7.3705999999999994E-2"/>
    <n v="1"/>
    <n v="2"/>
    <s v="City of London"/>
    <s v="Dry"/>
    <s v="Single carriageway"/>
    <n v="30"/>
    <d v="1899-12-30T11:00:00"/>
    <s v="Urban"/>
    <s v="Benglore"/>
    <s v="Fine no high winds"/>
    <s v="Taxi/Private hire car"/>
  </r>
  <r>
    <s v="200901CP00235"/>
    <d v="2021-10-01T00:00:00"/>
    <s v="Oct"/>
    <n v="2021"/>
    <s v="Tuesday"/>
    <s v="Give way or uncontrolled"/>
    <s v="T or staggered junction"/>
    <s v="Slight"/>
    <n v="51.515720999999999"/>
    <x v="0"/>
    <s v="City of London"/>
    <s v="None"/>
    <n v="-0.10061"/>
    <n v="1"/>
    <n v="2"/>
    <s v="City of London"/>
    <s v="Dry"/>
    <s v="Single carriageway"/>
    <n v="30"/>
    <d v="1899-12-30T13:40:00"/>
    <s v="Urban"/>
    <s v="Chhennai"/>
    <s v="Fine no high winds"/>
    <s v="Car"/>
  </r>
  <r>
    <s v="200901CP00238"/>
    <d v="2021-09-28T00:00:00"/>
    <s v="Sep"/>
    <n v="2021"/>
    <s v="Wednesday"/>
    <s v="Give way or uncontrolled"/>
    <s v="T or staggered junction"/>
    <s v="Slight"/>
    <n v="51.511310000000002"/>
    <x v="0"/>
    <s v="City of London"/>
    <s v="None"/>
    <n v="-8.9263999999999996E-2"/>
    <n v="1"/>
    <n v="2"/>
    <s v="City of London"/>
    <s v="Dry"/>
    <s v="Single carriageway"/>
    <n v="30"/>
    <d v="1899-12-30T09:00:00"/>
    <s v="Urban"/>
    <s v="Assam"/>
    <s v="Fine no high winds"/>
    <s v="Car"/>
  </r>
  <r>
    <s v="200901CP00239"/>
    <d v="2021-09-14T00:00:00"/>
    <s v="Sep"/>
    <n v="2021"/>
    <s v="Thursday"/>
    <s v="Auto traffic signal"/>
    <s v="Crossroads"/>
    <s v="Slight"/>
    <n v="51.517147000000001"/>
    <x v="0"/>
    <s v="City of London"/>
    <s v="None"/>
    <n v="-8.8731000000000004E-2"/>
    <n v="1"/>
    <n v="2"/>
    <s v="City of London"/>
    <s v="Dry"/>
    <s v="Single carriageway"/>
    <n v="30"/>
    <d v="1899-12-30T14:55:00"/>
    <s v="Rural"/>
    <s v="Manipur"/>
    <s v="Fine no high winds"/>
    <s v="Car"/>
  </r>
  <r>
    <s v="200901CP00240"/>
    <d v="2021-09-03T00:00:00"/>
    <s v="Sep"/>
    <n v="2021"/>
    <s v="Friday"/>
    <s v="Give way or uncontrolled"/>
    <s v="Crossroads"/>
    <s v="Slight"/>
    <n v="51.515360999999999"/>
    <x v="0"/>
    <s v="City of London"/>
    <s v="None"/>
    <n v="-8.9526999999999995E-2"/>
    <n v="4"/>
    <n v="1"/>
    <s v="City of London"/>
    <s v="Dry"/>
    <s v="Single carriageway"/>
    <n v="30"/>
    <d v="1899-12-30T12:33:00"/>
    <s v="Rural"/>
    <s v="Bihar"/>
    <s v="Fine no high winds"/>
    <s v="Car"/>
  </r>
  <r>
    <s v="200901CP00241"/>
    <d v="2021-09-08T00:00:00"/>
    <s v="Sep"/>
    <n v="2021"/>
    <s v="Saturday"/>
    <s v="Give way or uncontrolled"/>
    <s v="T or staggered junction"/>
    <s v="Serious"/>
    <n v="51.511631999999999"/>
    <x v="1"/>
    <s v="City of London"/>
    <s v="None"/>
    <n v="-8.1467999999999999E-2"/>
    <n v="1"/>
    <n v="2"/>
    <s v="City of London"/>
    <s v="Dry"/>
    <s v="Single carriageway"/>
    <n v="30"/>
    <d v="1899-12-30T19:34:00"/>
    <s v="Rural"/>
    <s v="Up"/>
    <s v="Fine no high winds"/>
    <s v="Bus or coach (17 or more pass seats)"/>
  </r>
  <r>
    <s v="200901CP00242"/>
    <d v="2021-09-08T00:00:00"/>
    <s v="Sep"/>
    <n v="2021"/>
    <s v="Sunday"/>
    <s v="Give way or uncontrolled"/>
    <s v="T or staggered junction"/>
    <s v="Serious"/>
    <n v="51.510148999999998"/>
    <x v="0"/>
    <s v="City of London"/>
    <s v="None"/>
    <n v="-8.9745000000000005E-2"/>
    <n v="1"/>
    <n v="2"/>
    <s v="City of London"/>
    <s v="Dry"/>
    <s v="Single carriageway"/>
    <n v="30"/>
    <d v="1899-12-30T09:40:00"/>
    <s v="Rural"/>
    <s v="Mp"/>
    <s v="Fine no high winds"/>
    <s v="Agricultural vehicle"/>
  </r>
  <r>
    <s v="200901CP00243"/>
    <d v="2021-09-10T00:00:00"/>
    <s v="Sep"/>
    <n v="2021"/>
    <s v="Monday"/>
    <s v="Data missing or out of range"/>
    <s v="Not at junction or within 20 metres"/>
    <s v="Slight"/>
    <n v="51.510742"/>
    <x v="0"/>
    <s v="City of London"/>
    <s v="None"/>
    <n v="-9.3035000000000007E-2"/>
    <n v="1"/>
    <n v="2"/>
    <s v="City of London"/>
    <s v="Dry"/>
    <s v="Dual carriageway"/>
    <n v="30"/>
    <d v="1899-12-30T09:27:00"/>
    <s v="Rural"/>
    <s v="Delhi"/>
    <s v="Fine no high winds"/>
    <s v="Motorcycle over 500cc"/>
  </r>
  <r>
    <s v="200901CP00244"/>
    <d v="2021-09-09T00:00:00"/>
    <s v="Sep"/>
    <n v="2021"/>
    <s v="Tuesday"/>
    <s v="Give way or uncontrolled"/>
    <s v="T or staggered junction"/>
    <s v="Slight"/>
    <n v="51.514893000000001"/>
    <x v="0"/>
    <s v="City of London"/>
    <s v="None"/>
    <n v="-8.2916000000000004E-2"/>
    <n v="1"/>
    <n v="1"/>
    <s v="City of London"/>
    <s v="Dry"/>
    <s v="Single carriageway"/>
    <n v="30"/>
    <d v="1899-12-30T18:40:00"/>
    <s v="Rural"/>
    <s v="Punjab"/>
    <s v="Fine no high winds"/>
    <s v="Car"/>
  </r>
  <r>
    <s v="200901CP00245"/>
    <d v="2021-09-22T00:00:00"/>
    <s v="Sep"/>
    <n v="2021"/>
    <s v="Wednesday"/>
    <s v="Give way or uncontrolled"/>
    <s v="T or staggered junction"/>
    <s v="Slight"/>
    <n v="51.512005000000002"/>
    <x v="0"/>
    <s v="City of London"/>
    <s v="None"/>
    <n v="-0.104367"/>
    <n v="1"/>
    <n v="2"/>
    <s v="City of London"/>
    <s v="Dry"/>
    <s v="Single carriageway"/>
    <n v="30"/>
    <d v="1899-12-30T08:43:00"/>
    <s v="Rural"/>
    <s v="Hariyana"/>
    <s v="Fine no high winds"/>
    <s v="Motorcycle over 500cc"/>
  </r>
  <r>
    <s v="200901CP00246"/>
    <d v="2021-09-24T00:00:00"/>
    <s v="Sep"/>
    <n v="2021"/>
    <s v="Thursday"/>
    <s v="Data missing or out of range"/>
    <s v="Not at junction or within 20 metres"/>
    <s v="Serious"/>
    <n v="51.511819000000003"/>
    <x v="0"/>
    <s v="City of London"/>
    <s v="Pedestrian in carriageway - not injured"/>
    <n v="-9.8465999999999998E-2"/>
    <n v="1"/>
    <n v="1"/>
    <s v="City of London"/>
    <s v="Dry"/>
    <s v="Single carriageway"/>
    <n v="30"/>
    <d v="1899-12-30T08:35:00"/>
    <s v="Rural"/>
    <s v="Kolkata"/>
    <s v="Fine no high winds"/>
    <s v="Car"/>
  </r>
  <r>
    <s v="200901CP00247"/>
    <d v="2021-09-04T00:00:00"/>
    <s v="Sep"/>
    <n v="2021"/>
    <s v="Friday"/>
    <s v="Auto traffic signal"/>
    <s v="T or staggered junction"/>
    <s v="Slight"/>
    <n v="51.518171000000002"/>
    <x v="1"/>
    <s v="City of London"/>
    <s v="None"/>
    <n v="-7.9895999999999995E-2"/>
    <n v="2"/>
    <n v="1"/>
    <s v="City of London"/>
    <s v="Dry"/>
    <s v="Single carriageway"/>
    <n v="30"/>
    <d v="1899-12-30T19:42:00"/>
    <s v="Rural"/>
    <s v="Rajasthan"/>
    <s v="Fine no high winds"/>
    <s v="Motorcycle over 500cc"/>
  </r>
  <r>
    <s v="200901CP00248"/>
    <d v="2021-09-23T00:00:00"/>
    <s v="Sep"/>
    <n v="2021"/>
    <s v="Saturday"/>
    <s v="Give way or uncontrolled"/>
    <s v="T or staggered junction"/>
    <s v="Slight"/>
    <n v="51.513466999999999"/>
    <x v="0"/>
    <s v="City of London"/>
    <s v="None"/>
    <n v="-0.100271"/>
    <n v="1"/>
    <n v="1"/>
    <s v="City of London"/>
    <s v="Dry"/>
    <s v="Single carriageway"/>
    <n v="30"/>
    <d v="1899-12-30T09:39:00"/>
    <s v="Rural"/>
    <s v="Mumbai"/>
    <s v="Fine no high winds"/>
    <s v="Motorcycle 125cc and under"/>
  </r>
  <r>
    <s v="200901CP00250"/>
    <d v="2021-09-27T00:00:00"/>
    <s v="Sep"/>
    <n v="2021"/>
    <s v="Sunday"/>
    <s v="Give way or uncontrolled"/>
    <s v="T or staggered junction"/>
    <s v="Slight"/>
    <n v="51.510592000000003"/>
    <x v="1"/>
    <s v="City of London"/>
    <s v="None"/>
    <n v="-8.3818000000000004E-2"/>
    <n v="1"/>
    <n v="1"/>
    <s v="City of London"/>
    <s v="Dry"/>
    <s v="Single carriageway"/>
    <n v="30"/>
    <d v="1899-12-30T06:01:00"/>
    <s v="Rural"/>
    <s v="Gujrat"/>
    <s v="Fine no high winds"/>
    <s v="Car"/>
  </r>
  <r>
    <s v="200901CP00251"/>
    <d v="2021-09-28T00:00:00"/>
    <s v="Sep"/>
    <n v="2021"/>
    <s v="Monday"/>
    <s v="Give way or uncontrolled"/>
    <s v="T or staggered junction"/>
    <s v="Slight"/>
    <n v="51.509644000000002"/>
    <x v="0"/>
    <s v="City of London"/>
    <s v="None"/>
    <n v="-8.0831E-2"/>
    <n v="1"/>
    <n v="2"/>
    <s v="City of London"/>
    <s v="Dry"/>
    <s v="Single carriageway"/>
    <n v="30"/>
    <d v="1899-12-30T18:20:00"/>
    <s v="Urban"/>
    <s v="Kerla"/>
    <s v="Fine no high winds"/>
    <s v="Car"/>
  </r>
  <r>
    <s v="200901CP00252"/>
    <d v="2021-09-25T00:00:00"/>
    <s v="Sep"/>
    <n v="2021"/>
    <s v="Tuesday"/>
    <s v="Give way or uncontrolled"/>
    <s v="T or staggered junction"/>
    <s v="Slight"/>
    <n v="51.510249999999999"/>
    <x v="1"/>
    <s v="City of London"/>
    <s v="None"/>
    <n v="-9.0461E-2"/>
    <n v="1"/>
    <n v="1"/>
    <s v="City of London"/>
    <s v="Dry"/>
    <s v="Dual carriageway"/>
    <n v="30"/>
    <d v="1899-12-30T19:30:00"/>
    <s v="Urban"/>
    <s v="Oddisha"/>
    <s v="Fine no high winds"/>
    <s v="Bus or coach (17 or more pass seats)"/>
  </r>
  <r>
    <s v="200901CP00253"/>
    <d v="2021-09-25T00:00:00"/>
    <s v="Sep"/>
    <n v="2021"/>
    <s v="Wednesday"/>
    <s v="Give way or uncontrolled"/>
    <s v="T or staggered junction"/>
    <s v="Slight"/>
    <n v="51.513179000000001"/>
    <x v="1"/>
    <s v="City of London"/>
    <s v="None"/>
    <n v="-9.9129999999999996E-2"/>
    <n v="1"/>
    <n v="1"/>
    <s v="City of London"/>
    <s v="Dry"/>
    <s v="Single carriageway"/>
    <n v="30"/>
    <d v="1899-12-30T01:53:00"/>
    <s v="Urban"/>
    <s v="Benglore"/>
    <s v="Fine no high winds"/>
    <s v="Taxi/Private hire car"/>
  </r>
  <r>
    <s v="200901CP00254"/>
    <d v="2021-09-24T00:00:00"/>
    <s v="Sep"/>
    <n v="2021"/>
    <s v="Thursday"/>
    <s v="Give way or uncontrolled"/>
    <s v="T or staggered junction"/>
    <s v="fatal"/>
    <n v="51.515248999999997"/>
    <x v="0"/>
    <s v="City of London"/>
    <s v="None"/>
    <n v="-0.104809"/>
    <n v="1"/>
    <n v="2"/>
    <s v="City of London"/>
    <s v="Dry"/>
    <s v="Single carriageway"/>
    <n v="30"/>
    <d v="1899-12-30T17:17:00"/>
    <s v="Urban"/>
    <s v="Chhennai"/>
    <s v="Fine no high winds"/>
    <s v="Car"/>
  </r>
  <r>
    <s v="200901CP00256"/>
    <d v="2021-09-22T00:00:00"/>
    <s v="Sep"/>
    <n v="2021"/>
    <s v="Friday"/>
    <s v="Auto traffic signal"/>
    <s v="T or staggered junction"/>
    <s v="fatal"/>
    <n v="51.509556000000003"/>
    <x v="1"/>
    <s v="City of London"/>
    <s v="None"/>
    <n v="-8.6455000000000004E-2"/>
    <n v="1"/>
    <n v="2"/>
    <s v="City of London"/>
    <s v="Dry"/>
    <s v="Dual carriageway"/>
    <n v="30"/>
    <d v="1899-12-30T06:15:00"/>
    <s v="Urban"/>
    <s v="Assam"/>
    <s v="Fine no high winds"/>
    <s v="Car"/>
  </r>
  <r>
    <s v="200901CP00257"/>
    <d v="2021-09-21T00:00:00"/>
    <s v="Sep"/>
    <n v="2021"/>
    <s v="Saturday"/>
    <s v="Auto traffic signal"/>
    <s v="T or staggered junction"/>
    <s v="fatal"/>
    <n v="51.515715999999998"/>
    <x v="0"/>
    <s v="City of London"/>
    <s v="None"/>
    <n v="-0.10032199999999999"/>
    <n v="1"/>
    <n v="3"/>
    <s v="City of London"/>
    <s v="Dry"/>
    <s v="Single carriageway"/>
    <n v="30"/>
    <d v="1899-12-30T12:20:00"/>
    <s v="Urban"/>
    <s v="Manipur"/>
    <s v="Fine no high winds"/>
    <s v="Motorcycle over 500cc"/>
  </r>
  <r>
    <s v="200901CP00258"/>
    <d v="2021-09-19T00:00:00"/>
    <s v="Sep"/>
    <n v="2021"/>
    <s v="Sunday"/>
    <s v="Give way or uncontrolled"/>
    <s v="T or staggered junction"/>
    <s v="fatal"/>
    <n v="51.513655999999997"/>
    <x v="0"/>
    <s v="City of London"/>
    <s v="None"/>
    <n v="-0.10084"/>
    <n v="1"/>
    <n v="2"/>
    <s v="City of London"/>
    <s v="Dry"/>
    <s v="Single carriageway"/>
    <n v="30"/>
    <d v="1899-12-30T13:03:00"/>
    <s v="Urban"/>
    <s v="Bihar"/>
    <s v="Fine no high winds"/>
    <s v="Car"/>
  </r>
  <r>
    <s v="200901CP00260"/>
    <d v="2021-09-17T00:00:00"/>
    <s v="Sep"/>
    <n v="2021"/>
    <s v="Monday"/>
    <s v="Auto traffic signal"/>
    <s v="More than 4 arms (not roundabout)"/>
    <s v="fatal"/>
    <n v="51.511004999999997"/>
    <x v="0"/>
    <s v="City of London"/>
    <s v="None"/>
    <n v="-8.7114999999999998E-2"/>
    <n v="1"/>
    <n v="1"/>
    <s v="City of London"/>
    <s v="Dry"/>
    <s v="Single carriageway"/>
    <n v="30"/>
    <d v="1899-12-30T13:19:00"/>
    <s v="Urban"/>
    <s v="Up"/>
    <s v="Fine no high winds"/>
    <s v="Car"/>
  </r>
  <r>
    <s v="200901CP00261"/>
    <d v="2021-09-15T00:00:00"/>
    <s v="Sep"/>
    <n v="2021"/>
    <s v="Tuesday"/>
    <s v="Give way or uncontrolled"/>
    <s v="More than 4 arms (not roundabout)"/>
    <s v="fatal"/>
    <n v="51.511476000000002"/>
    <x v="0"/>
    <s v="City of London"/>
    <s v="None"/>
    <n v="-7.7438999999999994E-2"/>
    <n v="1"/>
    <n v="2"/>
    <s v="City of London"/>
    <s v="Wet or damp"/>
    <s v="Single carriageway"/>
    <n v="30"/>
    <d v="1899-12-30T19:00:00"/>
    <s v="Urban"/>
    <s v="Mp"/>
    <s v="Raining + high winds"/>
    <s v="Car"/>
  </r>
  <r>
    <s v="200901CP00263"/>
    <d v="2021-09-15T00:00:00"/>
    <s v="Sep"/>
    <n v="2021"/>
    <s v="Wednesday"/>
    <s v="Data missing or out of range"/>
    <s v="Not at junction or within 20 metres"/>
    <s v="fatal"/>
    <n v="51.511910999999998"/>
    <x v="0"/>
    <s v="City of London"/>
    <s v="None"/>
    <n v="-9.8607E-2"/>
    <n v="1"/>
    <n v="2"/>
    <s v="City of London"/>
    <s v="Wet or damp"/>
    <s v="Single carriageway"/>
    <n v="30"/>
    <d v="1899-12-30T17:34:00"/>
    <s v="Urban"/>
    <s v="Delhi"/>
    <s v="Raining no high winds"/>
    <s v="Car"/>
  </r>
  <r>
    <s v="200901CP00264"/>
    <d v="2021-09-08T00:00:00"/>
    <s v="Sep"/>
    <n v="2021"/>
    <s v="Thursday"/>
    <s v="Data missing or out of range"/>
    <s v="Not at junction or within 20 metres"/>
    <s v="fatal"/>
    <n v="51.513655999999997"/>
    <x v="0"/>
    <s v="City of London"/>
    <s v="None"/>
    <n v="-0.111938"/>
    <n v="1"/>
    <n v="2"/>
    <s v="City of London"/>
    <s v="Dry"/>
    <s v="Single carriageway"/>
    <n v="30"/>
    <d v="1899-12-30T08:45:00"/>
    <s v="Urban"/>
    <s v="Punjab"/>
    <s v="Fine no high winds"/>
    <s v="Car"/>
  </r>
  <r>
    <s v="200901CP00265"/>
    <d v="2021-09-05T00:00:00"/>
    <s v="Sep"/>
    <n v="2021"/>
    <s v="Friday"/>
    <s v="Auto traffic signal"/>
    <s v="Crossroads"/>
    <s v="fatal"/>
    <n v="51.520313999999999"/>
    <x v="1"/>
    <s v="City of London"/>
    <s v="None"/>
    <n v="-7.8940999999999997E-2"/>
    <n v="1"/>
    <n v="2"/>
    <s v="City of London"/>
    <s v="Dry"/>
    <s v="Dual carriageway"/>
    <n v="30"/>
    <d v="1899-12-30T06:06:00"/>
    <s v="Urban"/>
    <s v="Hariyana"/>
    <s v="Fine no high winds"/>
    <s v="Car"/>
  </r>
  <r>
    <s v="200901CP00268"/>
    <d v="2021-09-02T00:00:00"/>
    <s v="Sep"/>
    <n v="2021"/>
    <s v="Saturday"/>
    <s v="Data missing or out of range"/>
    <s v="Not at junction or within 20 metres"/>
    <s v="fatal"/>
    <n v="51.510455999999998"/>
    <x v="0"/>
    <s v="City of London"/>
    <s v="None"/>
    <n v="-9.2037999999999995E-2"/>
    <n v="1"/>
    <n v="2"/>
    <s v="City of London"/>
    <s v="Wet or damp"/>
    <s v="Dual carriageway"/>
    <n v="30"/>
    <d v="1899-12-30T19:00:00"/>
    <s v="Urban"/>
    <s v="Kolkata"/>
    <s v="Raining no high winds"/>
    <s v="Car"/>
  </r>
  <r>
    <s v="200901CP00274"/>
    <d v="2021-10-28T00:00:00"/>
    <s v="Oct"/>
    <n v="2021"/>
    <s v="Sunday"/>
    <s v="Auto traffic signal"/>
    <s v="Crossroads"/>
    <s v="fatal"/>
    <n v="51.517408000000003"/>
    <x v="0"/>
    <s v="City of London"/>
    <s v="None"/>
    <n v="-9.3765000000000001E-2"/>
    <n v="1"/>
    <n v="2"/>
    <s v="City of London"/>
    <s v="Dry"/>
    <s v="Dual carriageway"/>
    <n v="30"/>
    <d v="1899-12-30T09:14:00"/>
    <s v="Urban"/>
    <s v="Rajasthan"/>
    <s v="Fine no high winds"/>
    <s v="Car"/>
  </r>
  <r>
    <s v="200901CP00275"/>
    <d v="2021-10-22T00:00:00"/>
    <s v="Oct"/>
    <n v="2021"/>
    <s v="Monday"/>
    <s v="Give way or uncontrolled"/>
    <s v="T or staggered junction"/>
    <s v="fatal"/>
    <n v="51.515334000000003"/>
    <x v="0"/>
    <s v="City of London"/>
    <s v="None"/>
    <n v="-9.3419000000000002E-2"/>
    <n v="1"/>
    <n v="2"/>
    <s v="City of London"/>
    <s v="Dry"/>
    <s v="Single carriageway"/>
    <n v="30"/>
    <d v="1899-12-30T12:26:00"/>
    <s v="Urban"/>
    <s v="Mumbai"/>
    <s v="Fine no high winds"/>
    <s v="Car"/>
  </r>
  <r>
    <s v="200901CP00277"/>
    <d v="2021-10-29T00:00:00"/>
    <s v="Oct"/>
    <n v="2021"/>
    <s v="Tuesday"/>
    <s v="Auto traffic signal"/>
    <s v="T or staggered junction"/>
    <s v="fatal"/>
    <n v="51.509023999999997"/>
    <x v="0"/>
    <s v="City of London"/>
    <s v="None"/>
    <n v="-8.1433000000000005E-2"/>
    <n v="2"/>
    <n v="4"/>
    <s v="City of London"/>
    <s v="Dry"/>
    <s v="Dual carriageway"/>
    <n v="30"/>
    <d v="1899-12-30T09:04:00"/>
    <s v="Rural"/>
    <s v="Gujrat"/>
    <s v="Fine no high winds"/>
    <s v="Car"/>
  </r>
  <r>
    <s v="200901CP00278"/>
    <d v="2021-10-26T00:00:00"/>
    <s v="Oct"/>
    <n v="2021"/>
    <s v="Wednesday"/>
    <s v="Give way or uncontrolled"/>
    <s v="T or staggered junction"/>
    <s v="fatal"/>
    <n v="51.511550999999997"/>
    <x v="0"/>
    <s v="City of London"/>
    <s v="None"/>
    <n v="-8.7524000000000005E-2"/>
    <n v="1"/>
    <n v="1"/>
    <s v="City of London"/>
    <s v="Dry"/>
    <s v="Single carriageway"/>
    <n v="30"/>
    <d v="1899-12-30T09:56:00"/>
    <s v="Rural"/>
    <s v="Kerla"/>
    <s v="Fine no high winds"/>
    <s v="Motorcycle 125cc and under"/>
  </r>
  <r>
    <s v="200901CP00279"/>
    <d v="2021-10-23T00:00:00"/>
    <s v="Oct"/>
    <n v="2021"/>
    <s v="Thursday"/>
    <s v="Give way or uncontrolled"/>
    <s v="T or staggered junction"/>
    <s v="fatal"/>
    <n v="51.511468999999998"/>
    <x v="0"/>
    <s v="City of London"/>
    <s v="None"/>
    <n v="-8.2484000000000002E-2"/>
    <n v="1"/>
    <n v="1"/>
    <s v="City of London"/>
    <s v="Dry"/>
    <s v="Single carriageway"/>
    <n v="30"/>
    <d v="1899-12-30T16:50:00"/>
    <s v="Rural"/>
    <s v="Oddisha"/>
    <s v="Fine no high winds"/>
    <s v="Car"/>
  </r>
  <r>
    <s v="200901CP00281"/>
    <d v="2021-10-29T00:00:00"/>
    <s v="Oct"/>
    <n v="2021"/>
    <s v="Friday"/>
    <s v="Give way or uncontrolled"/>
    <s v="T or staggered junction"/>
    <s v="Serious"/>
    <n v="51.514100999999997"/>
    <x v="1"/>
    <s v="City of London"/>
    <s v="None"/>
    <n v="-8.3959000000000006E-2"/>
    <n v="1"/>
    <n v="2"/>
    <s v="City of London"/>
    <s v="Dry"/>
    <s v="Dual carriageway"/>
    <n v="30"/>
    <d v="1899-12-30T19:32:00"/>
    <s v="Rural"/>
    <s v="Benglore"/>
    <s v="Fine no high winds"/>
    <s v="Car"/>
  </r>
  <r>
    <s v="200901CP00282"/>
    <d v="2021-10-28T00:00:00"/>
    <s v="Oct"/>
    <n v="2021"/>
    <s v="Saturday"/>
    <s v="Auto traffic signal"/>
    <s v="T or staggered junction"/>
    <s v="Serious"/>
    <n v="51.51173"/>
    <x v="0"/>
    <s v="City of London"/>
    <s v="None"/>
    <n v="-0.104091"/>
    <n v="1"/>
    <n v="2"/>
    <s v="City of London"/>
    <s v="Dry"/>
    <s v="Dual carriageway"/>
    <n v="30"/>
    <d v="1899-12-30T08:03:00"/>
    <s v="Rural"/>
    <s v="Chhennai"/>
    <s v="Fine no high winds"/>
    <s v="Car"/>
  </r>
  <r>
    <s v="200901CP00283"/>
    <d v="2021-10-21T00:00:00"/>
    <s v="Oct"/>
    <n v="2021"/>
    <s v="Sunday"/>
    <s v="Give way or uncontrolled"/>
    <s v="Private drive or entrance"/>
    <s v="Serious"/>
    <n v="51.516421999999999"/>
    <x v="0"/>
    <s v="City of London"/>
    <s v="None"/>
    <n v="-0.105049"/>
    <n v="1"/>
    <n v="2"/>
    <s v="City of London"/>
    <s v="Wet or damp"/>
    <s v="Single carriageway"/>
    <n v="30"/>
    <d v="1899-12-30T13:05:00"/>
    <s v="Rural"/>
    <s v="Assam"/>
    <s v="Raining no high winds"/>
    <s v="Car"/>
  </r>
  <r>
    <s v="200901CP00284"/>
    <d v="2021-10-20T00:00:00"/>
    <s v="Oct"/>
    <n v="2021"/>
    <s v="Monday"/>
    <s v="Give way or uncontrolled"/>
    <s v="T or staggered junction"/>
    <s v="Serious"/>
    <n v="51.510281999999997"/>
    <x v="0"/>
    <s v="City of London"/>
    <s v="None"/>
    <n v="-8.6857000000000004E-2"/>
    <n v="1"/>
    <n v="2"/>
    <s v="City of London"/>
    <s v="Dry"/>
    <s v="Dual carriageway"/>
    <n v="30"/>
    <d v="1899-12-30T17:45:00"/>
    <s v="Rural"/>
    <s v="Manipur"/>
    <s v="Fine no high winds"/>
    <s v="Car"/>
  </r>
  <r>
    <s v="200901CP00285"/>
    <d v="2021-10-30T00:00:00"/>
    <s v="Oct"/>
    <n v="2021"/>
    <s v="Tuesday"/>
    <s v="Give way or uncontrolled"/>
    <s v="T or staggered junction"/>
    <s v="Slight"/>
    <n v="51.510702999999999"/>
    <x v="0"/>
    <s v="City of London"/>
    <s v="None"/>
    <n v="-8.5110000000000005E-2"/>
    <n v="1"/>
    <n v="1"/>
    <s v="City of London"/>
    <s v="Dry"/>
    <s v="Single carriageway"/>
    <n v="30"/>
    <d v="1899-12-30T08:50:00"/>
    <s v="Rural"/>
    <s v="Bihar"/>
    <s v="Fine no high winds"/>
    <s v="Car"/>
  </r>
  <r>
    <s v="200901CP00286"/>
    <d v="2021-10-20T00:00:00"/>
    <s v="Oct"/>
    <n v="2021"/>
    <s v="Wednesday"/>
    <s v="Give way or uncontrolled"/>
    <s v="Crossroads"/>
    <s v="Serious"/>
    <n v="51.520453000000003"/>
    <x v="0"/>
    <s v="Hackney"/>
    <s v="None"/>
    <n v="-8.1961999999999993E-2"/>
    <n v="1"/>
    <n v="2"/>
    <s v="Metropolitan Police"/>
    <s v="Dry"/>
    <s v="Single carriageway"/>
    <n v="30"/>
    <d v="1899-12-30T09:10:00"/>
    <s v="Rural"/>
    <s v="Up"/>
    <s v="Fine no high winds"/>
    <s v="Car"/>
  </r>
  <r>
    <s v="200901CP00287"/>
    <d v="2021-10-16T00:00:00"/>
    <s v="Oct"/>
    <n v="2021"/>
    <s v="Thursday"/>
    <s v="Data missing or out of range"/>
    <s v="Not at junction or within 20 metres"/>
    <s v="Slight"/>
    <n v="51.509120000000003"/>
    <x v="0"/>
    <s v="City of London"/>
    <s v="None"/>
    <n v="-8.7337999999999999E-2"/>
    <n v="1"/>
    <n v="2"/>
    <s v="City of London"/>
    <s v="Dry"/>
    <s v="Dual carriageway"/>
    <n v="30"/>
    <d v="1899-12-30T12:45:00"/>
    <s v="Rural"/>
    <s v="Mp"/>
    <s v="Fine no high winds"/>
    <s v="Car"/>
  </r>
  <r>
    <s v="200901CP00288"/>
    <d v="2021-10-15T00:00:00"/>
    <s v="Oct"/>
    <n v="2021"/>
    <s v="Friday"/>
    <s v="Give way or uncontrolled"/>
    <s v="T or staggered junction"/>
    <s v="Slight"/>
    <n v="51.519174999999997"/>
    <x v="1"/>
    <s v="City of London"/>
    <s v="None"/>
    <n v="-0.10291699999999999"/>
    <n v="1"/>
    <n v="2"/>
    <s v="City of London"/>
    <s v="Dry"/>
    <s v="Single carriageway"/>
    <n v="30"/>
    <d v="1899-12-30T20:40:00"/>
    <s v="Rural"/>
    <s v="Delhi"/>
    <s v="Fine no high winds"/>
    <s v="Car"/>
  </r>
  <r>
    <s v="200901CP00289"/>
    <d v="2021-10-08T00:00:00"/>
    <s v="Oct"/>
    <n v="2021"/>
    <s v="Saturday"/>
    <s v="Give way or uncontrolled"/>
    <s v="T or staggered junction"/>
    <s v="Slight"/>
    <n v="51.510624999999997"/>
    <x v="0"/>
    <s v="City of London"/>
    <s v="None"/>
    <n v="-8.5833999999999994E-2"/>
    <n v="1"/>
    <n v="2"/>
    <s v="City of London"/>
    <s v="Dry"/>
    <s v="Dual carriageway"/>
    <n v="30"/>
    <d v="1899-12-30T18:23:00"/>
    <s v="Urban"/>
    <s v="Punjab"/>
    <s v="Fine no high winds"/>
    <s v="Car"/>
  </r>
  <r>
    <s v="200901CP00290"/>
    <d v="2021-10-08T00:00:00"/>
    <s v="Oct"/>
    <n v="2021"/>
    <s v="Sunday"/>
    <s v="Give way or uncontrolled"/>
    <s v="T or staggered junction"/>
    <s v="Slight"/>
    <n v="51.509641000000002"/>
    <x v="0"/>
    <s v="City of London"/>
    <s v="None"/>
    <n v="-8.0686999999999995E-2"/>
    <n v="1"/>
    <n v="2"/>
    <s v="City of London"/>
    <s v="Dry"/>
    <s v="Single carriageway"/>
    <n v="30"/>
    <d v="1899-12-30T14:30:00"/>
    <s v="Urban"/>
    <s v="Hariyana"/>
    <s v="Fine no high winds"/>
    <s v="Van / Goods 3.5 tonnes mgw or under"/>
  </r>
  <r>
    <s v="200901CP00291"/>
    <d v="2021-10-07T00:00:00"/>
    <s v="Oct"/>
    <n v="2021"/>
    <s v="Monday"/>
    <s v="Give way or uncontrolled"/>
    <s v="T or staggered junction"/>
    <s v="Slight"/>
    <n v="51.517682999999998"/>
    <x v="1"/>
    <s v="City of London"/>
    <s v="None"/>
    <n v="-0.105141"/>
    <n v="1"/>
    <n v="2"/>
    <s v="City of London"/>
    <s v="Wet or damp"/>
    <s v="Single carriageway"/>
    <n v="30"/>
    <d v="1899-12-30T18:33:00"/>
    <s v="Urban"/>
    <s v="Kolkata"/>
    <s v="Raining no high winds"/>
    <s v="Car"/>
  </r>
  <r>
    <s v="200901CP00292"/>
    <d v="2021-10-06T00:00:00"/>
    <s v="Oct"/>
    <n v="2021"/>
    <s v="Tuesday"/>
    <s v="Give way or uncontrolled"/>
    <s v="T or staggered junction"/>
    <s v="Slight"/>
    <n v="51.513869999999997"/>
    <x v="0"/>
    <s v="City of London"/>
    <s v="None"/>
    <n v="-7.5320999999999999E-2"/>
    <n v="1"/>
    <n v="2"/>
    <s v="City of London"/>
    <s v="Wet or damp"/>
    <s v="Single carriageway"/>
    <n v="30"/>
    <d v="1899-12-30T08:20:00"/>
    <s v="Urban"/>
    <s v="Rajasthan"/>
    <s v="Fine no high winds"/>
    <s v="Car"/>
  </r>
  <r>
    <s v="200901CP00293"/>
    <d v="2021-10-05T00:00:00"/>
    <s v="Oct"/>
    <n v="2021"/>
    <s v="Wednesday"/>
    <s v="Auto traffic signal"/>
    <s v="T or staggered junction"/>
    <s v="Slight"/>
    <n v="51.510593999999998"/>
    <x v="0"/>
    <s v="City of London"/>
    <s v="None"/>
    <n v="-8.3961999999999995E-2"/>
    <n v="1"/>
    <n v="1"/>
    <s v="City of London"/>
    <s v="Wet or damp"/>
    <s v="Single carriageway"/>
    <n v="30"/>
    <d v="1899-12-30T10:07:00"/>
    <s v="Urban"/>
    <s v="Mumbai"/>
    <s v="Raining no high winds"/>
    <s v="Car"/>
  </r>
  <r>
    <s v="200901CP00294"/>
    <d v="2021-10-05T00:00:00"/>
    <s v="Oct"/>
    <n v="2021"/>
    <s v="Thursday"/>
    <s v="Give way or uncontrolled"/>
    <s v="T or staggered junction"/>
    <s v="Slight"/>
    <n v="51.513311999999999"/>
    <x v="0"/>
    <s v="City of London"/>
    <s v="Pedestrian in carriageway - not injured"/>
    <n v="-7.9668000000000003E-2"/>
    <n v="1"/>
    <n v="1"/>
    <s v="City of London"/>
    <s v="Wet or damp"/>
    <s v="Single carriageway"/>
    <n v="30"/>
    <d v="1899-12-30T16:10:00"/>
    <s v="Urban"/>
    <s v="Gujrat"/>
    <s v="Fine no high winds"/>
    <s v="Car"/>
  </r>
  <r>
    <s v="200901CP00295"/>
    <d v="2021-10-02T00:00:00"/>
    <s v="Oct"/>
    <n v="2021"/>
    <s v="Friday"/>
    <s v="Give way or uncontrolled"/>
    <s v="Crossroads"/>
    <s v="Slight"/>
    <n v="51.510917999999997"/>
    <x v="1"/>
    <s v="City of London"/>
    <s v="None"/>
    <n v="-8.7262999999999993E-2"/>
    <n v="1"/>
    <n v="2"/>
    <s v="City of London"/>
    <s v="Dry"/>
    <s v="Single carriageway"/>
    <n v="30"/>
    <d v="1899-12-30T23:40:00"/>
    <s v="Urban"/>
    <s v="Kerla"/>
    <s v="Fine no high winds"/>
    <s v="Car"/>
  </r>
  <r>
    <s v="200901CP00296"/>
    <d v="2021-10-01T00:00:00"/>
    <s v="Oct"/>
    <n v="2021"/>
    <s v="Saturday"/>
    <s v="Give way or uncontrolled"/>
    <s v="T or staggered junction"/>
    <s v="Slight"/>
    <n v="51.516571999999996"/>
    <x v="0"/>
    <s v="City of London"/>
    <s v="None"/>
    <n v="-0.103169"/>
    <n v="1"/>
    <n v="2"/>
    <s v="City of London"/>
    <s v="Dry"/>
    <s v="Dual carriageway"/>
    <n v="30"/>
    <d v="1899-12-30T08:10:00"/>
    <s v="Urban"/>
    <s v="Oddisha"/>
    <s v="Fine no high winds"/>
    <s v="Car"/>
  </r>
  <r>
    <s v="200901CP00297"/>
    <d v="2021-10-01T00:00:00"/>
    <s v="Oct"/>
    <n v="2021"/>
    <s v="Sunday"/>
    <s v="Give way or uncontrolled"/>
    <s v="T or staggered junction"/>
    <s v="Slight"/>
    <n v="51.509453999999998"/>
    <x v="1"/>
    <s v="City of London"/>
    <s v="None"/>
    <n v="-8.0262E-2"/>
    <n v="1"/>
    <n v="2"/>
    <s v="City of London"/>
    <s v="Dry"/>
    <s v="Dual carriageway"/>
    <n v="30"/>
    <d v="1899-12-30T06:40:00"/>
    <s v="Urban"/>
    <s v="Benglore"/>
    <s v="Fine no high winds"/>
    <s v="Car"/>
  </r>
  <r>
    <s v="200901CP00304"/>
    <d v="2021-11-04T00:00:00"/>
    <s v="Nov"/>
    <n v="2021"/>
    <s v="Monday"/>
    <s v="Auto traffic signal"/>
    <s v="T or staggered junction"/>
    <s v="Slight"/>
    <n v="51.513835999999998"/>
    <x v="0"/>
    <s v="City of London"/>
    <s v="None"/>
    <n v="-0.100832"/>
    <n v="1"/>
    <n v="2"/>
    <s v="City of London"/>
    <s v="Dry"/>
    <s v="Single carriageway"/>
    <n v="30"/>
    <d v="1899-12-30T13:14:00"/>
    <s v="Urban"/>
    <s v="Chhennai"/>
    <s v="Fine no high winds"/>
    <s v="Car"/>
  </r>
  <r>
    <s v="200901CP00305"/>
    <d v="2021-11-01T00:00:00"/>
    <s v="Nov"/>
    <n v="2021"/>
    <s v="Tuesday"/>
    <s v="Give way or uncontrolled"/>
    <s v="T or staggered junction"/>
    <s v="Slight"/>
    <n v="51.511634999999998"/>
    <x v="1"/>
    <s v="City of London"/>
    <s v="None"/>
    <n v="-8.1612000000000004E-2"/>
    <n v="1"/>
    <n v="2"/>
    <s v="City of London"/>
    <s v="Dry"/>
    <s v="Single carriageway"/>
    <n v="30"/>
    <d v="1899-12-30T02:35:00"/>
    <s v="Urban"/>
    <s v="Assam"/>
    <s v="Fine no high winds"/>
    <s v="Car"/>
  </r>
  <r>
    <s v="200901CP00309"/>
    <d v="2021-12-26T00:00:00"/>
    <s v="Dec"/>
    <n v="2021"/>
    <s v="Wednesday"/>
    <s v="Data missing or out of range"/>
    <s v="Not at junction or within 20 metres"/>
    <s v="Slight"/>
    <n v="51.514467000000003"/>
    <x v="0"/>
    <s v="City of London"/>
    <s v="None"/>
    <n v="-8.9852000000000001E-2"/>
    <n v="1"/>
    <n v="1"/>
    <s v="City of London"/>
    <s v="Dry"/>
    <s v="Single carriageway"/>
    <n v="30"/>
    <d v="1899-12-30T11:43:00"/>
    <s v="Urban"/>
    <s v="Manipur"/>
    <s v="Fine no high winds"/>
    <s v="Van / Goods 3.5 tonnes mgw or under"/>
  </r>
  <r>
    <s v="200901CP00311"/>
    <d v="2021-12-31T00:00:00"/>
    <s v="Dec"/>
    <n v="2021"/>
    <s v="Thursday"/>
    <s v="Give way or uncontrolled"/>
    <s v="T or staggered junction"/>
    <s v="Slight"/>
    <n v="51.513759999999998"/>
    <x v="0"/>
    <s v="City of London"/>
    <s v="None"/>
    <n v="-0.1017"/>
    <n v="1"/>
    <n v="1"/>
    <s v="City of London"/>
    <s v="Dry"/>
    <s v="Single carriageway"/>
    <n v="30"/>
    <d v="1899-12-30T13:32:00"/>
    <s v="Urban"/>
    <s v="Bihar"/>
    <s v="Fine no high winds"/>
    <s v="Car"/>
  </r>
  <r>
    <s v="200901CP00312"/>
    <d v="2021-12-18T00:00:00"/>
    <s v="Dec"/>
    <n v="2021"/>
    <s v="Friday"/>
    <s v="Data missing or out of range"/>
    <s v="Not at junction or within 20 metres"/>
    <s v="Slight"/>
    <n v="51.518189"/>
    <x v="0"/>
    <s v="City of London"/>
    <s v="None"/>
    <n v="-0.103102"/>
    <n v="1"/>
    <n v="2"/>
    <s v="City of London"/>
    <s v="Dry"/>
    <s v="Single carriageway"/>
    <n v="30"/>
    <d v="1899-12-30T11:30:00"/>
    <s v="Urban"/>
    <s v="Up"/>
    <s v="Fine no high winds"/>
    <s v="Car"/>
  </r>
  <r>
    <s v="200901CP00313"/>
    <d v="2021-12-08T00:00:00"/>
    <s v="Dec"/>
    <n v="2021"/>
    <s v="Saturday"/>
    <s v="Data missing or out of range"/>
    <s v="Not at junction or within 20 metres"/>
    <s v="Slight"/>
    <n v="51.51614"/>
    <x v="0"/>
    <s v="City of London"/>
    <s v="None"/>
    <n v="-8.2142999999999994E-2"/>
    <n v="1"/>
    <n v="1"/>
    <s v="City of London"/>
    <s v="Dry"/>
    <s v="Dual carriageway"/>
    <n v="30"/>
    <d v="1899-12-30T14:15:00"/>
    <s v="Urban"/>
    <s v="Mp"/>
    <s v="Fine no high winds"/>
    <s v="Van / Goods 3.5 tonnes mgw or under"/>
  </r>
  <r>
    <s v="200901CP00314"/>
    <d v="2021-12-16T00:00:00"/>
    <s v="Dec"/>
    <n v="2021"/>
    <s v="Sunday"/>
    <s v="Give way or uncontrolled"/>
    <s v="Slip road"/>
    <s v="Slight"/>
    <n v="51.510030999999998"/>
    <x v="0"/>
    <s v="City of London"/>
    <s v="None"/>
    <n v="-8.8020000000000001E-2"/>
    <n v="1"/>
    <n v="1"/>
    <s v="City of London"/>
    <s v="Snow"/>
    <s v="Single carriageway"/>
    <n v="30"/>
    <d v="1899-12-30T10:03:00"/>
    <s v="Rural"/>
    <s v="Delhi"/>
    <s v="Snowing no high winds"/>
    <s v="Car"/>
  </r>
  <r>
    <s v="200901CP00315"/>
    <d v="2021-12-17T00:00:00"/>
    <s v="Dec"/>
    <n v="2021"/>
    <s v="Monday"/>
    <s v="Data missing or out of range"/>
    <s v="Not at junction or within 20 metres"/>
    <s v="Slight"/>
    <n v="51.513444"/>
    <x v="0"/>
    <s v="City of London"/>
    <s v="None"/>
    <n v="-8.2256999999999997E-2"/>
    <n v="1"/>
    <n v="1"/>
    <s v="City of London"/>
    <s v="Wet or damp"/>
    <s v="Single carriageway"/>
    <n v="30"/>
    <d v="1899-12-30T08:52:00"/>
    <s v="Rural"/>
    <s v="Punjab"/>
    <s v="Raining no high winds"/>
    <s v="Goods 7.5 tonnes mgw and over"/>
  </r>
  <r>
    <s v="200901CP00316"/>
    <d v="2021-12-14T00:00:00"/>
    <s v="Dec"/>
    <n v="2021"/>
    <s v="Tuesday"/>
    <s v="Give way or uncontrolled"/>
    <s v="T or staggered junction"/>
    <s v="Slight"/>
    <n v="51.513257000000003"/>
    <x v="0"/>
    <s v="City of London"/>
    <s v="None"/>
    <n v="-8.1832000000000002E-2"/>
    <n v="2"/>
    <n v="1"/>
    <s v="City of London"/>
    <s v="Dry"/>
    <s v="Single carriageway"/>
    <n v="30"/>
    <d v="1899-12-30T15:10:00"/>
    <s v="Rural"/>
    <s v="Hariyana"/>
    <s v="Fine no high winds"/>
    <s v="Car"/>
  </r>
  <r>
    <s v="200901CP00317"/>
    <d v="2021-12-11T00:00:00"/>
    <s v="Dec"/>
    <n v="2021"/>
    <s v="Wednesday"/>
    <s v="Auto traffic signal"/>
    <s v="Crossroads"/>
    <s v="Slight"/>
    <n v="51.516039999999997"/>
    <x v="1"/>
    <s v="City of London"/>
    <s v="None"/>
    <n v="-8.1571000000000005E-2"/>
    <n v="1"/>
    <n v="2"/>
    <s v="City of London"/>
    <s v="Dry"/>
    <s v="Dual carriageway"/>
    <n v="30"/>
    <d v="1899-12-30T20:40:00"/>
    <s v="Rural"/>
    <s v="Kolkata"/>
    <s v="Fine no high winds"/>
    <s v="Car"/>
  </r>
  <r>
    <s v="200901CP00318"/>
    <d v="2021-12-23T00:00:00"/>
    <s v="Dec"/>
    <n v="2021"/>
    <s v="Thursday"/>
    <s v="Give way or uncontrolled"/>
    <s v="T or staggered junction"/>
    <s v="Slight"/>
    <n v="51.517592999999998"/>
    <x v="1"/>
    <s v="City of London"/>
    <s v="None"/>
    <n v="-0.105144"/>
    <n v="5"/>
    <n v="2"/>
    <s v="City of London"/>
    <s v="Dry"/>
    <s v="Single carriageway"/>
    <n v="30"/>
    <d v="1899-12-30T22:45:00"/>
    <s v="Rural"/>
    <s v="Rajasthan"/>
    <s v="Fine no high winds"/>
    <s v="Taxi/Private hire car"/>
  </r>
  <r>
    <s v="200901CP00319"/>
    <d v="2021-12-23T00:00:00"/>
    <s v="Dec"/>
    <n v="2021"/>
    <s v="Friday"/>
    <s v="Data missing or out of range"/>
    <s v="Not at junction or within 20 metres"/>
    <s v="Slight"/>
    <n v="51.511803"/>
    <x v="1"/>
    <s v="City of London"/>
    <s v="None"/>
    <n v="-8.0883999999999998E-2"/>
    <n v="1"/>
    <n v="1"/>
    <s v="City of London"/>
    <s v="Wet or damp"/>
    <s v="Single carriageway"/>
    <n v="30"/>
    <d v="1899-12-30T18:48:00"/>
    <s v="Rural"/>
    <s v="Mumbai"/>
    <s v="Raining no high winds"/>
    <s v="Goods 7.5 tonnes mgw and over"/>
  </r>
  <r>
    <s v="200901CP00320"/>
    <d v="2021-12-12T00:00:00"/>
    <s v="Dec"/>
    <n v="2021"/>
    <s v="Saturday"/>
    <s v="Give way or uncontrolled"/>
    <s v="T or staggered junction"/>
    <s v="Slight"/>
    <n v="51.510278999999997"/>
    <x v="0"/>
    <s v="City of London"/>
    <s v="None"/>
    <n v="-8.6712999999999998E-2"/>
    <n v="1"/>
    <n v="2"/>
    <s v="City of London"/>
    <s v="Wet or damp"/>
    <s v="Dual carriageway"/>
    <n v="30"/>
    <d v="1899-12-30T11:09:00"/>
    <s v="Rural"/>
    <s v="Gujrat"/>
    <s v="Fine no high winds"/>
    <s v="Car"/>
  </r>
  <r>
    <s v="200901CP00322"/>
    <d v="2021-12-10T00:00:00"/>
    <s v="Dec"/>
    <n v="2021"/>
    <s v="Sunday"/>
    <s v="Give way or uncontrolled"/>
    <s v="T or staggered junction"/>
    <s v="Slight"/>
    <n v="51.515120000000003"/>
    <x v="1"/>
    <s v="City of London"/>
    <s v="None"/>
    <n v="-0.102364"/>
    <n v="1"/>
    <n v="2"/>
    <s v="City of London"/>
    <s v="Dry"/>
    <s v="One way street"/>
    <n v="30"/>
    <d v="1899-12-30T21:00:00"/>
    <s v="Rural"/>
    <s v="Kerla"/>
    <s v="Fine no high winds"/>
    <s v="Car"/>
  </r>
  <r>
    <s v="200901CP00323"/>
    <d v="2021-12-02T00:00:00"/>
    <s v="Dec"/>
    <n v="2021"/>
    <s v="Monday"/>
    <s v="Give way or uncontrolled"/>
    <s v="T or staggered junction"/>
    <s v="Slight"/>
    <n v="51.517595"/>
    <x v="1"/>
    <s v="City of London"/>
    <s v="None"/>
    <n v="-0.10528800000000001"/>
    <n v="1"/>
    <n v="2"/>
    <s v="City of London"/>
    <s v="Wet or damp"/>
    <s v="Single carriageway"/>
    <n v="30"/>
    <d v="1899-12-30T16:00:00"/>
    <s v="Rural"/>
    <s v="Oddisha"/>
    <s v="Raining no high winds"/>
    <s v="Car"/>
  </r>
  <r>
    <s v="200901CP00324"/>
    <d v="2021-12-17T00:00:00"/>
    <s v="Dec"/>
    <n v="2021"/>
    <s v="Tuesday"/>
    <s v="Give way or uncontrolled"/>
    <s v="T or staggered junction"/>
    <s v="Slight"/>
    <n v="51.513863999999998"/>
    <x v="1"/>
    <s v="City of London"/>
    <s v="None"/>
    <n v="-0.102561"/>
    <n v="1"/>
    <n v="1"/>
    <s v="City of London"/>
    <s v="Wet or damp"/>
    <s v="Single carriageway"/>
    <n v="30"/>
    <d v="1899-12-30T17:10:00"/>
    <s v="Rural"/>
    <s v="Benglore"/>
    <s v="Fine no high winds"/>
    <s v="Car"/>
  </r>
  <r>
    <s v="200901CP00325"/>
    <d v="2021-12-02T00:00:00"/>
    <s v="Dec"/>
    <n v="2021"/>
    <s v="Wednesday"/>
    <s v="Give way or uncontrolled"/>
    <s v="T or staggered junction"/>
    <s v="Serious"/>
    <n v="51.513500000000001"/>
    <x v="0"/>
    <s v="City of London"/>
    <s v="None"/>
    <n v="-9.1189999999999993E-2"/>
    <n v="1"/>
    <n v="1"/>
    <s v="City of London"/>
    <s v="Wet or damp"/>
    <s v="Single carriageway"/>
    <n v="30"/>
    <d v="1899-12-30T08:55:00"/>
    <s v="Rural"/>
    <s v="Chhennai"/>
    <s v="Raining no high winds"/>
    <s v="Car"/>
  </r>
  <r>
    <s v="200901CP00326"/>
    <d v="2021-12-03T00:00:00"/>
    <s v="Dec"/>
    <n v="2021"/>
    <s v="Thursday"/>
    <s v="Auto traffic signal"/>
    <s v="Crossroads"/>
    <s v="Slight"/>
    <n v="51.51605"/>
    <x v="0"/>
    <s v="City of London"/>
    <s v="None"/>
    <n v="-8.2146999999999998E-2"/>
    <n v="1"/>
    <n v="1"/>
    <s v="City of London"/>
    <s v="Dry"/>
    <s v="Dual carriageway"/>
    <n v="30"/>
    <d v="1899-12-30T08:25:00"/>
    <s v="Urban"/>
    <s v="Assam"/>
    <s v="Fine no high winds"/>
    <s v="Car"/>
  </r>
  <r>
    <s v="200901CP00327"/>
    <d v="2021-12-08T00:00:00"/>
    <s v="Dec"/>
    <n v="2021"/>
    <s v="Friday"/>
    <s v="Give way or uncontrolled"/>
    <s v="T or staggered junction"/>
    <s v="Slight"/>
    <n v="51.515723000000001"/>
    <x v="1"/>
    <s v="City of London"/>
    <s v="None"/>
    <n v="-8.4179000000000004E-2"/>
    <n v="2"/>
    <n v="1"/>
    <s v="City of London"/>
    <s v="Dry"/>
    <s v="Single carriageway"/>
    <n v="30"/>
    <d v="1899-12-30T16:59:00"/>
    <s v="Urban"/>
    <s v="Manipur"/>
    <s v="Fine no high winds"/>
    <s v="Car"/>
  </r>
  <r>
    <s v="200901CP00328"/>
    <d v="2021-12-03T00:00:00"/>
    <s v="Dec"/>
    <n v="2021"/>
    <s v="Saturday"/>
    <s v="Give way or uncontrolled"/>
    <s v="T or staggered junction"/>
    <s v="Slight"/>
    <n v="51.518452000000003"/>
    <x v="0"/>
    <s v="City of London"/>
    <s v="None"/>
    <n v="-0.102658"/>
    <n v="1"/>
    <n v="1"/>
    <s v="City of London"/>
    <s v="Wet or damp"/>
    <s v="Single carriageway"/>
    <n v="30"/>
    <d v="1899-12-30T09:30:00"/>
    <s v="Urban"/>
    <s v="Bihar"/>
    <s v="Raining no high winds"/>
    <s v="Car"/>
  </r>
  <r>
    <s v="200901CP00329"/>
    <d v="2021-12-10T00:00:00"/>
    <s v="Dec"/>
    <n v="2021"/>
    <s v="Sunday"/>
    <s v="Auto traffic signal"/>
    <s v="More than 4 arms (not roundabout)"/>
    <s v="Slight"/>
    <n v="51.510984000000001"/>
    <x v="1"/>
    <s v="City of London"/>
    <s v="None"/>
    <n v="-0.102392"/>
    <n v="1"/>
    <n v="2"/>
    <s v="City of London"/>
    <s v="Wet or damp"/>
    <s v="Single carriageway"/>
    <n v="30"/>
    <d v="1899-12-30T05:15:00"/>
    <s v="Urban"/>
    <s v="Up"/>
    <s v="Fine no high winds"/>
    <s v="Car"/>
  </r>
  <r>
    <s v="200901CP00330"/>
    <d v="2021-12-04T00:00:00"/>
    <s v="Dec"/>
    <n v="2021"/>
    <s v="Monday"/>
    <s v="Auto traffic signal"/>
    <s v="T or staggered junction"/>
    <s v="Slight"/>
    <n v="51.513013999999998"/>
    <x v="1"/>
    <s v="City of London"/>
    <s v="None"/>
    <n v="-7.7951000000000006E-2"/>
    <n v="1"/>
    <n v="1"/>
    <s v="City of London"/>
    <s v="Dry"/>
    <s v="Single carriageway"/>
    <n v="30"/>
    <d v="1899-12-30T07:27:00"/>
    <s v="Urban"/>
    <s v="Mp"/>
    <s v="Fine no high winds"/>
    <s v="Goods 7.5 tonnes mgw and over"/>
  </r>
  <r>
    <s v="200901CP00331"/>
    <d v="2021-12-09T00:00:00"/>
    <s v="Dec"/>
    <n v="2021"/>
    <s v="Tuesday"/>
    <s v="Auto traffic signal"/>
    <s v="T or staggered junction"/>
    <s v="Slight"/>
    <n v="51.519984999999998"/>
    <x v="0"/>
    <s v="City of London"/>
    <s v="None"/>
    <n v="-9.7405000000000005E-2"/>
    <n v="1"/>
    <n v="2"/>
    <s v="City of London"/>
    <s v="Dry"/>
    <s v="Single carriageway"/>
    <n v="30"/>
    <d v="1899-12-30T10:00:00"/>
    <s v="Urban"/>
    <s v="Delhi"/>
    <s v="Fine no high winds"/>
    <s v="Motorcycle over 125cc and up to 500cc"/>
  </r>
  <r>
    <s v="200901CP00333"/>
    <d v="2021-12-08T00:00:00"/>
    <s v="Dec"/>
    <n v="2021"/>
    <s v="Wednesday"/>
    <s v="Auto traffic signal"/>
    <s v="Crossroads"/>
    <s v="Slight"/>
    <n v="51.514068999999999"/>
    <x v="1"/>
    <s v="City of London"/>
    <s v="None"/>
    <n v="-0.10413799999999999"/>
    <n v="1"/>
    <n v="1"/>
    <s v="City of London"/>
    <s v="Dry"/>
    <s v="Single carriageway"/>
    <n v="30"/>
    <d v="1899-12-30T23:30:00"/>
    <s v="Urban"/>
    <s v="Punjab"/>
    <s v="Fine no high winds"/>
    <s v="Car"/>
  </r>
  <r>
    <s v="200901CP00334"/>
    <d v="2021-12-08T00:00:00"/>
    <s v="Dec"/>
    <n v="2021"/>
    <s v="Thursday"/>
    <s v="Auto traffic signal"/>
    <s v="T or staggered junction"/>
    <s v="Slight"/>
    <n v="51.516930000000002"/>
    <x v="1"/>
    <s v="City of London"/>
    <s v="None"/>
    <n v="-8.0957000000000001E-2"/>
    <n v="1"/>
    <n v="1"/>
    <s v="City of London"/>
    <s v="Wet or damp"/>
    <s v="Single carriageway"/>
    <n v="30"/>
    <d v="1899-12-30T19:55:00"/>
    <s v="Urban"/>
    <s v="Hariyana"/>
    <s v="Fine no high winds"/>
    <s v="Motorcycle over 500cc"/>
  </r>
  <r>
    <s v="200901CP00335"/>
    <d v="2021-12-08T00:00:00"/>
    <s v="Dec"/>
    <n v="2021"/>
    <s v="Friday"/>
    <s v="Auto traffic signal"/>
    <s v="T or staggered junction"/>
    <s v="Slight"/>
    <n v="51.510564000000002"/>
    <x v="0"/>
    <s v="City of London"/>
    <s v="None"/>
    <n v="-9.3186000000000005E-2"/>
    <n v="1"/>
    <n v="1"/>
    <s v="City of London"/>
    <s v="Wet or damp"/>
    <s v="Single carriageway"/>
    <n v="30"/>
    <d v="1899-12-30T09:58:00"/>
    <s v="Urban"/>
    <s v="Kolkata"/>
    <s v="Fine no high winds"/>
    <s v="Goods 7.5 tonnes mgw and over"/>
  </r>
  <r>
    <s v="200901CP00337"/>
    <d v="2021-12-07T00:00:00"/>
    <s v="Dec"/>
    <n v="2021"/>
    <s v="Saturday"/>
    <s v="Give way or uncontrolled"/>
    <s v="T or staggered junction"/>
    <s v="Slight"/>
    <n v="51.516627999999997"/>
    <x v="0"/>
    <s v="City of London"/>
    <s v="None"/>
    <n v="-0.106626"/>
    <n v="1"/>
    <n v="1"/>
    <s v="City of London"/>
    <s v="Wet or damp"/>
    <s v="Single carriageway"/>
    <n v="30"/>
    <d v="1899-12-30T13:25:00"/>
    <s v="Urban"/>
    <s v="Rajasthan"/>
    <s v="Fine no high winds"/>
    <s v="Car"/>
  </r>
  <r>
    <s v="200901CP00338"/>
    <d v="2021-12-06T00:00:00"/>
    <s v="Dec"/>
    <n v="2021"/>
    <s v="Sunday"/>
    <s v="Auto traffic signal"/>
    <s v="T or staggered junction"/>
    <s v="Slight"/>
    <n v="51.519896000000003"/>
    <x v="1"/>
    <s v="City of London"/>
    <s v="None"/>
    <n v="-9.7408999999999996E-2"/>
    <n v="2"/>
    <n v="2"/>
    <s v="City of London"/>
    <s v="Dry"/>
    <s v="Single carriageway"/>
    <n v="30"/>
    <d v="1899-12-30T18:08:00"/>
    <s v="Urban"/>
    <s v="Mumbai"/>
    <s v="Fine no high winds"/>
    <s v="Car"/>
  </r>
  <r>
    <s v="200901CP00340"/>
    <d v="2021-12-05T00:00:00"/>
    <s v="Dec"/>
    <n v="2021"/>
    <s v="Monday"/>
    <s v="Give way or uncontrolled"/>
    <s v="T or staggered junction"/>
    <s v="Slight"/>
    <n v="51.511420000000001"/>
    <x v="1"/>
    <s v="City of London"/>
    <s v="None"/>
    <n v="-7.9459000000000002E-2"/>
    <n v="1"/>
    <n v="1"/>
    <s v="City of London"/>
    <s v="Wet or damp"/>
    <s v="Single carriageway"/>
    <n v="30"/>
    <d v="1899-12-30T23:35:00"/>
    <s v="Urban"/>
    <s v="Gujrat"/>
    <s v="Fine no high winds"/>
    <s v="Car"/>
  </r>
  <r>
    <s v="200901CP00341"/>
    <d v="2021-12-04T00:00:00"/>
    <s v="Dec"/>
    <n v="2021"/>
    <s v="Tuesday"/>
    <s v="Auto traffic signal"/>
    <s v="Crossroads"/>
    <s v="Slight"/>
    <n v="51.516039999999997"/>
    <x v="0"/>
    <s v="City of London"/>
    <s v="None"/>
    <n v="-8.1571000000000005E-2"/>
    <n v="1"/>
    <n v="2"/>
    <s v="City of London"/>
    <s v="Dry"/>
    <s v="Single carriageway"/>
    <n v="30"/>
    <d v="1899-12-30T14:58:00"/>
    <s v="Urban"/>
    <s v="Kerla"/>
    <s v="Fine no high winds"/>
    <s v="Car"/>
  </r>
  <r>
    <s v="200901CP00342"/>
    <d v="2021-12-04T00:00:00"/>
    <s v="Dec"/>
    <n v="2021"/>
    <s v="Wednesday"/>
    <s v="Give way or uncontrolled"/>
    <s v="Crossroads"/>
    <s v="Slight"/>
    <n v="51.515270999999998"/>
    <x v="0"/>
    <s v="City of London"/>
    <s v="None"/>
    <n v="-8.9530999999999999E-2"/>
    <n v="2"/>
    <n v="1"/>
    <s v="City of London"/>
    <s v="Dry"/>
    <s v="Single carriageway"/>
    <n v="30"/>
    <d v="1899-12-30T10:59:00"/>
    <s v="Urban"/>
    <s v="Oddisha"/>
    <s v="Fine no high winds"/>
    <s v="Motorcycle over 500cc"/>
  </r>
  <r>
    <s v="200901CP00343"/>
    <d v="2021-11-28T00:00:00"/>
    <s v="Nov"/>
    <n v="2021"/>
    <s v="Thursday"/>
    <s v="Auto traffic signal"/>
    <s v="T or staggered junction"/>
    <s v="Slight"/>
    <n v="51.514664000000003"/>
    <x v="0"/>
    <s v="City of London"/>
    <s v="None"/>
    <n v="-7.4422000000000002E-2"/>
    <n v="1"/>
    <n v="2"/>
    <s v="City of London"/>
    <s v="Wet or damp"/>
    <s v="Single carriageway"/>
    <n v="30"/>
    <d v="1899-12-30T07:38:00"/>
    <s v="Urban"/>
    <s v="Benglore"/>
    <s v="Raining no high winds"/>
    <s v="Car"/>
  </r>
  <r>
    <s v="200901CP00344"/>
    <d v="2021-11-28T00:00:00"/>
    <s v="Nov"/>
    <n v="2021"/>
    <s v="Friday"/>
    <s v="Data missing or out of range"/>
    <s v="Not at junction or within 20 metres"/>
    <s v="Serious"/>
    <n v="51.512962000000002"/>
    <x v="1"/>
    <s v="City of London"/>
    <s v="Pedestrian in carriageway - not injured"/>
    <n v="-9.6833000000000002E-2"/>
    <n v="2"/>
    <n v="1"/>
    <s v="City of London"/>
    <s v="Wet or damp"/>
    <s v="Single carriageway"/>
    <n v="30"/>
    <d v="1899-12-30T03:36:00"/>
    <s v="Rural"/>
    <s v="Chhennai"/>
    <s v="Raining no high winds"/>
    <s v="Car"/>
  </r>
  <r>
    <s v="200901CP00345"/>
    <d v="2021-11-27T00:00:00"/>
    <s v="Nov"/>
    <n v="2021"/>
    <s v="Saturday"/>
    <s v="Auto traffic signal"/>
    <s v="Crossroads"/>
    <s v="Slight"/>
    <n v="51.516342999999999"/>
    <x v="0"/>
    <s v="City of London"/>
    <s v="None"/>
    <n v="-8.3575999999999998E-2"/>
    <n v="1"/>
    <n v="2"/>
    <s v="City of London"/>
    <s v="Dry"/>
    <s v="Single carriageway"/>
    <n v="30"/>
    <d v="1899-12-30T10:18:00"/>
    <s v="Rural"/>
    <s v="Assam"/>
    <s v="Fine no high winds"/>
    <s v="Taxi/Private hire car"/>
  </r>
  <r>
    <s v="200901CP00347"/>
    <d v="2021-11-24T00:00:00"/>
    <s v="Nov"/>
    <n v="2021"/>
    <s v="Sunday"/>
    <s v="Give way or uncontrolled"/>
    <s v="T or staggered junction"/>
    <s v="Slight"/>
    <n v="51.515157000000002"/>
    <x v="0"/>
    <s v="City of London"/>
    <s v="None"/>
    <n v="-0.104669"/>
    <n v="1"/>
    <n v="2"/>
    <s v="City of London"/>
    <s v="Dry"/>
    <s v="Single carriageway"/>
    <n v="30"/>
    <d v="1899-12-30T09:55:00"/>
    <s v="Rural"/>
    <s v="Manipur"/>
    <s v="Fine no high winds"/>
    <s v="Car"/>
  </r>
  <r>
    <s v="200901CP00348"/>
    <d v="2021-11-18T00:00:00"/>
    <s v="Nov"/>
    <n v="2021"/>
    <s v="Monday"/>
    <s v="Data missing or out of range"/>
    <s v="Not at junction or within 20 metres"/>
    <s v="Slight"/>
    <n v="51.513891999999998"/>
    <x v="0"/>
    <s v="City of London"/>
    <s v="None"/>
    <n v="-9.3190999999999996E-2"/>
    <n v="1"/>
    <n v="2"/>
    <s v="City of London"/>
    <s v="Dry"/>
    <s v="Single carriageway"/>
    <n v="30"/>
    <d v="1899-12-30T09:00:00"/>
    <s v="Rural"/>
    <s v="Bihar"/>
    <s v="Fine no high winds"/>
    <s v="Car"/>
  </r>
  <r>
    <s v="200901CP00349"/>
    <d v="2021-11-20T00:00:00"/>
    <s v="Nov"/>
    <n v="2021"/>
    <s v="Tuesday"/>
    <s v="Auto traffic signal"/>
    <s v="Crossroads"/>
    <s v="Slight"/>
    <n v="51.513385"/>
    <x v="0"/>
    <s v="City of London"/>
    <s v="None"/>
    <n v="-8.4132999999999999E-2"/>
    <n v="1"/>
    <n v="1"/>
    <s v="City of London"/>
    <s v="Wet or damp"/>
    <s v="Single carriageway"/>
    <n v="30"/>
    <d v="1899-12-30T07:40:00"/>
    <s v="Rural"/>
    <s v="Up"/>
    <s v="Raining + high winds"/>
    <s v="Car"/>
  </r>
  <r>
    <s v="200901CP00351"/>
    <d v="2021-11-18T00:00:00"/>
    <s v="Nov"/>
    <n v="2021"/>
    <s v="Wednesday"/>
    <s v="Data missing or out of range"/>
    <s v="Not at junction or within 20 metres"/>
    <s v="Slight"/>
    <n v="51.508229"/>
    <x v="1"/>
    <s v="City of London"/>
    <s v="None"/>
    <n v="-8.7807999999999997E-2"/>
    <n v="1"/>
    <n v="2"/>
    <s v="City of London"/>
    <s v="Dry"/>
    <s v="Dual carriageway"/>
    <n v="30"/>
    <d v="1899-12-30T17:30:00"/>
    <s v="Rural"/>
    <s v="Mp"/>
    <s v="Fine no high winds"/>
    <s v="Car"/>
  </r>
  <r>
    <s v="200901CP00353"/>
    <d v="2021-11-18T00:00:00"/>
    <s v="Nov"/>
    <n v="2021"/>
    <s v="Thursday"/>
    <s v="Give way or uncontrolled"/>
    <s v="Crossroads"/>
    <s v="Slight"/>
    <n v="51.508899"/>
    <x v="0"/>
    <s v="City of London"/>
    <s v="None"/>
    <n v="-7.3801000000000005E-2"/>
    <n v="1"/>
    <n v="2"/>
    <s v="City of London"/>
    <s v="Dry"/>
    <s v="Dual carriageway"/>
    <n v="30"/>
    <d v="1899-12-30T08:34:00"/>
    <s v="Rural"/>
    <s v="Delhi"/>
    <s v="Fine no high winds"/>
    <s v="Car"/>
  </r>
  <r>
    <s v="200901CP00354"/>
    <d v="2021-11-16T00:00:00"/>
    <s v="Nov"/>
    <n v="2021"/>
    <s v="Friday"/>
    <s v="Data missing or out of range"/>
    <s v="Not at junction or within 20 metres"/>
    <s v="Slight"/>
    <n v="51.513176000000001"/>
    <x v="0"/>
    <s v="City of London"/>
    <s v="None"/>
    <n v="-8.7888999999999995E-2"/>
    <n v="1"/>
    <n v="1"/>
    <s v="City of London"/>
    <s v="Wet or damp"/>
    <s v="Single carriageway"/>
    <n v="30"/>
    <d v="1899-12-30T07:05:00"/>
    <s v="Rural"/>
    <s v="Punjab"/>
    <s v="Raining + high winds"/>
    <s v="Car"/>
  </r>
  <r>
    <s v="200901CP00355"/>
    <d v="2021-11-06T00:00:00"/>
    <s v="Nov"/>
    <n v="2021"/>
    <s v="Saturday"/>
    <s v="Auto traffic signal"/>
    <s v="T or staggered junction"/>
    <s v="Slight"/>
    <n v="51.518169"/>
    <x v="0"/>
    <s v="City of London"/>
    <s v="None"/>
    <n v="-7.9752000000000003E-2"/>
    <n v="1"/>
    <n v="1"/>
    <s v="City of London"/>
    <s v="Dry"/>
    <s v="Single carriageway"/>
    <n v="30"/>
    <d v="1899-12-30T13:50:00"/>
    <s v="Rural"/>
    <s v="Hariyana"/>
    <s v="Fine no high winds"/>
    <s v="Van / Goods 3.5 tonnes mgw or under"/>
  </r>
  <r>
    <s v="200901CW10002"/>
    <d v="2021-01-20T00:00:00"/>
    <s v="Jan"/>
    <n v="2021"/>
    <s v="Sunday"/>
    <s v="Give way or uncontrolled"/>
    <s v="T or staggered junction"/>
    <s v="Slight"/>
    <n v="51.514249999999997"/>
    <x v="0"/>
    <s v="Westminster"/>
    <s v="None"/>
    <n v="-0.14924200000000001"/>
    <n v="1"/>
    <n v="1"/>
    <s v="Metropolitan Police"/>
    <s v="Dry"/>
    <s v="Single carriageway"/>
    <n v="30"/>
    <d v="1899-12-30T11:15:00"/>
    <s v="Rural"/>
    <s v="Kolkata"/>
    <s v="Fine no high winds"/>
    <s v="Car"/>
  </r>
  <r>
    <s v="200901CW10003"/>
    <d v="2021-01-21T00:00:00"/>
    <s v="Jan"/>
    <n v="2021"/>
    <s v="Monday"/>
    <s v="Give way or uncontrolled"/>
    <s v="T or staggered junction"/>
    <s v="Slight"/>
    <n v="51.543545000000002"/>
    <x v="0"/>
    <s v="Camden"/>
    <s v="None"/>
    <n v="-0.136516"/>
    <n v="1"/>
    <n v="2"/>
    <s v="Metropolitan Police"/>
    <s v="Dry"/>
    <s v="Single carriageway"/>
    <n v="30"/>
    <d v="1899-12-30T09:27:00"/>
    <s v="Rural"/>
    <s v="Rajasthan"/>
    <s v="Fine no high winds"/>
    <s v="Taxi/Private hire car"/>
  </r>
  <r>
    <s v="200901CW10005"/>
    <d v="2021-01-19T00:00:00"/>
    <s v="Jan"/>
    <n v="2021"/>
    <s v="Tuesday"/>
    <s v="Give way or uncontrolled"/>
    <s v="T or staggered junction"/>
    <s v="Slight"/>
    <n v="51.523788000000003"/>
    <x v="0"/>
    <s v="Camden"/>
    <s v="None"/>
    <n v="-0.126943"/>
    <n v="1"/>
    <n v="2"/>
    <s v="Metropolitan Police"/>
    <s v="Dry"/>
    <s v="Single carriageway"/>
    <n v="30"/>
    <d v="1899-12-30T11:30:00"/>
    <s v="Urban"/>
    <s v="Mumbai"/>
    <s v="Fine no high winds"/>
    <s v="Car"/>
  </r>
  <r>
    <s v="200901CW10006"/>
    <d v="2021-01-21T00:00:00"/>
    <s v="Jan"/>
    <n v="2021"/>
    <s v="Wednesday"/>
    <s v="Give way or uncontrolled"/>
    <s v="T or staggered junction"/>
    <s v="Slight"/>
    <n v="51.517864000000003"/>
    <x v="0"/>
    <s v="Camden"/>
    <s v="None"/>
    <n v="-0.11637599999999999"/>
    <n v="2"/>
    <n v="1"/>
    <s v="Metropolitan Police"/>
    <s v="Dry"/>
    <s v="Single carriageway"/>
    <n v="30"/>
    <d v="1899-12-30T14:00:00"/>
    <s v="Urban"/>
    <s v="Gujrat"/>
    <s v="Fine no high winds"/>
    <s v="Car"/>
  </r>
  <r>
    <s v="200901CW10007"/>
    <d v="2021-01-20T00:00:00"/>
    <s v="Jan"/>
    <n v="2021"/>
    <s v="Thursday"/>
    <s v="Give way or uncontrolled"/>
    <s v="T or staggered junction"/>
    <s v="Slight"/>
    <n v="51.524923999999999"/>
    <x v="1"/>
    <s v="Westminster"/>
    <s v="None"/>
    <n v="-0.17619899999999999"/>
    <n v="1"/>
    <n v="2"/>
    <s v="Metropolitan Police"/>
    <s v="Dry"/>
    <s v="Single carriageway"/>
    <n v="30"/>
    <d v="1899-12-30T17:15:00"/>
    <s v="Urban"/>
    <s v="Kerla"/>
    <s v="Fine no high winds"/>
    <s v="Car"/>
  </r>
  <r>
    <s v="200901CW10008"/>
    <d v="2021-01-20T00:00:00"/>
    <s v="Jan"/>
    <n v="2021"/>
    <s v="Friday"/>
    <s v="Auto traffic signal"/>
    <s v="Roundabout"/>
    <s v="Slight"/>
    <n v="51.508505999999997"/>
    <x v="1"/>
    <s v="Westminster"/>
    <s v="None"/>
    <n v="-0.12728200000000001"/>
    <n v="1"/>
    <n v="2"/>
    <s v="Metropolitan Police"/>
    <s v="Dry"/>
    <s v="Roundabout"/>
    <n v="30"/>
    <d v="1899-12-30T21:45:00"/>
    <s v="Urban"/>
    <s v="Oddisha"/>
    <s v="Fine no high winds"/>
    <s v="Car"/>
  </r>
  <r>
    <s v="200901CW10009"/>
    <d v="2021-01-21T00:00:00"/>
    <s v="Jan"/>
    <n v="2021"/>
    <s v="Saturday"/>
    <s v="Auto traffic signal"/>
    <s v="Crossroads"/>
    <s v="Slight"/>
    <n v="51.491827999999998"/>
    <x v="0"/>
    <s v="Westminster"/>
    <s v="None"/>
    <n v="-0.141651"/>
    <n v="1"/>
    <n v="1"/>
    <s v="Metropolitan Police"/>
    <s v="Dry"/>
    <s v="Single carriageway"/>
    <n v="30"/>
    <d v="1899-12-30T17:27:00"/>
    <s v="Urban"/>
    <s v="Benglore"/>
    <s v="Fine no high winds"/>
    <s v="Car"/>
  </r>
  <r>
    <s v="200901CW10012"/>
    <d v="2021-01-22T00:00:00"/>
    <s v="Jan"/>
    <n v="2021"/>
    <s v="Sunday"/>
    <s v="Give way or uncontrolled"/>
    <s v="Private drive or entrance"/>
    <s v="Slight"/>
    <n v="51.499406"/>
    <x v="0"/>
    <s v="Westminster"/>
    <s v="None"/>
    <n v="-0.12621399999999999"/>
    <n v="1"/>
    <n v="1"/>
    <s v="Metropolitan Police"/>
    <s v="Wet or damp"/>
    <s v="Single carriageway"/>
    <n v="30"/>
    <d v="1899-12-30T10:08:00"/>
    <s v="Urban"/>
    <s v="Chhennai"/>
    <s v="Raining no high winds"/>
    <s v="Van / Goods 3.5 tonnes mgw or under"/>
  </r>
  <r>
    <s v="200901CW10013"/>
    <d v="2021-01-16T00:00:00"/>
    <s v="Jan"/>
    <n v="2021"/>
    <s v="Monday"/>
    <s v="Data missing or out of range"/>
    <s v="Not at junction or within 20 metres"/>
    <s v="Serious"/>
    <n v="51.507953000000001"/>
    <x v="0"/>
    <s v="Westminster"/>
    <s v="None"/>
    <n v="-0.12644"/>
    <n v="1"/>
    <n v="1"/>
    <s v="Metropolitan Police"/>
    <s v="Dry"/>
    <s v="Single carriageway"/>
    <n v="30"/>
    <d v="1899-12-30T15:00:00"/>
    <s v="Urban"/>
    <s v="Assam"/>
    <s v="Fine no high winds"/>
    <s v="Car"/>
  </r>
  <r>
    <s v="200901CW10016"/>
    <d v="2021-01-22T00:00:00"/>
    <s v="Jan"/>
    <n v="2021"/>
    <s v="Tuesday"/>
    <s v="Auto traffic signal"/>
    <s v="Crossroads"/>
    <s v="Serious"/>
    <n v="51.518932999999997"/>
    <x v="0"/>
    <s v="Camden"/>
    <s v="None"/>
    <n v="-0.121377"/>
    <n v="1"/>
    <n v="1"/>
    <s v="Metropolitan Police"/>
    <s v="Wet or damp"/>
    <s v="Dual carriageway"/>
    <n v="30"/>
    <d v="1899-12-30T11:15:00"/>
    <s v="Urban"/>
    <s v="Manipur"/>
    <s v="Raining no high winds"/>
    <s v="Car"/>
  </r>
  <r>
    <s v="200901CW10017"/>
    <d v="2021-01-22T00:00:00"/>
    <s v="Jan"/>
    <n v="2021"/>
    <s v="Wednesday"/>
    <s v="Data missing or out of range"/>
    <s v="Not at junction or within 20 metres"/>
    <s v="Slight"/>
    <n v="51.555286000000002"/>
    <x v="1"/>
    <s v="Camden"/>
    <s v="None"/>
    <n v="-0.14541200000000001"/>
    <n v="1"/>
    <n v="1"/>
    <s v="Metropolitan Police"/>
    <s v="Dry"/>
    <s v="Single carriageway"/>
    <n v="30"/>
    <d v="1899-12-30T17:30:00"/>
    <s v="Urban"/>
    <s v="Bihar"/>
    <s v="Fine no high winds"/>
    <s v="Car"/>
  </r>
  <r>
    <s v="200901CW10019"/>
    <d v="2021-01-22T00:00:00"/>
    <s v="Jan"/>
    <n v="2021"/>
    <s v="Thursday"/>
    <s v="Give way or uncontrolled"/>
    <s v="T or staggered junction"/>
    <s v="Slight"/>
    <n v="51.506945999999999"/>
    <x v="1"/>
    <s v="Westminster"/>
    <s v="None"/>
    <n v="-0.12532799999999999"/>
    <n v="1"/>
    <n v="2"/>
    <s v="Metropolitan Police"/>
    <s v="Wet or damp"/>
    <s v="Dual carriageway"/>
    <n v="30"/>
    <d v="1899-12-30T18:30:00"/>
    <s v="Urban"/>
    <s v="Up"/>
    <s v="Raining no high winds"/>
    <s v="Car"/>
  </r>
  <r>
    <s v="200901CW10021"/>
    <d v="2021-01-08T00:00:00"/>
    <s v="Jan"/>
    <n v="2021"/>
    <s v="Friday"/>
    <s v="Give way or uncontrolled"/>
    <s v="T or staggered junction"/>
    <s v="Slight"/>
    <n v="51.518104999999998"/>
    <x v="1"/>
    <s v="Camden"/>
    <s v="None"/>
    <n v="-0.114636"/>
    <n v="1"/>
    <n v="2"/>
    <s v="Metropolitan Police"/>
    <s v="Wet or damp"/>
    <s v="Single carriageway"/>
    <n v="30"/>
    <d v="1899-12-30T17:30:00"/>
    <s v="Urban"/>
    <s v="Mp"/>
    <s v="Fine no high winds"/>
    <s v="Car"/>
  </r>
  <r>
    <s v="200901CW10023"/>
    <d v="2021-01-25T00:00:00"/>
    <s v="Jan"/>
    <n v="2021"/>
    <s v="Saturday"/>
    <s v="Auto traffic signal"/>
    <s v="Crossroads"/>
    <s v="Slight"/>
    <n v="51.514481000000004"/>
    <x v="1"/>
    <s v="Westminster"/>
    <s v="None"/>
    <n v="-0.146782"/>
    <n v="1"/>
    <n v="1"/>
    <s v="Metropolitan Police"/>
    <s v="Wet or damp"/>
    <s v="Single carriageway"/>
    <n v="30"/>
    <d v="1899-12-30T18:15:00"/>
    <s v="Urban"/>
    <s v="Delhi"/>
    <s v="Raining no high winds"/>
    <s v="Car"/>
  </r>
  <r>
    <s v="200901CW10025"/>
    <d v="2021-01-23T00:00:00"/>
    <s v="Jan"/>
    <n v="2021"/>
    <s v="Sunday"/>
    <s v="Data missing or out of range"/>
    <s v="Not at junction or within 20 metres"/>
    <s v="Slight"/>
    <n v="51.507210000000001"/>
    <x v="0"/>
    <s v="Westminster"/>
    <s v="None"/>
    <n v="-0.14188999999999999"/>
    <n v="1"/>
    <n v="2"/>
    <s v="Metropolitan Police"/>
    <s v="Wet or damp"/>
    <s v="Single carriageway"/>
    <n v="30"/>
    <d v="1899-12-30T08:50:00"/>
    <s v="Urban"/>
    <s v="Punjab"/>
    <s v="Raining no high winds"/>
    <s v="Car"/>
  </r>
  <r>
    <s v="200901CW10026"/>
    <d v="2021-01-22T00:00:00"/>
    <s v="Jan"/>
    <n v="2021"/>
    <s v="Monday"/>
    <s v="Data missing or out of range"/>
    <s v="Not at junction or within 20 metres"/>
    <s v="Serious"/>
    <n v="51.537184000000003"/>
    <x v="0"/>
    <s v="Camden"/>
    <s v="None"/>
    <n v="-0.155089"/>
    <n v="1"/>
    <n v="1"/>
    <s v="Metropolitan Police"/>
    <s v="Wet or damp"/>
    <s v="Single carriageway"/>
    <n v="30"/>
    <d v="1899-12-30T13:40:00"/>
    <s v="Urban"/>
    <s v="Hariyana"/>
    <s v="Raining no high winds"/>
    <s v="Goods over 3.5t. and under 7.5t"/>
  </r>
  <r>
    <s v="200901CW10029"/>
    <d v="2021-01-24T00:00:00"/>
    <s v="Jan"/>
    <n v="2021"/>
    <s v="Tuesday"/>
    <s v="Auto traffic signal"/>
    <s v="T or staggered junction"/>
    <s v="Slight"/>
    <n v="51.541600000000003"/>
    <x v="1"/>
    <s v="Camden"/>
    <s v="None"/>
    <n v="-0.13861399999999999"/>
    <n v="1"/>
    <n v="2"/>
    <s v="Metropolitan Police"/>
    <s v="Dry"/>
    <s v="Single carriageway"/>
    <n v="30"/>
    <d v="1899-12-30T04:10:00"/>
    <s v="Urban"/>
    <s v="Kolkata"/>
    <s v="Fine no high winds"/>
    <s v="Car"/>
  </r>
  <r>
    <s v="200901CW10030"/>
    <d v="2021-01-24T00:00:00"/>
    <s v="Jan"/>
    <n v="2021"/>
    <s v="Wednesday"/>
    <s v="Auto traffic signal"/>
    <s v="Crossroads"/>
    <s v="Slight"/>
    <n v="51.523243999999998"/>
    <x v="1"/>
    <s v="Westminster"/>
    <s v="None"/>
    <n v="-0.14931"/>
    <n v="1"/>
    <n v="2"/>
    <s v="Metropolitan Police"/>
    <s v="Wet or damp"/>
    <s v="Dual carriageway"/>
    <n v="30"/>
    <d v="1899-12-30T16:30:00"/>
    <s v="Rural"/>
    <s v="Rajasthan"/>
    <s v="Other"/>
    <s v="Motorcycle over 500cc"/>
  </r>
  <r>
    <s v="200901CW10032"/>
    <d v="2021-01-24T00:00:00"/>
    <s v="Jan"/>
    <n v="2021"/>
    <s v="Thursday"/>
    <s v="Data missing or out of range"/>
    <s v="Not at junction or within 20 metres"/>
    <s v="Slight"/>
    <n v="51.527667000000001"/>
    <x v="1"/>
    <s v="Brent"/>
    <s v="None"/>
    <n v="-0.19656199999999999"/>
    <n v="1"/>
    <n v="1"/>
    <s v="Metropolitan Police"/>
    <s v="Dry"/>
    <s v="Single carriageway"/>
    <n v="30"/>
    <d v="1899-12-30T19:04:00"/>
    <s v="Rural"/>
    <s v="Mumbai"/>
    <s v="Fine no high winds"/>
    <s v="Car"/>
  </r>
  <r>
    <s v="200901CW10034"/>
    <d v="2021-01-26T00:00:00"/>
    <s v="Jan"/>
    <n v="2021"/>
    <s v="Friday"/>
    <s v="Give way or uncontrolled"/>
    <s v="T or staggered junction"/>
    <s v="Slight"/>
    <n v="51.54204"/>
    <x v="0"/>
    <s v="Camden"/>
    <s v="None"/>
    <n v="-0.138019"/>
    <n v="1"/>
    <n v="2"/>
    <s v="Metropolitan Police"/>
    <s v="Wet or damp"/>
    <s v="Single carriageway"/>
    <n v="30"/>
    <d v="1899-12-30T08:40:00"/>
    <s v="Rural"/>
    <s v="Gujrat"/>
    <s v="Fine no high winds"/>
    <s v="Taxi/Private hire car"/>
  </r>
  <r>
    <s v="200901CW10035"/>
    <d v="2021-01-24T00:00:00"/>
    <s v="Jan"/>
    <n v="2021"/>
    <s v="Saturday"/>
    <s v="Auto traffic signal"/>
    <s v="Crossroads"/>
    <s v="Slight"/>
    <n v="51.494064999999999"/>
    <x v="0"/>
    <s v="Westminster"/>
    <s v="None"/>
    <n v="-0.14660200000000001"/>
    <n v="1"/>
    <n v="2"/>
    <s v="Metropolitan Police"/>
    <s v="Dry"/>
    <s v="Dual carriageway"/>
    <n v="30"/>
    <d v="1899-12-30T12:28:00"/>
    <s v="Rural"/>
    <s v="Kerla"/>
    <s v="Fine no high winds"/>
    <s v="Motorcycle over 500cc"/>
  </r>
  <r>
    <s v="200901CW10036"/>
    <d v="2021-01-27T00:00:00"/>
    <s v="Jan"/>
    <n v="2021"/>
    <s v="Sunday"/>
    <s v="Auto traffic signal"/>
    <s v="T or staggered junction"/>
    <s v="Serious"/>
    <n v="51.52317"/>
    <x v="1"/>
    <s v="Westminster"/>
    <s v="None"/>
    <n v="-0.15032200000000001"/>
    <n v="2"/>
    <n v="2"/>
    <s v="Metropolitan Police"/>
    <s v="Dry"/>
    <s v="Dual carriageway"/>
    <n v="30"/>
    <d v="1899-12-30T00:30:00"/>
    <s v="Rural"/>
    <s v="Oddisha"/>
    <s v="Fine no high winds"/>
    <s v="Car"/>
  </r>
  <r>
    <s v="200901CW10038"/>
    <d v="2021-01-15T00:00:00"/>
    <s v="Jan"/>
    <n v="2021"/>
    <s v="Monday"/>
    <s v="Auto traffic signal"/>
    <s v="T or staggered junction"/>
    <s v="Slight"/>
    <n v="51.495933999999998"/>
    <x v="1"/>
    <s v="Westminster"/>
    <s v="None"/>
    <n v="-0.145374"/>
    <n v="1"/>
    <n v="2"/>
    <s v="Metropolitan Police"/>
    <s v="Wet or damp"/>
    <s v="Dual carriageway"/>
    <n v="30"/>
    <d v="1899-12-30T18:17:00"/>
    <s v="Rural"/>
    <s v="Benglore"/>
    <s v="Other"/>
    <s v="Car"/>
  </r>
  <r>
    <s v="200901CW10039"/>
    <d v="2021-01-23T00:00:00"/>
    <s v="Jan"/>
    <n v="2021"/>
    <s v="Tuesday"/>
    <s v="Give way or uncontrolled"/>
    <s v="T or staggered junction"/>
    <s v="Slight"/>
    <n v="51.494138"/>
    <x v="0"/>
    <s v="Westminster"/>
    <s v="None"/>
    <n v="-0.13982800000000001"/>
    <n v="2"/>
    <n v="1"/>
    <s v="Metropolitan Police"/>
    <s v="Wet or damp"/>
    <s v="Single carriageway"/>
    <n v="30"/>
    <d v="1899-12-30T09:10:00"/>
    <s v="Rural"/>
    <s v="Chhennai"/>
    <s v="Raining no high winds"/>
    <s v="Car"/>
  </r>
  <r>
    <s v="200901CW10040"/>
    <d v="2021-01-27T00:00:00"/>
    <s v="Jan"/>
    <n v="2021"/>
    <s v="Wednesday"/>
    <s v="Auto traffic signal"/>
    <s v="Crossroads"/>
    <s v="Slight"/>
    <n v="51.496644000000003"/>
    <x v="1"/>
    <s v="Westminster"/>
    <s v="None"/>
    <n v="-0.14476900000000001"/>
    <n v="1"/>
    <n v="1"/>
    <s v="Metropolitan Police"/>
    <s v="Dry"/>
    <s v="Single carriageway"/>
    <n v="30"/>
    <d v="1899-12-30T16:50:00"/>
    <s v="Rural"/>
    <s v="Assam"/>
    <s v="Fine no high winds"/>
    <s v="Car"/>
  </r>
  <r>
    <s v="200901CW10041"/>
    <d v="2021-01-27T00:00:00"/>
    <s v="Jan"/>
    <n v="2021"/>
    <s v="Thursday"/>
    <s v="Give way or uncontrolled"/>
    <s v="T or staggered junction"/>
    <s v="Slight"/>
    <n v="51.513351"/>
    <x v="1"/>
    <s v="Westminster"/>
    <s v="None"/>
    <n v="-0.17795900000000001"/>
    <n v="1"/>
    <n v="2"/>
    <s v="Metropolitan Police"/>
    <s v="Dry"/>
    <s v="Single carriageway"/>
    <n v="30"/>
    <d v="1899-12-30T18:14:00"/>
    <s v="Rural"/>
    <s v="Manipur"/>
    <s v="Fine no high winds"/>
    <s v="Car"/>
  </r>
  <r>
    <s v="200901CW10042"/>
    <d v="2021-01-27T00:00:00"/>
    <s v="Jan"/>
    <n v="2021"/>
    <s v="Friday"/>
    <s v="Data missing or out of range"/>
    <s v="Not at junction or within 20 metres"/>
    <s v="Slight"/>
    <n v="51.497320000000002"/>
    <x v="0"/>
    <s v="Westminster"/>
    <s v="None"/>
    <n v="-0.13638500000000001"/>
    <n v="1"/>
    <n v="2"/>
    <s v="Metropolitan Police"/>
    <s v="Dry"/>
    <s v="Single carriageway"/>
    <n v="30"/>
    <d v="1899-12-30T18:12:00"/>
    <s v="Rural"/>
    <s v="Bihar"/>
    <s v="Fine no high winds"/>
    <s v="Goods 7.5 tonnes mgw and over"/>
  </r>
  <r>
    <s v="200901CW10043"/>
    <d v="2021-01-27T00:00:00"/>
    <s v="Jan"/>
    <n v="2021"/>
    <s v="Saturday"/>
    <s v="Data missing or out of range"/>
    <s v="Not at junction or within 20 metres"/>
    <s v="Slight"/>
    <n v="51.5214"/>
    <x v="1"/>
    <s v="Westminster"/>
    <s v="None"/>
    <n v="-0.19839499999999999"/>
    <n v="2"/>
    <n v="1"/>
    <s v="Metropolitan Police"/>
    <s v="Dry"/>
    <s v="Dual carriageway"/>
    <n v="50"/>
    <d v="1899-12-30T21:28:00"/>
    <s v="Rural"/>
    <s v="Up"/>
    <s v="Fine no high winds"/>
    <s v="Car"/>
  </r>
  <r>
    <s v="200901CW10045"/>
    <d v="2021-01-27T00:00:00"/>
    <s v="Jan"/>
    <n v="2021"/>
    <s v="Sunday"/>
    <s v="Give way or uncontrolled"/>
    <s v="Crossroads"/>
    <s v="Slight"/>
    <n v="51.493721999999998"/>
    <x v="1"/>
    <s v="Westminster"/>
    <s v="None"/>
    <n v="-0.14200599999999999"/>
    <n v="1"/>
    <n v="2"/>
    <s v="Metropolitan Police"/>
    <s v="Dry"/>
    <s v="Single carriageway"/>
    <n v="30"/>
    <d v="1899-12-30T19:40:00"/>
    <s v="Urban"/>
    <s v="Mp"/>
    <s v="Fine no high winds"/>
    <s v="Motorcycle over 500cc"/>
  </r>
  <r>
    <s v="200901CW10046"/>
    <d v="2021-01-28T00:00:00"/>
    <s v="Jan"/>
    <n v="2021"/>
    <s v="Monday"/>
    <s v="Data missing or out of range"/>
    <s v="Not at junction or within 20 metres"/>
    <s v="Slight"/>
    <n v="51.571576"/>
    <x v="1"/>
    <s v="Haringey"/>
    <s v="None"/>
    <n v="-0.15196499999999999"/>
    <n v="1"/>
    <n v="2"/>
    <s v="Metropolitan Police"/>
    <s v="Wet or damp"/>
    <s v="Single carriageway"/>
    <n v="30"/>
    <d v="1899-12-30T19:04:00"/>
    <s v="Urban"/>
    <s v="Delhi"/>
    <s v="Raining no high winds"/>
    <s v="Car"/>
  </r>
  <r>
    <s v="200901CW10047"/>
    <d v="2021-01-28T00:00:00"/>
    <s v="Jan"/>
    <n v="2021"/>
    <s v="Tuesday"/>
    <s v="Data missing or out of range"/>
    <s v="Not at junction or within 20 metres"/>
    <s v="Slight"/>
    <n v="51.531177999999997"/>
    <x v="1"/>
    <s v="Westminster"/>
    <s v="None"/>
    <n v="-0.18517700000000001"/>
    <n v="1"/>
    <n v="2"/>
    <s v="Metropolitan Police"/>
    <s v="Wet or damp"/>
    <s v="Single carriageway"/>
    <n v="30"/>
    <d v="1899-12-30T18:35:00"/>
    <s v="Urban"/>
    <s v="Punjab"/>
    <s v="Fine no high winds"/>
    <s v="Car"/>
  </r>
  <r>
    <s v="200901CW10048"/>
    <d v="2021-01-27T00:00:00"/>
    <s v="Jan"/>
    <n v="2021"/>
    <s v="Wednesday"/>
    <s v="Data missing or out of range"/>
    <s v="Not at junction or within 20 metres"/>
    <s v="Slight"/>
    <n v="51.518996999999999"/>
    <x v="0"/>
    <s v="Camden"/>
    <s v="None"/>
    <n v="-0.136653"/>
    <n v="1"/>
    <n v="2"/>
    <s v="Metropolitan Police"/>
    <s v="Dry"/>
    <s v="Single carriageway"/>
    <n v="30"/>
    <d v="1899-12-30T12:50:00"/>
    <s v="Urban"/>
    <s v="Hariyana"/>
    <s v="Fine no high winds"/>
    <s v="Car"/>
  </r>
  <r>
    <s v="200901CW10049"/>
    <d v="2021-01-28T00:00:00"/>
    <s v="Jan"/>
    <n v="2021"/>
    <s v="Thursday"/>
    <s v="Auto traffic signal"/>
    <s v="Crossroads"/>
    <s v="Slight"/>
    <n v="51.522117000000001"/>
    <x v="1"/>
    <s v="Westminster"/>
    <s v="None"/>
    <n v="-0.157716"/>
    <n v="1"/>
    <n v="2"/>
    <s v="Metropolitan Police"/>
    <s v="Wet or damp"/>
    <s v="Dual carriageway"/>
    <n v="30"/>
    <d v="1899-12-30T19:15:00"/>
    <s v="Urban"/>
    <s v="Kolkata"/>
    <s v="Raining no high winds"/>
    <s v="Taxi/Private hire car"/>
  </r>
  <r>
    <s v="200901CW10054"/>
    <d v="2021-01-19T00:00:00"/>
    <s v="Jan"/>
    <n v="2021"/>
    <s v="Friday"/>
    <s v="Auto traffic signal"/>
    <s v="Crossroads"/>
    <s v="Slight"/>
    <n v="51.515309000000002"/>
    <x v="0"/>
    <s v="Westminster"/>
    <s v="None"/>
    <n v="-0.14228099999999999"/>
    <n v="1"/>
    <n v="2"/>
    <s v="Metropolitan Police"/>
    <s v="Dry"/>
    <s v="Single carriageway"/>
    <n v="30"/>
    <d v="1899-12-30T12:30:00"/>
    <s v="Urban"/>
    <s v="Rajasthan"/>
    <s v="Fine no high winds"/>
    <s v="Car"/>
  </r>
  <r>
    <s v="200901CW10056"/>
    <d v="2021-01-23T00:00:00"/>
    <s v="Jan"/>
    <n v="2021"/>
    <s v="Saturday"/>
    <s v="Give way or uncontrolled"/>
    <s v="T or staggered junction"/>
    <s v="Slight"/>
    <n v="51.560127999999999"/>
    <x v="0"/>
    <s v="Camden"/>
    <s v="None"/>
    <n v="-0.178975"/>
    <n v="1"/>
    <n v="2"/>
    <s v="Metropolitan Police"/>
    <s v="Wet or damp"/>
    <s v="Single carriageway"/>
    <n v="30"/>
    <d v="1899-12-30T12:42:00"/>
    <s v="Urban"/>
    <s v="Mumbai"/>
    <s v="Fine no high winds"/>
    <s v="Motorcycle over 500cc"/>
  </r>
  <r>
    <s v="200901CW10057"/>
    <d v="2021-01-22T00:00:00"/>
    <s v="Jan"/>
    <n v="2021"/>
    <s v="Sunday"/>
    <s v="Auto traffic signal"/>
    <s v="T or staggered junction"/>
    <s v="Slight"/>
    <n v="51.510043000000003"/>
    <x v="0"/>
    <s v="Westminster"/>
    <s v="None"/>
    <n v="-0.13341600000000001"/>
    <n v="1"/>
    <n v="2"/>
    <s v="Metropolitan Police"/>
    <s v="Wet or damp"/>
    <s v="One way street"/>
    <n v="30"/>
    <d v="1899-12-30T10:45:00"/>
    <s v="Urban"/>
    <s v="Gujrat"/>
    <s v="Fine no high winds"/>
    <s v="Car"/>
  </r>
  <r>
    <s v="200901CW10058"/>
    <d v="2021-01-26T00:00:00"/>
    <s v="Jan"/>
    <n v="2021"/>
    <s v="Monday"/>
    <s v="Data missing or out of range"/>
    <s v="Not at junction or within 20 metres"/>
    <s v="Slight"/>
    <n v="51.530169000000001"/>
    <x v="0"/>
    <s v="Camden"/>
    <s v="None"/>
    <n v="-0.12668099999999999"/>
    <n v="1"/>
    <n v="1"/>
    <s v="Metropolitan Police"/>
    <s v="Dry"/>
    <s v="One way street"/>
    <n v="30"/>
    <d v="1899-12-30T09:06:00"/>
    <s v="Urban"/>
    <s v="Kerla"/>
    <s v="Fine no high winds"/>
    <s v="Car"/>
  </r>
  <r>
    <s v="200901CW10063"/>
    <d v="2021-01-29T00:00:00"/>
    <s v="Jan"/>
    <n v="2021"/>
    <s v="Tuesday"/>
    <s v="Give way or uncontrolled"/>
    <s v="T or staggered junction"/>
    <s v="Serious"/>
    <n v="51.509869999999999"/>
    <x v="0"/>
    <s v="Westminster"/>
    <s v="None"/>
    <n v="-0.122614"/>
    <n v="1"/>
    <n v="1"/>
    <s v="Metropolitan Police"/>
    <s v="Dry"/>
    <s v="Dual carriageway"/>
    <n v="30"/>
    <d v="1899-12-30T15:49:00"/>
    <s v="Urban"/>
    <s v="Oddisha"/>
    <s v="Fine no high winds"/>
    <s v="Car"/>
  </r>
  <r>
    <s v="200901CW10065"/>
    <d v="2021-01-29T00:00:00"/>
    <s v="Jan"/>
    <n v="2021"/>
    <s v="Wednesday"/>
    <s v="Auto traffic signal"/>
    <s v="Crossroads"/>
    <s v="Slight"/>
    <n v="51.515217999999997"/>
    <x v="0"/>
    <s v="Westminster"/>
    <s v="None"/>
    <n v="-0.17658699999999999"/>
    <n v="1"/>
    <n v="1"/>
    <s v="Metropolitan Police"/>
    <s v="Dry"/>
    <s v="Single carriageway"/>
    <n v="30"/>
    <d v="1899-12-30T18:34:00"/>
    <s v="Urban"/>
    <s v="Benglore"/>
    <m/>
    <s v="Motorcycle over 125cc and up to 500cc"/>
  </r>
  <r>
    <s v="200901CW10066"/>
    <d v="2021-01-26T00:00:00"/>
    <s v="Jan"/>
    <n v="2021"/>
    <s v="Thursday"/>
    <s v="Data missing or out of range"/>
    <s v="Not at junction or within 20 metres"/>
    <s v="Serious"/>
    <n v="51.540019000000001"/>
    <x v="1"/>
    <s v="Camden"/>
    <s v="None"/>
    <n v="-0.140986"/>
    <n v="1"/>
    <n v="1"/>
    <s v="Metropolitan Police"/>
    <s v="Dry"/>
    <s v="Single carriageway"/>
    <n v="30"/>
    <d v="1899-12-30T17:26:00"/>
    <s v="Urban"/>
    <s v="Chhennai"/>
    <s v="Fine no high winds"/>
    <s v="Car"/>
  </r>
  <r>
    <s v="200901CW10067"/>
    <d v="2021-01-30T00:00:00"/>
    <s v="Jan"/>
    <n v="2021"/>
    <s v="Friday"/>
    <s v="Give way or uncontrolled"/>
    <s v="Crossroads"/>
    <s v="Slight"/>
    <n v="51.536714000000003"/>
    <x v="1"/>
    <s v="Camden"/>
    <s v="None"/>
    <n v="-0.14241799999999999"/>
    <n v="1"/>
    <n v="2"/>
    <s v="Metropolitan Police"/>
    <s v="Dry"/>
    <s v="Single carriageway"/>
    <n v="30"/>
    <d v="1899-12-30T17:09:00"/>
    <s v="Urban"/>
    <s v="Assam"/>
    <s v="Fine no high winds"/>
    <s v="Car"/>
  </r>
  <r>
    <s v="200901CW10068"/>
    <d v="2021-01-30T00:00:00"/>
    <s v="Jan"/>
    <n v="2021"/>
    <s v="Saturday"/>
    <s v="Give way or uncontrolled"/>
    <s v="Crossroads"/>
    <s v="Slight"/>
    <n v="51.511299000000001"/>
    <x v="1"/>
    <s v="Westminster"/>
    <s v="None"/>
    <n v="-0.13322000000000001"/>
    <n v="1"/>
    <n v="1"/>
    <s v="Metropolitan Police"/>
    <s v="Dry"/>
    <s v="Single carriageway"/>
    <n v="30"/>
    <d v="1899-12-30T21:10:00"/>
    <s v="Urban"/>
    <s v="Manipur"/>
    <s v="Fine no high winds"/>
    <s v="Motorcycle over 500cc"/>
  </r>
  <r>
    <s v="200901CW10069"/>
    <d v="2021-01-31T00:00:00"/>
    <s v="Jan"/>
    <n v="2021"/>
    <s v="Sunday"/>
    <s v="Give way or uncontrolled"/>
    <s v="T or staggered junction"/>
    <s v="Slight"/>
    <n v="51.541421999999997"/>
    <x v="1"/>
    <s v="Camden"/>
    <s v="None"/>
    <n v="-0.138766"/>
    <n v="1"/>
    <n v="1"/>
    <s v="Metropolitan Police"/>
    <s v="Wet or damp"/>
    <s v="Single carriageway"/>
    <n v="30"/>
    <d v="1899-12-30T02:50:00"/>
    <s v="Urban"/>
    <s v="Bihar"/>
    <s v="Fine no high winds"/>
    <s v="Car"/>
  </r>
  <r>
    <s v="200901CW10070"/>
    <d v="2021-01-30T00:00:00"/>
    <s v="Jan"/>
    <n v="2021"/>
    <s v="Monday"/>
    <s v="Auto traffic signal"/>
    <s v="Crossroads"/>
    <s v="Slight"/>
    <n v="51.541547999999999"/>
    <x v="0"/>
    <s v="Camden"/>
    <s v="None"/>
    <n v="-0.17538999999999999"/>
    <n v="2"/>
    <n v="2"/>
    <s v="Metropolitan Police"/>
    <s v="Dry"/>
    <s v="Dual carriageway"/>
    <n v="30"/>
    <d v="1899-12-30T10:54:00"/>
    <s v="Rural"/>
    <s v="Up"/>
    <s v="Fine no high winds"/>
    <s v="Car"/>
  </r>
  <r>
    <s v="200901CW10076"/>
    <d v="2021-02-01T00:00:00"/>
    <s v="Feb"/>
    <n v="2021"/>
    <s v="Tuesday"/>
    <s v="Give way or uncontrolled"/>
    <s v="Mini-roundabout"/>
    <s v="Slight"/>
    <n v="51.51426"/>
    <x v="0"/>
    <s v="Westminster"/>
    <s v="None"/>
    <n v="-0.14419699999999999"/>
    <n v="3"/>
    <n v="1"/>
    <s v="Metropolitan Police"/>
    <s v="Dry"/>
    <s v="Roundabout"/>
    <n v="30"/>
    <d v="1899-12-30T12:39:00"/>
    <s v="Rural"/>
    <s v="Mp"/>
    <s v="Fine no high winds"/>
    <s v="Van / Goods 3.5 tonnes mgw or under"/>
  </r>
  <r>
    <s v="200901CW10077"/>
    <d v="2021-02-01T00:00:00"/>
    <s v="Feb"/>
    <n v="2021"/>
    <s v="Wednesday"/>
    <s v="Auto traffic signal"/>
    <s v="Crossroads"/>
    <s v="Slight"/>
    <n v="51.515903000000002"/>
    <x v="0"/>
    <s v="Westminster"/>
    <s v="None"/>
    <n v="-0.15710199999999999"/>
    <n v="2"/>
    <n v="3"/>
    <s v="Metropolitan Police"/>
    <s v="Frost or ice"/>
    <s v="Single carriageway"/>
    <n v="30"/>
    <d v="1899-12-30T16:17:00"/>
    <s v="Rural"/>
    <s v="Delhi"/>
    <s v="Fine no high winds"/>
    <s v="Car"/>
  </r>
  <r>
    <s v="200901CW10078"/>
    <d v="2021-02-01T00:00:00"/>
    <s v="Feb"/>
    <n v="2021"/>
    <s v="Thursday"/>
    <s v="Auto traffic signal"/>
    <s v="Crossroads"/>
    <s v="Slight"/>
    <n v="51.514484000000003"/>
    <x v="1"/>
    <s v="Westminster"/>
    <s v="None"/>
    <n v="-0.146926"/>
    <n v="2"/>
    <n v="1"/>
    <s v="Metropolitan Police"/>
    <s v="Snow"/>
    <s v="One way street"/>
    <n v="30"/>
    <d v="1899-12-30T17:20:00"/>
    <s v="Rural"/>
    <s v="Punjab"/>
    <s v="Snowing no high winds"/>
    <s v="Car"/>
  </r>
  <r>
    <s v="200901CW10079"/>
    <d v="2021-02-01T00:00:00"/>
    <s v="Feb"/>
    <n v="2021"/>
    <s v="Friday"/>
    <s v="Auto traffic signal"/>
    <s v="T or staggered junction"/>
    <s v="Serious"/>
    <n v="51.514173999999997"/>
    <x v="1"/>
    <s v="Westminster"/>
    <s v="None"/>
    <n v="-0.15010999999999999"/>
    <n v="1"/>
    <n v="1"/>
    <s v="Metropolitan Police"/>
    <s v="Snow"/>
    <s v="Single carriageway"/>
    <n v="30"/>
    <d v="1899-12-30T18:45:00"/>
    <s v="Rural"/>
    <s v="Hariyana"/>
    <s v="Snowing no high winds"/>
    <s v="Car"/>
  </r>
  <r>
    <s v="200901CW10081"/>
    <d v="2021-02-01T00:00:00"/>
    <s v="Feb"/>
    <n v="2021"/>
    <s v="Saturday"/>
    <s v="Data missing or out of range"/>
    <s v="Not at junction or within 20 metres"/>
    <s v="Serious"/>
    <n v="51.531362999999999"/>
    <x v="1"/>
    <s v="Camden"/>
    <s v="None"/>
    <n v="-0.145232"/>
    <n v="1"/>
    <n v="2"/>
    <s v="Metropolitan Police"/>
    <s v="Snow"/>
    <s v="Single carriageway"/>
    <n v="30"/>
    <d v="1899-12-30T21:15:00"/>
    <s v="Rural"/>
    <s v="Kolkata"/>
    <s v="Snowing no high winds"/>
    <s v="Other vehicle"/>
  </r>
  <r>
    <s v="200901CW10082"/>
    <d v="2021-02-01T00:00:00"/>
    <s v="Feb"/>
    <n v="2021"/>
    <s v="Sunday"/>
    <s v="Give way or uncontrolled"/>
    <s v="Slip road"/>
    <s v="Serious"/>
    <n v="51.520466999999996"/>
    <x v="1"/>
    <s v="Westminster"/>
    <s v="None"/>
    <n v="-0.167152"/>
    <n v="1"/>
    <n v="1"/>
    <s v="Metropolitan Police"/>
    <s v="Snow"/>
    <s v="Dual carriageway"/>
    <n v="50"/>
    <d v="1899-12-30T23:32:00"/>
    <s v="Rural"/>
    <s v="Rajasthan"/>
    <s v="Snowing no high winds"/>
    <s v="Van / Goods 3.5 tonnes mgw or under"/>
  </r>
  <r>
    <s v="200901CW10083"/>
    <d v="2021-02-02T00:00:00"/>
    <s v="Feb"/>
    <n v="2021"/>
    <s v="Monday"/>
    <s v="Data missing or out of range"/>
    <s v="Not at junction or within 20 metres"/>
    <s v="Serious"/>
    <n v="51.509346999999998"/>
    <x v="1"/>
    <s v="Westminster"/>
    <s v="None"/>
    <n v="-0.123645"/>
    <n v="2"/>
    <n v="1"/>
    <s v="Metropolitan Police"/>
    <s v="Snow"/>
    <s v="Dual carriageway"/>
    <n v="30"/>
    <d v="1899-12-30T00:32:00"/>
    <s v="Rural"/>
    <s v="Mumbai"/>
    <s v="Snowing no high winds"/>
    <s v="Car"/>
  </r>
  <r>
    <s v="200901CW10084"/>
    <d v="2021-01-28T00:00:00"/>
    <s v="Jan"/>
    <n v="2021"/>
    <s v="Tuesday"/>
    <s v="Data missing or out of range"/>
    <s v="Not at junction or within 20 metres"/>
    <s v="Slight"/>
    <n v="51.546399000000001"/>
    <x v="0"/>
    <s v="Camden"/>
    <s v="None"/>
    <n v="-0.17505200000000001"/>
    <n v="1"/>
    <n v="1"/>
    <s v="Metropolitan Police"/>
    <s v="Wet or damp"/>
    <s v="Single carriageway"/>
    <n v="30"/>
    <d v="1899-12-30T07:45:00"/>
    <s v="Rural"/>
    <s v="Gujrat"/>
    <s v="Raining no high winds"/>
    <s v="Car"/>
  </r>
  <r>
    <s v="200901CW10085"/>
    <d v="2021-02-03T00:00:00"/>
    <s v="Feb"/>
    <n v="2021"/>
    <s v="Wednesday"/>
    <s v="Auto traffic signal"/>
    <s v="Crossroads"/>
    <s v="Slight"/>
    <n v="51.552970000000002"/>
    <x v="0"/>
    <s v="Camden"/>
    <s v="None"/>
    <n v="-0.15820100000000001"/>
    <n v="1"/>
    <n v="1"/>
    <s v="Metropolitan Police"/>
    <s v="Frost or ice"/>
    <s v="Single carriageway"/>
    <n v="30"/>
    <d v="1899-12-30T14:20:00"/>
    <s v="Rural"/>
    <s v="Kerla"/>
    <s v="Fine no high winds"/>
    <s v="Motorcycle 50cc and under"/>
  </r>
  <r>
    <s v="200901CW10086"/>
    <d v="2021-02-03T00:00:00"/>
    <s v="Feb"/>
    <n v="2021"/>
    <s v="Thursday"/>
    <s v="Auto traffic signal"/>
    <s v="Crossroads"/>
    <s v="Serious"/>
    <n v="51.488751000000001"/>
    <x v="1"/>
    <s v="Westminster"/>
    <s v="None"/>
    <n v="-0.12909999999999999"/>
    <n v="1"/>
    <n v="2"/>
    <s v="Metropolitan Police"/>
    <s v="Snow"/>
    <s v="Single carriageway"/>
    <n v="30"/>
    <d v="1899-12-30T22:20:00"/>
    <s v="Rural"/>
    <s v="Oddisha"/>
    <s v="Other"/>
    <s v="Car"/>
  </r>
  <r>
    <s v="200901CW10088"/>
    <d v="2021-01-09T00:00:00"/>
    <s v="Jan"/>
    <n v="2021"/>
    <s v="Friday"/>
    <s v="Give way or uncontrolled"/>
    <s v="T or staggered junction"/>
    <s v="Slight"/>
    <n v="51.549101999999998"/>
    <x v="0"/>
    <s v="Camden"/>
    <s v="None"/>
    <n v="-0.14104800000000001"/>
    <n v="1"/>
    <n v="2"/>
    <s v="Metropolitan Police"/>
    <s v="Dry"/>
    <s v="Single carriageway"/>
    <n v="30"/>
    <d v="1899-12-30T13:25:00"/>
    <s v="Urban"/>
    <s v="Benglore"/>
    <s v="Fine no high winds"/>
    <s v="Van / Goods 3.5 tonnes mgw or under"/>
  </r>
  <r>
    <s v="200901CW10089"/>
    <d v="2021-01-29T00:00:00"/>
    <s v="Jan"/>
    <n v="2021"/>
    <s v="Saturday"/>
    <s v="Give way or uncontrolled"/>
    <s v="Private drive or entrance"/>
    <s v="Serious"/>
    <n v="51.526353"/>
    <x v="0"/>
    <s v="Camden"/>
    <s v="None"/>
    <n v="-0.12986500000000001"/>
    <n v="1"/>
    <n v="1"/>
    <s v="Metropolitan Police"/>
    <s v="Dry"/>
    <s v="Single carriageway"/>
    <n v="30"/>
    <d v="1899-12-30T15:03:00"/>
    <s v="Urban"/>
    <s v="Chhennai"/>
    <s v="Fine no high winds"/>
    <s v="Car"/>
  </r>
  <r>
    <s v="200901CW10090"/>
    <d v="2021-01-18T00:00:00"/>
    <s v="Jan"/>
    <n v="2021"/>
    <s v="Sunday"/>
    <s v="Data missing or out of range"/>
    <s v="Not at junction or within 20 metres"/>
    <s v="Slight"/>
    <n v="51.496668"/>
    <x v="0"/>
    <s v="Westminster"/>
    <s v="None"/>
    <n v="-0.14058999999999999"/>
    <n v="1"/>
    <n v="1"/>
    <s v="Metropolitan Police"/>
    <s v="Dry"/>
    <s v="Single carriageway"/>
    <n v="30"/>
    <d v="1899-12-30T14:00:00"/>
    <s v="Urban"/>
    <s v="Assam"/>
    <s v="Fine no high winds"/>
    <s v="Car"/>
  </r>
  <r>
    <s v="200901CW10093"/>
    <d v="2021-02-01T00:00:00"/>
    <s v="Feb"/>
    <n v="2021"/>
    <s v="Monday"/>
    <s v="Data missing or out of range"/>
    <s v="Not at junction or within 20 metres"/>
    <s v="Slight"/>
    <n v="51.489179"/>
    <x v="1"/>
    <s v="Westminster"/>
    <s v="None"/>
    <n v="-0.15040100000000001"/>
    <n v="1"/>
    <n v="3"/>
    <s v="Metropolitan Police"/>
    <s v="Frost or ice"/>
    <s v="Single carriageway"/>
    <n v="30"/>
    <d v="1899-12-30T21:25:00"/>
    <s v="Urban"/>
    <s v="Manipur"/>
    <s v="Snowing no high winds"/>
    <s v="Car"/>
  </r>
  <r>
    <s v="200901CW10094"/>
    <d v="2021-02-05T00:00:00"/>
    <s v="Feb"/>
    <n v="2021"/>
    <s v="Tuesday"/>
    <s v="Auto traffic signal"/>
    <s v="Crossroads"/>
    <s v="Slight"/>
    <n v="51.517570999999997"/>
    <x v="1"/>
    <s v="Camden"/>
    <s v="None"/>
    <n v="-0.12056799999999999"/>
    <n v="1"/>
    <n v="1"/>
    <s v="Metropolitan Police"/>
    <s v="Frost or ice"/>
    <s v="Single carriageway"/>
    <n v="30"/>
    <d v="1899-12-30T01:25:00"/>
    <s v="Urban"/>
    <s v="Bihar"/>
    <s v="Raining no high winds"/>
    <s v="Car"/>
  </r>
  <r>
    <s v="200901CW10095"/>
    <d v="2021-02-04T00:00:00"/>
    <s v="Feb"/>
    <n v="2021"/>
    <s v="Wednesday"/>
    <s v="Data missing or out of range"/>
    <s v="Not at junction or within 20 metres"/>
    <s v="Slight"/>
    <n v="51.530380000000001"/>
    <x v="1"/>
    <s v="Camden"/>
    <s v="None"/>
    <n v="-0.13431399999999999"/>
    <n v="1"/>
    <n v="2"/>
    <s v="Metropolitan Police"/>
    <s v="Dry"/>
    <s v="Single carriageway"/>
    <n v="30"/>
    <d v="1899-12-30T22:00:00"/>
    <s v="Urban"/>
    <s v="Up"/>
    <s v="Fine no high winds"/>
    <s v="Car"/>
  </r>
  <r>
    <s v="200901CW10097"/>
    <d v="2021-02-05T00:00:00"/>
    <s v="Feb"/>
    <n v="2021"/>
    <s v="Thursday"/>
    <s v="Data missing or out of range"/>
    <s v="Not at junction or within 20 metres"/>
    <s v="Slight"/>
    <n v="51.542624000000004"/>
    <x v="0"/>
    <s v="Camden"/>
    <s v="None"/>
    <n v="-0.169435"/>
    <n v="1"/>
    <n v="2"/>
    <s v="Metropolitan Police"/>
    <s v="Frost or ice"/>
    <s v="Single carriageway"/>
    <n v="30"/>
    <d v="1899-12-30T07:20:00"/>
    <s v="Urban"/>
    <s v="Mp"/>
    <s v="Raining no high winds"/>
    <s v="Van / Goods 3.5 tonnes mgw or under"/>
  </r>
  <r>
    <s v="200901CW10098"/>
    <d v="2021-02-05T00:00:00"/>
    <s v="Feb"/>
    <n v="2021"/>
    <s v="Friday"/>
    <s v="Give way or uncontrolled"/>
    <s v="T or staggered junction"/>
    <s v="Slight"/>
    <n v="51.507904000000003"/>
    <x v="0"/>
    <s v="Westminster"/>
    <s v="None"/>
    <n v="-0.14027600000000001"/>
    <n v="1"/>
    <n v="2"/>
    <s v="Metropolitan Police"/>
    <s v="Dry"/>
    <s v="Single carriageway"/>
    <n v="30"/>
    <d v="1899-12-30T13:08:00"/>
    <s v="Urban"/>
    <s v="Delhi"/>
    <s v="Fine no high winds"/>
    <s v="Car"/>
  </r>
  <r>
    <s v="200901CW10100"/>
    <d v="2021-02-05T00:00:00"/>
    <s v="Feb"/>
    <n v="2021"/>
    <s v="Saturday"/>
    <s v="Data missing or out of range"/>
    <s v="Not at junction or within 20 metres"/>
    <s v="Slight"/>
    <n v="51.508161999999999"/>
    <x v="0"/>
    <s v="Westminster"/>
    <s v="None"/>
    <n v="-0.139545"/>
    <n v="1"/>
    <n v="1"/>
    <s v="Metropolitan Police"/>
    <s v="Wet or damp"/>
    <s v="One way street"/>
    <n v="30"/>
    <d v="1899-12-30T16:30:00"/>
    <s v="Urban"/>
    <s v="Punjab"/>
    <s v="Fine no high winds"/>
    <s v="Car"/>
  </r>
  <r>
    <s v="200901CW10101"/>
    <d v="2021-02-05T00:00:00"/>
    <s v="Feb"/>
    <n v="2021"/>
    <s v="Sunday"/>
    <s v="Auto traffic signal"/>
    <s v="T or staggered junction"/>
    <s v="Slight"/>
    <n v="51.505771000000003"/>
    <x v="1"/>
    <s v="Westminster"/>
    <s v="None"/>
    <n v="-0.13056400000000001"/>
    <n v="1"/>
    <n v="2"/>
    <s v="Metropolitan Police"/>
    <s v="Wet or damp"/>
    <s v="Single carriageway"/>
    <n v="30"/>
    <d v="1899-12-30T17:55:00"/>
    <s v="Urban"/>
    <s v="Hariyana"/>
    <s v="Other"/>
    <s v="Car"/>
  </r>
  <r>
    <s v="200901CW10102"/>
    <d v="2021-02-05T00:00:00"/>
    <s v="Feb"/>
    <n v="2021"/>
    <s v="Monday"/>
    <s v="Auto traffic signal"/>
    <s v="More than 4 arms (not roundabout)"/>
    <s v="Slight"/>
    <n v="51.515684"/>
    <x v="0"/>
    <s v="Camden"/>
    <s v="None"/>
    <n v="-0.12626699999999999"/>
    <n v="1"/>
    <n v="3"/>
    <s v="Metropolitan Police"/>
    <s v="Snow"/>
    <s v="One way street"/>
    <n v="30"/>
    <d v="1899-12-30T12:30:00"/>
    <s v="Urban"/>
    <s v="Kolkata"/>
    <s v="Raining no high winds"/>
    <s v="Car"/>
  </r>
  <r>
    <s v="201001CW10247"/>
    <d v="2022-02-13T00:00:00"/>
    <s v="Feb"/>
    <n v="2022"/>
    <s v="Tuesday"/>
    <s v="Give way or uncontrolled"/>
    <s v="More than 4 arms (not roundabout)"/>
    <s v="Slight"/>
    <n v="51.499550999999997"/>
    <x v="1"/>
    <s v="Westminster"/>
    <s v="None"/>
    <n v="-0.129666"/>
    <n v="1"/>
    <n v="2"/>
    <s v="Metropolitan Police"/>
    <s v="Wet or damp"/>
    <s v="Single carriageway"/>
    <n v="30"/>
    <d v="1899-12-30T17:55:00"/>
    <s v="Urban"/>
    <s v="Rajasthan"/>
    <s v="Raining no high winds"/>
    <s v="Car"/>
  </r>
  <r>
    <s v="201001CW10248"/>
    <d v="2022-02-17T00:00:00"/>
    <s v="Feb"/>
    <n v="2022"/>
    <s v="Wednesday"/>
    <s v="Give way or uncontrolled"/>
    <s v="Crossroads"/>
    <s v="Slight"/>
    <n v="51.555627999999999"/>
    <x v="0"/>
    <s v="Camden"/>
    <s v="None"/>
    <n v="-0.17872199999999999"/>
    <n v="1"/>
    <n v="2"/>
    <s v="Metropolitan Police"/>
    <s v="Dry"/>
    <s v="Single carriageway"/>
    <n v="30"/>
    <d v="1899-12-30T11:05:00"/>
    <s v="Urban"/>
    <s v="Mumbai"/>
    <s v="Fine no high winds"/>
    <s v="Car"/>
  </r>
  <r>
    <s v="201001CW10249"/>
    <d v="2022-02-17T00:00:00"/>
    <s v="Feb"/>
    <n v="2022"/>
    <s v="Thursday"/>
    <s v="Authorised person"/>
    <s v="Private drive or entrance"/>
    <s v="Slight"/>
    <n v="51.527124999999998"/>
    <x v="0"/>
    <s v="Westminster"/>
    <s v="None"/>
    <n v="-0.214027"/>
    <n v="1"/>
    <n v="2"/>
    <s v="Metropolitan Police"/>
    <s v="Dry"/>
    <s v="Single carriageway"/>
    <n v="30"/>
    <d v="1899-12-30T15:55:00"/>
    <s v="Urban"/>
    <s v="Gujrat"/>
    <s v="Fine no high winds"/>
    <s v="Car"/>
  </r>
  <r>
    <s v="201001CW10250"/>
    <d v="2022-01-29T00:00:00"/>
    <s v="Jan"/>
    <n v="2022"/>
    <s v="Friday"/>
    <s v="Auto traffic signal"/>
    <s v="More than 4 arms (not roundabout)"/>
    <s v="Slight"/>
    <n v="51.538873000000002"/>
    <x v="1"/>
    <s v="Camden"/>
    <s v="None"/>
    <n v="-0.14247499999999999"/>
    <n v="1"/>
    <n v="2"/>
    <s v="Metropolitan Police"/>
    <s v="Dry"/>
    <s v="Single carriageway"/>
    <n v="30"/>
    <d v="1899-12-30T20:30:00"/>
    <s v="Urban"/>
    <s v="Kerla"/>
    <s v="Fine no high winds"/>
    <s v="Car"/>
  </r>
  <r>
    <s v="201001CW10251"/>
    <d v="2022-02-12T00:00:00"/>
    <s v="Feb"/>
    <n v="2022"/>
    <s v="Saturday"/>
    <s v="Data missing or out of range"/>
    <s v="Not at junction or within 20 metres"/>
    <s v="Slight"/>
    <n v="51.521954999999998"/>
    <x v="0"/>
    <s v="Camden"/>
    <s v="None"/>
    <n v="-0.10799"/>
    <n v="1"/>
    <n v="2"/>
    <s v="Metropolitan Police"/>
    <s v="Wet or damp"/>
    <s v="Single carriageway"/>
    <n v="30"/>
    <d v="1899-12-30T11:35:00"/>
    <s v="Rural"/>
    <s v="Oddisha"/>
    <s v="Fine no high winds"/>
    <s v="Car"/>
  </r>
  <r>
    <s v="201001CW10252"/>
    <d v="2022-01-29T00:00:00"/>
    <s v="Jan"/>
    <n v="2022"/>
    <s v="Sunday"/>
    <s v="Give way or uncontrolled"/>
    <s v="T or staggered junction"/>
    <s v="Serious"/>
    <n v="51.527492000000002"/>
    <x v="0"/>
    <s v="Camden"/>
    <s v="None"/>
    <n v="-0.144956"/>
    <n v="1"/>
    <n v="1"/>
    <s v="Metropolitan Police"/>
    <s v="Dry"/>
    <s v="Single carriageway"/>
    <n v="30"/>
    <d v="1899-12-30T10:15:00"/>
    <s v="Rural"/>
    <s v="Benglore"/>
    <s v="Fine no high winds"/>
    <s v="Van / Goods 3.5 tonnes mgw or under"/>
  </r>
  <r>
    <s v="201001CW10254"/>
    <d v="2022-02-17T00:00:00"/>
    <s v="Feb"/>
    <n v="2022"/>
    <s v="Monday"/>
    <s v="Data missing or out of range"/>
    <s v="Not at junction or within 20 metres"/>
    <s v="Serious"/>
    <n v="51.487831999999997"/>
    <x v="1"/>
    <s v="Westminster"/>
    <s v="None"/>
    <n v="-0.12784100000000001"/>
    <n v="2"/>
    <n v="1"/>
    <s v="Metropolitan Police"/>
    <s v="Dry"/>
    <s v="Single carriageway"/>
    <n v="30"/>
    <d v="1899-12-30T18:31:00"/>
    <s v="Rural"/>
    <s v="Chhennai"/>
    <s v="Fine no high winds"/>
    <s v="Van / Goods 3.5 tonnes mgw or under"/>
  </r>
  <r>
    <s v="201001CW10255"/>
    <d v="2022-02-19T00:00:00"/>
    <s v="Feb"/>
    <n v="2022"/>
    <s v="Tuesday"/>
    <s v="Give way or uncontrolled"/>
    <s v="T or staggered junction"/>
    <s v="Slight"/>
    <n v="51.520938999999998"/>
    <x v="1"/>
    <s v="Camden"/>
    <s v="None"/>
    <n v="-0.10630299999999999"/>
    <n v="1"/>
    <n v="2"/>
    <s v="Metropolitan Police"/>
    <s v="Wet or damp"/>
    <s v="Single carriageway"/>
    <n v="30"/>
    <d v="1899-12-30T00:41:00"/>
    <s v="Rural"/>
    <s v="Assam"/>
    <s v="Fine no high winds"/>
    <s v="Car"/>
  </r>
  <r>
    <s v="201001CW10257"/>
    <d v="2022-02-17T00:00:00"/>
    <s v="Feb"/>
    <n v="2022"/>
    <s v="Wednesday"/>
    <s v="Give way or uncontrolled"/>
    <s v="T or staggered junction"/>
    <s v="Slight"/>
    <n v="51.536254999999997"/>
    <x v="1"/>
    <s v="Westminster"/>
    <s v="None"/>
    <n v="-0.176179"/>
    <n v="2"/>
    <n v="2"/>
    <s v="Metropolitan Police"/>
    <s v="Dry"/>
    <s v="Single carriageway"/>
    <n v="30"/>
    <d v="1899-12-30T19:12:00"/>
    <s v="Rural"/>
    <s v="Manipur"/>
    <s v="Fine no high winds"/>
    <s v="Car"/>
  </r>
  <r>
    <s v="201001CW10258"/>
    <d v="2022-02-19T00:00:00"/>
    <s v="Feb"/>
    <n v="2022"/>
    <s v="Thursday"/>
    <s v="Auto traffic signal"/>
    <s v="Crossroads"/>
    <s v="Slight"/>
    <n v="51.517705999999997"/>
    <x v="0"/>
    <s v="Westminster"/>
    <s v="None"/>
    <n v="-0.14030899999999999"/>
    <n v="1"/>
    <n v="1"/>
    <s v="Metropolitan Police"/>
    <s v="Dry"/>
    <s v="Single carriageway"/>
    <n v="30"/>
    <d v="1899-12-30T11:10:00"/>
    <s v="Rural"/>
    <s v="Bihar"/>
    <s v="Fine no high winds"/>
    <s v="Car"/>
  </r>
  <r>
    <s v="201001CW10259"/>
    <d v="2022-02-19T00:00:00"/>
    <s v="Feb"/>
    <n v="2022"/>
    <s v="Friday"/>
    <s v="Give way or uncontrolled"/>
    <s v="T or staggered junction"/>
    <s v="Slight"/>
    <n v="51.499727"/>
    <x v="0"/>
    <s v="Kensington and Chelsea"/>
    <s v="None"/>
    <n v="-0.163518"/>
    <n v="1"/>
    <n v="2"/>
    <s v="Metropolitan Police"/>
    <s v="Wet or damp"/>
    <s v="Dual carriageway"/>
    <n v="30"/>
    <d v="1899-12-30T08:40:00"/>
    <s v="Rural"/>
    <s v="Up"/>
    <s v="Fine no high winds"/>
    <s v="Motorcycle 125cc and under"/>
  </r>
  <r>
    <s v="201001CW10261"/>
    <d v="2022-02-19T00:00:00"/>
    <s v="Feb"/>
    <n v="2022"/>
    <s v="Saturday"/>
    <s v="Give way or uncontrolled"/>
    <s v="T or staggered junction"/>
    <s v="Slight"/>
    <n v="51.495902000000001"/>
    <x v="0"/>
    <s v="Westminster"/>
    <s v="None"/>
    <n v="-0.14335800000000001"/>
    <n v="1"/>
    <n v="1"/>
    <s v="Metropolitan Police"/>
    <s v="Dry"/>
    <s v="Single carriageway"/>
    <n v="30"/>
    <d v="1899-12-30T14:17:00"/>
    <s v="Rural"/>
    <s v="Mp"/>
    <s v="Fine no high winds"/>
    <s v="Car"/>
  </r>
  <r>
    <s v="201001CW10262"/>
    <d v="2022-02-20T00:00:00"/>
    <s v="Feb"/>
    <n v="2022"/>
    <s v="Sunday"/>
    <s v="Auto traffic signal"/>
    <s v="T or staggered junction"/>
    <s v="Serious"/>
    <n v="51.510415999999999"/>
    <x v="0"/>
    <s v="Westminster"/>
    <s v="None"/>
    <n v="-0.185858"/>
    <n v="1"/>
    <n v="1"/>
    <s v="Metropolitan Police"/>
    <s v="Dry"/>
    <s v="Single carriageway"/>
    <n v="30"/>
    <d v="1899-12-30T14:55:00"/>
    <s v="Rural"/>
    <s v="Delhi"/>
    <s v="Fine no high winds"/>
    <s v="Car"/>
  </r>
  <r>
    <s v="201001CW10263"/>
    <d v="2022-02-20T00:00:00"/>
    <s v="Feb"/>
    <n v="2022"/>
    <s v="Monday"/>
    <s v="Give way or uncontrolled"/>
    <s v="T or staggered junction"/>
    <s v="Slight"/>
    <n v="51.520600999999999"/>
    <x v="1"/>
    <s v="Westminster"/>
    <s v="None"/>
    <n v="-0.181561"/>
    <n v="1"/>
    <n v="2"/>
    <s v="Metropolitan Police"/>
    <s v="Dry"/>
    <s v="Single carriageway"/>
    <n v="30"/>
    <d v="1899-12-30T20:30:00"/>
    <s v="Rural"/>
    <s v="Punjab"/>
    <s v="Fine no high winds"/>
    <s v="Motorcycle 125cc and under"/>
  </r>
  <r>
    <s v="201001CW10265"/>
    <d v="2022-02-20T00:00:00"/>
    <s v="Feb"/>
    <n v="2022"/>
    <s v="Tuesday"/>
    <s v="Give way or uncontrolled"/>
    <s v="T or staggered junction"/>
    <s v="Slight"/>
    <n v="51.498176999999998"/>
    <x v="0"/>
    <s v="Westminster"/>
    <s v="None"/>
    <n v="-0.150757"/>
    <n v="1"/>
    <n v="4"/>
    <s v="Metropolitan Police"/>
    <s v="Dry"/>
    <s v="Single carriageway"/>
    <n v="30"/>
    <d v="1899-12-30T08:35:00"/>
    <s v="Rural"/>
    <s v="Hariyana"/>
    <s v="Fine no high winds"/>
    <s v="Motorcycle over 500cc"/>
  </r>
  <r>
    <s v="201001CW10269"/>
    <d v="2022-02-21T00:00:00"/>
    <s v="Feb"/>
    <n v="2022"/>
    <s v="Wednesday"/>
    <s v="Give way or uncontrolled"/>
    <s v="T or staggered junction"/>
    <s v="Slight"/>
    <n v="51.543529999999997"/>
    <x v="1"/>
    <s v="Camden"/>
    <s v="None"/>
    <n v="-0.16983100000000001"/>
    <n v="2"/>
    <n v="2"/>
    <s v="Metropolitan Police"/>
    <s v="Wet or damp"/>
    <s v="Single carriageway"/>
    <n v="30"/>
    <d v="1899-12-30T17:10:00"/>
    <s v="Urban"/>
    <s v="Kolkata"/>
    <s v="Raining no high winds"/>
    <s v="Motorcycle 50cc and under"/>
  </r>
  <r>
    <s v="201001CW10270"/>
    <d v="2022-02-16T00:00:00"/>
    <s v="Feb"/>
    <n v="2022"/>
    <s v="Thursday"/>
    <s v="Auto traffic signal"/>
    <s v="Crossroads"/>
    <s v="Slight"/>
    <n v="51.530507"/>
    <x v="1"/>
    <s v="Westminster"/>
    <s v="None"/>
    <n v="-0.17669699999999999"/>
    <n v="1"/>
    <n v="2"/>
    <s v="Metropolitan Police"/>
    <s v="Wet or damp"/>
    <s v="Single carriageway"/>
    <n v="30"/>
    <d v="1899-12-30T21:33:00"/>
    <s v="Urban"/>
    <s v="Rajasthan"/>
    <s v="Raining no high winds"/>
    <s v="Car"/>
  </r>
  <r>
    <s v="201001CW10271"/>
    <d v="2022-02-20T00:00:00"/>
    <s v="Feb"/>
    <n v="2022"/>
    <s v="Friday"/>
    <s v="Give way or uncontrolled"/>
    <s v="T or staggered junction"/>
    <s v="Slight"/>
    <n v="51.521982999999999"/>
    <x v="1"/>
    <s v="Camden"/>
    <s v="None"/>
    <n v="-0.109719"/>
    <n v="1"/>
    <n v="2"/>
    <s v="Metropolitan Police"/>
    <s v="Dry"/>
    <s v="Single carriageway"/>
    <n v="30"/>
    <d v="1899-12-30T19:30:00"/>
    <s v="Urban"/>
    <s v="Mumbai"/>
    <s v="Fine no high winds"/>
    <s v="Car"/>
  </r>
  <r>
    <s v="201001CW10273"/>
    <d v="2022-02-22T00:00:00"/>
    <s v="Feb"/>
    <n v="2022"/>
    <s v="Saturday"/>
    <s v="Give way or uncontrolled"/>
    <s v="T or staggered junction"/>
    <s v="Serious"/>
    <n v="51.492299000000003"/>
    <x v="1"/>
    <s v="Westminster"/>
    <s v="None"/>
    <n v="-0.13730999999999999"/>
    <n v="2"/>
    <n v="2"/>
    <s v="Metropolitan Police"/>
    <s v="Dry"/>
    <s v="Single carriageway"/>
    <n v="30"/>
    <d v="1899-12-30T22:00:00"/>
    <s v="Urban"/>
    <s v="Gujrat"/>
    <s v="Fine no high winds"/>
    <s v="Car"/>
  </r>
  <r>
    <s v="201001CW10274"/>
    <d v="2022-02-22T00:00:00"/>
    <s v="Feb"/>
    <n v="2022"/>
    <s v="Sunday"/>
    <s v="Auto traffic signal"/>
    <s v="Crossroads"/>
    <s v="Slight"/>
    <n v="51.506338"/>
    <x v="1"/>
    <s v="Westminster"/>
    <s v="None"/>
    <n v="-0.143654"/>
    <n v="1"/>
    <n v="1"/>
    <s v="Metropolitan Police"/>
    <s v="Wet or damp"/>
    <s v="Single carriageway"/>
    <n v="30"/>
    <d v="1899-12-30T20:50:00"/>
    <s v="Urban"/>
    <s v="Kerla"/>
    <s v="Fine no high winds"/>
    <s v="Car"/>
  </r>
  <r>
    <s v="201001CW10275"/>
    <d v="2022-02-22T00:00:00"/>
    <s v="Feb"/>
    <n v="2022"/>
    <s v="Monday"/>
    <s v="Auto traffic signal"/>
    <s v="Crossroads"/>
    <s v="Slight"/>
    <n v="51.523504000000003"/>
    <x v="1"/>
    <s v="Camden"/>
    <s v="None"/>
    <n v="-0.13733400000000001"/>
    <n v="1"/>
    <n v="1"/>
    <s v="Metropolitan Police"/>
    <s v="Wet or damp"/>
    <s v="One way street"/>
    <n v="30"/>
    <d v="1899-12-30T17:40:00"/>
    <s v="Urban"/>
    <s v="Oddisha"/>
    <s v="Fine no high winds"/>
    <s v="Car"/>
  </r>
  <r>
    <s v="201001CW10276"/>
    <d v="2022-02-22T00:00:00"/>
    <s v="Feb"/>
    <n v="2022"/>
    <s v="Tuesday"/>
    <s v="Give way or uncontrolled"/>
    <s v="T or staggered junction"/>
    <s v="Slight"/>
    <n v="51.511538999999999"/>
    <x v="1"/>
    <s v="Westminster"/>
    <s v="None"/>
    <n v="-0.14272199999999999"/>
    <n v="1"/>
    <n v="2"/>
    <s v="Metropolitan Police"/>
    <s v="Wet or damp"/>
    <s v="Single carriageway"/>
    <n v="30"/>
    <d v="1899-12-30T16:10:00"/>
    <s v="Urban"/>
    <s v="Benglore"/>
    <s v="Raining no high winds"/>
    <s v="Motorcycle over 500cc"/>
  </r>
  <r>
    <s v="201001CW10277"/>
    <d v="2022-02-22T00:00:00"/>
    <s v="Feb"/>
    <n v="2022"/>
    <s v="Wednesday"/>
    <s v="Give way or uncontrolled"/>
    <s v="T or staggered junction"/>
    <s v="Serious"/>
    <n v="51.525767000000002"/>
    <x v="1"/>
    <s v="Westminster"/>
    <s v="None"/>
    <n v="-0.17832799999999999"/>
    <n v="2"/>
    <n v="1"/>
    <s v="Metropolitan Police"/>
    <s v="Dry"/>
    <s v="Single carriageway"/>
    <n v="30"/>
    <d v="1899-12-30T15:51:00"/>
    <s v="Urban"/>
    <s v="Chhennai"/>
    <s v="Fine no high winds"/>
    <s v="Car"/>
  </r>
  <r>
    <s v="201001CW10279"/>
    <d v="2022-02-23T00:00:00"/>
    <s v="Feb"/>
    <n v="2022"/>
    <s v="Thursday"/>
    <s v="Data missing or out of range"/>
    <s v="Not at junction or within 20 metres"/>
    <s v="Slight"/>
    <n v="51.531091000000004"/>
    <x v="0"/>
    <s v="Westminster"/>
    <s v="None"/>
    <n v="-0.17955699999999999"/>
    <n v="1"/>
    <n v="2"/>
    <s v="Metropolitan Police"/>
    <s v="Dry"/>
    <s v="Single carriageway"/>
    <n v="30"/>
    <d v="1899-12-30T09:40:00"/>
    <s v="Urban"/>
    <s v="Assam"/>
    <s v="Fine no high winds"/>
    <s v="Car"/>
  </r>
  <r>
    <s v="201001CW10280"/>
    <d v="2022-02-19T00:00:00"/>
    <s v="Feb"/>
    <n v="2022"/>
    <s v="Friday"/>
    <s v="Give way or uncontrolled"/>
    <s v="T or staggered junction"/>
    <s v="Slight"/>
    <n v="51.510055000000001"/>
    <x v="0"/>
    <s v="Westminster"/>
    <s v="None"/>
    <n v="-0.14552100000000001"/>
    <n v="1"/>
    <n v="2"/>
    <s v="Metropolitan Police"/>
    <s v="Dry"/>
    <s v="Single carriageway"/>
    <n v="30"/>
    <d v="1899-12-30T09:27:00"/>
    <s v="Urban"/>
    <s v="Manipur"/>
    <s v="Fine no high winds"/>
    <s v="Bus or coach (17 or more pass seats)"/>
  </r>
  <r>
    <s v="201001CW10281"/>
    <d v="2022-02-22T00:00:00"/>
    <s v="Feb"/>
    <n v="2022"/>
    <s v="Saturday"/>
    <s v="Auto traffic signal"/>
    <s v="T or staggered junction"/>
    <s v="Slight"/>
    <n v="51.516939000000001"/>
    <x v="0"/>
    <s v="Westminster"/>
    <s v="None"/>
    <n v="-0.165852"/>
    <n v="1"/>
    <n v="1"/>
    <s v="Metropolitan Police"/>
    <s v="Wet or damp"/>
    <s v="Single carriageway"/>
    <n v="30"/>
    <d v="1899-12-30T11:25:00"/>
    <s v="Urban"/>
    <s v="Bihar"/>
    <s v="Fine no high winds"/>
    <s v="Car"/>
  </r>
  <r>
    <s v="201001CW10282"/>
    <d v="2022-02-23T00:00:00"/>
    <s v="Feb"/>
    <n v="2022"/>
    <s v="Sunday"/>
    <s v="Give way or uncontrolled"/>
    <s v="T or staggered junction"/>
    <s v="Serious"/>
    <n v="51.511130999999999"/>
    <x v="0"/>
    <s v="Westminster"/>
    <s v="None"/>
    <n v="-0.17977699999999999"/>
    <n v="1"/>
    <n v="1"/>
    <s v="Metropolitan Police"/>
    <s v="Dry"/>
    <s v="Single carriageway"/>
    <n v="30"/>
    <d v="1899-12-30T08:30:00"/>
    <s v="Urban"/>
    <s v="Up"/>
    <s v="Fine no high winds"/>
    <s v="Car"/>
  </r>
  <r>
    <s v="201001CW10283"/>
    <d v="2022-02-18T00:00:00"/>
    <s v="Feb"/>
    <n v="2022"/>
    <s v="Monday"/>
    <s v="Give way or uncontrolled"/>
    <s v="T or staggered junction"/>
    <s v="Slight"/>
    <n v="51.513756000000001"/>
    <x v="0"/>
    <s v="Westminster"/>
    <s v="None"/>
    <n v="-0.14075799999999999"/>
    <n v="1"/>
    <n v="2"/>
    <s v="Metropolitan Police"/>
    <s v="Dry"/>
    <s v="Single carriageway"/>
    <n v="30"/>
    <d v="1899-12-30T08:30:00"/>
    <s v="Urban"/>
    <s v="Mp"/>
    <s v="Fine no high winds"/>
    <s v="Van / Goods 3.5 tonnes mgw or under"/>
  </r>
  <r>
    <s v="201001CW10284"/>
    <d v="2022-02-19T00:00:00"/>
    <s v="Feb"/>
    <n v="2022"/>
    <s v="Tuesday"/>
    <s v="Give way or uncontrolled"/>
    <s v="Crossroads"/>
    <s v="Slight"/>
    <n v="51.520527000000001"/>
    <x v="0"/>
    <s v="Camden"/>
    <s v="None"/>
    <n v="-0.108626"/>
    <n v="1"/>
    <n v="1"/>
    <s v="Metropolitan Police"/>
    <s v="Dry"/>
    <s v="Single carriageway"/>
    <n v="30"/>
    <d v="1899-12-30T09:00:00"/>
    <s v="Urban"/>
    <s v="Delhi"/>
    <s v="Fine no high winds"/>
    <s v="Car"/>
  </r>
  <r>
    <s v="201001CW10285"/>
    <d v="2022-02-23T00:00:00"/>
    <s v="Feb"/>
    <n v="2022"/>
    <s v="Wednesday"/>
    <s v="Give way or uncontrolled"/>
    <s v="T or staggered junction"/>
    <s v="Slight"/>
    <n v="51.548735000000001"/>
    <x v="1"/>
    <s v="Camden"/>
    <s v="None"/>
    <n v="-0.146256"/>
    <n v="1"/>
    <n v="2"/>
    <s v="Metropolitan Police"/>
    <s v="Wet or damp"/>
    <s v="Single carriageway"/>
    <n v="30"/>
    <d v="1899-12-30T18:40:00"/>
    <s v="Urban"/>
    <s v="Punjab"/>
    <s v="Raining no high winds"/>
    <s v="Car"/>
  </r>
  <r>
    <s v="201001CW10287"/>
    <d v="2022-02-24T00:00:00"/>
    <s v="Feb"/>
    <n v="2022"/>
    <s v="Thursday"/>
    <s v="Give way or uncontrolled"/>
    <s v="T or staggered junction"/>
    <s v="Slight"/>
    <n v="51.529913000000001"/>
    <x v="1"/>
    <s v="Islington"/>
    <s v="None"/>
    <n v="-0.116311"/>
    <n v="1"/>
    <n v="2"/>
    <s v="Metropolitan Police"/>
    <s v="Wet or damp"/>
    <s v="Single carriageway"/>
    <n v="30"/>
    <d v="1899-12-30T00:50:00"/>
    <s v="Rural"/>
    <s v="Hariyana"/>
    <s v="Raining no high winds"/>
    <s v="Car"/>
  </r>
  <r>
    <s v="201001CW10289"/>
    <d v="2022-02-24T00:00:00"/>
    <s v="Feb"/>
    <n v="2022"/>
    <s v="Friday"/>
    <s v="Give way or uncontrolled"/>
    <s v="T or staggered junction"/>
    <s v="Slight"/>
    <n v="51.516396999999998"/>
    <x v="0"/>
    <s v="Westminster"/>
    <s v="None"/>
    <n v="-0.154199"/>
    <n v="1"/>
    <n v="2"/>
    <s v="Metropolitan Police"/>
    <s v="Wet or damp"/>
    <s v="Single carriageway"/>
    <n v="30"/>
    <d v="1899-12-30T09:25:00"/>
    <s v="Rural"/>
    <s v="Kolkata"/>
    <s v="Raining no high winds"/>
    <s v="Motorcycle 125cc and under"/>
  </r>
  <r>
    <s v="201001CW10290"/>
    <d v="2022-02-24T00:00:00"/>
    <s v="Feb"/>
    <n v="2022"/>
    <s v="Saturday"/>
    <s v="Auto traffic signal"/>
    <s v="Crossroads"/>
    <s v="Slight"/>
    <n v="51.524081000000002"/>
    <x v="0"/>
    <s v="Westminster"/>
    <s v="None"/>
    <n v="-0.14538300000000001"/>
    <n v="1"/>
    <n v="2"/>
    <s v="Metropolitan Police"/>
    <s v="Wet or damp"/>
    <s v="Single carriageway"/>
    <n v="30"/>
    <d v="1899-12-30T10:00:00"/>
    <s v="Rural"/>
    <s v="Rajasthan"/>
    <s v="Raining no high winds"/>
    <s v="Bus or coach (17 or more pass seats)"/>
  </r>
  <r>
    <s v="201001CW10291"/>
    <d v="2022-02-01T00:00:00"/>
    <s v="Feb"/>
    <n v="2022"/>
    <s v="Sunday"/>
    <s v="Data missing or out of range"/>
    <s v="Not at junction or within 20 metres"/>
    <s v="Slight"/>
    <n v="51.522485000000003"/>
    <x v="1"/>
    <s v="Islington"/>
    <s v="None"/>
    <n v="-0.107392"/>
    <n v="1"/>
    <n v="2"/>
    <s v="Metropolitan Police"/>
    <s v="Wet or damp"/>
    <s v="Single carriageway"/>
    <n v="30"/>
    <d v="1899-12-30T07:00:00"/>
    <s v="Rural"/>
    <s v="Mumbai"/>
    <s v="Fine no high winds"/>
    <s v="Van / Goods 3.5 tonnes mgw or under"/>
  </r>
  <r>
    <s v="201001CW10292"/>
    <d v="2022-02-22T00:00:00"/>
    <s v="Feb"/>
    <n v="2022"/>
    <s v="Monday"/>
    <s v="Auto traffic signal"/>
    <s v="Crossroads"/>
    <s v="Slight"/>
    <n v="51.541631000000002"/>
    <x v="1"/>
    <s v="Camden"/>
    <s v="None"/>
    <n v="-0.174955"/>
    <n v="2"/>
    <n v="1"/>
    <s v="Metropolitan Police"/>
    <s v="Wet or damp"/>
    <s v="One way street"/>
    <n v="30"/>
    <d v="1899-12-30T16:40:00"/>
    <s v="Rural"/>
    <s v="Gujrat"/>
    <s v="Raining no high winds"/>
    <s v="Van / Goods 3.5 tonnes mgw or under"/>
  </r>
  <r>
    <s v="201001CW10293"/>
    <d v="2022-02-24T00:00:00"/>
    <s v="Feb"/>
    <n v="2022"/>
    <s v="Tuesday"/>
    <s v="Give way or uncontrolled"/>
    <s v="T or staggered junction"/>
    <s v="Slight"/>
    <n v="51.529007"/>
    <x v="1"/>
    <s v="Camden"/>
    <s v="None"/>
    <n v="-0.138407"/>
    <n v="1"/>
    <n v="1"/>
    <s v="Metropolitan Police"/>
    <s v="Wet or damp"/>
    <s v="Single carriageway"/>
    <n v="30"/>
    <d v="1899-12-30T16:30:00"/>
    <s v="Rural"/>
    <s v="Kerla"/>
    <s v="Raining no high winds"/>
    <s v="Van / Goods 3.5 tonnes mgw or under"/>
  </r>
  <r>
    <s v="201001CW10294"/>
    <d v="2022-02-24T00:00:00"/>
    <s v="Feb"/>
    <n v="2022"/>
    <s v="Wednesday"/>
    <s v="Data missing or out of range"/>
    <s v="Not at junction or within 20 metres"/>
    <s v="Slight"/>
    <n v="51.492738000000003"/>
    <x v="1"/>
    <s v="Westminster"/>
    <s v="None"/>
    <n v="-0.125335"/>
    <n v="1"/>
    <n v="1"/>
    <s v="Metropolitan Police"/>
    <s v="Wet or damp"/>
    <s v="Single carriageway"/>
    <n v="30"/>
    <d v="1899-12-30T22:01:00"/>
    <s v="Rural"/>
    <s v="Oddisha"/>
    <s v="Raining no high winds"/>
    <s v="Car"/>
  </r>
  <r>
    <s v="201001CW10295"/>
    <d v="2022-02-24T00:00:00"/>
    <s v="Feb"/>
    <n v="2022"/>
    <s v="Thursday"/>
    <s v="Give way or uncontrolled"/>
    <s v="Crossroads"/>
    <s v="Serious"/>
    <n v="51.488588999999997"/>
    <x v="1"/>
    <s v="Westminster"/>
    <s v="Pedestrian in carriageway - not injured"/>
    <n v="-0.135877"/>
    <n v="1"/>
    <n v="2"/>
    <s v="Metropolitan Police"/>
    <s v="Wet or damp"/>
    <s v="Single carriageway"/>
    <n v="30"/>
    <d v="1899-12-30T18:25:00"/>
    <s v="Rural"/>
    <s v="Benglore"/>
    <s v="Raining no high winds"/>
    <s v="Car"/>
  </r>
  <r>
    <s v="201001CW10296"/>
    <d v="2022-02-25T00:00:00"/>
    <s v="Feb"/>
    <n v="2022"/>
    <s v="Friday"/>
    <s v="Give way or uncontrolled"/>
    <s v="T or staggered junction"/>
    <s v="Slight"/>
    <n v="51.506014"/>
    <x v="0"/>
    <s v="Westminster"/>
    <s v="None"/>
    <n v="-0.15159300000000001"/>
    <n v="1"/>
    <n v="2"/>
    <s v="Metropolitan Police"/>
    <s v="Dry"/>
    <s v="Single carriageway"/>
    <n v="30"/>
    <d v="1899-12-30T06:50:00"/>
    <s v="Rural"/>
    <s v="Chhennai"/>
    <s v="Fine no high winds"/>
    <s v="Car"/>
  </r>
  <r>
    <s v="201001CW10298"/>
    <d v="2022-02-26T00:00:00"/>
    <s v="Feb"/>
    <n v="2022"/>
    <s v="Saturday"/>
    <s v="Give way or uncontrolled"/>
    <s v="Roundabout"/>
    <s v="Slight"/>
    <n v="51.494618000000003"/>
    <x v="1"/>
    <s v="Westminster"/>
    <s v="None"/>
    <n v="-0.12482600000000001"/>
    <n v="1"/>
    <n v="2"/>
    <s v="Metropolitan Police"/>
    <s v="Wet or damp"/>
    <s v="Roundabout"/>
    <n v="30"/>
    <d v="1899-12-30T06:00:00"/>
    <s v="Rural"/>
    <s v="Assam"/>
    <s v="Raining no high winds"/>
    <s v="Car"/>
  </r>
  <r>
    <s v="201001CW10299"/>
    <d v="2022-02-25T00:00:00"/>
    <s v="Feb"/>
    <n v="2022"/>
    <s v="Sunday"/>
    <s v="Auto traffic signal"/>
    <s v="Crossroads"/>
    <s v="Slight"/>
    <n v="51.500177000000001"/>
    <x v="1"/>
    <s v="Westminster"/>
    <s v="None"/>
    <n v="-0.140735"/>
    <n v="1"/>
    <n v="2"/>
    <s v="Metropolitan Police"/>
    <s v="Wet or damp"/>
    <s v="One way street"/>
    <n v="30"/>
    <d v="1899-12-30T23:49:00"/>
    <s v="Rural"/>
    <s v="Manipur"/>
    <s v="Fine no high winds"/>
    <s v="Car"/>
  </r>
  <r>
    <s v="201001CW10300"/>
    <d v="2022-02-25T00:00:00"/>
    <s v="Feb"/>
    <n v="2022"/>
    <s v="Monday"/>
    <s v="Give way or uncontrolled"/>
    <s v="Crossroads"/>
    <s v="Serious"/>
    <n v="51.525077000000003"/>
    <x v="1"/>
    <s v="Camden"/>
    <s v="None"/>
    <n v="-0.14577499999999999"/>
    <n v="1"/>
    <n v="1"/>
    <s v="Metropolitan Police"/>
    <s v="Wet or damp"/>
    <s v="Single carriageway"/>
    <n v="30"/>
    <d v="1899-12-30T18:29:00"/>
    <s v="Urban"/>
    <s v="Bihar"/>
    <s v="Raining no high winds"/>
    <s v="Car"/>
  </r>
  <r>
    <s v="201001CW10302"/>
    <d v="2022-02-25T00:00:00"/>
    <s v="Feb"/>
    <n v="2022"/>
    <s v="Tuesday"/>
    <s v="Auto traffic signal"/>
    <s v="T or staggered junction"/>
    <s v="Slight"/>
    <n v="51.556747000000001"/>
    <x v="1"/>
    <s v="Camden"/>
    <s v="None"/>
    <n v="-0.14679600000000001"/>
    <n v="1"/>
    <n v="1"/>
    <s v="Metropolitan Police"/>
    <s v="Dry"/>
    <s v="Single carriageway"/>
    <n v="30"/>
    <d v="1899-12-30T23:27:00"/>
    <s v="Urban"/>
    <s v="Up"/>
    <s v="Fine no high winds"/>
    <s v="Motorcycle 125cc and under"/>
  </r>
  <r>
    <s v="201001CW10304"/>
    <d v="2022-02-25T00:00:00"/>
    <s v="Feb"/>
    <n v="2022"/>
    <s v="Wednesday"/>
    <s v="Give way or uncontrolled"/>
    <s v="T or staggered junction"/>
    <s v="Slight"/>
    <n v="51.487096000000001"/>
    <x v="1"/>
    <s v="Westminster"/>
    <s v="None"/>
    <n v="-0.138098"/>
    <n v="1"/>
    <n v="2"/>
    <s v="Metropolitan Police"/>
    <s v="Wet or damp"/>
    <s v="Single carriageway"/>
    <n v="30"/>
    <d v="1899-12-30T19:24:00"/>
    <s v="Urban"/>
    <s v="Mp"/>
    <s v="Raining no high winds"/>
    <s v="Car"/>
  </r>
  <r>
    <s v="201001CW10305"/>
    <d v="2022-02-25T00:00:00"/>
    <s v="Feb"/>
    <n v="2022"/>
    <s v="Thursday"/>
    <s v="Auto traffic signal"/>
    <s v="Crossroads"/>
    <s v="Slight"/>
    <n v="51.524107999999998"/>
    <x v="0"/>
    <s v="Westminster"/>
    <s v="None"/>
    <n v="-0.158501"/>
    <n v="1"/>
    <n v="2"/>
    <s v="Metropolitan Police"/>
    <s v="Dry"/>
    <s v="Single carriageway"/>
    <n v="30"/>
    <d v="1899-12-30T09:43:00"/>
    <s v="Urban"/>
    <s v="Delhi"/>
    <s v="Fine no high winds"/>
    <s v="Car"/>
  </r>
  <r>
    <s v="201001CW10306"/>
    <d v="2022-02-16T00:00:00"/>
    <s v="Feb"/>
    <n v="2022"/>
    <s v="Friday"/>
    <s v="Auto traffic signal"/>
    <s v="Crossroads"/>
    <s v="Slight"/>
    <n v="51.513036"/>
    <x v="0"/>
    <s v="Westminster"/>
    <s v="None"/>
    <n v="-0.12940199999999999"/>
    <n v="1"/>
    <n v="2"/>
    <s v="Metropolitan Police"/>
    <s v="Wet or damp"/>
    <s v="Single carriageway"/>
    <n v="30"/>
    <d v="1899-12-30T10:55:00"/>
    <s v="Urban"/>
    <s v="Punjab"/>
    <s v="Raining no high winds"/>
    <s v="Car"/>
  </r>
  <r>
    <s v="201001CW10307"/>
    <d v="2022-02-25T00:00:00"/>
    <s v="Feb"/>
    <n v="2022"/>
    <s v="Saturday"/>
    <s v="Give way or uncontrolled"/>
    <s v="Crossroads"/>
    <s v="Slight"/>
    <n v="51.520705999999997"/>
    <x v="0"/>
    <s v="Camden"/>
    <s v="None"/>
    <n v="-0.10861899999999999"/>
    <n v="1"/>
    <n v="2"/>
    <s v="Metropolitan Police"/>
    <s v="Wet or damp"/>
    <s v="Single carriageway"/>
    <n v="30"/>
    <d v="1899-12-30T15:45:00"/>
    <s v="Urban"/>
    <s v="Hariyana"/>
    <s v="Raining no high winds"/>
    <s v="Car"/>
  </r>
  <r>
    <s v="201001CW10308"/>
    <d v="2022-02-25T00:00:00"/>
    <s v="Feb"/>
    <n v="2022"/>
    <s v="Sunday"/>
    <s v="Auto traffic signal"/>
    <s v="Crossroads"/>
    <s v="Serious"/>
    <n v="51.514893999999998"/>
    <x v="0"/>
    <s v="Westminster"/>
    <s v="None"/>
    <n v="-0.144459"/>
    <n v="1"/>
    <n v="1"/>
    <s v="Metropolitan Police"/>
    <s v="Dry"/>
    <s v="Single carriageway"/>
    <n v="30"/>
    <d v="1899-12-30T16:30:00"/>
    <s v="Urban"/>
    <s v="Kolkata"/>
    <s v="Fine no high winds"/>
    <s v="Bus or coach (17 or more pass seats)"/>
  </r>
  <r>
    <s v="201001CW10309"/>
    <d v="2022-02-21T00:00:00"/>
    <s v="Feb"/>
    <n v="2022"/>
    <s v="Monday"/>
    <s v="Give way or uncontrolled"/>
    <s v="T or staggered junction"/>
    <s v="Slight"/>
    <n v="51.524757999999999"/>
    <x v="0"/>
    <s v="Westminster"/>
    <s v="None"/>
    <n v="-0.17707100000000001"/>
    <n v="1"/>
    <n v="1"/>
    <s v="Metropolitan Police"/>
    <s v="Dry"/>
    <s v="Single carriageway"/>
    <n v="30"/>
    <d v="1899-12-30T14:40:00"/>
    <s v="Urban"/>
    <s v="Rajasthan"/>
    <s v="Fine no high winds"/>
    <s v="Van / Goods 3.5 tonnes mgw or under"/>
  </r>
  <r>
    <s v="201001CW10310"/>
    <d v="2022-02-16T00:00:00"/>
    <s v="Feb"/>
    <n v="2022"/>
    <s v="Tuesday"/>
    <s v="Give way or uncontrolled"/>
    <s v="T or staggered junction"/>
    <s v="Slight"/>
    <n v="51.513199"/>
    <x v="0"/>
    <s v="Westminster"/>
    <s v="None"/>
    <n v="-0.19136800000000001"/>
    <n v="1"/>
    <n v="1"/>
    <s v="Metropolitan Police"/>
    <s v="Wet or damp"/>
    <s v="Single carriageway"/>
    <n v="30"/>
    <d v="1899-12-30T15:46:00"/>
    <s v="Urban"/>
    <s v="Mumbai"/>
    <s v="Raining no high winds"/>
    <s v="Car"/>
  </r>
  <r>
    <s v="201001CW10311"/>
    <d v="2022-01-09T00:00:00"/>
    <s v="Jan"/>
    <n v="2022"/>
    <s v="Wednesday"/>
    <s v="Data missing or out of range"/>
    <s v="Not at junction or within 20 metres"/>
    <s v="Slight"/>
    <n v="51.502284000000003"/>
    <x v="1"/>
    <s v="Westminster"/>
    <s v="None"/>
    <n v="-0.14886199999999999"/>
    <n v="2"/>
    <n v="2"/>
    <s v="Metropolitan Police"/>
    <s v="Dry"/>
    <s v="Single carriageway"/>
    <n v="30"/>
    <d v="1899-12-30T22:30:00"/>
    <s v="Urban"/>
    <s v="Gujrat"/>
    <s v="Fine no high winds"/>
    <s v="Car"/>
  </r>
  <r>
    <s v="201001CW10312"/>
    <d v="2022-01-29T00:00:00"/>
    <s v="Jan"/>
    <n v="2022"/>
    <s v="Thursday"/>
    <s v="Give way or uncontrolled"/>
    <s v="T or staggered junction"/>
    <s v="Slight"/>
    <n v="51.536042000000002"/>
    <x v="1"/>
    <s v="Camden"/>
    <s v="None"/>
    <n v="-0.191472"/>
    <n v="1"/>
    <n v="1"/>
    <s v="Metropolitan Police"/>
    <s v="Wet or damp"/>
    <s v="Single carriageway"/>
    <n v="30"/>
    <d v="1899-12-30T06:30:00"/>
    <s v="Urban"/>
    <s v="Kerla"/>
    <s v="Raining no high winds"/>
    <s v="Car"/>
  </r>
  <r>
    <s v="201001CW10313"/>
    <d v="2022-02-20T00:00:00"/>
    <s v="Feb"/>
    <n v="2022"/>
    <s v="Friday"/>
    <s v="Data missing or out of range"/>
    <s v="Not at junction or within 20 metres"/>
    <s v="Slight"/>
    <n v="51.488135999999997"/>
    <x v="0"/>
    <s v="Westminster"/>
    <s v="None"/>
    <n v="-0.12998899999999999"/>
    <n v="1"/>
    <n v="2"/>
    <s v="Metropolitan Police"/>
    <s v="Dry"/>
    <s v="Dual carriageway"/>
    <n v="30"/>
    <d v="1899-12-30T13:20:00"/>
    <s v="Urban"/>
    <s v="Oddisha"/>
    <s v="Fine no high winds"/>
    <s v="Car"/>
  </r>
  <r>
    <s v="201001CW10314"/>
    <d v="2022-02-26T00:00:00"/>
    <s v="Feb"/>
    <n v="2022"/>
    <s v="Saturday"/>
    <s v="Give way or uncontrolled"/>
    <s v="T or staggered junction"/>
    <s v="Slight"/>
    <n v="51.506833"/>
    <x v="0"/>
    <s v="Westminster"/>
    <s v="None"/>
    <n v="-0.14651600000000001"/>
    <n v="1"/>
    <n v="1"/>
    <s v="Metropolitan Police"/>
    <s v="Dry"/>
    <s v="Single carriageway"/>
    <n v="30"/>
    <d v="1899-12-30T15:30:00"/>
    <s v="Urban"/>
    <s v="Benglore"/>
    <s v="Fine no high winds"/>
    <s v="Taxi/Private hire car"/>
  </r>
  <r>
    <s v="201001CW10315"/>
    <d v="2022-02-26T00:00:00"/>
    <s v="Feb"/>
    <n v="2022"/>
    <s v="Sunday"/>
    <s v="Give way or uncontrolled"/>
    <s v="T or staggered junction"/>
    <s v="Slight"/>
    <n v="51.534472000000001"/>
    <x v="0"/>
    <s v="Westminster"/>
    <s v="None"/>
    <n v="-0.18879499999999999"/>
    <n v="1"/>
    <n v="2"/>
    <s v="Metropolitan Police"/>
    <s v="Dry"/>
    <s v="Single carriageway"/>
    <n v="30"/>
    <d v="1899-12-30T14:45:00"/>
    <s v="Urban"/>
    <s v="Chhennai"/>
    <s v="Fine no high winds"/>
    <s v="Goods over 3.5t. and under 7.5t"/>
  </r>
  <r>
    <s v="201001CW10316"/>
    <d v="2022-02-26T00:00:00"/>
    <s v="Feb"/>
    <n v="2022"/>
    <s v="Monday"/>
    <s v="Data missing or out of range"/>
    <s v="Not at junction or within 20 metres"/>
    <s v="Slight"/>
    <n v="51.524053000000002"/>
    <x v="0"/>
    <s v="Camden"/>
    <s v="None"/>
    <n v="-0.12664400000000001"/>
    <n v="1"/>
    <n v="1"/>
    <s v="Metropolitan Police"/>
    <s v="Dry"/>
    <s v="Single carriageway"/>
    <n v="30"/>
    <d v="1899-12-30T15:39:00"/>
    <s v="Urban"/>
    <s v="Assam"/>
    <s v="Fine no high winds"/>
    <s v="Car"/>
  </r>
  <r>
    <s v="201001CW10318"/>
    <d v="2022-02-27T00:00:00"/>
    <s v="Feb"/>
    <n v="2022"/>
    <s v="Tuesday"/>
    <s v="Auto traffic signal"/>
    <s v="Crossroads"/>
    <s v="Serious"/>
    <n v="51.520432999999997"/>
    <x v="0"/>
    <s v="Westminster"/>
    <s v="None"/>
    <n v="-0.147838"/>
    <n v="2"/>
    <n v="2"/>
    <s v="Metropolitan Police"/>
    <s v="Wet or damp"/>
    <s v="Single carriageway"/>
    <n v="30"/>
    <d v="1899-12-30T08:10:00"/>
    <s v="Rural"/>
    <s v="Manipur"/>
    <s v="Raining no high winds"/>
    <s v="Car"/>
  </r>
  <r>
    <s v="201001CW10319"/>
    <d v="2022-02-27T00:00:00"/>
    <s v="Feb"/>
    <n v="2022"/>
    <s v="Wednesday"/>
    <s v="Give way or uncontrolled"/>
    <s v="T or staggered junction"/>
    <s v="Slight"/>
    <n v="51.515234"/>
    <x v="1"/>
    <s v="Westminster"/>
    <s v="None"/>
    <n v="-0.14891399999999999"/>
    <n v="1"/>
    <n v="1"/>
    <s v="Metropolitan Police"/>
    <s v="Wet or damp"/>
    <s v="Single carriageway"/>
    <n v="30"/>
    <d v="1899-12-30T19:31:00"/>
    <s v="Rural"/>
    <s v="Bihar"/>
    <s v="Raining no high winds"/>
    <s v="Van / Goods 3.5 tonnes mgw or under"/>
  </r>
  <r>
    <s v="201001CW10320"/>
    <d v="2022-02-28T00:00:00"/>
    <s v="Feb"/>
    <n v="2022"/>
    <s v="Thursday"/>
    <s v="Give way or uncontrolled"/>
    <s v="Crossroads"/>
    <s v="Slight"/>
    <n v="51.519978999999999"/>
    <x v="1"/>
    <s v="Westminster"/>
    <s v="None"/>
    <n v="-0.170487"/>
    <n v="1"/>
    <n v="2"/>
    <s v="Metropolitan Police"/>
    <s v="Wet or damp"/>
    <s v="Single carriageway"/>
    <n v="30"/>
    <d v="1899-12-30T00:50:00"/>
    <s v="Rural"/>
    <s v="Up"/>
    <s v="Raining no high winds"/>
    <s v="Van / Goods 3.5 tonnes mgw or under"/>
  </r>
  <r>
    <s v="201001CW10321"/>
    <d v="2022-02-27T00:00:00"/>
    <s v="Feb"/>
    <n v="2022"/>
    <s v="Friday"/>
    <s v="Auto traffic signal"/>
    <s v="T or staggered junction"/>
    <s v="Slight"/>
    <n v="51.515850999999998"/>
    <x v="1"/>
    <s v="Westminster"/>
    <s v="None"/>
    <n v="-0.142403"/>
    <n v="1"/>
    <n v="2"/>
    <s v="Metropolitan Police"/>
    <s v="Wet or damp"/>
    <s v="Dual carriageway"/>
    <n v="30"/>
    <d v="1899-12-30T21:22:00"/>
    <s v="Rural"/>
    <s v="Mp"/>
    <s v="Fine no high winds"/>
    <s v="Motorcycle 125cc and under"/>
  </r>
  <r>
    <s v="201001CW10322"/>
    <d v="2022-02-28T00:00:00"/>
    <s v="Feb"/>
    <n v="2022"/>
    <s v="Saturday"/>
    <s v="Give way or uncontrolled"/>
    <s v="Crossroads"/>
    <s v="Slight"/>
    <n v="51.497304"/>
    <x v="1"/>
    <s v="Westminster"/>
    <s v="None"/>
    <n v="-0.15237800000000001"/>
    <n v="1"/>
    <n v="2"/>
    <s v="Metropolitan Police"/>
    <s v="Wet or damp"/>
    <s v="Single carriageway"/>
    <n v="30"/>
    <d v="1899-12-30T03:17:00"/>
    <s v="Rural"/>
    <s v="Delhi"/>
    <s v="Raining no high winds"/>
    <s v="Van / Goods 3.5 tonnes mgw or under"/>
  </r>
  <r>
    <s v="201001CW10323"/>
    <d v="2022-02-26T00:00:00"/>
    <s v="Feb"/>
    <n v="2022"/>
    <s v="Sunday"/>
    <s v="Data missing or out of range"/>
    <s v="Not at junction or within 20 metres"/>
    <s v="Slight"/>
    <n v="51.519379999999998"/>
    <x v="1"/>
    <s v="Camden"/>
    <s v="None"/>
    <n v="-0.13245699999999999"/>
    <n v="1"/>
    <n v="2"/>
    <s v="Metropolitan Police"/>
    <s v="Dry"/>
    <s v="Single carriageway"/>
    <n v="30"/>
    <d v="1899-12-30T19:30:00"/>
    <s v="Rural"/>
    <s v="Punjab"/>
    <s v="Fine + high winds"/>
    <s v="Car"/>
  </r>
  <r>
    <s v="201001CW10324"/>
    <d v="2022-02-28T00:00:00"/>
    <s v="Feb"/>
    <n v="2022"/>
    <s v="Monday"/>
    <s v="Data missing or out of range"/>
    <s v="Not at junction or within 20 metres"/>
    <s v="Slight"/>
    <n v="51.541237000000002"/>
    <x v="1"/>
    <s v="Camden"/>
    <s v="None"/>
    <n v="-0.18434400000000001"/>
    <n v="1"/>
    <n v="2"/>
    <s v="Metropolitan Police"/>
    <s v="Wet or damp"/>
    <s v="Single carriageway"/>
    <n v="30"/>
    <d v="1899-12-30T18:18:00"/>
    <s v="Rural"/>
    <s v="Hariyana"/>
    <s v="Raining no high winds"/>
    <s v="Car"/>
  </r>
  <r>
    <s v="201001CW10326"/>
    <d v="2022-02-22T00:00:00"/>
    <s v="Feb"/>
    <n v="2022"/>
    <s v="Tuesday"/>
    <s v="Give way or uncontrolled"/>
    <s v="T or staggered junction"/>
    <s v="Slight"/>
    <n v="51.511833000000003"/>
    <x v="0"/>
    <s v="Westminster"/>
    <s v="None"/>
    <n v="-0.13853099999999999"/>
    <n v="1"/>
    <n v="1"/>
    <s v="Metropolitan Police"/>
    <s v="Wet or damp"/>
    <s v="One way street"/>
    <n v="30"/>
    <d v="1899-12-30T12:30:00"/>
    <s v="Rural"/>
    <s v="Kolkata"/>
    <s v="Raining no high winds"/>
    <s v="Car"/>
  </r>
  <r>
    <s v="201001CW10327"/>
    <d v="2022-02-25T00:00:00"/>
    <s v="Feb"/>
    <n v="2022"/>
    <s v="Wednesday"/>
    <s v="Auto traffic signal"/>
    <s v="Crossroads"/>
    <s v="Slight"/>
    <n v="51.519329999999997"/>
    <x v="0"/>
    <s v="Westminster"/>
    <s v="None"/>
    <n v="-0.16921600000000001"/>
    <n v="1"/>
    <n v="2"/>
    <s v="Metropolitan Police"/>
    <s v="Dry"/>
    <s v="Single carriageway"/>
    <n v="30"/>
    <d v="1899-12-30T09:40:00"/>
    <s v="Rural"/>
    <s v="Rajasthan"/>
    <s v="Fine no high winds"/>
    <s v="Car"/>
  </r>
  <r>
    <s v="201001CW10328"/>
    <d v="2022-03-01T00:00:00"/>
    <s v="Mar"/>
    <n v="2022"/>
    <s v="Thursday"/>
    <s v="Data missing or out of range"/>
    <s v="Not at junction or within 20 metres"/>
    <s v="Slight"/>
    <n v="51.522900999999997"/>
    <x v="0"/>
    <s v="Camden"/>
    <s v="None"/>
    <n v="-0.133322"/>
    <n v="1"/>
    <n v="1"/>
    <s v="Metropolitan Police"/>
    <s v="Dry"/>
    <s v="Single carriageway"/>
    <n v="30"/>
    <d v="1899-12-30T18:08:00"/>
    <s v="Rural"/>
    <s v="Mumbai"/>
    <s v="Fine no high winds"/>
    <s v="Motorcycle 125cc and under"/>
  </r>
  <r>
    <s v="201001CW10330"/>
    <d v="2022-03-02T00:00:00"/>
    <s v="Mar"/>
    <n v="2022"/>
    <s v="Friday"/>
    <s v="Give way or uncontrolled"/>
    <s v="T or staggered junction"/>
    <s v="Slight"/>
    <n v="51.516320999999998"/>
    <x v="1"/>
    <s v="Westminster"/>
    <s v="None"/>
    <n v="-0.17812800000000001"/>
    <n v="1"/>
    <n v="1"/>
    <s v="Metropolitan Police"/>
    <s v="Dry"/>
    <s v="Single carriageway"/>
    <n v="30"/>
    <d v="1899-12-30T04:30:00"/>
    <s v="Rural"/>
    <s v="Gujrat"/>
    <s v="Fine no high winds"/>
    <s v="Car"/>
  </r>
  <r>
    <s v="201001CW10331"/>
    <d v="2022-03-01T00:00:00"/>
    <s v="Mar"/>
    <n v="2022"/>
    <s v="Saturday"/>
    <s v="Auto traffic signal"/>
    <s v="Crossroads"/>
    <s v="Slight"/>
    <n v="51.492378000000002"/>
    <x v="0"/>
    <s v="Westminster"/>
    <s v="None"/>
    <n v="-0.14796699999999999"/>
    <n v="1"/>
    <n v="2"/>
    <s v="Metropolitan Police"/>
    <s v="Dry"/>
    <s v="Dual carriageway"/>
    <n v="30"/>
    <d v="1899-12-30T06:22:00"/>
    <s v="Urban"/>
    <s v="Kerla"/>
    <s v="Fine no high winds"/>
    <s v="Car"/>
  </r>
  <r>
    <s v="201001CW10334"/>
    <d v="2022-02-20T00:00:00"/>
    <s v="Feb"/>
    <n v="2022"/>
    <s v="Sunday"/>
    <s v="Give way or uncontrolled"/>
    <s v="T or staggered junction"/>
    <s v="Slight"/>
    <n v="51.549982999999997"/>
    <x v="1"/>
    <s v="Camden"/>
    <s v="None"/>
    <n v="-0.19164"/>
    <n v="1"/>
    <n v="2"/>
    <s v="Metropolitan Police"/>
    <s v="Dry"/>
    <s v="Single carriageway"/>
    <n v="30"/>
    <d v="1899-12-30T21:40:00"/>
    <s v="Urban"/>
    <s v="Oddisha"/>
    <s v="Fine no high winds"/>
    <s v="Bus or coach (17 or more pass seats)"/>
  </r>
  <r>
    <s v="201001CW10335"/>
    <d v="2022-03-02T00:00:00"/>
    <s v="Mar"/>
    <n v="2022"/>
    <s v="Monday"/>
    <s v="Auto traffic signal"/>
    <s v="T or staggered junction"/>
    <s v="Slight"/>
    <n v="51.509715999999997"/>
    <x v="0"/>
    <s v="Westminster"/>
    <s v="None"/>
    <n v="-0.118586"/>
    <n v="1"/>
    <n v="1"/>
    <s v="Metropolitan Police"/>
    <s v="Dry"/>
    <s v="Single carriageway"/>
    <n v="30"/>
    <d v="1899-12-30T13:38:00"/>
    <s v="Urban"/>
    <s v="Benglore"/>
    <s v="Fine no high winds"/>
    <s v="Car"/>
  </r>
  <r>
    <s v="201001CW10337"/>
    <d v="2022-03-03T00:00:00"/>
    <s v="Mar"/>
    <n v="2022"/>
    <s v="Tuesday"/>
    <s v="Give way or uncontrolled"/>
    <s v="Roundabout"/>
    <s v="Slight"/>
    <n v="51.494447000000001"/>
    <x v="0"/>
    <s v="Westminster"/>
    <s v="None"/>
    <n v="-0.12540899999999999"/>
    <n v="1"/>
    <n v="2"/>
    <s v="Metropolitan Police"/>
    <s v="Dry"/>
    <s v="Roundabout"/>
    <n v="30"/>
    <d v="1899-12-30T08:07:00"/>
    <s v="Urban"/>
    <s v="Chhennai"/>
    <s v="Fine no high winds"/>
    <s v="Car"/>
  </r>
  <r>
    <s v="201001CW10339"/>
    <d v="2022-02-24T00:00:00"/>
    <s v="Feb"/>
    <n v="2022"/>
    <s v="Wednesday"/>
    <s v="Auto traffic signal"/>
    <s v="T or staggered junction"/>
    <s v="Slight"/>
    <n v="51.531896000000003"/>
    <x v="0"/>
    <s v="Camden"/>
    <s v="None"/>
    <n v="-0.139154"/>
    <n v="1"/>
    <n v="1"/>
    <s v="Metropolitan Police"/>
    <s v="Dry"/>
    <s v="Dual carriageway"/>
    <n v="30"/>
    <d v="1899-12-30T14:00:00"/>
    <s v="Urban"/>
    <s v="Assam"/>
    <s v="Fine no high winds"/>
    <s v="Car"/>
  </r>
  <r>
    <s v="201001CW10341"/>
    <d v="2022-03-02T00:00:00"/>
    <s v="Mar"/>
    <n v="2022"/>
    <s v="Thursday"/>
    <s v="Give way or uncontrolled"/>
    <s v="T or staggered junction"/>
    <s v="Slight"/>
    <n v="51.530929"/>
    <x v="0"/>
    <s v="Camden"/>
    <s v="None"/>
    <n v="-0.13486799999999999"/>
    <n v="1"/>
    <n v="1"/>
    <s v="Metropolitan Police"/>
    <s v="Dry"/>
    <s v="Single carriageway"/>
    <n v="30"/>
    <d v="1899-12-30T13:45:00"/>
    <s v="Urban"/>
    <s v="Manipur"/>
    <s v="Fine no high winds"/>
    <s v="Bus or coach (17 or more pass seats)"/>
  </r>
  <r>
    <s v="201001CW10343"/>
    <d v="2022-03-03T00:00:00"/>
    <s v="Mar"/>
    <n v="2022"/>
    <s v="Friday"/>
    <s v="Give way or uncontrolled"/>
    <s v="Crossroads"/>
    <s v="Slight"/>
    <n v="51.519689"/>
    <x v="0"/>
    <s v="Westminster"/>
    <s v="None"/>
    <n v="-0.163436"/>
    <n v="1"/>
    <n v="2"/>
    <s v="Metropolitan Police"/>
    <s v="Dry"/>
    <s v="Single carriageway"/>
    <n v="30"/>
    <d v="1899-12-30T14:41:00"/>
    <s v="Urban"/>
    <s v="Bihar"/>
    <s v="Fine no high winds"/>
    <s v="Car"/>
  </r>
  <r>
    <s v="201001CW10345"/>
    <d v="2022-02-27T00:00:00"/>
    <s v="Feb"/>
    <n v="2022"/>
    <s v="Saturday"/>
    <s v="Give way or uncontrolled"/>
    <s v="T or staggered junction"/>
    <s v="Slight"/>
    <n v="51.509870999999997"/>
    <x v="0"/>
    <s v="Kensington and Chelsea"/>
    <s v="None"/>
    <n v="-0.191356"/>
    <n v="1"/>
    <n v="1"/>
    <s v="Metropolitan Police"/>
    <s v="Wet or damp"/>
    <s v="Single carriageway"/>
    <n v="30"/>
    <d v="1899-12-30T15:05:00"/>
    <s v="Urban"/>
    <s v="Up"/>
    <s v="Raining no high winds"/>
    <s v="Car"/>
  </r>
  <r>
    <s v="201001CW10346"/>
    <d v="2022-03-03T00:00:00"/>
    <s v="Mar"/>
    <n v="2022"/>
    <s v="Sunday"/>
    <s v="Give way or uncontrolled"/>
    <s v="Crossroads"/>
    <s v="Slight"/>
    <n v="51.508386999999999"/>
    <x v="0"/>
    <s v="Westminster"/>
    <s v="None"/>
    <n v="-0.14241799999999999"/>
    <n v="1"/>
    <n v="1"/>
    <s v="Metropolitan Police"/>
    <s v="Dry"/>
    <s v="Single carriageway"/>
    <n v="30"/>
    <d v="1899-12-30T12:20:00"/>
    <s v="Urban"/>
    <s v="Mp"/>
    <s v="Fine no high winds"/>
    <s v="Car"/>
  </r>
  <r>
    <s v="201001CW10347"/>
    <d v="2022-03-03T00:00:00"/>
    <s v="Mar"/>
    <n v="2022"/>
    <s v="Monday"/>
    <s v="Auto traffic signal"/>
    <s v="Crossroads"/>
    <s v="Slight"/>
    <n v="51.550628000000003"/>
    <x v="0"/>
    <s v="Camden"/>
    <s v="None"/>
    <n v="-0.14084199999999999"/>
    <n v="1"/>
    <n v="2"/>
    <s v="Metropolitan Police"/>
    <s v="Dry"/>
    <s v="Single carriageway"/>
    <n v="30"/>
    <d v="1899-12-30T11:18:00"/>
    <s v="Urban"/>
    <s v="Delhi"/>
    <s v="Fine no high winds"/>
    <s v="Car"/>
  </r>
  <r>
    <s v="201001CW10348"/>
    <d v="2022-03-02T00:00:00"/>
    <s v="Mar"/>
    <n v="2022"/>
    <s v="Tuesday"/>
    <s v="Give way or uncontrolled"/>
    <s v="T or staggered junction"/>
    <s v="Slight"/>
    <n v="51.517749999999999"/>
    <x v="0"/>
    <s v="Westminster"/>
    <s v="None"/>
    <n v="-0.17172899999999999"/>
    <n v="1"/>
    <n v="2"/>
    <s v="Metropolitan Police"/>
    <s v="Dry"/>
    <s v="Single carriageway"/>
    <n v="30"/>
    <d v="1899-12-30T10:50:00"/>
    <s v="Urban"/>
    <s v="Punjab"/>
    <s v="Fine no high winds"/>
    <s v="Motorcycle 50cc and under"/>
  </r>
  <r>
    <s v="201001CW10349"/>
    <d v="2022-02-20T00:00:00"/>
    <s v="Feb"/>
    <n v="2022"/>
    <s v="Wednesday"/>
    <s v="Auto traffic signal"/>
    <s v="T or staggered junction"/>
    <s v="Slight"/>
    <n v="51.522517000000001"/>
    <x v="0"/>
    <s v="Westminster"/>
    <s v="None"/>
    <n v="-0.154529"/>
    <n v="1"/>
    <n v="2"/>
    <s v="Metropolitan Police"/>
    <s v="Dry"/>
    <s v="Dual carriageway"/>
    <n v="30"/>
    <d v="1899-12-30T16:25:00"/>
    <s v="Urban"/>
    <s v="Hariyana"/>
    <s v="Fine no high winds"/>
    <s v="Car"/>
  </r>
  <r>
    <s v="201001CW10350"/>
    <d v="2022-02-22T00:00:00"/>
    <s v="Feb"/>
    <n v="2022"/>
    <s v="Thursday"/>
    <s v="Give way or uncontrolled"/>
    <s v="Roundabout"/>
    <s v="Slight"/>
    <n v="51.490039000000003"/>
    <x v="3"/>
    <s v="Westminster"/>
    <s v="None"/>
    <n v="-0.14791799999999999"/>
    <n v="1"/>
    <n v="2"/>
    <s v="Metropolitan Police"/>
    <s v="Wet or damp"/>
    <s v="Roundabout"/>
    <n v="30"/>
    <d v="1899-12-30T16:00:00"/>
    <s v="Urban"/>
    <s v="Kolkata"/>
    <s v="Raining no high winds"/>
    <s v="Motorcycle over 125cc and up to 500cc"/>
  </r>
  <r>
    <s v="201001CW10351"/>
    <d v="2022-03-04T00:00:00"/>
    <s v="Mar"/>
    <n v="2022"/>
    <s v="Friday"/>
    <s v="Give way or uncontrolled"/>
    <s v="T or staggered junction"/>
    <s v="Slight"/>
    <n v="51.521289000000003"/>
    <x v="0"/>
    <s v="Westminster"/>
    <s v="None"/>
    <n v="-0.162218"/>
    <n v="1"/>
    <n v="1"/>
    <s v="Metropolitan Police"/>
    <s v="Dry"/>
    <s v="Dual carriageway"/>
    <n v="30"/>
    <d v="1899-12-30T14:08:00"/>
    <s v="Urban"/>
    <s v="Rajasthan"/>
    <s v="Fine no high winds"/>
    <s v="Car"/>
  </r>
  <r>
    <s v="201001CW10352"/>
    <d v="2022-03-04T00:00:00"/>
    <s v="Mar"/>
    <n v="2022"/>
    <s v="Saturday"/>
    <s v="Auto traffic signal"/>
    <s v="T or staggered junction"/>
    <s v="Serious"/>
    <n v="51.528210000000001"/>
    <x v="0"/>
    <s v="Camden"/>
    <s v="None"/>
    <n v="-0.127915"/>
    <n v="1"/>
    <n v="2"/>
    <s v="Metropolitan Police"/>
    <s v="Dry"/>
    <s v="Dual carriageway"/>
    <n v="30"/>
    <d v="1899-12-30T15:15:00"/>
    <s v="Urban"/>
    <s v="Mumbai"/>
    <s v="Fine no high winds"/>
    <s v="Car"/>
  </r>
  <r>
    <s v="201001CW10353"/>
    <d v="2022-03-04T00:00:00"/>
    <s v="Mar"/>
    <n v="2022"/>
    <s v="Sunday"/>
    <s v="Give way or uncontrolled"/>
    <s v="T or staggered junction"/>
    <s v="Slight"/>
    <n v="51.547747999999999"/>
    <x v="1"/>
    <s v="Camden"/>
    <s v="None"/>
    <n v="-0.15206500000000001"/>
    <n v="2"/>
    <n v="2"/>
    <s v="Metropolitan Police"/>
    <s v="Dry"/>
    <s v="Single carriageway"/>
    <n v="30"/>
    <d v="1899-12-30T19:11:00"/>
    <s v="Rural"/>
    <s v="Gujrat"/>
    <s v="Fine no high winds"/>
    <s v="Car"/>
  </r>
  <r>
    <s v="201001CW10354"/>
    <d v="2022-03-04T00:00:00"/>
    <s v="Mar"/>
    <n v="2022"/>
    <s v="Monday"/>
    <s v="Auto traffic signal"/>
    <s v="Crossroads"/>
    <s v="Slight"/>
    <n v="51.507289999999998"/>
    <x v="1"/>
    <s v="Westminster"/>
    <s v="None"/>
    <n v="-0.14130999999999999"/>
    <n v="1"/>
    <n v="2"/>
    <s v="Metropolitan Police"/>
    <s v="Dry"/>
    <s v="Single carriageway"/>
    <n v="30"/>
    <d v="1899-12-30T21:25:00"/>
    <s v="Rural"/>
    <s v="Kerla"/>
    <s v="Fine no high winds"/>
    <s v="Car"/>
  </r>
  <r>
    <s v="201001CW10356"/>
    <d v="2022-02-26T00:00:00"/>
    <s v="Feb"/>
    <n v="2022"/>
    <s v="Tuesday"/>
    <s v="Give way or uncontrolled"/>
    <s v="T or staggered junction"/>
    <s v="Slight"/>
    <n v="51.492801999999998"/>
    <x v="0"/>
    <s v="Kensington and Chelsea"/>
    <s v="None"/>
    <n v="-0.157746"/>
    <n v="1"/>
    <n v="1"/>
    <s v="Metropolitan Police"/>
    <s v="Dry"/>
    <s v="Single carriageway"/>
    <n v="30"/>
    <d v="1899-12-30T14:00:00"/>
    <s v="Rural"/>
    <s v="Oddisha"/>
    <s v="Fine no high winds"/>
    <s v="Car"/>
  </r>
  <r>
    <s v="201001CW10357"/>
    <d v="2022-03-07T00:00:00"/>
    <s v="Mar"/>
    <n v="2022"/>
    <s v="Wednesday"/>
    <s v="Data missing or out of range"/>
    <s v="Not at junction or within 20 metres"/>
    <s v="Slight"/>
    <n v="51.510711000000001"/>
    <x v="0"/>
    <s v="Westminster"/>
    <s v="None"/>
    <n v="-0.118977"/>
    <n v="1"/>
    <n v="1"/>
    <s v="Metropolitan Police"/>
    <s v="Dry"/>
    <s v="Dual carriageway"/>
    <n v="30"/>
    <d v="1899-12-30T08:03:00"/>
    <s v="Rural"/>
    <s v="Benglore"/>
    <s v="Fine no high winds"/>
    <s v="Car"/>
  </r>
  <r>
    <s v="201001CW10358"/>
    <d v="2022-03-07T00:00:00"/>
    <s v="Mar"/>
    <n v="2022"/>
    <s v="Thursday"/>
    <s v="Auto traffic signal"/>
    <s v="T or staggered junction"/>
    <s v="Slight"/>
    <n v="51.513241000000001"/>
    <x v="1"/>
    <s v="Westminster"/>
    <s v="None"/>
    <n v="-0.15937100000000001"/>
    <n v="1"/>
    <n v="2"/>
    <s v="Metropolitan Police"/>
    <s v="Dry"/>
    <s v="One way street"/>
    <n v="30"/>
    <d v="1899-12-30T19:40:00"/>
    <s v="Rural"/>
    <s v="Chhennai"/>
    <s v="Fine no high winds"/>
    <s v="Bus or coach (17 or more pass seats)"/>
  </r>
  <r>
    <s v="201001CW10359"/>
    <d v="2022-03-07T00:00:00"/>
    <s v="Mar"/>
    <n v="2022"/>
    <s v="Friday"/>
    <s v="Auto traffic signal"/>
    <s v="More than 4 arms (not roundabout)"/>
    <s v="Slight"/>
    <n v="51.556617000000003"/>
    <x v="0"/>
    <s v="Islington"/>
    <s v="None"/>
    <n v="-0.13857800000000001"/>
    <n v="1"/>
    <n v="2"/>
    <s v="Metropolitan Police"/>
    <s v="Dry"/>
    <s v="Single carriageway"/>
    <n v="30"/>
    <d v="1899-12-30T18:53:00"/>
    <s v="Rural"/>
    <s v="Assam"/>
    <s v="Fine no high winds"/>
    <s v="Taxi/Private hire car"/>
  </r>
  <r>
    <s v="201001CW10360"/>
    <d v="2022-03-07T00:00:00"/>
    <s v="Mar"/>
    <n v="2022"/>
    <s v="Saturday"/>
    <s v="Auto traffic signal"/>
    <s v="Crossroads"/>
    <s v="Slight"/>
    <n v="51.514907000000001"/>
    <x v="0"/>
    <s v="Westminster"/>
    <s v="None"/>
    <n v="-0.15670999999999999"/>
    <n v="1"/>
    <n v="2"/>
    <s v="Metropolitan Police"/>
    <s v="Dry"/>
    <s v="Single carriageway"/>
    <n v="30"/>
    <d v="1899-12-30T11:10:00"/>
    <s v="Rural"/>
    <s v="Manipur"/>
    <s v="Fine no high winds"/>
    <s v="Bus or coach (17 or more pass seats)"/>
  </r>
  <r>
    <s v="201001CW10361"/>
    <d v="2022-03-06T00:00:00"/>
    <s v="Mar"/>
    <n v="2022"/>
    <s v="Sunday"/>
    <s v="Data missing or out of range"/>
    <s v="Not at junction or within 20 metres"/>
    <s v="Serious"/>
    <n v="51.520761"/>
    <x v="0"/>
    <s v="Westminster"/>
    <s v="None"/>
    <n v="-0.19193299999999999"/>
    <n v="1"/>
    <n v="2"/>
    <s v="Metropolitan Police"/>
    <s v="Wet or damp"/>
    <s v="Single carriageway"/>
    <n v="30"/>
    <d v="1899-12-30T17:42:00"/>
    <s v="Rural"/>
    <s v="Bihar"/>
    <s v="Fine no high winds"/>
    <s v="Car"/>
  </r>
  <r>
    <s v="201001CW10362"/>
    <d v="2022-03-07T00:00:00"/>
    <s v="Mar"/>
    <n v="2022"/>
    <s v="Monday"/>
    <s v="Auto traffic signal"/>
    <s v="T or staggered junction"/>
    <s v="Slight"/>
    <n v="51.521493"/>
    <x v="1"/>
    <s v="Camden"/>
    <s v="None"/>
    <n v="-0.13525400000000001"/>
    <n v="1"/>
    <n v="2"/>
    <s v="Metropolitan Police"/>
    <s v="Dry"/>
    <s v="Single carriageway"/>
    <n v="30"/>
    <d v="1899-12-30T03:35:00"/>
    <s v="Rural"/>
    <s v="Up"/>
    <s v="Fine no high winds"/>
    <s v="Car"/>
  </r>
  <r>
    <s v="201001CW10363"/>
    <d v="2022-03-06T00:00:00"/>
    <s v="Mar"/>
    <n v="2022"/>
    <s v="Tuesday"/>
    <s v="Auto traffic signal"/>
    <s v="T or staggered junction"/>
    <s v="Slight"/>
    <n v="51.530797999999997"/>
    <x v="1"/>
    <s v="Camden"/>
    <s v="None"/>
    <n v="-0.121032"/>
    <n v="1"/>
    <n v="2"/>
    <s v="Metropolitan Police"/>
    <s v="Dry"/>
    <s v="Single carriageway"/>
    <n v="30"/>
    <d v="1899-12-30T22:10:00"/>
    <s v="Rural"/>
    <s v="Mp"/>
    <s v="Fine no high winds"/>
    <s v="Car"/>
  </r>
  <r>
    <s v="201001CW10364"/>
    <d v="2022-03-06T00:00:00"/>
    <s v="Mar"/>
    <n v="2022"/>
    <s v="Wednesday"/>
    <s v="Auto traffic signal"/>
    <s v="Crossroads"/>
    <s v="Slight"/>
    <n v="51.513814000000004"/>
    <x v="0"/>
    <s v="Westminster"/>
    <s v="None"/>
    <n v="-0.17880499999999999"/>
    <n v="1"/>
    <n v="2"/>
    <s v="Metropolitan Police"/>
    <s v="Dry"/>
    <s v="Single carriageway"/>
    <n v="30"/>
    <d v="1899-12-30T13:15:00"/>
    <s v="Rural"/>
    <s v="Delhi"/>
    <s v="Fine no high winds"/>
    <s v="Car"/>
  </r>
  <r>
    <s v="201001CW10365"/>
    <d v="2022-03-06T00:00:00"/>
    <s v="Mar"/>
    <n v="2022"/>
    <s v="Thursday"/>
    <s v="Data missing or out of range"/>
    <s v="Not at junction or within 20 metres"/>
    <s v="Slight"/>
    <n v="51.488047999999999"/>
    <x v="0"/>
    <s v="Westminster"/>
    <s v="None"/>
    <n v="-0.130137"/>
    <n v="1"/>
    <n v="1"/>
    <s v="Metropolitan Police"/>
    <s v="Dry"/>
    <s v="Dual carriageway"/>
    <n v="30"/>
    <d v="1899-12-30T06:17:00"/>
    <s v="Urban"/>
    <s v="Punjab"/>
    <s v="Fine no high winds"/>
    <s v="Car"/>
  </r>
  <r>
    <s v="201001CW10367"/>
    <d v="2022-03-05T00:00:00"/>
    <s v="Mar"/>
    <n v="2022"/>
    <s v="Friday"/>
    <s v="Auto traffic signal"/>
    <s v="Crossroads"/>
    <s v="Slight"/>
    <n v="51.540613"/>
    <x v="1"/>
    <s v="Camden"/>
    <s v="None"/>
    <n v="-0.144423"/>
    <n v="1"/>
    <n v="1"/>
    <s v="Metropolitan Police"/>
    <s v="Dry"/>
    <s v="Single carriageway"/>
    <n v="30"/>
    <d v="1899-12-30T21:00:00"/>
    <s v="Urban"/>
    <s v="Hariyana"/>
    <s v="Fine no high winds"/>
    <s v="Motorcycle over 500cc"/>
  </r>
  <r>
    <s v="201001CW10368"/>
    <d v="2022-03-05T00:00:00"/>
    <s v="Mar"/>
    <n v="2022"/>
    <s v="Saturday"/>
    <s v="Give way or uncontrolled"/>
    <s v="Crossroads"/>
    <s v="Serious"/>
    <n v="51.525295"/>
    <x v="1"/>
    <s v="Camden"/>
    <s v="None"/>
    <n v="-0.114339"/>
    <n v="1"/>
    <n v="2"/>
    <s v="Metropolitan Police"/>
    <s v="Dry"/>
    <s v="Single carriageway"/>
    <n v="30"/>
    <d v="1899-12-30T20:48:00"/>
    <s v="Urban"/>
    <s v="Kolkata"/>
    <s v="Fine no high winds"/>
    <s v="Bus or coach (17 or more pass seats)"/>
  </r>
  <r>
    <s v="201001CW10370"/>
    <d v="2022-03-06T00:00:00"/>
    <s v="Mar"/>
    <n v="2022"/>
    <s v="Sunday"/>
    <s v="Give way or uncontrolled"/>
    <s v="T or staggered junction"/>
    <s v="Slight"/>
    <n v="51.519376999999999"/>
    <x v="1"/>
    <s v="Westminster"/>
    <s v="None"/>
    <n v="-0.178007"/>
    <n v="1"/>
    <n v="1"/>
    <s v="Metropolitan Police"/>
    <s v="Dry"/>
    <s v="Single carriageway"/>
    <n v="30"/>
    <d v="1899-12-30T02:45:00"/>
    <s v="Urban"/>
    <s v="Rajasthan"/>
    <s v="Fine no high winds"/>
    <s v="Car"/>
  </r>
  <r>
    <s v="201001CW10371"/>
    <d v="2022-03-05T00:00:00"/>
    <s v="Mar"/>
    <n v="2022"/>
    <s v="Monday"/>
    <s v="Give way or uncontrolled"/>
    <s v="Crossroads"/>
    <s v="Slight"/>
    <n v="51.519035000000002"/>
    <x v="0"/>
    <s v="Westminster"/>
    <s v="None"/>
    <n v="-0.14472399999999999"/>
    <n v="1"/>
    <n v="2"/>
    <s v="Metropolitan Police"/>
    <s v="Dry"/>
    <s v="Dual carriageway"/>
    <n v="30"/>
    <d v="1899-12-30T12:35:00"/>
    <s v="Urban"/>
    <s v="Mumbai"/>
    <s v="Fine no high winds"/>
    <s v="Car"/>
  </r>
  <r>
    <s v="201001CW10372"/>
    <d v="2022-03-05T00:00:00"/>
    <s v="Mar"/>
    <n v="2022"/>
    <s v="Tuesday"/>
    <s v="Give way or uncontrolled"/>
    <s v="Crossroads"/>
    <s v="Slight"/>
    <n v="51.509126000000002"/>
    <x v="1"/>
    <s v="Westminster"/>
    <s v="None"/>
    <n v="-0.1323"/>
    <n v="1"/>
    <n v="1"/>
    <s v="Metropolitan Police"/>
    <s v="Dry"/>
    <s v="Single carriageway"/>
    <n v="30"/>
    <d v="1899-12-30T19:42:00"/>
    <s v="Urban"/>
    <s v="Gujrat"/>
    <s v="Fine no high winds"/>
    <s v="Car"/>
  </r>
  <r>
    <s v="201001CW10373"/>
    <d v="2022-02-25T00:00:00"/>
    <s v="Feb"/>
    <n v="2022"/>
    <s v="Wednesday"/>
    <s v="Auto traffic signal"/>
    <s v="Crossroads"/>
    <s v="Slight"/>
    <n v="51.521357999999999"/>
    <x v="0"/>
    <s v="Westminster"/>
    <s v="None"/>
    <n v="-0.16091800000000001"/>
    <n v="1"/>
    <n v="2"/>
    <s v="Metropolitan Police"/>
    <s v="Wet or damp"/>
    <s v="Dual carriageway"/>
    <n v="30"/>
    <d v="1899-12-30T16:30:00"/>
    <s v="Urban"/>
    <s v="Kerla"/>
    <s v="Raining no high winds"/>
    <s v="Van / Goods 3.5 tonnes mgw or under"/>
  </r>
  <r>
    <s v="201001CW10375"/>
    <d v="2022-03-04T00:00:00"/>
    <s v="Mar"/>
    <n v="2022"/>
    <s v="Thursday"/>
    <s v="Auto traffic signal"/>
    <s v="T or staggered junction"/>
    <s v="Slight"/>
    <n v="51.544975000000001"/>
    <x v="0"/>
    <s v="Camden"/>
    <s v="None"/>
    <n v="-0.141649"/>
    <n v="1"/>
    <n v="2"/>
    <s v="Metropolitan Police"/>
    <s v="Dry"/>
    <s v="Single carriageway"/>
    <n v="30"/>
    <d v="1899-12-30T15:45:00"/>
    <s v="Urban"/>
    <s v="Oddisha"/>
    <s v="Fine no high winds"/>
    <s v="Bus or coach (17 or more pass seats)"/>
  </r>
  <r>
    <s v="201001CW10376"/>
    <d v="2022-03-08T00:00:00"/>
    <s v="Mar"/>
    <n v="2022"/>
    <s v="Friday"/>
    <s v="Give way or uncontrolled"/>
    <s v="T or staggered junction"/>
    <s v="Slight"/>
    <n v="51.524892999999999"/>
    <x v="0"/>
    <s v="Westminster"/>
    <s v="None"/>
    <n v="-0.20330300000000001"/>
    <n v="1"/>
    <n v="2"/>
    <s v="Metropolitan Police"/>
    <s v="Dry"/>
    <s v="Single carriageway"/>
    <n v="30"/>
    <d v="1899-12-30T09:47:00"/>
    <s v="Urban"/>
    <s v="Benglore"/>
    <s v="Fine no high winds"/>
    <s v="Car"/>
  </r>
  <r>
    <s v="201001CW10377"/>
    <d v="2022-03-08T00:00:00"/>
    <s v="Mar"/>
    <n v="2022"/>
    <s v="Saturday"/>
    <s v="Auto traffic signal"/>
    <s v="Crossroads"/>
    <s v="Slight"/>
    <n v="51.515841999999999"/>
    <x v="0"/>
    <s v="Westminster"/>
    <s v="None"/>
    <n v="-0.187804"/>
    <n v="1"/>
    <n v="1"/>
    <s v="Metropolitan Police"/>
    <s v="Dry"/>
    <s v="Single carriageway"/>
    <n v="30"/>
    <d v="1899-12-30T16:56:00"/>
    <s v="Urban"/>
    <s v="Chhennai"/>
    <s v="Fine no high winds"/>
    <s v="Car"/>
  </r>
  <r>
    <s v="201001CW10378"/>
    <d v="2022-03-08T00:00:00"/>
    <s v="Mar"/>
    <n v="2022"/>
    <s v="Sunday"/>
    <s v="Auto traffic signal"/>
    <s v="Crossroads"/>
    <s v="Slight"/>
    <n v="51.527593000000003"/>
    <x v="0"/>
    <s v="Westminster"/>
    <s v="None"/>
    <n v="-0.17436299999999999"/>
    <n v="1"/>
    <n v="1"/>
    <s v="Metropolitan Police"/>
    <s v="Frost or ice"/>
    <s v="Single carriageway"/>
    <n v="30"/>
    <d v="1899-12-30T07:15:00"/>
    <s v="Urban"/>
    <s v="Assam"/>
    <s v="Fine no high winds"/>
    <s v="Car"/>
  </r>
  <r>
    <s v="201001CW10379"/>
    <d v="2022-03-08T00:00:00"/>
    <s v="Mar"/>
    <n v="2022"/>
    <s v="Monday"/>
    <s v="Give way or uncontrolled"/>
    <s v="T or staggered junction"/>
    <s v="Slight"/>
    <n v="51.512400999999997"/>
    <x v="1"/>
    <s v="Westminster"/>
    <s v="None"/>
    <n v="-0.16891700000000001"/>
    <n v="1"/>
    <n v="3"/>
    <s v="Metropolitan Police"/>
    <s v="Dry"/>
    <s v="Single carriageway"/>
    <n v="30"/>
    <d v="1899-12-30T21:31:00"/>
    <s v="Urban"/>
    <s v="Manipur"/>
    <s v="Fine no high winds"/>
    <s v="Bus or coach (17 or more pass seats)"/>
  </r>
  <r>
    <s v="201001CW10380"/>
    <d v="2022-03-08T00:00:00"/>
    <s v="Mar"/>
    <n v="2022"/>
    <s v="Tuesday"/>
    <s v="Auto traffic signal"/>
    <s v="Crossroads"/>
    <s v="Slight"/>
    <n v="51.541541000000002"/>
    <x v="0"/>
    <s v="Camden"/>
    <s v="None"/>
    <n v="-0.174958"/>
    <n v="1"/>
    <n v="2"/>
    <s v="Metropolitan Police"/>
    <s v="Dry"/>
    <s v="Single carriageway"/>
    <n v="30"/>
    <d v="1899-12-30T07:55:00"/>
    <s v="Urban"/>
    <s v="Bihar"/>
    <s v="Fine no high winds"/>
    <s v="Car"/>
  </r>
  <r>
    <s v="201001CW10381"/>
    <d v="2022-03-03T00:00:00"/>
    <s v="Mar"/>
    <n v="2022"/>
    <s v="Wednesday"/>
    <s v="Auto traffic signal"/>
    <s v="Crossroads"/>
    <s v="Slight"/>
    <n v="51.538877999999997"/>
    <x v="0"/>
    <s v="Camden"/>
    <s v="None"/>
    <n v="-0.142763"/>
    <n v="1"/>
    <n v="2"/>
    <s v="Metropolitan Police"/>
    <s v="Dry"/>
    <s v="Single carriageway"/>
    <n v="30"/>
    <d v="1899-12-30T07:30:00"/>
    <s v="Urban"/>
    <s v="Up"/>
    <s v="Fine no high winds"/>
    <s v="Motorcycle over 500cc"/>
  </r>
  <r>
    <s v="201001CW10382"/>
    <d v="2022-02-10T00:00:00"/>
    <s v="Feb"/>
    <n v="2022"/>
    <s v="Thursday"/>
    <s v="Give way or uncontrolled"/>
    <s v="T or staggered junction"/>
    <s v="Slight"/>
    <n v="51.550732000000004"/>
    <x v="0"/>
    <s v="Camden"/>
    <s v="None"/>
    <n v="-0.136078"/>
    <n v="1"/>
    <n v="1"/>
    <s v="Metropolitan Police"/>
    <s v="Dry"/>
    <s v="Single carriageway"/>
    <n v="30"/>
    <d v="1899-12-30T13:24:00"/>
    <s v="Urban"/>
    <s v="Mp"/>
    <s v="Fine no high winds"/>
    <s v="Bus or coach (17 or more pass seats)"/>
  </r>
  <r>
    <s v="201001CW10383"/>
    <d v="2022-02-11T00:00:00"/>
    <s v="Feb"/>
    <n v="2022"/>
    <s v="Friday"/>
    <s v="Give way or uncontrolled"/>
    <s v="T or staggered junction"/>
    <s v="Slight"/>
    <n v="51.524276"/>
    <x v="1"/>
    <s v="Camden"/>
    <s v="None"/>
    <n v="-0.14061799999999999"/>
    <n v="1"/>
    <n v="3"/>
    <s v="Metropolitan Police"/>
    <s v="Dry"/>
    <s v="Dual carriageway"/>
    <n v="30"/>
    <d v="1899-12-30T19:15:00"/>
    <s v="Rural"/>
    <s v="Delhi"/>
    <s v="Fine no high winds"/>
    <s v="Car"/>
  </r>
  <r>
    <s v="201001CW10384"/>
    <d v="2022-02-11T00:00:00"/>
    <s v="Feb"/>
    <n v="2022"/>
    <s v="Saturday"/>
    <s v="Auto traffic signal"/>
    <s v="Crossroads"/>
    <s v="Slight"/>
    <n v="51.515751000000002"/>
    <x v="0"/>
    <s v="Camden"/>
    <s v="None"/>
    <n v="-0.130444"/>
    <n v="1"/>
    <n v="1"/>
    <s v="Metropolitan Police"/>
    <s v="Dry"/>
    <s v="Single carriageway"/>
    <n v="30"/>
    <d v="1899-12-30T11:45:00"/>
    <s v="Rural"/>
    <s v="Punjab"/>
    <s v="Fine no high winds"/>
    <s v="Car"/>
  </r>
  <r>
    <s v="201001CW10386"/>
    <d v="2022-03-04T00:00:00"/>
    <s v="Mar"/>
    <n v="2022"/>
    <s v="Sunday"/>
    <s v="Give way or uncontrolled"/>
    <s v="T or staggered junction"/>
    <s v="Slight"/>
    <n v="51.502389999999998"/>
    <x v="1"/>
    <s v="Westminster"/>
    <s v="None"/>
    <n v="-0.149867"/>
    <n v="2"/>
    <n v="2"/>
    <s v="Metropolitan Police"/>
    <s v="Dry"/>
    <s v="Single carriageway"/>
    <n v="30"/>
    <d v="1899-12-30T21:35:00"/>
    <s v="Rural"/>
    <s v="Hariyana"/>
    <s v="Fine no high winds"/>
    <s v="Car"/>
  </r>
  <r>
    <s v="201001CW10387"/>
    <d v="2022-03-09T00:00:00"/>
    <s v="Mar"/>
    <n v="2022"/>
    <s v="Monday"/>
    <s v="Give way or uncontrolled"/>
    <s v="T or staggered junction"/>
    <s v="Serious"/>
    <n v="51.557766000000001"/>
    <x v="0"/>
    <s v="Camden"/>
    <s v="None"/>
    <n v="-0.14300299999999999"/>
    <n v="1"/>
    <n v="2"/>
    <s v="Metropolitan Police"/>
    <s v="Dry"/>
    <s v="Single carriageway"/>
    <n v="30"/>
    <d v="1899-12-30T09:00:00"/>
    <s v="Rural"/>
    <s v="Kolkata"/>
    <s v="Fine no high winds"/>
    <s v="Bus or coach (17 or more pass seats)"/>
  </r>
  <r>
    <s v="201001CW10389"/>
    <d v="2022-03-03T00:00:00"/>
    <s v="Mar"/>
    <n v="2022"/>
    <s v="Tuesday"/>
    <s v="Auto traffic signal"/>
    <s v="Crossroads"/>
    <s v="Slight"/>
    <n v="51.510395000000003"/>
    <x v="0"/>
    <s v="Westminster"/>
    <s v="None"/>
    <n v="-0.13858899999999999"/>
    <n v="1"/>
    <n v="1"/>
    <s v="Metropolitan Police"/>
    <s v="Dry"/>
    <s v="Single carriageway"/>
    <n v="30"/>
    <d v="1899-12-30T14:30:00"/>
    <s v="Rural"/>
    <s v="Rajasthan"/>
    <s v="Fine no high winds"/>
    <s v="Car"/>
  </r>
  <r>
    <s v="201001CW10391"/>
    <d v="2022-02-28T00:00:00"/>
    <s v="Feb"/>
    <n v="2022"/>
    <s v="Wednesday"/>
    <s v="Auto traffic signal"/>
    <s v="T or staggered junction"/>
    <s v="Slight"/>
    <n v="51.513254000000003"/>
    <x v="1"/>
    <s v="Westminster"/>
    <s v="None"/>
    <n v="-0.16023599999999999"/>
    <n v="1"/>
    <n v="3"/>
    <s v="Metropolitan Police"/>
    <s v="Dry"/>
    <s v="Single carriageway"/>
    <n v="30"/>
    <d v="1899-12-30T19:40:00"/>
    <s v="Rural"/>
    <s v="Mumbai"/>
    <s v="Fine no high winds"/>
    <s v="Car"/>
  </r>
  <r>
    <s v="201001CW10392"/>
    <d v="2022-03-10T00:00:00"/>
    <s v="Mar"/>
    <n v="2022"/>
    <s v="Thursday"/>
    <s v="Auto traffic signal"/>
    <s v="Crossroads"/>
    <s v="Serious"/>
    <n v="51.514719999999997"/>
    <x v="1"/>
    <s v="Westminster"/>
    <s v="None"/>
    <n v="-0.17343600000000001"/>
    <n v="1"/>
    <n v="2"/>
    <s v="Metropolitan Police"/>
    <s v="Dry"/>
    <s v="Single carriageway"/>
    <n v="30"/>
    <d v="1899-12-30T16:35:00"/>
    <s v="Rural"/>
    <s v="Gujrat"/>
    <s v="Fine no high winds"/>
    <s v="Bus or coach (17 or more pass seats)"/>
  </r>
  <r>
    <s v="201001CW10393"/>
    <d v="2022-03-10T00:00:00"/>
    <s v="Mar"/>
    <n v="2022"/>
    <s v="Friday"/>
    <s v="Give way or uncontrolled"/>
    <s v="T or staggered junction"/>
    <s v="Slight"/>
    <n v="51.506684"/>
    <x v="0"/>
    <s v="Westminster"/>
    <s v="None"/>
    <n v="-0.14277599999999999"/>
    <n v="1"/>
    <n v="2"/>
    <s v="Metropolitan Police"/>
    <s v="Dry"/>
    <s v="Single carriageway"/>
    <n v="30"/>
    <d v="1899-12-30T13:18:00"/>
    <s v="Rural"/>
    <s v="Kerla"/>
    <s v="Fine no high winds"/>
    <s v="Car"/>
  </r>
  <r>
    <s v="201001CW10394"/>
    <d v="2022-03-09T00:00:00"/>
    <s v="Mar"/>
    <n v="2022"/>
    <s v="Saturday"/>
    <s v="Data missing or out of range"/>
    <s v="Not at junction or within 20 metres"/>
    <s v="Slight"/>
    <n v="51.527391000000001"/>
    <x v="0"/>
    <s v="Westminster"/>
    <s v="None"/>
    <n v="-0.19614000000000001"/>
    <n v="1"/>
    <n v="1"/>
    <s v="Metropolitan Police"/>
    <s v="Dry"/>
    <s v="Single carriageway"/>
    <n v="30"/>
    <d v="1899-12-30T11:30:00"/>
    <s v="Rural"/>
    <s v="Oddisha"/>
    <s v="Fine no high winds"/>
    <s v="Car"/>
  </r>
  <r>
    <s v="201001CW10395"/>
    <d v="2022-02-23T00:00:00"/>
    <s v="Feb"/>
    <n v="2022"/>
    <s v="Sunday"/>
    <s v="Give way or uncontrolled"/>
    <s v="T or staggered junction"/>
    <s v="Slight"/>
    <n v="51.529099000000002"/>
    <x v="0"/>
    <s v="Camden"/>
    <s v="None"/>
    <n v="-0.138547"/>
    <n v="1"/>
    <n v="2"/>
    <s v="Metropolitan Police"/>
    <s v="Dry"/>
    <s v="Single carriageway"/>
    <n v="30"/>
    <d v="1899-12-30T09:15:00"/>
    <s v="Rural"/>
    <s v="Benglore"/>
    <s v="Fine no high winds"/>
    <s v="Car"/>
  </r>
  <r>
    <s v="201001CW10396"/>
    <d v="2022-02-23T00:00:00"/>
    <s v="Feb"/>
    <n v="2022"/>
    <s v="Monday"/>
    <s v="Give way or uncontrolled"/>
    <s v="Crossroads"/>
    <s v="Slight"/>
    <n v="51.549111000000003"/>
    <x v="0"/>
    <s v="Camden"/>
    <s v="None"/>
    <n v="-0.15301999999999999"/>
    <n v="1"/>
    <n v="2"/>
    <s v="Metropolitan Police"/>
    <s v="Dry"/>
    <s v="Single carriageway"/>
    <n v="30"/>
    <d v="1899-12-30T08:58:00"/>
    <s v="Rural"/>
    <s v="Chhennai"/>
    <s v="Fine no high winds"/>
    <s v="Car"/>
  </r>
  <r>
    <s v="201001CW10399"/>
    <d v="2022-03-11T00:00:00"/>
    <s v="Mar"/>
    <n v="2022"/>
    <s v="Tuesday"/>
    <s v="Give way or uncontrolled"/>
    <s v="T or staggered junction"/>
    <s v="Slight"/>
    <n v="51.522328999999999"/>
    <x v="0"/>
    <s v="Westminster"/>
    <s v="None"/>
    <n v="-0.18279000000000001"/>
    <n v="1"/>
    <n v="2"/>
    <s v="Metropolitan Police"/>
    <s v="Dry"/>
    <s v="Single carriageway"/>
    <n v="30"/>
    <d v="1899-12-30T10:14:00"/>
    <s v="Urban"/>
    <s v="Assam"/>
    <s v="Fine no high winds"/>
    <s v="Car"/>
  </r>
  <r>
    <s v="201001CW10400"/>
    <d v="2022-03-01T00:00:00"/>
    <s v="Mar"/>
    <n v="2022"/>
    <s v="Wednesday"/>
    <s v="Data missing or out of range"/>
    <s v="Not at junction or within 20 metres"/>
    <s v="Slight"/>
    <n v="51.542883000000003"/>
    <x v="0"/>
    <s v="Camden"/>
    <s v="None"/>
    <n v="-0.17447199999999999"/>
    <n v="1"/>
    <n v="1"/>
    <s v="Metropolitan Police"/>
    <s v="Dry"/>
    <s v="Single carriageway"/>
    <n v="30"/>
    <d v="1899-12-30T08:35:00"/>
    <s v="Urban"/>
    <s v="Manipur"/>
    <s v="Fine no high winds"/>
    <s v="Car"/>
  </r>
  <r>
    <s v="201001CW10401"/>
    <d v="2022-03-08T00:00:00"/>
    <s v="Mar"/>
    <n v="2022"/>
    <s v="Thursday"/>
    <s v="Auto traffic signal"/>
    <s v="Crossroads"/>
    <s v="Slight"/>
    <n v="51.515323000000002"/>
    <x v="0"/>
    <s v="Westminster"/>
    <s v="None"/>
    <n v="-0.154531"/>
    <n v="1"/>
    <n v="2"/>
    <s v="Metropolitan Police"/>
    <s v="Dry"/>
    <s v="Single carriageway"/>
    <n v="30"/>
    <d v="1899-12-30T12:30:00"/>
    <s v="Urban"/>
    <s v="Bihar"/>
    <s v="Fine no high winds"/>
    <s v="Car"/>
  </r>
  <r>
    <s v="201001CW10402"/>
    <d v="2022-02-19T00:00:00"/>
    <s v="Feb"/>
    <n v="2022"/>
    <s v="Friday"/>
    <s v="Give way or uncontrolled"/>
    <s v="Crossroads"/>
    <s v="Slight"/>
    <n v="51.507077000000002"/>
    <x v="1"/>
    <s v="Westminster"/>
    <s v="None"/>
    <n v="-0.127917"/>
    <n v="2"/>
    <n v="1"/>
    <s v="Metropolitan Police"/>
    <s v="Dry"/>
    <s v="Single carriageway"/>
    <n v="30"/>
    <d v="1899-12-30T18:15:00"/>
    <s v="Urban"/>
    <s v="Up"/>
    <s v="Fine no high winds"/>
    <s v="Car"/>
  </r>
  <r>
    <s v="201001CW10405"/>
    <d v="2022-03-01T00:00:00"/>
    <s v="Mar"/>
    <n v="2022"/>
    <s v="Saturday"/>
    <s v="Give way or uncontrolled"/>
    <s v="T or staggered junction"/>
    <s v="Serious"/>
    <n v="51.528599999999997"/>
    <x v="0"/>
    <s v="Westminster"/>
    <s v="None"/>
    <n v="-0.17547599999999999"/>
    <n v="1"/>
    <n v="2"/>
    <s v="Metropolitan Police"/>
    <s v="Dry"/>
    <s v="Single carriageway"/>
    <n v="30"/>
    <d v="1899-12-30T08:06:00"/>
    <s v="Urban"/>
    <s v="Mp"/>
    <s v="Fine no high winds"/>
    <s v="Car"/>
  </r>
  <r>
    <s v="201001CW10406"/>
    <d v="2022-03-04T00:00:00"/>
    <s v="Mar"/>
    <n v="2022"/>
    <s v="Sunday"/>
    <s v="Auto traffic signal"/>
    <s v="T or staggered junction"/>
    <s v="Slight"/>
    <n v="51.523955000000001"/>
    <x v="0"/>
    <s v="Camden"/>
    <s v="None"/>
    <n v="-0.14308199999999999"/>
    <n v="1"/>
    <n v="2"/>
    <s v="Metropolitan Police"/>
    <s v="Dry"/>
    <s v="Dual carriageway"/>
    <n v="30"/>
    <d v="1899-12-30T18:15:00"/>
    <s v="Urban"/>
    <s v="Delhi"/>
    <s v="Fine no high winds"/>
    <s v="Car"/>
  </r>
  <r>
    <s v="201001CW10407"/>
    <d v="2022-03-11T00:00:00"/>
    <s v="Mar"/>
    <n v="2022"/>
    <s v="Monday"/>
    <s v="Auto traffic signal"/>
    <s v="Crossroads"/>
    <s v="Slight"/>
    <n v="51.513903999999997"/>
    <x v="0"/>
    <s v="Westminster"/>
    <s v="None"/>
    <n v="-0.17880099999999999"/>
    <n v="1"/>
    <n v="1"/>
    <s v="Metropolitan Police"/>
    <s v="Dry"/>
    <s v="Single carriageway"/>
    <n v="30"/>
    <d v="1899-12-30T14:12:00"/>
    <s v="Urban"/>
    <s v="Punjab"/>
    <s v="Fine no high winds"/>
    <s v="Other vehicle"/>
  </r>
  <r>
    <s v="201001CW10408"/>
    <d v="2022-03-11T00:00:00"/>
    <s v="Mar"/>
    <n v="2022"/>
    <s v="Tuesday"/>
    <s v="Give way or uncontrolled"/>
    <s v="T or staggered junction"/>
    <s v="Slight"/>
    <n v="51.523471000000001"/>
    <x v="0"/>
    <s v="Westminster"/>
    <s v="None"/>
    <n v="-0.17524799999999999"/>
    <n v="1"/>
    <n v="2"/>
    <s v="Metropolitan Police"/>
    <s v="Dry"/>
    <s v="Single carriageway"/>
    <n v="30"/>
    <d v="1899-12-30T16:50:00"/>
    <s v="Urban"/>
    <s v="Hariyana"/>
    <s v="Fine no high winds"/>
    <s v="Car"/>
  </r>
  <r>
    <s v="201001CW10409"/>
    <d v="2022-03-11T00:00:00"/>
    <s v="Mar"/>
    <n v="2022"/>
    <s v="Wednesday"/>
    <s v="Auto traffic signal"/>
    <s v="Roundabout"/>
    <s v="Slight"/>
    <n v="51.501963000000003"/>
    <x v="1"/>
    <s v="Westminster"/>
    <s v="None"/>
    <n v="-0.13994200000000001"/>
    <n v="1"/>
    <n v="2"/>
    <s v="Metropolitan Police"/>
    <s v="Dry"/>
    <s v="Roundabout"/>
    <n v="30"/>
    <d v="1899-12-30T18:29:00"/>
    <s v="Urban"/>
    <s v="Kolkata"/>
    <s v="Fine no high winds"/>
    <s v="Car"/>
  </r>
  <r>
    <s v="201001CW10410"/>
    <d v="2022-03-06T00:00:00"/>
    <s v="Mar"/>
    <n v="2022"/>
    <s v="Thursday"/>
    <s v="Give way or uncontrolled"/>
    <s v="T or staggered junction"/>
    <s v="Slight"/>
    <n v="51.510868000000002"/>
    <x v="1"/>
    <s v="Westminster"/>
    <s v="None"/>
    <n v="-0.18021999999999999"/>
    <n v="1"/>
    <n v="2"/>
    <s v="Metropolitan Police"/>
    <s v="Dry"/>
    <s v="Single carriageway"/>
    <n v="30"/>
    <d v="1899-12-30T01:36:00"/>
    <s v="Urban"/>
    <s v="Rajasthan"/>
    <s v="Fine no high winds"/>
    <s v="Car"/>
  </r>
  <r>
    <s v="201001CW10411"/>
    <d v="2022-02-25T00:00:00"/>
    <s v="Feb"/>
    <n v="2022"/>
    <s v="Friday"/>
    <s v="Give way or uncontrolled"/>
    <s v="T or staggered junction"/>
    <s v="Slight"/>
    <n v="51.545419000000003"/>
    <x v="1"/>
    <s v="Camden"/>
    <s v="None"/>
    <n v="-0.17566799999999999"/>
    <n v="1"/>
    <n v="1"/>
    <s v="Metropolitan Police"/>
    <s v="Dry"/>
    <s v="Single carriageway"/>
    <n v="30"/>
    <d v="1899-12-30T19:05:00"/>
    <s v="Urban"/>
    <s v="Mumbai"/>
    <s v="Fine no high winds"/>
    <s v="Taxi/Private hire car"/>
  </r>
  <r>
    <s v="201001CW10412"/>
    <d v="2022-03-03T00:00:00"/>
    <s v="Mar"/>
    <n v="2022"/>
    <s v="Saturday"/>
    <s v="Auto traffic signal"/>
    <s v="Crossroads"/>
    <s v="Slight"/>
    <n v="51.554110000000001"/>
    <x v="0"/>
    <s v="Camden"/>
    <s v="None"/>
    <n v="-0.19104399999999999"/>
    <n v="1"/>
    <n v="2"/>
    <s v="Metropolitan Police"/>
    <s v="Dry"/>
    <s v="Single carriageway"/>
    <n v="30"/>
    <d v="1899-12-30T13:45:00"/>
    <s v="Urban"/>
    <s v="Gujrat"/>
    <s v="Fine no high winds"/>
    <s v="Motorcycle over 125cc and up to 500cc"/>
  </r>
  <r>
    <s v="201001CW10413"/>
    <d v="2022-03-12T00:00:00"/>
    <s v="Mar"/>
    <n v="2022"/>
    <s v="Sunday"/>
    <s v="Auto traffic signal"/>
    <s v="Crossroads"/>
    <s v="Serious"/>
    <n v="51.541777000000003"/>
    <x v="0"/>
    <s v="Camden"/>
    <s v="None"/>
    <n v="-0.138463"/>
    <n v="1"/>
    <n v="2"/>
    <s v="Metropolitan Police"/>
    <s v="Dry"/>
    <s v="Single carriageway"/>
    <n v="30"/>
    <d v="1899-12-30T13:04:00"/>
    <s v="Urban"/>
    <s v="Kerla"/>
    <s v="Fine no high winds"/>
    <s v="Car"/>
  </r>
  <r>
    <s v="201001CW10414"/>
    <d v="2022-03-12T00:00:00"/>
    <s v="Mar"/>
    <n v="2022"/>
    <s v="Monday"/>
    <s v="Data missing or out of range"/>
    <s v="Not at junction or within 20 metres"/>
    <s v="Slight"/>
    <n v="51.522216999999998"/>
    <x v="0"/>
    <s v="Westminster"/>
    <s v="None"/>
    <n v="-0.16405500000000001"/>
    <n v="1"/>
    <n v="1"/>
    <s v="Metropolitan Police"/>
    <s v="Wet or damp"/>
    <s v="Single carriageway"/>
    <n v="30"/>
    <d v="1899-12-30T15:55:00"/>
    <s v="Urban"/>
    <s v="Oddisha"/>
    <s v="Raining no high winds"/>
    <s v="Bus or coach (17 or more pass seats)"/>
  </r>
  <r>
    <s v="201001CW10416"/>
    <d v="2022-03-13T00:00:00"/>
    <s v="Mar"/>
    <n v="2022"/>
    <s v="Tuesday"/>
    <s v="Data missing or out of range"/>
    <s v="Not at junction or within 20 metres"/>
    <s v="Slight"/>
    <n v="51.522734"/>
    <x v="1"/>
    <s v="Westminster"/>
    <s v="None"/>
    <n v="-0.174125"/>
    <n v="1"/>
    <n v="1"/>
    <s v="Metropolitan Police"/>
    <s v="Dry"/>
    <s v="Single carriageway"/>
    <n v="30"/>
    <d v="1899-12-30T19:55:00"/>
    <s v="Urban"/>
    <s v="Benglore"/>
    <s v="Fine no high winds"/>
    <s v="Van / Goods 3.5 tonnes mgw or under"/>
  </r>
  <r>
    <s v="201001CW10417"/>
    <d v="2022-03-12T00:00:00"/>
    <s v="Mar"/>
    <n v="2022"/>
    <s v="Wednesday"/>
    <s v="Give way or uncontrolled"/>
    <s v="T or staggered junction"/>
    <s v="Serious"/>
    <n v="51.502963999999999"/>
    <x v="0"/>
    <s v="Westminster"/>
    <s v="None"/>
    <n v="-0.123763"/>
    <n v="1"/>
    <n v="2"/>
    <s v="Metropolitan Police"/>
    <s v="Wet or damp"/>
    <s v="Dual carriageway"/>
    <n v="30"/>
    <d v="1899-12-30T07:59:00"/>
    <s v="Rural"/>
    <s v="Chhennai"/>
    <s v="Raining no high winds"/>
    <s v="Motorcycle over 500cc"/>
  </r>
  <r>
    <s v="201001CW10418"/>
    <d v="2022-03-12T00:00:00"/>
    <s v="Mar"/>
    <n v="2022"/>
    <s v="Thursday"/>
    <s v="Give way or uncontrolled"/>
    <s v="Crossroads"/>
    <s v="Slight"/>
    <n v="51.552059999999997"/>
    <x v="0"/>
    <s v="Camden"/>
    <s v="None"/>
    <n v="-0.15751599999999999"/>
    <n v="1"/>
    <n v="2"/>
    <s v="Metropolitan Police"/>
    <s v="Wet or damp"/>
    <s v="Single carriageway"/>
    <n v="30"/>
    <d v="1899-12-30T08:00:00"/>
    <s v="Rural"/>
    <s v="Assam"/>
    <s v="Fine no high winds"/>
    <s v="Car"/>
  </r>
  <r>
    <s v="201001CW10420"/>
    <d v="2022-03-14T00:00:00"/>
    <s v="Mar"/>
    <n v="2022"/>
    <s v="Friday"/>
    <s v="Give way or uncontrolled"/>
    <s v="T or staggered junction"/>
    <s v="Slight"/>
    <n v="51.520076000000003"/>
    <x v="0"/>
    <s v="Camden"/>
    <s v="None"/>
    <n v="-0.13098699999999999"/>
    <n v="1"/>
    <n v="2"/>
    <s v="Metropolitan Police"/>
    <s v="Dry"/>
    <s v="Single carriageway"/>
    <n v="30"/>
    <d v="1899-12-30T15:00:00"/>
    <s v="Rural"/>
    <s v="Manipur"/>
    <s v="Fine no high winds"/>
    <s v="Motorcycle 50cc and under"/>
  </r>
  <r>
    <s v="201001CW10421"/>
    <d v="2022-03-14T00:00:00"/>
    <s v="Mar"/>
    <n v="2022"/>
    <s v="Saturday"/>
    <s v="Give way or uncontrolled"/>
    <s v="T or staggered junction"/>
    <s v="Slight"/>
    <n v="51.550159999999998"/>
    <x v="0"/>
    <s v="Camden"/>
    <s v="None"/>
    <n v="-0.15110199999999999"/>
    <n v="1"/>
    <n v="2"/>
    <s v="Metropolitan Police"/>
    <s v="Dry"/>
    <s v="Single carriageway"/>
    <n v="30"/>
    <d v="1899-12-30T16:50:00"/>
    <s v="Rural"/>
    <s v="Bihar"/>
    <s v="Fine no high winds"/>
    <s v="Car"/>
  </r>
  <r>
    <s v="201001CW10422"/>
    <d v="2022-03-14T00:00:00"/>
    <s v="Mar"/>
    <n v="2022"/>
    <s v="Sunday"/>
    <s v="Give way or uncontrolled"/>
    <s v="T or staggered junction"/>
    <s v="Slight"/>
    <n v="51.517910999999998"/>
    <x v="1"/>
    <s v="Westminster"/>
    <s v="None"/>
    <n v="-0.14188600000000001"/>
    <n v="1"/>
    <n v="1"/>
    <s v="Metropolitan Police"/>
    <s v="Dry"/>
    <s v="Single carriageway"/>
    <n v="30"/>
    <d v="1899-12-30T19:57:00"/>
    <s v="Rural"/>
    <s v="Up"/>
    <s v="Fine no high winds"/>
    <s v="Car"/>
  </r>
  <r>
    <s v="201001CW10424"/>
    <d v="2022-03-14T00:00:00"/>
    <s v="Mar"/>
    <n v="2022"/>
    <s v="Monday"/>
    <s v="Give way or uncontrolled"/>
    <s v="T or staggered junction"/>
    <s v="Slight"/>
    <n v="51.507939999999998"/>
    <x v="0"/>
    <s v="Westminster"/>
    <s v="None"/>
    <n v="-0.15396499999999999"/>
    <n v="1"/>
    <n v="3"/>
    <s v="Metropolitan Police"/>
    <s v="Dry"/>
    <s v="Dual carriageway"/>
    <n v="30"/>
    <d v="1899-12-30T18:25:00"/>
    <s v="Rural"/>
    <s v="Mp"/>
    <s v="Fine no high winds"/>
    <s v="Car"/>
  </r>
  <r>
    <s v="201001CW10425"/>
    <d v="2022-03-15T00:00:00"/>
    <s v="Mar"/>
    <n v="2022"/>
    <s v="Tuesday"/>
    <s v="Auto traffic signal"/>
    <s v="T or staggered junction"/>
    <s v="Slight"/>
    <n v="51.501871000000001"/>
    <x v="3"/>
    <s v="Westminster"/>
    <s v="None"/>
    <n v="-0.15118400000000001"/>
    <n v="3"/>
    <n v="3"/>
    <s v="Metropolitan Police"/>
    <s v="Dry"/>
    <s v="Single carriageway"/>
    <n v="30"/>
    <d v="1899-12-30T03:10:00"/>
    <s v="Rural"/>
    <s v="Delhi"/>
    <s v="Fine no high winds"/>
    <s v="Car"/>
  </r>
  <r>
    <s v="201001CW10426"/>
    <d v="2022-03-15T00:00:00"/>
    <s v="Mar"/>
    <n v="2022"/>
    <s v="Wednesday"/>
    <s v="Give way or uncontrolled"/>
    <s v="Crossroads"/>
    <s v="Serious"/>
    <n v="51.517316000000001"/>
    <x v="0"/>
    <s v="Westminster"/>
    <s v="None"/>
    <n v="-0.195962"/>
    <n v="2"/>
    <n v="2"/>
    <s v="Metropolitan Police"/>
    <s v="Dry"/>
    <s v="Single carriageway"/>
    <n v="30"/>
    <d v="1899-12-30T18:00:00"/>
    <s v="Rural"/>
    <s v="Punjab"/>
    <s v="Fine no high winds"/>
    <s v="Motorcycle 50cc and under"/>
  </r>
  <r>
    <s v="201001CW10427"/>
    <d v="2022-03-15T00:00:00"/>
    <s v="Mar"/>
    <n v="2022"/>
    <s v="Thursday"/>
    <s v="Give way or uncontrolled"/>
    <s v="T or staggered junction"/>
    <s v="Slight"/>
    <n v="51.537404000000002"/>
    <x v="1"/>
    <s v="Camden"/>
    <s v="None"/>
    <n v="-0.13489200000000001"/>
    <n v="1"/>
    <n v="2"/>
    <s v="Metropolitan Police"/>
    <s v="Dry"/>
    <s v="Single carriageway"/>
    <n v="30"/>
    <d v="1899-12-30T20:06:00"/>
    <s v="Rural"/>
    <s v="Hariyana"/>
    <s v="Fine no high winds"/>
    <s v="Motorcycle 125cc and under"/>
  </r>
  <r>
    <s v="201001CW10428"/>
    <d v="2022-03-15T00:00:00"/>
    <s v="Mar"/>
    <n v="2022"/>
    <s v="Friday"/>
    <s v="Give way or uncontrolled"/>
    <s v="Crossroads"/>
    <s v="Slight"/>
    <n v="51.554443999999997"/>
    <x v="1"/>
    <s v="Camden"/>
    <s v="None"/>
    <n v="-0.171989"/>
    <n v="1"/>
    <n v="2"/>
    <s v="Metropolitan Police"/>
    <s v="Dry"/>
    <s v="Single carriageway"/>
    <n v="30"/>
    <d v="1899-12-30T19:50:00"/>
    <s v="Rural"/>
    <s v="Kolkata"/>
    <s v="Fine no high winds"/>
    <s v="Car"/>
  </r>
  <r>
    <s v="201001CW10429"/>
    <d v="2022-03-16T00:00:00"/>
    <s v="Mar"/>
    <n v="2022"/>
    <s v="Saturday"/>
    <s v="Give way or uncontrolled"/>
    <s v="T or staggered junction"/>
    <s v="Slight"/>
    <n v="51.546398000000003"/>
    <x v="1"/>
    <s v="Camden"/>
    <s v="None"/>
    <n v="-0.14635100000000001"/>
    <n v="2"/>
    <n v="2"/>
    <s v="Metropolitan Police"/>
    <s v="Dry"/>
    <s v="Single carriageway"/>
    <n v="30"/>
    <d v="1899-12-30T03:23:00"/>
    <s v="Rural"/>
    <s v="Rajasthan"/>
    <s v="Fine no high winds"/>
    <s v="Bus or coach (17 or more pass seats)"/>
  </r>
  <r>
    <s v="201001CW10433"/>
    <d v="2022-01-02T00:00:00"/>
    <s v="Jan"/>
    <n v="2022"/>
    <s v="Sunday"/>
    <s v="Data missing or out of range"/>
    <s v="Not at junction or within 20 metres"/>
    <s v="Slight"/>
    <n v="51.495077000000002"/>
    <x v="0"/>
    <s v="Westminster"/>
    <s v="None"/>
    <n v="-0.12538299999999999"/>
    <n v="1"/>
    <n v="1"/>
    <s v="Metropolitan Police"/>
    <s v="Dry"/>
    <s v="Single carriageway"/>
    <n v="30"/>
    <d v="1899-12-30T13:23:00"/>
    <s v="Urban"/>
    <s v="Mumbai"/>
    <s v="Fine no high winds"/>
    <s v="Car"/>
  </r>
  <r>
    <s v="201001CW10434"/>
    <d v="2022-03-15T00:00:00"/>
    <s v="Mar"/>
    <n v="2022"/>
    <s v="Monday"/>
    <s v="Give way or uncontrolled"/>
    <s v="Crossroads"/>
    <s v="Slight"/>
    <n v="51.527459999999998"/>
    <x v="0"/>
    <s v="Westminster"/>
    <s v="None"/>
    <n v="-0.18316199999999999"/>
    <n v="1"/>
    <n v="2"/>
    <s v="Metropolitan Police"/>
    <s v="Dry"/>
    <s v="Single carriageway"/>
    <n v="30"/>
    <d v="1899-12-30T10:23:00"/>
    <s v="Urban"/>
    <s v="Gujrat"/>
    <s v="Fine no high winds"/>
    <s v="Car"/>
  </r>
  <r>
    <s v="201001CW10435"/>
    <d v="2022-01-01T00:00:00"/>
    <s v="Jan"/>
    <n v="2022"/>
    <s v="Tuesday"/>
    <s v="Auto traffic signal"/>
    <s v="Crossroads"/>
    <s v="Slight"/>
    <n v="51.513730000000002"/>
    <x v="0"/>
    <s v="Westminster"/>
    <s v="None"/>
    <n v="-0.15618099999999999"/>
    <n v="1"/>
    <n v="1"/>
    <s v="Metropolitan Police"/>
    <s v="Dry"/>
    <s v="Single carriageway"/>
    <n v="30"/>
    <d v="1899-12-30T13:40:00"/>
    <s v="Urban"/>
    <s v="Kerla"/>
    <s v="Fine no high winds"/>
    <s v="Car"/>
  </r>
  <r>
    <s v="201001CW10436"/>
    <d v="2022-01-03T00:00:00"/>
    <s v="Jan"/>
    <n v="2022"/>
    <s v="Wednesday"/>
    <s v="Give way or uncontrolled"/>
    <s v="T or staggered junction"/>
    <s v="Slight"/>
    <n v="51.511437000000001"/>
    <x v="1"/>
    <s v="Westminster"/>
    <s v="None"/>
    <n v="-0.13062099999999999"/>
    <n v="1"/>
    <n v="1"/>
    <s v="Metropolitan Police"/>
    <s v="Dry"/>
    <s v="Single carriageway"/>
    <n v="30"/>
    <d v="1899-12-30T03:16:00"/>
    <s v="Urban"/>
    <s v="Oddisha"/>
    <s v="Fine no high winds"/>
    <s v="Car"/>
  </r>
  <r>
    <s v="201001CW10437"/>
    <d v="2022-01-03T00:00:00"/>
    <s v="Jan"/>
    <n v="2022"/>
    <s v="Thursday"/>
    <s v="Data missing or out of range"/>
    <s v="Not at junction or within 20 metres"/>
    <s v="Slight"/>
    <n v="51.550871999999998"/>
    <x v="3"/>
    <s v="Camden"/>
    <s v="None"/>
    <n v="-0.179345"/>
    <n v="1"/>
    <n v="2"/>
    <s v="Metropolitan Police"/>
    <s v="Frost or ice"/>
    <s v="Single carriageway"/>
    <n v="30"/>
    <d v="1899-12-30T17:05:00"/>
    <s v="Urban"/>
    <s v="Benglore"/>
    <s v="Fine no high winds"/>
    <s v="Car"/>
  </r>
  <r>
    <s v="201001CW10438"/>
    <d v="2022-01-04T00:00:00"/>
    <s v="Jan"/>
    <n v="2022"/>
    <s v="Friday"/>
    <s v="Auto traffic signal"/>
    <s v="Crossroads"/>
    <s v="Slight"/>
    <n v="51.516154"/>
    <x v="1"/>
    <s v="Westminster"/>
    <s v="None"/>
    <n v="-0.13316600000000001"/>
    <n v="1"/>
    <n v="2"/>
    <s v="Metropolitan Police"/>
    <s v="Dry"/>
    <s v="Single carriageway"/>
    <n v="30"/>
    <d v="1899-12-30T00:43:00"/>
    <s v="Urban"/>
    <s v="Chhennai"/>
    <s v="Fine no high winds"/>
    <s v="Bus or coach (17 or more pass seats)"/>
  </r>
  <r>
    <s v="201001CW10439"/>
    <d v="2022-01-01T00:00:00"/>
    <s v="Jan"/>
    <n v="2022"/>
    <s v="Saturday"/>
    <s v="Auto traffic signal"/>
    <s v="Crossroads"/>
    <s v="Serious"/>
    <n v="51.543615000000003"/>
    <x v="1"/>
    <s v="Camden"/>
    <s v="None"/>
    <n v="-0.17530799999999999"/>
    <n v="1"/>
    <n v="1"/>
    <s v="Metropolitan Police"/>
    <s v="Frost or ice"/>
    <s v="Dual carriageway"/>
    <n v="30"/>
    <d v="1899-12-30T01:00:00"/>
    <s v="Urban"/>
    <s v="Assam"/>
    <s v="Fine no high winds"/>
    <s v="Bus or coach (17 or more pass seats)"/>
  </r>
  <r>
    <s v="201001CW10440"/>
    <d v="2022-01-01T00:00:00"/>
    <s v="Jan"/>
    <n v="2022"/>
    <s v="Sunday"/>
    <s v="Data missing or out of range"/>
    <s v="Not at junction or within 20 metres"/>
    <s v="Slight"/>
    <n v="51.519629999999999"/>
    <x v="1"/>
    <s v="Westminster"/>
    <s v="None"/>
    <n v="-0.18851899999999999"/>
    <n v="1"/>
    <n v="1"/>
    <s v="Metropolitan Police"/>
    <s v="Dry"/>
    <s v="Dual carriageway"/>
    <n v="50"/>
    <d v="1899-12-30T04:26:00"/>
    <s v="Urban"/>
    <s v="Manipur"/>
    <s v="Fine no high winds"/>
    <s v="Bus or coach (17 or more pass seats)"/>
  </r>
  <r>
    <s v="201001CW10441"/>
    <d v="2022-01-05T00:00:00"/>
    <s v="Jan"/>
    <n v="2022"/>
    <s v="Monday"/>
    <s v="Give way or uncontrolled"/>
    <s v="Crossroads"/>
    <s v="Slight"/>
    <n v="51.513413999999997"/>
    <x v="0"/>
    <s v="Westminster"/>
    <s v="None"/>
    <n v="-0.13053999999999999"/>
    <n v="1"/>
    <n v="2"/>
    <s v="Metropolitan Police"/>
    <s v="Wet or damp"/>
    <s v="Single carriageway"/>
    <n v="30"/>
    <d v="1899-12-30T11:35:00"/>
    <s v="Urban"/>
    <s v="Bihar"/>
    <s v="Fine no high winds"/>
    <s v="Car"/>
  </r>
  <r>
    <s v="201001CW10442"/>
    <d v="2022-03-15T00:00:00"/>
    <s v="Mar"/>
    <n v="2022"/>
    <s v="Tuesday"/>
    <s v="Give way or uncontrolled"/>
    <s v="Crossroads"/>
    <s v="Slight"/>
    <n v="51.517015999999998"/>
    <x v="0"/>
    <s v="Camden"/>
    <s v="None"/>
    <n v="-0.130824"/>
    <n v="1"/>
    <n v="1"/>
    <s v="Metropolitan Police"/>
    <s v="Dry"/>
    <s v="One way street"/>
    <n v="30"/>
    <d v="1899-12-30T14:56:00"/>
    <s v="Urban"/>
    <s v="Up"/>
    <s v="Fine no high winds"/>
    <s v="Bus or coach (17 or more pass seats)"/>
  </r>
  <r>
    <s v="201001CW10444"/>
    <d v="2022-01-04T00:00:00"/>
    <s v="Jan"/>
    <n v="2022"/>
    <s v="Wednesday"/>
    <s v="Auto traffic signal"/>
    <s v="Crossroads"/>
    <s v="Slight"/>
    <n v="51.523781999999997"/>
    <x v="1"/>
    <s v="Westminster"/>
    <s v="None"/>
    <n v="-0.14352100000000001"/>
    <n v="1"/>
    <n v="1"/>
    <s v="Metropolitan Police"/>
    <s v="Frost or ice"/>
    <s v="Dual carriageway"/>
    <n v="30"/>
    <d v="1899-12-30T21:50:00"/>
    <s v="Urban"/>
    <s v="Mp"/>
    <s v="Fine no high winds"/>
    <s v="Car"/>
  </r>
  <r>
    <s v="201001CW10445"/>
    <d v="2022-01-08T00:00:00"/>
    <s v="Jan"/>
    <n v="2022"/>
    <s v="Thursday"/>
    <s v="Give way or uncontrolled"/>
    <s v="Crossroads"/>
    <s v="Serious"/>
    <n v="51.540613"/>
    <x v="0"/>
    <s v="Camden"/>
    <s v="None"/>
    <n v="-0.17888899999999999"/>
    <n v="4"/>
    <n v="2"/>
    <s v="Metropolitan Police"/>
    <s v="Frost or ice"/>
    <s v="Single carriageway"/>
    <n v="30"/>
    <d v="1899-12-30T10:34:00"/>
    <s v="Urban"/>
    <s v="Delhi"/>
    <s v="Snowing no high winds"/>
    <s v="Car"/>
  </r>
  <r>
    <s v="201001CW10446"/>
    <d v="2022-01-06T00:00:00"/>
    <s v="Jan"/>
    <n v="2022"/>
    <s v="Friday"/>
    <s v="Give way or uncontrolled"/>
    <s v="T or staggered junction"/>
    <s v="Slight"/>
    <n v="51.545772999999997"/>
    <x v="1"/>
    <s v="Camden"/>
    <s v="None"/>
    <n v="-0.15229000000000001"/>
    <n v="4"/>
    <n v="3"/>
    <s v="Metropolitan Police"/>
    <s v="Frost or ice"/>
    <s v="Single carriageway"/>
    <n v="30"/>
    <d v="1899-12-30T18:32:00"/>
    <s v="Urban"/>
    <s v="Punjab"/>
    <s v="Snowing no high winds"/>
    <s v="Motorcycle over 500cc"/>
  </r>
  <r>
    <s v="201001CW10447"/>
    <d v="2022-03-07T00:00:00"/>
    <s v="Mar"/>
    <n v="2022"/>
    <s v="Saturday"/>
    <s v="Auto traffic signal"/>
    <s v="T or staggered junction"/>
    <s v="Slight"/>
    <n v="51.529687000000003"/>
    <x v="0"/>
    <s v="Camden"/>
    <s v="None"/>
    <n v="-0.124683"/>
    <n v="3"/>
    <n v="2"/>
    <s v="Metropolitan Police"/>
    <s v="Dry"/>
    <s v="Dual carriageway"/>
    <n v="30"/>
    <d v="1899-12-30T18:35:00"/>
    <s v="Urban"/>
    <s v="Hariyana"/>
    <s v="Fine no high winds"/>
    <s v="Car"/>
  </r>
  <r>
    <s v="201001CW10448"/>
    <d v="2022-03-12T00:00:00"/>
    <s v="Mar"/>
    <n v="2022"/>
    <s v="Sunday"/>
    <s v="Give way or uncontrolled"/>
    <s v="T or staggered junction"/>
    <s v="Slight"/>
    <n v="51.543238000000002"/>
    <x v="1"/>
    <s v="Camden"/>
    <s v="None"/>
    <n v="-0.15123800000000001"/>
    <n v="1"/>
    <n v="2"/>
    <s v="Metropolitan Police"/>
    <s v="Wet or damp"/>
    <s v="Single carriageway"/>
    <n v="30"/>
    <d v="1899-12-30T19:25:00"/>
    <s v="Urban"/>
    <s v="Kolkata"/>
    <s v="Fine no high winds"/>
    <s v="Car"/>
  </r>
  <r>
    <s v="201001CW10449"/>
    <d v="2022-03-11T00:00:00"/>
    <s v="Mar"/>
    <n v="2022"/>
    <s v="Monday"/>
    <s v="Data missing or out of range"/>
    <s v="Not at junction or within 20 metres"/>
    <s v="Slight"/>
    <n v="51.511771000000003"/>
    <x v="0"/>
    <s v="Westminster"/>
    <s v="None"/>
    <n v="-0.11778"/>
    <n v="1"/>
    <n v="1"/>
    <s v="Metropolitan Police"/>
    <s v="Dry"/>
    <s v="Dual carriageway"/>
    <n v="30"/>
    <d v="1899-12-30T19:55:00"/>
    <s v="Rural"/>
    <s v="Rajasthan"/>
    <s v="Fine no high winds"/>
    <s v="Car"/>
  </r>
  <r>
    <s v="201001CW10450"/>
    <d v="2022-03-10T00:00:00"/>
    <s v="Mar"/>
    <n v="2022"/>
    <s v="Tuesday"/>
    <s v="Auto traffic signal"/>
    <s v="Crossroads"/>
    <s v="Slight"/>
    <n v="51.517685999999998"/>
    <x v="0"/>
    <s v="Camden"/>
    <s v="None"/>
    <n v="-0.12776999999999999"/>
    <n v="1"/>
    <n v="2"/>
    <s v="Metropolitan Police"/>
    <s v="Dry"/>
    <s v="Single carriageway"/>
    <n v="30"/>
    <d v="1899-12-30T07:20:00"/>
    <s v="Rural"/>
    <s v="Mumbai"/>
    <s v="Fine no high winds"/>
    <s v="Taxi/Private hire car"/>
  </r>
  <r>
    <s v="201001CW10451"/>
    <d v="2022-03-16T00:00:00"/>
    <s v="Mar"/>
    <n v="2022"/>
    <s v="Wednesday"/>
    <s v="Give way or uncontrolled"/>
    <s v="Roundabout"/>
    <s v="Slight"/>
    <n v="51.541701000000003"/>
    <x v="0"/>
    <s v="Camden"/>
    <s v="None"/>
    <n v="-0.179422"/>
    <n v="1"/>
    <n v="2"/>
    <s v="Metropolitan Police"/>
    <s v="Dry"/>
    <s v="Roundabout"/>
    <n v="30"/>
    <d v="1899-12-30T14:50:00"/>
    <s v="Rural"/>
    <s v="Gujrat"/>
    <s v="Fine no high winds"/>
    <s v="Car"/>
  </r>
  <r>
    <s v="201001CW10452"/>
    <d v="2022-03-16T00:00:00"/>
    <s v="Mar"/>
    <n v="2022"/>
    <s v="Thursday"/>
    <s v="Give way or uncontrolled"/>
    <s v="T or staggered junction"/>
    <s v="Slight"/>
    <n v="51.515759000000003"/>
    <x v="1"/>
    <s v="Westminster"/>
    <s v="None"/>
    <n v="-0.142262"/>
    <n v="1"/>
    <n v="2"/>
    <s v="Metropolitan Police"/>
    <s v="Dry"/>
    <s v="Dual carriageway"/>
    <n v="30"/>
    <d v="1899-12-30T23:56:00"/>
    <s v="Rural"/>
    <s v="Kerla"/>
    <s v="Fine no high winds"/>
    <s v="Car"/>
  </r>
  <r>
    <s v="201001CW10453"/>
    <d v="2022-03-16T00:00:00"/>
    <s v="Mar"/>
    <n v="2022"/>
    <s v="Friday"/>
    <s v="Auto traffic signal"/>
    <s v="T or staggered junction"/>
    <s v="Slight"/>
    <n v="51.519269000000001"/>
    <x v="1"/>
    <s v="Camden"/>
    <s v="None"/>
    <n v="-0.119922"/>
    <n v="1"/>
    <n v="2"/>
    <s v="Metropolitan Police"/>
    <s v="Dry"/>
    <s v="Single carriageway"/>
    <n v="30"/>
    <d v="1899-12-30T21:00:00"/>
    <s v="Rural"/>
    <s v="Oddisha"/>
    <s v="Fine no high winds"/>
    <s v="Car"/>
  </r>
  <r>
    <s v="201001CW10461"/>
    <d v="2022-03-17T00:00:00"/>
    <s v="Mar"/>
    <n v="2022"/>
    <s v="Saturday"/>
    <s v="Give way or uncontrolled"/>
    <s v="T or staggered junction"/>
    <s v="Slight"/>
    <n v="51.527034"/>
    <x v="0"/>
    <s v="Camden"/>
    <s v="None"/>
    <n v="-0.13877600000000001"/>
    <n v="1"/>
    <n v="2"/>
    <s v="Metropolitan Police"/>
    <s v="Dry"/>
    <s v="Single carriageway"/>
    <n v="30"/>
    <d v="1899-12-30T17:30:00"/>
    <s v="Rural"/>
    <s v="Benglore"/>
    <s v="Fine no high winds"/>
    <s v="Car"/>
  </r>
  <r>
    <s v="201001CW10462"/>
    <d v="2022-03-17T00:00:00"/>
    <s v="Mar"/>
    <n v="2022"/>
    <s v="Sunday"/>
    <s v="Data missing or out of range"/>
    <s v="Not at junction or within 20 metres"/>
    <s v="Slight"/>
    <n v="51.538096000000003"/>
    <x v="1"/>
    <s v="Camden"/>
    <s v="None"/>
    <n v="-0.14452499999999999"/>
    <n v="1"/>
    <n v="3"/>
    <s v="Metropolitan Police"/>
    <s v="Dry"/>
    <s v="Single carriageway"/>
    <n v="30"/>
    <d v="1899-12-30T22:15:00"/>
    <s v="Rural"/>
    <s v="Chhennai"/>
    <s v="Fine no high winds"/>
    <s v="Motorcycle over 500cc"/>
  </r>
  <r>
    <s v="201001CW10463"/>
    <d v="2022-03-17T00:00:00"/>
    <s v="Mar"/>
    <n v="2022"/>
    <s v="Monday"/>
    <s v="Give way or uncontrolled"/>
    <s v="T or staggered junction"/>
    <s v="Slight"/>
    <n v="51.519972000000003"/>
    <x v="1"/>
    <s v="Camden"/>
    <s v="Pedestrian in carriageway - not injured"/>
    <n v="-0.118884"/>
    <n v="1"/>
    <n v="1"/>
    <s v="Metropolitan Police"/>
    <s v="Dry"/>
    <s v="Single carriageway"/>
    <n v="30"/>
    <d v="1899-12-30T20:15:00"/>
    <s v="Rural"/>
    <s v="Assam"/>
    <s v="Fine no high winds"/>
    <s v="Car"/>
  </r>
  <r>
    <s v="201001CW10464"/>
    <d v="2022-03-17T00:00:00"/>
    <s v="Mar"/>
    <n v="2022"/>
    <s v="Tuesday"/>
    <s v="Give way or uncontrolled"/>
    <s v="T or staggered junction"/>
    <s v="Slight"/>
    <n v="51.510477000000002"/>
    <x v="1"/>
    <s v="Westminster"/>
    <s v="None"/>
    <n v="-0.18398200000000001"/>
    <n v="3"/>
    <n v="2"/>
    <s v="Metropolitan Police"/>
    <s v="Dry"/>
    <s v="Single carriageway"/>
    <n v="30"/>
    <d v="1899-12-30T21:52:00"/>
    <s v="Rural"/>
    <s v="Manipur"/>
    <s v="Fine no high winds"/>
    <s v="Car"/>
  </r>
  <r>
    <s v="201001CW10465"/>
    <d v="2022-03-17T00:00:00"/>
    <s v="Mar"/>
    <n v="2022"/>
    <s v="Wednesday"/>
    <s v="Auto traffic signal"/>
    <s v="Crossroads"/>
    <s v="Slight"/>
    <n v="51.515912999999998"/>
    <x v="1"/>
    <s v="Westminster"/>
    <s v="None"/>
    <n v="-0.17497399999999999"/>
    <n v="1"/>
    <n v="1"/>
    <s v="Metropolitan Police"/>
    <s v="Dry"/>
    <s v="Single carriageway"/>
    <n v="30"/>
    <d v="1899-12-30T19:55:00"/>
    <s v="Rural"/>
    <s v="Bihar"/>
    <s v="Fine no high winds"/>
    <s v="Car"/>
  </r>
  <r>
    <s v="201001CW10466"/>
    <d v="2022-03-17T00:00:00"/>
    <s v="Mar"/>
    <n v="2022"/>
    <s v="Thursday"/>
    <s v="Auto traffic signal"/>
    <s v="T or staggered junction"/>
    <s v="Slight"/>
    <n v="51.531719000000002"/>
    <x v="1"/>
    <s v="Camden"/>
    <s v="None"/>
    <n v="-0.13930600000000001"/>
    <n v="1"/>
    <n v="2"/>
    <s v="Metropolitan Police"/>
    <s v="Dry"/>
    <s v="Dual carriageway"/>
    <n v="30"/>
    <d v="1899-12-30T21:00:00"/>
    <s v="Rural"/>
    <s v="Up"/>
    <s v="Fine no high winds"/>
    <s v="Van / Goods 3.5 tonnes mgw or under"/>
  </r>
  <r>
    <s v="201001CW10467"/>
    <d v="2022-03-10T00:00:00"/>
    <s v="Mar"/>
    <n v="2022"/>
    <s v="Friday"/>
    <s v="Auto traffic signal"/>
    <s v="T or staggered junction"/>
    <s v="Slight"/>
    <n v="51.516317999999998"/>
    <x v="0"/>
    <s v="Westminster"/>
    <s v="None"/>
    <n v="-0.15492300000000001"/>
    <n v="1"/>
    <n v="2"/>
    <s v="Metropolitan Police"/>
    <s v="Dry"/>
    <s v="Single carriageway"/>
    <n v="30"/>
    <d v="1899-12-30T10:45:00"/>
    <s v="Urban"/>
    <s v="Mp"/>
    <s v="Fine no high winds"/>
    <s v="Car"/>
  </r>
  <r>
    <s v="201001CW10468"/>
    <d v="2022-03-13T00:00:00"/>
    <s v="Mar"/>
    <n v="2022"/>
    <s v="Saturday"/>
    <s v="Give way or uncontrolled"/>
    <s v="T or staggered junction"/>
    <s v="Slight"/>
    <n v="51.536374000000002"/>
    <x v="0"/>
    <s v="Camden"/>
    <s v="None"/>
    <n v="-0.137962"/>
    <n v="1"/>
    <n v="1"/>
    <s v="Metropolitan Police"/>
    <s v="Dry"/>
    <s v="Single carriageway"/>
    <n v="30"/>
    <d v="1899-12-30T18:45:00"/>
    <s v="Urban"/>
    <s v="Delhi"/>
    <s v="Fine no high winds"/>
    <s v="Motorcycle 50cc and under"/>
  </r>
  <r>
    <s v="201001CW10469"/>
    <d v="2022-03-18T00:00:00"/>
    <s v="Mar"/>
    <n v="2022"/>
    <s v="Sunday"/>
    <s v="Give way or uncontrolled"/>
    <s v="T or staggered junction"/>
    <s v="Slight"/>
    <n v="51.523471000000001"/>
    <x v="0"/>
    <s v="Westminster"/>
    <s v="None"/>
    <n v="-0.17524799999999999"/>
    <n v="2"/>
    <n v="2"/>
    <s v="Metropolitan Police"/>
    <s v="Dry"/>
    <s v="Single carriageway"/>
    <n v="30"/>
    <d v="1899-12-30T14:49:00"/>
    <s v="Urban"/>
    <s v="Punjab"/>
    <s v="Fine + high winds"/>
    <s v="Car"/>
  </r>
  <r>
    <s v="201001CW10470"/>
    <d v="2022-03-18T00:00:00"/>
    <s v="Mar"/>
    <n v="2022"/>
    <s v="Monday"/>
    <s v="Give way or uncontrolled"/>
    <s v="Crossroads"/>
    <s v="Slight"/>
    <n v="51.514414000000002"/>
    <x v="0"/>
    <s v="Westminster"/>
    <s v="None"/>
    <n v="-0.159612"/>
    <n v="1"/>
    <n v="1"/>
    <s v="Metropolitan Police"/>
    <s v="Dry"/>
    <s v="Single carriageway"/>
    <n v="30"/>
    <d v="1899-12-30T13:15:00"/>
    <s v="Urban"/>
    <s v="Hariyana"/>
    <s v="Fine no high winds"/>
    <s v="Motorcycle 125cc and under"/>
  </r>
  <r>
    <s v="201001CW10471"/>
    <d v="2022-03-18T00:00:00"/>
    <s v="Mar"/>
    <n v="2022"/>
    <s v="Tuesday"/>
    <s v="Give way or uncontrolled"/>
    <s v="Slip road"/>
    <s v="Slight"/>
    <n v="51.520105000000001"/>
    <x v="0"/>
    <s v="Westminster"/>
    <s v="None"/>
    <n v="-0.17855399999999999"/>
    <n v="1"/>
    <n v="2"/>
    <s v="Metropolitan Police"/>
    <s v="Dry"/>
    <s v="Dual carriageway"/>
    <n v="30"/>
    <d v="1899-12-30T16:40:00"/>
    <s v="Urban"/>
    <s v="Kolkata"/>
    <s v="Fine no high winds"/>
    <s v="Car"/>
  </r>
  <r>
    <s v="201001CW10472"/>
    <d v="2022-03-18T00:00:00"/>
    <s v="Mar"/>
    <n v="2022"/>
    <s v="Wednesday"/>
    <s v="Give way or uncontrolled"/>
    <s v="Crossroads"/>
    <s v="Slight"/>
    <n v="51.517319000000001"/>
    <x v="0"/>
    <s v="Westminster"/>
    <s v="None"/>
    <n v="-0.196106"/>
    <n v="1"/>
    <n v="1"/>
    <s v="Metropolitan Police"/>
    <s v="Dry"/>
    <s v="Single carriageway"/>
    <n v="30"/>
    <d v="1899-12-30T17:18:00"/>
    <s v="Urban"/>
    <s v="Rajasthan"/>
    <s v="Fine no high winds"/>
    <s v="Bus or coach (17 or more pass seats)"/>
  </r>
  <r>
    <s v="201001CW10474"/>
    <d v="2022-03-17T00:00:00"/>
    <s v="Mar"/>
    <n v="2022"/>
    <s v="Thursday"/>
    <s v="Give way or uncontrolled"/>
    <s v="T or staggered junction"/>
    <s v="Serious"/>
    <n v="51.520819000000003"/>
    <x v="1"/>
    <s v="Westminster"/>
    <s v="None"/>
    <n v="-0.16094"/>
    <n v="1"/>
    <n v="3"/>
    <s v="Metropolitan Police"/>
    <s v="Dry"/>
    <s v="Single carriageway"/>
    <n v="30"/>
    <d v="1899-12-30T20:55:00"/>
    <s v="Urban"/>
    <s v="Mumbai"/>
    <s v="Fine no high winds"/>
    <s v="Bus or coach (17 or more pass seats)"/>
  </r>
  <r>
    <s v="201001CW10475"/>
    <d v="2022-03-08T00:00:00"/>
    <s v="Mar"/>
    <n v="2022"/>
    <s v="Friday"/>
    <s v="Give way or uncontrolled"/>
    <s v="T or staggered junction"/>
    <s v="Slight"/>
    <n v="51.542847000000002"/>
    <x v="0"/>
    <s v="Camden"/>
    <s v="None"/>
    <n v="-0.132218"/>
    <n v="1"/>
    <n v="2"/>
    <s v="Metropolitan Police"/>
    <s v="Dry"/>
    <s v="Single carriageway"/>
    <n v="30"/>
    <d v="1899-12-30T18:35:00"/>
    <s v="Urban"/>
    <s v="Gujrat"/>
    <s v="Fine no high winds"/>
    <s v="Car"/>
  </r>
  <r>
    <s v="201001CW10476"/>
    <d v="2022-03-09T00:00:00"/>
    <s v="Mar"/>
    <n v="2022"/>
    <s v="Saturday"/>
    <s v="Auto traffic signal"/>
    <s v="Crossroads"/>
    <s v="Slight"/>
    <n v="51.515897000000002"/>
    <x v="1"/>
    <s v="Westminster"/>
    <s v="None"/>
    <n v="-0.15104899999999999"/>
    <n v="1"/>
    <n v="2"/>
    <s v="Metropolitan Police"/>
    <s v="Dry"/>
    <s v="Single carriageway"/>
    <n v="30"/>
    <d v="1899-12-30T20:30:00"/>
    <s v="Urban"/>
    <s v="Kerla"/>
    <s v="Fine no high winds"/>
    <s v="Car"/>
  </r>
  <r>
    <s v="201001CW10477"/>
    <d v="2022-03-21T00:00:00"/>
    <s v="Mar"/>
    <n v="2022"/>
    <s v="Sunday"/>
    <s v="Give way or uncontrolled"/>
    <s v="T or staggered junction"/>
    <s v="Slight"/>
    <n v="51.493414000000001"/>
    <x v="1"/>
    <s v="Westminster"/>
    <s v="None"/>
    <n v="-0.13957"/>
    <n v="2"/>
    <n v="2"/>
    <s v="Metropolitan Police"/>
    <s v="Wet or damp"/>
    <s v="Single carriageway"/>
    <n v="30"/>
    <d v="1899-12-30T01:10:00"/>
    <s v="Urban"/>
    <s v="Oddisha"/>
    <s v="Fine no high winds"/>
    <s v="Car"/>
  </r>
  <r>
    <s v="201001CW10478"/>
    <d v="2022-03-19T00:00:00"/>
    <s v="Mar"/>
    <n v="2022"/>
    <s v="Monday"/>
    <s v="Data missing or out of range"/>
    <s v="Not at junction or within 20 metres"/>
    <s v="Slight"/>
    <n v="51.520456000000003"/>
    <x v="0"/>
    <s v="Camden"/>
    <s v="None"/>
    <n v="-0.12102599999999999"/>
    <n v="1"/>
    <n v="3"/>
    <s v="Metropolitan Police"/>
    <s v="Wet or damp"/>
    <s v="Single carriageway"/>
    <n v="30"/>
    <d v="1899-12-30T11:32:00"/>
    <s v="Urban"/>
    <s v="Benglore"/>
    <s v="Raining no high winds"/>
    <s v="Car"/>
  </r>
  <r>
    <s v="201001CW10479"/>
    <d v="2022-03-19T00:00:00"/>
    <s v="Mar"/>
    <n v="2022"/>
    <s v="Tuesday"/>
    <s v="Give way or uncontrolled"/>
    <s v="T or staggered junction"/>
    <s v="Slight"/>
    <n v="51.511504000000002"/>
    <x v="0"/>
    <s v="Westminster"/>
    <s v="Other object on road"/>
    <n v="-0.15756800000000001"/>
    <n v="1"/>
    <n v="2"/>
    <s v="Metropolitan Police"/>
    <s v="Dry"/>
    <s v="Dual carriageway"/>
    <n v="30"/>
    <d v="1899-12-30T09:15:00"/>
    <s v="Urban"/>
    <s v="Chhennai"/>
    <s v="Fine no high winds"/>
    <s v="Car"/>
  </r>
  <r>
    <s v="201001CW10480"/>
    <d v="2022-03-17T00:00:00"/>
    <s v="Mar"/>
    <n v="2022"/>
    <s v="Wednesday"/>
    <s v="Give way or uncontrolled"/>
    <s v="Private drive or entrance"/>
    <s v="Slight"/>
    <n v="51.551614000000001"/>
    <x v="1"/>
    <s v="Camden"/>
    <s v="None"/>
    <n v="-0.192441"/>
    <n v="1"/>
    <n v="1"/>
    <s v="Metropolitan Police"/>
    <s v="Dry"/>
    <s v="Dual carriageway"/>
    <n v="30"/>
    <d v="1899-12-30T21:20:00"/>
    <s v="Urban"/>
    <s v="Assam"/>
    <s v="Fine no high winds"/>
    <s v="Car"/>
  </r>
  <r>
    <s v="201001CW10482"/>
    <d v="2022-03-18T00:00:00"/>
    <s v="Mar"/>
    <n v="2022"/>
    <s v="Thursday"/>
    <s v="Give way or uncontrolled"/>
    <s v="T or staggered junction"/>
    <s v="Slight"/>
    <n v="51.520682000000001"/>
    <x v="0"/>
    <s v="Camden"/>
    <s v="None"/>
    <n v="-0.129521"/>
    <n v="1"/>
    <n v="2"/>
    <s v="Metropolitan Police"/>
    <s v="Dry"/>
    <s v="Single carriageway"/>
    <n v="30"/>
    <d v="1899-12-30T08:50:00"/>
    <s v="Urban"/>
    <s v="Manipur"/>
    <s v="Fine no high winds"/>
    <s v="Car"/>
  </r>
  <r>
    <s v="201001CW10483"/>
    <d v="2022-03-18T00:00:00"/>
    <s v="Mar"/>
    <n v="2022"/>
    <s v="Friday"/>
    <s v="Data missing or out of range"/>
    <s v="Not at junction or within 20 metres"/>
    <s v="Serious"/>
    <n v="51.516556999999999"/>
    <x v="0"/>
    <s v="Westminster"/>
    <s v="None"/>
    <n v="-0.14727499999999999"/>
    <n v="1"/>
    <n v="2"/>
    <s v="Metropolitan Police"/>
    <s v="Dry"/>
    <s v="Single carriageway"/>
    <n v="30"/>
    <d v="1899-12-30T08:45:00"/>
    <s v="Urban"/>
    <s v="Bihar"/>
    <s v="Fine no high winds"/>
    <s v="Car"/>
  </r>
  <r>
    <s v="201001CW10485"/>
    <d v="2022-03-19T00:00:00"/>
    <s v="Mar"/>
    <n v="2022"/>
    <s v="Saturday"/>
    <s v="Auto traffic signal"/>
    <s v="Crossroads"/>
    <s v="Slight"/>
    <n v="51.523220999999999"/>
    <x v="0"/>
    <s v="Westminster"/>
    <s v="None"/>
    <n v="-0.147869"/>
    <n v="1"/>
    <n v="1"/>
    <s v="Metropolitan Police"/>
    <s v="Wet or damp"/>
    <s v="Single carriageway"/>
    <n v="30"/>
    <d v="1899-12-30T15:39:00"/>
    <s v="Rural"/>
    <s v="Up"/>
    <s v="Fine no high winds"/>
    <s v="Car"/>
  </r>
  <r>
    <s v="201001CW10486"/>
    <d v="2022-03-19T00:00:00"/>
    <s v="Mar"/>
    <n v="2022"/>
    <s v="Sunday"/>
    <s v="Data missing or out of range"/>
    <s v="Not at junction or within 20 metres"/>
    <s v="Slight"/>
    <n v="51.497670999999997"/>
    <x v="0"/>
    <s v="Westminster"/>
    <s v="None"/>
    <n v="-0.135794"/>
    <n v="1"/>
    <n v="1"/>
    <s v="Metropolitan Police"/>
    <s v="Dry"/>
    <s v="Single carriageway"/>
    <n v="30"/>
    <d v="1899-12-30T08:50:00"/>
    <s v="Rural"/>
    <s v="Mp"/>
    <s v="Fine no high winds"/>
    <s v="Car"/>
  </r>
  <r>
    <s v="201001CW10487"/>
    <d v="2022-03-19T00:00:00"/>
    <s v="Mar"/>
    <n v="2022"/>
    <s v="Monday"/>
    <s v="Give way or uncontrolled"/>
    <s v="T or staggered junction"/>
    <s v="Slight"/>
    <n v="51.545898000000001"/>
    <x v="1"/>
    <s v="Camden"/>
    <s v="None"/>
    <n v="-0.14882300000000001"/>
    <n v="2"/>
    <n v="3"/>
    <s v="Metropolitan Police"/>
    <s v="Wet or damp"/>
    <s v="Single carriageway"/>
    <n v="30"/>
    <d v="1899-12-30T22:17:00"/>
    <s v="Rural"/>
    <s v="Delhi"/>
    <s v="Raining no high winds"/>
    <s v="Van / Goods 3.5 tonnes mgw or under"/>
  </r>
  <r>
    <s v="201001CW10489"/>
    <d v="2022-03-19T00:00:00"/>
    <s v="Mar"/>
    <n v="2022"/>
    <s v="Tuesday"/>
    <s v="Give way or uncontrolled"/>
    <s v="T or staggered junction"/>
    <s v="Slight"/>
    <n v="51.510593999999998"/>
    <x v="1"/>
    <s v="Westminster"/>
    <s v="None"/>
    <n v="-0.128493"/>
    <n v="1"/>
    <n v="2"/>
    <s v="Metropolitan Police"/>
    <s v="Wet or damp"/>
    <s v="Single carriageway"/>
    <n v="30"/>
    <d v="1899-12-30T20:40:00"/>
    <s v="Rural"/>
    <s v="Punjab"/>
    <s v="Raining no high winds"/>
    <s v="Car"/>
  </r>
  <r>
    <s v="201001CW10493"/>
    <d v="2022-03-20T00:00:00"/>
    <s v="Mar"/>
    <n v="2022"/>
    <s v="Wednesday"/>
    <s v="Give way or uncontrolled"/>
    <s v="T or staggered junction"/>
    <s v="Slight"/>
    <n v="51.559032000000002"/>
    <x v="0"/>
    <s v="Camden"/>
    <s v="None"/>
    <n v="-0.14915500000000001"/>
    <n v="1"/>
    <n v="1"/>
    <s v="Metropolitan Police"/>
    <s v="Dry"/>
    <s v="Single carriageway"/>
    <n v="30"/>
    <d v="1899-12-30T08:00:00"/>
    <s v="Rural"/>
    <s v="Hariyana"/>
    <s v="Fine no high winds"/>
    <s v="Motorcycle 125cc and under"/>
  </r>
  <r>
    <s v="201001CW10494"/>
    <d v="2022-03-22T00:00:00"/>
    <s v="Mar"/>
    <n v="2022"/>
    <s v="Thursday"/>
    <s v="Auto traffic signal"/>
    <s v="Crossroads"/>
    <s v="Slight"/>
    <n v="51.515926"/>
    <x v="1"/>
    <s v="Westminster"/>
    <s v="None"/>
    <n v="-0.16430800000000001"/>
    <n v="2"/>
    <n v="2"/>
    <s v="Metropolitan Police"/>
    <s v="Dry"/>
    <s v="Dual carriageway"/>
    <n v="30"/>
    <d v="1899-12-30T00:37:00"/>
    <s v="Rural"/>
    <s v="Kolkata"/>
    <s v="Fine no high winds"/>
    <s v="Car"/>
  </r>
  <r>
    <s v="201001CW10495"/>
    <d v="2022-03-17T00:00:00"/>
    <s v="Mar"/>
    <n v="2022"/>
    <s v="Friday"/>
    <s v="Auto traffic signal"/>
    <s v="Crossroads"/>
    <s v="Slight"/>
    <n v="51.511612"/>
    <x v="0"/>
    <s v="Westminster"/>
    <s v="None"/>
    <n v="-0.119084"/>
    <n v="1"/>
    <n v="3"/>
    <s v="Metropolitan Police"/>
    <s v="Dry"/>
    <s v="One way street"/>
    <n v="30"/>
    <d v="1899-12-30T13:22:00"/>
    <s v="Rural"/>
    <s v="Rajasthan"/>
    <s v="Fine no high winds"/>
    <s v="Car"/>
  </r>
  <r>
    <s v="201001CW10496"/>
    <d v="2022-03-18T00:00:00"/>
    <s v="Mar"/>
    <n v="2022"/>
    <s v="Saturday"/>
    <s v="Auto traffic signal"/>
    <s v="Crossroads"/>
    <s v="Slight"/>
    <n v="51.490698000000002"/>
    <x v="0"/>
    <s v="Westminster"/>
    <s v="None"/>
    <n v="-0.14976400000000001"/>
    <n v="1"/>
    <n v="1"/>
    <s v="Metropolitan Police"/>
    <s v="Dry"/>
    <s v="Dual carriageway"/>
    <n v="30"/>
    <d v="1899-12-30T15:45:00"/>
    <s v="Rural"/>
    <s v="Mumbai"/>
    <s v="Fine no high winds"/>
    <s v="Motorcycle 125cc and under"/>
  </r>
  <r>
    <s v="201001CW10497"/>
    <d v="2022-03-16T00:00:00"/>
    <s v="Mar"/>
    <n v="2022"/>
    <s v="Sunday"/>
    <s v="Auto traffic signal"/>
    <s v="Crossroads"/>
    <s v="Slight"/>
    <n v="51.530554000000002"/>
    <x v="1"/>
    <s v="Camden"/>
    <s v="None"/>
    <n v="-0.122629"/>
    <n v="1"/>
    <n v="1"/>
    <s v="Metropolitan Police"/>
    <s v="Dry"/>
    <s v="Dual carriageway"/>
    <n v="30"/>
    <d v="1899-12-30T23:00:00"/>
    <s v="Rural"/>
    <s v="Gujrat"/>
    <s v="Fine no high winds"/>
    <s v="Car"/>
  </r>
  <r>
    <s v="201001CW10498"/>
    <d v="2022-03-16T00:00:00"/>
    <s v="Mar"/>
    <n v="2022"/>
    <s v="Monday"/>
    <s v="Auto traffic signal"/>
    <s v="T or staggered junction"/>
    <s v="Slight"/>
    <n v="51.500079999999997"/>
    <x v="0"/>
    <s v="Westminster"/>
    <s v="None"/>
    <n v="-0.174598"/>
    <n v="1"/>
    <n v="1"/>
    <s v="Metropolitan Police"/>
    <s v="Dry"/>
    <s v="Single carriageway"/>
    <n v="30"/>
    <d v="1899-12-30T11:42:00"/>
    <s v="Rural"/>
    <s v="Kerla"/>
    <s v="Fine no high winds"/>
    <s v="Motorcycle 50cc and under"/>
  </r>
  <r>
    <s v="201001CW10499"/>
    <d v="2022-03-11T00:00:00"/>
    <s v="Mar"/>
    <n v="2022"/>
    <s v="Tuesday"/>
    <s v="Auto traffic signal"/>
    <s v="Crossroads"/>
    <s v="Slight"/>
    <n v="51.501748999999997"/>
    <x v="0"/>
    <s v="Westminster"/>
    <s v="None"/>
    <n v="-0.160555"/>
    <n v="1"/>
    <n v="2"/>
    <s v="Metropolitan Police"/>
    <s v="Dry"/>
    <s v="Single carriageway"/>
    <n v="30"/>
    <d v="1899-12-30T16:00:00"/>
    <s v="Rural"/>
    <s v="Oddisha"/>
    <s v="Fine no high winds"/>
    <s v="Car"/>
  </r>
  <r>
    <s v="201001CW10500"/>
    <d v="2022-03-18T00:00:00"/>
    <s v="Mar"/>
    <n v="2022"/>
    <s v="Wednesday"/>
    <s v="Data missing or out of range"/>
    <s v="Not at junction or within 20 metres"/>
    <s v="Serious"/>
    <n v="51.513398000000002"/>
    <x v="0"/>
    <s v="Westminster"/>
    <s v="None"/>
    <n v="-0.15792400000000001"/>
    <n v="1"/>
    <n v="1"/>
    <s v="Metropolitan Police"/>
    <s v="Dry"/>
    <s v="Single carriageway"/>
    <n v="30"/>
    <d v="1899-12-30T14:10:00"/>
    <s v="Urban"/>
    <s v="Benglore"/>
    <s v="Fine no high winds"/>
    <s v="Car"/>
  </r>
  <r>
    <s v="201001CW10501"/>
    <d v="2022-03-14T00:00:00"/>
    <s v="Mar"/>
    <n v="2022"/>
    <s v="Thursday"/>
    <s v="Auto traffic signal"/>
    <s v="Crossroads"/>
    <s v="Slight"/>
    <n v="51.543506999999998"/>
    <x v="1"/>
    <s v="Camden"/>
    <s v="None"/>
    <n v="-0.16262099999999999"/>
    <n v="2"/>
    <n v="2"/>
    <s v="Metropolitan Police"/>
    <s v="Dry"/>
    <s v="Single carriageway"/>
    <n v="30"/>
    <d v="1899-12-30T02:25:00"/>
    <s v="Urban"/>
    <s v="Chhennai"/>
    <s v="Fine no high winds"/>
    <s v="Car"/>
  </r>
  <r>
    <s v="201001CW10502"/>
    <d v="2022-03-11T00:00:00"/>
    <s v="Mar"/>
    <n v="2022"/>
    <s v="Friday"/>
    <s v="Give way or uncontrolled"/>
    <s v="T or staggered junction"/>
    <s v="Slight"/>
    <n v="51.544685999999999"/>
    <x v="0"/>
    <s v="Camden"/>
    <s v="None"/>
    <n v="-0.134738"/>
    <n v="1"/>
    <n v="2"/>
    <s v="Metropolitan Police"/>
    <s v="Dry"/>
    <s v="Single carriageway"/>
    <n v="30"/>
    <d v="1899-12-30T09:04:00"/>
    <s v="Urban"/>
    <s v="Assam"/>
    <s v="Fine no high winds"/>
    <s v="Car"/>
  </r>
  <r>
    <s v="201001CW10503"/>
    <d v="2022-03-12T00:00:00"/>
    <s v="Mar"/>
    <n v="2022"/>
    <s v="Saturday"/>
    <s v="Auto traffic signal"/>
    <s v="T or staggered junction"/>
    <s v="Slight"/>
    <n v="51.530869000000003"/>
    <x v="0"/>
    <s v="Camden"/>
    <s v="None"/>
    <n v="-0.119876"/>
    <n v="1"/>
    <n v="2"/>
    <s v="Metropolitan Police"/>
    <s v="Dry"/>
    <s v="Single carriageway"/>
    <n v="30"/>
    <d v="1899-12-30T14:50:00"/>
    <s v="Urban"/>
    <s v="Manipur"/>
    <s v="Fine no high winds"/>
    <s v="Bus or coach (17 or more pass seats)"/>
  </r>
  <r>
    <s v="201001CW10504"/>
    <d v="2022-03-22T00:00:00"/>
    <s v="Mar"/>
    <n v="2022"/>
    <s v="Sunday"/>
    <s v="Give way or uncontrolled"/>
    <s v="T or staggered junction"/>
    <s v="Slight"/>
    <n v="51.516536000000002"/>
    <x v="0"/>
    <s v="Westminster"/>
    <s v="None"/>
    <n v="-0.157365"/>
    <n v="1"/>
    <n v="2"/>
    <s v="Metropolitan Police"/>
    <s v="Dry"/>
    <s v="Single carriageway"/>
    <n v="30"/>
    <d v="1899-12-30T08:30:00"/>
    <s v="Urban"/>
    <s v="Bihar"/>
    <s v="Fine no high winds"/>
    <s v="Motorcycle 125cc and under"/>
  </r>
  <r>
    <s v="201001CW10505"/>
    <d v="2022-03-22T00:00:00"/>
    <s v="Mar"/>
    <n v="2022"/>
    <s v="Monday"/>
    <s v="Auto traffic signal"/>
    <s v="T or staggered junction"/>
    <s v="Slight"/>
    <n v="51.529595"/>
    <x v="0"/>
    <s v="Camden"/>
    <s v="None"/>
    <n v="-0.124542"/>
    <n v="1"/>
    <n v="1"/>
    <s v="Metropolitan Police"/>
    <s v="Dry"/>
    <s v="Dual carriageway"/>
    <n v="30"/>
    <d v="1899-12-30T11:41:00"/>
    <s v="Urban"/>
    <s v="Up"/>
    <s v="Fine no high winds"/>
    <s v="Taxi/Private hire car"/>
  </r>
  <r>
    <s v="201001CW10506"/>
    <d v="2022-03-22T00:00:00"/>
    <s v="Mar"/>
    <n v="2022"/>
    <s v="Tuesday"/>
    <s v="Auto traffic signal"/>
    <s v="Crossroads"/>
    <s v="Slight"/>
    <n v="51.517122999999998"/>
    <x v="0"/>
    <s v="Westminster"/>
    <s v="None"/>
    <n v="-0.18342900000000001"/>
    <n v="1"/>
    <n v="2"/>
    <s v="Metropolitan Police"/>
    <s v="Dry"/>
    <s v="Single carriageway"/>
    <n v="30"/>
    <d v="1899-12-30T12:10:00"/>
    <s v="Urban"/>
    <s v="Mp"/>
    <s v="Fine no high winds"/>
    <s v="Car"/>
  </r>
  <r>
    <s v="201001CW10507"/>
    <d v="2022-03-22T00:00:00"/>
    <s v="Mar"/>
    <n v="2022"/>
    <s v="Wednesday"/>
    <s v="Give way or uncontrolled"/>
    <s v="T or staggered junction"/>
    <s v="Slight"/>
    <n v="51.507938000000003"/>
    <x v="1"/>
    <s v="Westminster"/>
    <s v="None"/>
    <n v="-0.15382100000000001"/>
    <n v="1"/>
    <n v="2"/>
    <s v="Metropolitan Police"/>
    <s v="Wet or damp"/>
    <s v="Single carriageway"/>
    <n v="30"/>
    <d v="1899-12-30T17:45:00"/>
    <s v="Urban"/>
    <s v="Delhi"/>
    <s v="Raining no high winds"/>
    <s v="Motorcycle 125cc and under"/>
  </r>
  <r>
    <s v="201001CW10508"/>
    <d v="2022-03-23T00:00:00"/>
    <s v="Mar"/>
    <n v="2022"/>
    <s v="Thursday"/>
    <s v="Give way or uncontrolled"/>
    <s v="Crossroads"/>
    <s v="Slight"/>
    <n v="51.488835000000002"/>
    <x v="1"/>
    <s v="Westminster"/>
    <s v="None"/>
    <n v="-0.140044"/>
    <n v="1"/>
    <n v="1"/>
    <s v="Metropolitan Police"/>
    <s v="Dry"/>
    <s v="Single carriageway"/>
    <n v="30"/>
    <d v="1899-12-30T00:01:00"/>
    <s v="Urban"/>
    <s v="Punjab"/>
    <s v="Fine no high winds"/>
    <s v="Car"/>
  </r>
  <r>
    <s v="201001CW10511"/>
    <d v="2022-03-23T00:00:00"/>
    <s v="Mar"/>
    <n v="2022"/>
    <s v="Friday"/>
    <s v="Data missing or out of range"/>
    <s v="Not at junction or within 20 metres"/>
    <s v="Slight"/>
    <n v="51.544108999999999"/>
    <x v="0"/>
    <s v="Camden"/>
    <s v="None"/>
    <n v="-0.172404"/>
    <n v="1"/>
    <n v="2"/>
    <s v="Metropolitan Police"/>
    <s v="Dry"/>
    <s v="Single carriageway"/>
    <n v="30"/>
    <d v="1899-12-30T09:10:00"/>
    <s v="Urban"/>
    <s v="Hariyana"/>
    <s v="Fine no high winds"/>
    <s v="Car"/>
  </r>
  <r>
    <s v="201001CW10512"/>
    <d v="2022-03-16T00:00:00"/>
    <s v="Mar"/>
    <n v="2022"/>
    <s v="Saturday"/>
    <s v="Auto traffic signal"/>
    <s v="Crossroads"/>
    <s v="Slight"/>
    <n v="51.492288000000002"/>
    <x v="1"/>
    <s v="Westminster"/>
    <s v="None"/>
    <n v="-0.14797099999999999"/>
    <n v="1"/>
    <n v="2"/>
    <s v="Metropolitan Police"/>
    <s v="Dry"/>
    <s v="Dual carriageway"/>
    <n v="30"/>
    <d v="1899-12-30T08:05:00"/>
    <s v="Urban"/>
    <s v="Kolkata"/>
    <s v="Fine no high winds"/>
    <s v="Car"/>
  </r>
  <r>
    <s v="201001CW10513"/>
    <d v="2022-01-04T00:00:00"/>
    <s v="Jan"/>
    <n v="2022"/>
    <s v="Sunday"/>
    <s v="Give way or uncontrolled"/>
    <s v="T or staggered junction"/>
    <s v="Slight"/>
    <n v="51.489975000000001"/>
    <x v="0"/>
    <s v="Kensington and Chelsea"/>
    <s v="None"/>
    <n v="-0.15526699999999999"/>
    <n v="1"/>
    <n v="2"/>
    <s v="Metropolitan Police"/>
    <s v="Dry"/>
    <s v="Single carriageway"/>
    <n v="30"/>
    <d v="1899-12-30T09:10:00"/>
    <s v="Urban"/>
    <s v="Rajasthan"/>
    <s v="Fine no high winds"/>
    <s v="Van / Goods 3.5 tonnes mgw or under"/>
  </r>
  <r>
    <s v="201001CW10514"/>
    <d v="2022-03-23T00:00:00"/>
    <s v="Mar"/>
    <n v="2022"/>
    <s v="Monday"/>
    <s v="Give way or uncontrolled"/>
    <s v="T or staggered junction"/>
    <s v="Slight"/>
    <n v="51.526403999999999"/>
    <x v="0"/>
    <s v="Westminster"/>
    <s v="None"/>
    <n v="-0.20799999999999999"/>
    <n v="1"/>
    <n v="1"/>
    <s v="Metropolitan Police"/>
    <s v="Dry"/>
    <s v="Single carriageway"/>
    <n v="30"/>
    <d v="1899-12-30T08:56:00"/>
    <s v="Urban"/>
    <s v="Mumbai"/>
    <s v="Fine no high winds"/>
    <s v="Motorcycle 125cc and under"/>
  </r>
  <r>
    <s v="201001CW10516"/>
    <d v="2022-03-24T00:00:00"/>
    <s v="Mar"/>
    <n v="2022"/>
    <s v="Tuesday"/>
    <s v="Give way or uncontrolled"/>
    <s v="T or staggered junction"/>
    <s v="Slight"/>
    <n v="51.542152000000002"/>
    <x v="0"/>
    <s v="Camden"/>
    <s v="None"/>
    <n v="-0.14508099999999999"/>
    <n v="1"/>
    <n v="2"/>
    <s v="Metropolitan Police"/>
    <s v="Dry"/>
    <s v="Single carriageway"/>
    <n v="30"/>
    <d v="1899-12-30T17:00:00"/>
    <s v="Urban"/>
    <s v="Gujrat"/>
    <s v="Fine no high winds"/>
    <s v="Car"/>
  </r>
  <r>
    <s v="201001CW10517"/>
    <d v="2022-03-19T00:00:00"/>
    <s v="Mar"/>
    <n v="2022"/>
    <s v="Wednesday"/>
    <s v="Give way or uncontrolled"/>
    <s v="T or staggered junction"/>
    <s v="Slight"/>
    <n v="51.525775000000003"/>
    <x v="1"/>
    <s v="Camden"/>
    <s v="None"/>
    <n v="-0.14445"/>
    <n v="1"/>
    <n v="1"/>
    <s v="Metropolitan Police"/>
    <s v="Dry"/>
    <s v="Single carriageway"/>
    <n v="30"/>
    <d v="1899-12-30T20:42:00"/>
    <s v="Urban"/>
    <s v="Kerla"/>
    <s v="Fine no high winds"/>
    <s v="Car"/>
  </r>
  <r>
    <s v="201001CW10518"/>
    <d v="2022-03-24T00:00:00"/>
    <s v="Mar"/>
    <n v="2022"/>
    <s v="Thursday"/>
    <s v="Data missing or out of range"/>
    <s v="Not at junction or within 20 metres"/>
    <s v="Slight"/>
    <n v="51.523178999999999"/>
    <x v="1"/>
    <s v="Westminster"/>
    <s v="None"/>
    <n v="-0.150898"/>
    <n v="1"/>
    <n v="1"/>
    <s v="Metropolitan Police"/>
    <s v="Dry"/>
    <s v="Dual carriageway"/>
    <n v="30"/>
    <d v="1899-12-30T18:37:00"/>
    <s v="Rural"/>
    <s v="Oddisha"/>
    <s v="Fine no high winds"/>
    <s v="Car"/>
  </r>
  <r>
    <s v="201001CW10519"/>
    <d v="2022-03-25T00:00:00"/>
    <s v="Mar"/>
    <n v="2022"/>
    <s v="Friday"/>
    <s v="Give way or uncontrolled"/>
    <s v="T or staggered junction"/>
    <s v="Slight"/>
    <n v="51.502384999999997"/>
    <x v="3"/>
    <s v="Westminster"/>
    <s v="None"/>
    <n v="-0.14957899999999999"/>
    <n v="3"/>
    <n v="1"/>
    <s v="Metropolitan Police"/>
    <s v="Dry"/>
    <s v="Single carriageway"/>
    <n v="30"/>
    <d v="1899-12-30T00:54:00"/>
    <s v="Rural"/>
    <s v="Benglore"/>
    <s v="Fine no high winds"/>
    <s v="Motorcycle 125cc and under"/>
  </r>
  <r>
    <s v="201001CW10520"/>
    <d v="2022-03-24T00:00:00"/>
    <s v="Mar"/>
    <n v="2022"/>
    <s v="Saturday"/>
    <s v="Give way or uncontrolled"/>
    <s v="T or staggered junction"/>
    <s v="Slight"/>
    <n v="51.523204999999997"/>
    <x v="1"/>
    <s v="Camden"/>
    <s v="None"/>
    <n v="-0.12422800000000001"/>
    <n v="1"/>
    <n v="2"/>
    <s v="Metropolitan Police"/>
    <s v="Wet or damp"/>
    <s v="One way street"/>
    <n v="30"/>
    <d v="1899-12-30T23:40:00"/>
    <s v="Rural"/>
    <s v="Chhennai"/>
    <s v="Raining no high winds"/>
    <s v="Bus or coach (17 or more pass seats)"/>
  </r>
  <r>
    <s v="201001CW10521"/>
    <d v="2022-03-11T00:00:00"/>
    <s v="Mar"/>
    <n v="2022"/>
    <s v="Sunday"/>
    <s v="Give way or uncontrolled"/>
    <s v="T or staggered junction"/>
    <s v="Slight"/>
    <n v="51.528292"/>
    <x v="0"/>
    <s v="Camden"/>
    <s v="None"/>
    <n v="-0.13872499999999999"/>
    <n v="1"/>
    <n v="2"/>
    <s v="Metropolitan Police"/>
    <s v="Dry"/>
    <s v="Single carriageway"/>
    <n v="30"/>
    <d v="1899-12-30T12:40:00"/>
    <s v="Rural"/>
    <s v="Assam"/>
    <s v="Fine no high winds"/>
    <s v="Bus or coach (17 or more pass seats)"/>
  </r>
  <r>
    <s v="201001CW10522"/>
    <d v="2022-03-12T00:00:00"/>
    <s v="Mar"/>
    <n v="2022"/>
    <s v="Monday"/>
    <s v="Give way or uncontrolled"/>
    <s v="T or staggered junction"/>
    <s v="Serious"/>
    <n v="51.523114999999997"/>
    <x v="1"/>
    <s v="Camden"/>
    <s v="None"/>
    <n v="-0.124232"/>
    <n v="1"/>
    <n v="2"/>
    <s v="Metropolitan Police"/>
    <s v="Dry"/>
    <s v="Single carriageway"/>
    <n v="30"/>
    <d v="1899-12-30T20:10:00"/>
    <s v="Rural"/>
    <s v="Manipur"/>
    <s v="Fine no high winds"/>
    <s v="Bus or coach (17 or more pass seats)"/>
  </r>
  <r>
    <s v="201001CW10524"/>
    <d v="2022-03-24T00:00:00"/>
    <s v="Mar"/>
    <n v="2022"/>
    <s v="Tuesday"/>
    <s v="Give way or uncontrolled"/>
    <s v="T or staggered junction"/>
    <s v="Serious"/>
    <n v="51.535409999999999"/>
    <x v="0"/>
    <s v="Westminster"/>
    <s v="None"/>
    <n v="-0.16236999999999999"/>
    <n v="1"/>
    <n v="2"/>
    <s v="Metropolitan Police"/>
    <s v="Dry"/>
    <s v="Single carriageway"/>
    <n v="30"/>
    <d v="1899-12-30T08:56:00"/>
    <s v="Rural"/>
    <s v="Bihar"/>
    <s v="Fine no high winds"/>
    <s v="Motorcycle over 125cc and up to 500cc"/>
  </r>
  <r>
    <s v="201001CW10525"/>
    <d v="2022-03-25T00:00:00"/>
    <s v="Mar"/>
    <n v="2022"/>
    <s v="Wednesday"/>
    <s v="Data missing or out of range"/>
    <s v="Not at junction or within 20 metres"/>
    <s v="Slight"/>
    <n v="51.523662999999999"/>
    <x v="0"/>
    <s v="Westminster"/>
    <s v="None"/>
    <n v="-0.19931499999999999"/>
    <n v="1"/>
    <n v="1"/>
    <s v="Metropolitan Police"/>
    <s v="Dry"/>
    <s v="Single carriageway"/>
    <n v="30"/>
    <d v="1899-12-30T17:00:00"/>
    <s v="Rural"/>
    <s v="Up"/>
    <s v="Fine no high winds"/>
    <s v="Van / Goods 3.5 tonnes mgw or under"/>
  </r>
  <r>
    <s v="201001CW10526"/>
    <d v="2022-03-25T00:00:00"/>
    <s v="Mar"/>
    <n v="2022"/>
    <s v="Thursday"/>
    <s v="Auto traffic signal"/>
    <s v="Crossroads"/>
    <s v="Slight"/>
    <n v="51.523795999999997"/>
    <x v="0"/>
    <s v="Westminster"/>
    <s v="None"/>
    <n v="-0.14438599999999999"/>
    <n v="1"/>
    <n v="2"/>
    <s v="Metropolitan Police"/>
    <s v="Wet or damp"/>
    <s v="Single carriageway"/>
    <n v="30"/>
    <d v="1899-12-30T18:16:00"/>
    <s v="Rural"/>
    <s v="Mp"/>
    <s v="Raining no high winds"/>
    <s v="Car"/>
  </r>
  <r>
    <s v="201001CW10527"/>
    <d v="2022-03-25T00:00:00"/>
    <s v="Mar"/>
    <n v="2022"/>
    <s v="Friday"/>
    <s v="Data missing or out of range"/>
    <s v="Not at junction or within 20 metres"/>
    <s v="Slight"/>
    <n v="51.529176"/>
    <x v="1"/>
    <s v="Camden"/>
    <s v="None"/>
    <n v="-0.14344599999999999"/>
    <n v="1"/>
    <n v="1"/>
    <s v="Metropolitan Police"/>
    <s v="Wet or damp"/>
    <s v="Single carriageway"/>
    <n v="30"/>
    <d v="1899-12-30T22:05:00"/>
    <s v="Rural"/>
    <s v="Delhi"/>
    <s v="Fine no high winds"/>
    <s v="Car"/>
  </r>
  <r>
    <s v="201001CW10529"/>
    <d v="2022-03-21T00:00:00"/>
    <s v="Mar"/>
    <n v="2022"/>
    <s v="Saturday"/>
    <s v="Data missing or out of range"/>
    <s v="Not at junction or within 20 metres"/>
    <s v="Serious"/>
    <n v="51.515155"/>
    <x v="1"/>
    <s v="Westminster"/>
    <s v="Pedestrian in carriageway - not injured"/>
    <n v="-0.17255400000000001"/>
    <n v="1"/>
    <n v="1"/>
    <s v="Metropolitan Police"/>
    <s v="Wet or damp"/>
    <s v="Single carriageway"/>
    <n v="30"/>
    <d v="1899-12-30T01:56:00"/>
    <s v="Rural"/>
    <s v="Punjab"/>
    <s v="Raining no high winds"/>
    <s v="Car"/>
  </r>
  <r>
    <s v="201001CW10530"/>
    <d v="2022-03-26T00:00:00"/>
    <s v="Mar"/>
    <n v="2022"/>
    <s v="Sunday"/>
    <s v="Give way or uncontrolled"/>
    <s v="T or staggered junction"/>
    <s v="Slight"/>
    <n v="51.537838999999998"/>
    <x v="0"/>
    <s v="Camden"/>
    <s v="None"/>
    <n v="-0.168185"/>
    <n v="1"/>
    <n v="2"/>
    <s v="Metropolitan Police"/>
    <s v="Dry"/>
    <s v="Single carriageway"/>
    <n v="30"/>
    <d v="1899-12-30T09:38:00"/>
    <s v="Rural"/>
    <s v="Hariyana"/>
    <s v="Fine no high winds"/>
    <s v="Car"/>
  </r>
  <r>
    <s v="201001CW10531"/>
    <d v="2022-03-26T00:00:00"/>
    <s v="Mar"/>
    <n v="2022"/>
    <s v="Monday"/>
    <s v="Auto traffic signal"/>
    <s v="T or staggered junction"/>
    <s v="Slight"/>
    <n v="51.527121000000001"/>
    <x v="0"/>
    <s v="Westminster"/>
    <s v="None"/>
    <n v="-0.21373900000000001"/>
    <n v="1"/>
    <n v="2"/>
    <s v="Metropolitan Police"/>
    <s v="Dry"/>
    <s v="Single carriageway"/>
    <n v="30"/>
    <d v="1899-12-30T16:50:00"/>
    <s v="Urban"/>
    <s v="Kolkata"/>
    <s v="Fine no high winds"/>
    <s v="Car"/>
  </r>
  <r>
    <s v="201001CW10532"/>
    <d v="2022-03-26T00:00:00"/>
    <s v="Mar"/>
    <n v="2022"/>
    <s v="Tuesday"/>
    <s v="Give way or uncontrolled"/>
    <s v="Crossroads"/>
    <s v="Serious"/>
    <n v="51.539887999999998"/>
    <x v="0"/>
    <s v="Camden"/>
    <s v="None"/>
    <n v="-0.178485"/>
    <n v="1"/>
    <n v="1"/>
    <s v="Metropolitan Police"/>
    <s v="Dry"/>
    <s v="Single carriageway"/>
    <n v="30"/>
    <d v="1899-12-30T14:26:00"/>
    <s v="Urban"/>
    <s v="Rajasthan"/>
    <s v="Fine no high winds"/>
    <s v="Car"/>
  </r>
  <r>
    <s v="201001CW10533"/>
    <d v="2022-03-26T00:00:00"/>
    <s v="Mar"/>
    <n v="2022"/>
    <s v="Wednesday"/>
    <s v="Auto traffic signal"/>
    <s v="Crossroads"/>
    <s v="Slight"/>
    <n v="51.516015000000003"/>
    <x v="1"/>
    <s v="Westminster"/>
    <s v="None"/>
    <n v="-0.187365"/>
    <n v="2"/>
    <n v="2"/>
    <s v="Metropolitan Police"/>
    <s v="Wet or damp"/>
    <s v="Single carriageway"/>
    <n v="30"/>
    <d v="1899-12-30T21:49:00"/>
    <s v="Urban"/>
    <s v="Mumbai"/>
    <s v="Fine no high winds"/>
    <s v="Car"/>
  </r>
  <r>
    <s v="201001CW10534"/>
    <d v="2022-03-26T00:00:00"/>
    <s v="Mar"/>
    <n v="2022"/>
    <s v="Thursday"/>
    <s v="Give way or uncontrolled"/>
    <s v="T or staggered junction"/>
    <s v="Serious"/>
    <n v="51.515459"/>
    <x v="0"/>
    <s v="Westminster"/>
    <s v="Pedestrian in carriageway - not injured"/>
    <n v="-0.140401"/>
    <n v="1"/>
    <n v="1"/>
    <s v="Metropolitan Police"/>
    <s v="Wet or damp"/>
    <s v="Single carriageway"/>
    <n v="30"/>
    <d v="1899-12-30T16:51:00"/>
    <s v="Urban"/>
    <s v="Gujrat"/>
    <s v="Fine no high winds"/>
    <s v="Motorcycle over 500cc"/>
  </r>
  <r>
    <s v="201001CW10535"/>
    <d v="2022-03-25T00:00:00"/>
    <s v="Mar"/>
    <n v="2022"/>
    <s v="Friday"/>
    <s v="Auto traffic signal"/>
    <s v="Crossroads"/>
    <s v="Slight"/>
    <n v="51.511077999999998"/>
    <x v="0"/>
    <s v="Westminster"/>
    <s v="None"/>
    <n v="-0.119394"/>
    <n v="1"/>
    <n v="2"/>
    <s v="Metropolitan Police"/>
    <s v="Dry"/>
    <s v="Dual carriageway"/>
    <n v="30"/>
    <d v="1899-12-30T16:00:00"/>
    <s v="Urban"/>
    <s v="Kerla"/>
    <s v="Fine no high winds"/>
    <s v="Car"/>
  </r>
  <r>
    <s v="201001CW10536"/>
    <d v="2022-03-27T00:00:00"/>
    <s v="Mar"/>
    <n v="2022"/>
    <s v="Saturday"/>
    <s v="Give way or uncontrolled"/>
    <s v="T or staggered junction"/>
    <s v="Slight"/>
    <n v="51.524273000000001"/>
    <x v="0"/>
    <s v="Camden"/>
    <s v="None"/>
    <n v="-0.14047399999999999"/>
    <n v="1"/>
    <n v="3"/>
    <s v="Metropolitan Police"/>
    <s v="Wet or damp"/>
    <s v="Dual carriageway"/>
    <n v="30"/>
    <d v="1899-12-30T16:40:00"/>
    <s v="Urban"/>
    <s v="Oddisha"/>
    <s v="Raining no high winds"/>
    <s v="Car"/>
  </r>
  <r>
    <s v="201001CW10537"/>
    <d v="2022-03-25T00:00:00"/>
    <s v="Mar"/>
    <n v="2022"/>
    <s v="Sunday"/>
    <s v="Give way or uncontrolled"/>
    <s v="T or staggered junction"/>
    <s v="Slight"/>
    <n v="51.490067000000003"/>
    <x v="0"/>
    <s v="Westminster"/>
    <s v="None"/>
    <n v="-0.127029"/>
    <n v="1"/>
    <n v="2"/>
    <s v="Metropolitan Police"/>
    <s v="Dry"/>
    <s v="Dual carriageway"/>
    <n v="30"/>
    <d v="1899-12-30T08:30:00"/>
    <s v="Urban"/>
    <s v="Benglore"/>
    <s v="Fine no high winds"/>
    <s v="Car"/>
  </r>
  <r>
    <s v="201001CW10538"/>
    <d v="2022-03-27T00:00:00"/>
    <s v="Mar"/>
    <n v="2022"/>
    <s v="Monday"/>
    <s v="Auto traffic signal"/>
    <s v="T or staggered junction"/>
    <s v="Slight"/>
    <n v="51.536681999999999"/>
    <x v="1"/>
    <s v="Camden"/>
    <s v="None"/>
    <n v="-0.19216800000000001"/>
    <n v="2"/>
    <n v="1"/>
    <s v="Metropolitan Police"/>
    <s v="Dry"/>
    <s v="Single carriageway"/>
    <n v="30"/>
    <d v="1899-12-30T20:58:00"/>
    <s v="Urban"/>
    <s v="Chhennai"/>
    <s v="Fine no high winds"/>
    <s v="Bus or coach (17 or more pass seats)"/>
  </r>
  <r>
    <s v="201001CW10539"/>
    <d v="2022-03-28T00:00:00"/>
    <s v="Mar"/>
    <n v="2022"/>
    <s v="Tuesday"/>
    <s v="Auto traffic signal"/>
    <s v="T or staggered junction"/>
    <s v="Slight"/>
    <n v="51.488182999999999"/>
    <x v="1"/>
    <s v="Westminster"/>
    <s v="None"/>
    <n v="-0.13863"/>
    <n v="1"/>
    <n v="1"/>
    <s v="Metropolitan Police"/>
    <s v="Dry"/>
    <s v="Single carriageway"/>
    <n v="30"/>
    <d v="1899-12-30T05:35:00"/>
    <s v="Urban"/>
    <s v="Assam"/>
    <s v="Fine no high winds"/>
    <s v="Car"/>
  </r>
  <r>
    <s v="201001CW10541"/>
    <d v="2022-03-25T00:00:00"/>
    <s v="Mar"/>
    <n v="2022"/>
    <s v="Wednesday"/>
    <s v="Auto traffic signal"/>
    <s v="Crossroads"/>
    <s v="Slight"/>
    <n v="51.513874000000001"/>
    <x v="0"/>
    <s v="Westminster"/>
    <s v="None"/>
    <n v="-0.15386900000000001"/>
    <n v="1"/>
    <n v="2"/>
    <s v="Metropolitan Police"/>
    <s v="Wet or damp"/>
    <s v="One way street"/>
    <n v="30"/>
    <d v="1899-12-30T10:50:00"/>
    <s v="Urban"/>
    <s v="Manipur"/>
    <s v="Raining no high winds"/>
    <s v="Car"/>
  </r>
  <r>
    <s v="201001CW10542"/>
    <d v="2022-03-28T00:00:00"/>
    <s v="Mar"/>
    <n v="2022"/>
    <s v="Thursday"/>
    <s v="Give way or uncontrolled"/>
    <s v="T or staggered junction"/>
    <s v="Slight"/>
    <n v="51.539050000000003"/>
    <x v="0"/>
    <s v="Camden"/>
    <s v="None"/>
    <n v="-0.170876"/>
    <n v="1"/>
    <n v="2"/>
    <s v="Metropolitan Police"/>
    <s v="Dry"/>
    <s v="Single carriageway"/>
    <n v="30"/>
    <d v="1899-12-30T13:55:00"/>
    <s v="Urban"/>
    <s v="Bihar"/>
    <s v="Fine no high winds"/>
    <s v="Car"/>
  </r>
  <r>
    <s v="201001CW10543"/>
    <d v="2022-03-28T00:00:00"/>
    <s v="Mar"/>
    <n v="2022"/>
    <s v="Friday"/>
    <s v="Give way or uncontrolled"/>
    <s v="Crossroads"/>
    <s v="Slight"/>
    <n v="51.517118000000004"/>
    <x v="0"/>
    <s v="Westminster"/>
    <s v="None"/>
    <n v="-0.183141"/>
    <n v="1"/>
    <n v="1"/>
    <s v="Metropolitan Police"/>
    <s v="Dry"/>
    <s v="Single carriageway"/>
    <n v="30"/>
    <d v="1899-12-30T08:34:00"/>
    <s v="Urban"/>
    <s v="Up"/>
    <s v="Fine no high winds"/>
    <s v="Motorcycle 125cc and under"/>
  </r>
  <r>
    <s v="201001CW10545"/>
    <d v="2022-03-09T00:00:00"/>
    <s v="Mar"/>
    <n v="2022"/>
    <s v="Saturday"/>
    <s v="Auto traffic signal"/>
    <s v="T or staggered junction"/>
    <s v="Serious"/>
    <n v="51.513159999999999"/>
    <x v="0"/>
    <s v="Westminster"/>
    <s v="None"/>
    <n v="-0.15995100000000001"/>
    <n v="1"/>
    <n v="2"/>
    <s v="Metropolitan Police"/>
    <s v="Dry"/>
    <s v="One way street"/>
    <n v="30"/>
    <d v="1899-12-30T08:00:00"/>
    <s v="Urban"/>
    <s v="Mp"/>
    <s v="Fine no high winds"/>
    <s v="Car"/>
  </r>
  <r>
    <s v="201001CW10546"/>
    <d v="2022-03-15T00:00:00"/>
    <s v="Mar"/>
    <n v="2022"/>
    <s v="Sunday"/>
    <s v="Give way or uncontrolled"/>
    <s v="T or staggered junction"/>
    <s v="Slight"/>
    <n v="51.520848000000001"/>
    <x v="0"/>
    <s v="Westminster"/>
    <s v="None"/>
    <n v="-0.15704699999999999"/>
    <n v="1"/>
    <n v="2"/>
    <s v="Metropolitan Police"/>
    <s v="Dry"/>
    <s v="Single carriageway"/>
    <n v="30"/>
    <d v="1899-12-30T07:10:00"/>
    <s v="Urban"/>
    <s v="Delhi"/>
    <s v="Fine no high winds"/>
    <s v="Bus or coach (17 or more pass seats)"/>
  </r>
  <r>
    <s v="201001CW10547"/>
    <d v="2022-03-29T00:00:00"/>
    <s v="Mar"/>
    <n v="2022"/>
    <s v="Monday"/>
    <s v="Give way or uncontrolled"/>
    <s v="T or staggered junction"/>
    <s v="Slight"/>
    <n v="51.551658000000003"/>
    <x v="0"/>
    <s v="Camden"/>
    <s v="None"/>
    <n v="-0.177871"/>
    <n v="1"/>
    <n v="2"/>
    <s v="Metropolitan Police"/>
    <s v="Dry"/>
    <s v="Single carriageway"/>
    <n v="30"/>
    <d v="1899-12-30T11:30:00"/>
    <s v="Urban"/>
    <s v="Punjab"/>
    <s v="Fine no high winds"/>
    <s v="Bus or coach (17 or more pass seats)"/>
  </r>
  <r>
    <s v="201001CW10548"/>
    <d v="2022-03-29T00:00:00"/>
    <s v="Mar"/>
    <n v="2022"/>
    <s v="Tuesday"/>
    <s v="Give way or uncontrolled"/>
    <s v="Crossroads"/>
    <s v="Slight"/>
    <n v="51.503090999999998"/>
    <x v="0"/>
    <s v="Westminster"/>
    <s v="None"/>
    <n v="-0.12606300000000001"/>
    <n v="1"/>
    <n v="2"/>
    <s v="Metropolitan Police"/>
    <s v="Wet or damp"/>
    <s v="Single carriageway"/>
    <n v="30"/>
    <d v="1899-12-30T17:22:00"/>
    <s v="Rural"/>
    <s v="Hariyana"/>
    <s v="Raining no high winds"/>
    <s v="Car"/>
  </r>
  <r>
    <s v="201001CW10550"/>
    <d v="2022-03-29T00:00:00"/>
    <s v="Mar"/>
    <n v="2022"/>
    <s v="Wednesday"/>
    <s v="Give way or uncontrolled"/>
    <s v="Private drive or entrance"/>
    <s v="Slight"/>
    <n v="51.505194000000003"/>
    <x v="0"/>
    <s v="Westminster"/>
    <s v="None"/>
    <n v="-0.15090600000000001"/>
    <n v="1"/>
    <n v="3"/>
    <s v="Metropolitan Police"/>
    <s v="Wet or damp"/>
    <s v="Single carriageway"/>
    <n v="40"/>
    <d v="1899-12-30T18:05:00"/>
    <s v="Rural"/>
    <s v="Kolkata"/>
    <s v="Raining no high winds"/>
    <s v="Car"/>
  </r>
  <r>
    <s v="201001CW10551"/>
    <d v="2022-03-29T00:00:00"/>
    <s v="Mar"/>
    <n v="2022"/>
    <s v="Thursday"/>
    <s v="Give way or uncontrolled"/>
    <s v="Crossroads"/>
    <s v="Serious"/>
    <n v="51.539037"/>
    <x v="0"/>
    <s v="Camden"/>
    <s v="None"/>
    <n v="-0.141459"/>
    <n v="1"/>
    <n v="1"/>
    <s v="Metropolitan Police"/>
    <s v="Wet or damp"/>
    <s v="One way street"/>
    <n v="30"/>
    <d v="1899-12-30T15:36:00"/>
    <s v="Rural"/>
    <s v="Rajasthan"/>
    <s v="Fine no high winds"/>
    <s v="Car"/>
  </r>
  <r>
    <s v="201001CW10552"/>
    <d v="2022-03-24T00:00:00"/>
    <s v="Mar"/>
    <n v="2022"/>
    <s v="Friday"/>
    <s v="Give way or uncontrolled"/>
    <s v="Private drive or entrance"/>
    <s v="Slight"/>
    <n v="51.550708999999998"/>
    <x v="0"/>
    <s v="Camden"/>
    <s v="None"/>
    <n v="-0.19204399999999999"/>
    <n v="1"/>
    <n v="2"/>
    <s v="Metropolitan Police"/>
    <s v="Dry"/>
    <s v="Single carriageway"/>
    <n v="30"/>
    <d v="1899-12-30T10:30:00"/>
    <s v="Rural"/>
    <s v="Mumbai"/>
    <s v="Fine no high winds"/>
    <s v="Car"/>
  </r>
  <r>
    <s v="201001CW10553"/>
    <d v="2022-03-30T00:00:00"/>
    <s v="Mar"/>
    <n v="2022"/>
    <s v="Saturday"/>
    <s v="Give way or uncontrolled"/>
    <s v="Crossroads"/>
    <s v="Slight"/>
    <n v="51.537576000000001"/>
    <x v="0"/>
    <s v="Camden"/>
    <s v="None"/>
    <n v="-0.14007600000000001"/>
    <n v="1"/>
    <n v="1"/>
    <s v="Metropolitan Police"/>
    <s v="Wet or damp"/>
    <s v="Single carriageway"/>
    <n v="30"/>
    <d v="1899-12-30T18:49:00"/>
    <s v="Rural"/>
    <s v="Gujrat"/>
    <s v="Raining no high winds"/>
    <s v="Car"/>
  </r>
  <r>
    <s v="201001CW10554"/>
    <d v="2022-03-30T00:00:00"/>
    <s v="Mar"/>
    <n v="2022"/>
    <s v="Sunday"/>
    <s v="Auto traffic signal"/>
    <s v="T or staggered junction"/>
    <s v="Slight"/>
    <n v="51.510077000000003"/>
    <x v="1"/>
    <s v="Westminster"/>
    <s v="None"/>
    <n v="-0.187169"/>
    <n v="1"/>
    <n v="2"/>
    <s v="Metropolitan Police"/>
    <s v="Wet or damp"/>
    <s v="Single carriageway"/>
    <n v="30"/>
    <d v="1899-12-30T23:12:00"/>
    <s v="Rural"/>
    <s v="Kerla"/>
    <s v="Raining no high winds"/>
    <s v="Car"/>
  </r>
  <r>
    <s v="201001CW10555"/>
    <d v="2022-03-29T00:00:00"/>
    <s v="Mar"/>
    <n v="2022"/>
    <s v="Monday"/>
    <s v="Auto traffic signal"/>
    <s v="T or staggered junction"/>
    <s v="Slight"/>
    <n v="51.509625999999997"/>
    <x v="0"/>
    <s v="Westminster"/>
    <s v="None"/>
    <n v="-0.118589"/>
    <n v="1"/>
    <n v="1"/>
    <s v="Metropolitan Police"/>
    <s v="Wet or damp"/>
    <s v="Dual carriageway"/>
    <n v="30"/>
    <d v="1899-12-30T10:10:00"/>
    <s v="Rural"/>
    <s v="Oddisha"/>
    <s v="Fine no high winds"/>
    <s v="Bus or coach (17 or more pass seats)"/>
  </r>
  <r>
    <s v="201001CW10556"/>
    <d v="2022-03-22T00:00:00"/>
    <s v="Mar"/>
    <n v="2022"/>
    <s v="Tuesday"/>
    <s v="Auto traffic signal"/>
    <s v="Roundabout"/>
    <s v="Slight"/>
    <n v="51.503211999999998"/>
    <x v="0"/>
    <s v="Westminster"/>
    <s v="None"/>
    <n v="-0.150698"/>
    <n v="1"/>
    <n v="2"/>
    <s v="Metropolitan Police"/>
    <s v="Dry"/>
    <s v="Roundabout"/>
    <n v="20"/>
    <d v="1899-12-30T16:30:00"/>
    <s v="Rural"/>
    <s v="Benglore"/>
    <s v="Fine no high winds"/>
    <s v="Car"/>
  </r>
  <r>
    <s v="201001CW10557"/>
    <d v="2022-03-23T00:00:00"/>
    <s v="Mar"/>
    <n v="2022"/>
    <s v="Wednesday"/>
    <s v="Data missing or out of range"/>
    <s v="Not at junction or within 20 metres"/>
    <s v="Serious"/>
    <n v="51.521129000000002"/>
    <x v="1"/>
    <s v="Camden"/>
    <s v="None"/>
    <n v="-0.123737"/>
    <n v="1"/>
    <n v="3"/>
    <s v="Metropolitan Police"/>
    <s v="Wet or damp"/>
    <s v="Single carriageway"/>
    <n v="30"/>
    <d v="1899-12-30T19:00:00"/>
    <s v="Rural"/>
    <s v="Chhennai"/>
    <s v="Raining no high winds"/>
    <s v="Car"/>
  </r>
  <r>
    <s v="201001CW10558"/>
    <d v="2022-03-23T00:00:00"/>
    <s v="Mar"/>
    <n v="2022"/>
    <s v="Thursday"/>
    <s v="Data missing or out of range"/>
    <s v="Not at junction or within 20 metres"/>
    <s v="Slight"/>
    <n v="51.503501"/>
    <x v="0"/>
    <s v="Westminster"/>
    <s v="None"/>
    <n v="-0.123597"/>
    <n v="1"/>
    <n v="2"/>
    <s v="Metropolitan Police"/>
    <s v="Dry"/>
    <s v="Dual carriageway"/>
    <n v="30"/>
    <d v="1899-12-30T08:28:00"/>
    <s v="Rural"/>
    <s v="Assam"/>
    <s v="Fine no high winds"/>
    <s v="Car"/>
  </r>
  <r>
    <s v="201001CW10559"/>
    <d v="2022-03-31T00:00:00"/>
    <s v="Mar"/>
    <n v="2022"/>
    <s v="Friday"/>
    <s v="Auto traffic signal"/>
    <s v="T or staggered junction"/>
    <s v="Slight"/>
    <n v="51.507159999999999"/>
    <x v="0"/>
    <s v="Westminster"/>
    <s v="None"/>
    <n v="-0.12748100000000001"/>
    <n v="1"/>
    <n v="2"/>
    <s v="Metropolitan Police"/>
    <s v="Wet or damp"/>
    <s v="Single carriageway"/>
    <n v="30"/>
    <d v="1899-12-30T10:20:00"/>
    <s v="Rural"/>
    <s v="Manipur"/>
    <s v="Fine no high winds"/>
    <s v="Bus or coach (17 or more pass seats)"/>
  </r>
  <r>
    <s v="201001CW10560"/>
    <d v="2022-03-31T00:00:00"/>
    <s v="Mar"/>
    <n v="2022"/>
    <s v="Saturday"/>
    <s v="Give way or uncontrolled"/>
    <s v="T or staggered junction"/>
    <s v="Slight"/>
    <n v="51.526719"/>
    <x v="0"/>
    <s v="Camden"/>
    <s v="None"/>
    <n v="-0.13028300000000001"/>
    <n v="1"/>
    <n v="1"/>
    <s v="Metropolitan Police"/>
    <s v="Wet or damp"/>
    <s v="Single carriageway"/>
    <n v="30"/>
    <d v="1899-12-30T12:00:00"/>
    <s v="Urban"/>
    <s v="Bihar"/>
    <s v="Fine no high winds"/>
    <s v="Car"/>
  </r>
  <r>
    <s v="201001CW10561"/>
    <d v="2022-03-31T00:00:00"/>
    <s v="Mar"/>
    <n v="2022"/>
    <s v="Sunday"/>
    <s v="Give way or uncontrolled"/>
    <s v="T or staggered junction"/>
    <s v="Serious"/>
    <n v="51.555036000000001"/>
    <x v="0"/>
    <s v="Camden"/>
    <s v="None"/>
    <n v="-0.19273799999999999"/>
    <n v="1"/>
    <n v="1"/>
    <s v="Metropolitan Police"/>
    <s v="Wet or damp"/>
    <s v="Single carriageway"/>
    <n v="30"/>
    <d v="1899-12-30T16:20:00"/>
    <s v="Urban"/>
    <s v="Up"/>
    <s v="Raining no high winds"/>
    <s v="Car"/>
  </r>
  <r>
    <s v="201001CW10562"/>
    <d v="2022-03-31T00:00:00"/>
    <s v="Mar"/>
    <n v="2022"/>
    <s v="Monday"/>
    <s v="Auto traffic signal"/>
    <s v="Crossroads"/>
    <s v="Slight"/>
    <n v="51.543709999999997"/>
    <x v="0"/>
    <s v="Camden"/>
    <s v="None"/>
    <n v="-0.15266199999999999"/>
    <n v="1"/>
    <n v="2"/>
    <s v="Metropolitan Police"/>
    <s v="Wet or damp"/>
    <s v="Dual carriageway"/>
    <n v="30"/>
    <d v="1899-12-30T18:51:00"/>
    <s v="Urban"/>
    <s v="Mp"/>
    <s v="Raining + high winds"/>
    <s v="Motorcycle over 500cc"/>
  </r>
  <r>
    <s v="201001CW10563"/>
    <d v="2022-03-31T00:00:00"/>
    <s v="Mar"/>
    <n v="2022"/>
    <s v="Tuesday"/>
    <s v="Data missing or out of range"/>
    <s v="Not at junction or within 20 metres"/>
    <s v="Slight"/>
    <n v="51.493786999999998"/>
    <x v="0"/>
    <s v="Westminster"/>
    <s v="None"/>
    <n v="-0.14041899999999999"/>
    <n v="1"/>
    <n v="2"/>
    <s v="Metropolitan Police"/>
    <s v="Wet or damp"/>
    <s v="Single carriageway"/>
    <n v="30"/>
    <d v="1899-12-30T16:45:00"/>
    <s v="Urban"/>
    <s v="Delhi"/>
    <s v="Raining + high winds"/>
    <s v="Van / Goods 3.5 tonnes mgw or under"/>
  </r>
  <r>
    <s v="201001CW10564"/>
    <d v="2022-03-31T00:00:00"/>
    <s v="Mar"/>
    <n v="2022"/>
    <s v="Wednesday"/>
    <s v="Data missing or out of range"/>
    <s v="Not at junction or within 20 metres"/>
    <s v="Slight"/>
    <n v="51.510869999999997"/>
    <x v="1"/>
    <s v="Westminster"/>
    <s v="None"/>
    <n v="-0.18612799999999999"/>
    <n v="1"/>
    <n v="2"/>
    <s v="Metropolitan Police"/>
    <s v="Dry"/>
    <s v="Single carriageway"/>
    <n v="30"/>
    <d v="1899-12-30T21:39:00"/>
    <s v="Urban"/>
    <s v="Punjab"/>
    <s v="Fine no high winds"/>
    <s v="Bus or coach (17 or more pass seats)"/>
  </r>
  <r>
    <s v="201001CW10565"/>
    <d v="2022-03-30T00:00:00"/>
    <s v="Mar"/>
    <n v="2022"/>
    <s v="Thursday"/>
    <s v="Give way or uncontrolled"/>
    <s v="Crossroads"/>
    <s v="Slight"/>
    <n v="51.543759000000001"/>
    <x v="0"/>
    <s v="Camden"/>
    <s v="None"/>
    <n v="-0.133046"/>
    <n v="1"/>
    <n v="2"/>
    <s v="Metropolitan Police"/>
    <s v="Wet or damp"/>
    <s v="Single carriageway"/>
    <n v="30"/>
    <d v="1899-12-30T09:30:00"/>
    <s v="Urban"/>
    <s v="Hariyana"/>
    <s v="Fine no high winds"/>
    <s v="Goods over 3.5t. and under 7.5t"/>
  </r>
  <r>
    <s v="201001CW10566"/>
    <d v="2022-01-21T00:00:00"/>
    <s v="Jan"/>
    <n v="2022"/>
    <s v="Friday"/>
    <s v="Give way or uncontrolled"/>
    <s v="T or staggered junction"/>
    <s v="Serious"/>
    <n v="51.567202000000002"/>
    <x v="0"/>
    <s v="Camden"/>
    <s v="None"/>
    <n v="-0.15401799999999999"/>
    <n v="1"/>
    <n v="1"/>
    <s v="Metropolitan Police"/>
    <s v="Dry"/>
    <s v="Single carriageway"/>
    <n v="30"/>
    <d v="1899-12-30T09:41:00"/>
    <s v="Urban"/>
    <s v="Kolkata"/>
    <s v="Fine no high winds"/>
    <s v="Car"/>
  </r>
  <r>
    <s v="201001CW10567"/>
    <d v="2022-03-19T00:00:00"/>
    <s v="Mar"/>
    <n v="2022"/>
    <s v="Saturday"/>
    <s v="Auto traffic signal"/>
    <s v="More than 4 arms (not roundabout)"/>
    <s v="Slight"/>
    <n v="51.507607"/>
    <x v="1"/>
    <s v="Westminster"/>
    <s v="None"/>
    <n v="-0.12731899999999999"/>
    <n v="1"/>
    <n v="2"/>
    <s v="Metropolitan Police"/>
    <s v="Wet or damp"/>
    <s v="Single carriageway"/>
    <n v="30"/>
    <d v="1899-12-30T19:15:00"/>
    <s v="Urban"/>
    <s v="Rajasthan"/>
    <s v="Raining no high winds"/>
    <s v="Car"/>
  </r>
  <r>
    <s v="201001CW10568"/>
    <d v="2022-03-21T00:00:00"/>
    <s v="Mar"/>
    <n v="2022"/>
    <s v="Sunday"/>
    <s v="Auto traffic signal"/>
    <s v="More than 4 arms (not roundabout)"/>
    <s v="Slight"/>
    <n v="51.556793999999996"/>
    <x v="1"/>
    <s v="Islington"/>
    <s v="None"/>
    <n v="-0.13842699999999999"/>
    <n v="1"/>
    <n v="2"/>
    <s v="Metropolitan Police"/>
    <s v="Dry"/>
    <s v="Single carriageway"/>
    <n v="30"/>
    <d v="1899-12-30T05:00:00"/>
    <s v="Urban"/>
    <s v="Mumbai"/>
    <s v="Fine no high winds"/>
    <s v="Bus or coach (17 or more pass seats)"/>
  </r>
  <r>
    <s v="201001CW10570"/>
    <d v="2022-03-22T00:00:00"/>
    <s v="Mar"/>
    <n v="2022"/>
    <s v="Monday"/>
    <s v="Give way or uncontrolled"/>
    <s v="T or staggered junction"/>
    <s v="Slight"/>
    <n v="51.536222000000002"/>
    <x v="0"/>
    <s v="Camden"/>
    <s v="None"/>
    <n v="-0.191465"/>
    <n v="1"/>
    <n v="2"/>
    <s v="Metropolitan Police"/>
    <s v="Dry"/>
    <s v="Single carriageway"/>
    <n v="30"/>
    <d v="1899-12-30T12:43:00"/>
    <s v="Urban"/>
    <s v="Gujrat"/>
    <s v="Fine no high winds"/>
    <s v="Car"/>
  </r>
  <r>
    <s v="201001CW10572"/>
    <d v="2022-03-21T00:00:00"/>
    <s v="Mar"/>
    <n v="2022"/>
    <s v="Tuesday"/>
    <s v="Auto traffic signal"/>
    <s v="T or staggered junction"/>
    <s v="Slight"/>
    <n v="51.485691000000003"/>
    <x v="0"/>
    <s v="Westminster"/>
    <s v="None"/>
    <n v="-0.14593300000000001"/>
    <n v="2"/>
    <n v="3"/>
    <s v="Metropolitan Police"/>
    <s v="Dry"/>
    <s v="Single carriageway"/>
    <n v="30"/>
    <d v="1899-12-30T15:30:00"/>
    <s v="Urban"/>
    <s v="Kerla"/>
    <s v="Fine no high winds"/>
    <s v="Car"/>
  </r>
  <r>
    <s v="201001CW10575"/>
    <d v="2022-04-03T00:00:00"/>
    <s v="Apr"/>
    <n v="2022"/>
    <s v="Wednesday"/>
    <s v="Give way or uncontrolled"/>
    <s v="T or staggered junction"/>
    <s v="Slight"/>
    <n v="51.515441000000003"/>
    <x v="0"/>
    <s v="Westminster"/>
    <s v="None"/>
    <n v="-0.13924900000000001"/>
    <n v="1"/>
    <n v="1"/>
    <s v="Metropolitan Police"/>
    <s v="Dry"/>
    <s v="Single carriageway"/>
    <n v="30"/>
    <d v="1899-12-30T17:05:00"/>
    <s v="Urban"/>
    <s v="Oddisha"/>
    <s v="Fine no high winds"/>
    <s v="Car"/>
  </r>
  <r>
    <s v="201001CW10577"/>
    <d v="2022-04-01T00:00:00"/>
    <s v="Apr"/>
    <n v="2022"/>
    <s v="Thursday"/>
    <s v="Auto traffic signal"/>
    <s v="T or staggered junction"/>
    <s v="Slight"/>
    <n v="51.511073000000003"/>
    <x v="0"/>
    <s v="Westminster"/>
    <s v="None"/>
    <n v="-0.119106"/>
    <n v="1"/>
    <n v="2"/>
    <s v="Metropolitan Police"/>
    <s v="Dry"/>
    <s v="Dual carriageway"/>
    <n v="30"/>
    <d v="1899-12-30T11:50:00"/>
    <s v="Urban"/>
    <s v="Benglore"/>
    <s v="Fine no high winds"/>
    <s v="Motorcycle over 500cc"/>
  </r>
  <r>
    <s v="201001CW10578"/>
    <d v="2022-04-03T00:00:00"/>
    <s v="Apr"/>
    <n v="2022"/>
    <s v="Friday"/>
    <s v="Auto traffic signal"/>
    <s v="Crossroads"/>
    <s v="Slight"/>
    <n v="51.513632999999999"/>
    <x v="0"/>
    <s v="Westminster"/>
    <s v="None"/>
    <n v="-0.155752"/>
    <n v="1"/>
    <n v="1"/>
    <s v="Metropolitan Police"/>
    <s v="Wet or damp"/>
    <s v="Single carriageway"/>
    <n v="30"/>
    <d v="1899-12-30T07:30:00"/>
    <s v="Urban"/>
    <s v="Chhennai"/>
    <s v="Raining + high winds"/>
    <s v="Car"/>
  </r>
  <r>
    <s v="201001CW10579"/>
    <d v="2022-04-03T00:00:00"/>
    <s v="Apr"/>
    <n v="2022"/>
    <s v="Saturday"/>
    <s v="Give way or uncontrolled"/>
    <s v="T or staggered junction"/>
    <s v="Slight"/>
    <n v="51.514311999999997"/>
    <x v="0"/>
    <s v="Westminster"/>
    <s v="None"/>
    <n v="-0.14174500000000001"/>
    <n v="1"/>
    <n v="1"/>
    <s v="Metropolitan Police"/>
    <s v="Wet or damp"/>
    <s v="Single carriageway"/>
    <n v="30"/>
    <d v="1899-12-30T11:55:00"/>
    <s v="Urban"/>
    <s v="Assam"/>
    <s v="Fine + high winds"/>
    <s v="Motorcycle 125cc and under"/>
  </r>
  <r>
    <s v="201001CW10580"/>
    <d v="2022-04-01T00:00:00"/>
    <s v="Apr"/>
    <n v="2022"/>
    <s v="Sunday"/>
    <s v="Give way or uncontrolled"/>
    <s v="Crossroads"/>
    <s v="Serious"/>
    <n v="51.545014000000002"/>
    <x v="1"/>
    <s v="Camden"/>
    <s v="None"/>
    <n v="-0.14410000000000001"/>
    <n v="1"/>
    <n v="1"/>
    <s v="Metropolitan Police"/>
    <s v="Wet or damp"/>
    <s v="Single carriageway"/>
    <n v="30"/>
    <d v="1899-12-30T21:16:00"/>
    <s v="Rural"/>
    <s v="Manipur"/>
    <s v="Fine no high winds"/>
    <s v="Bus or coach (17 or more pass seats)"/>
  </r>
  <r>
    <s v="201001CW10583"/>
    <d v="2022-04-01T00:00:00"/>
    <s v="Apr"/>
    <n v="2022"/>
    <s v="Monday"/>
    <s v="Auto traffic signal"/>
    <s v="Crossroads"/>
    <s v="Slight"/>
    <n v="51.515129999999999"/>
    <x v="0"/>
    <s v="Westminster"/>
    <s v="None"/>
    <n v="-0.142288"/>
    <n v="1"/>
    <n v="1"/>
    <s v="Metropolitan Police"/>
    <s v="Dry"/>
    <s v="Dual carriageway"/>
    <n v="30"/>
    <d v="1899-12-30T13:05:00"/>
    <s v="Rural"/>
    <s v="Bihar"/>
    <s v="Fine no high winds"/>
    <s v="Car"/>
  </r>
  <r>
    <s v="201001CW10584"/>
    <d v="2022-04-01T00:00:00"/>
    <s v="Apr"/>
    <n v="2022"/>
    <s v="Tuesday"/>
    <s v="Give way or uncontrolled"/>
    <s v="T or staggered junction"/>
    <s v="Slight"/>
    <n v="51.517930999999997"/>
    <x v="0"/>
    <s v="Camden"/>
    <s v="None"/>
    <n v="-0.12055299999999999"/>
    <n v="1"/>
    <n v="2"/>
    <s v="Metropolitan Police"/>
    <s v="Wet or damp"/>
    <s v="Single carriageway"/>
    <n v="30"/>
    <d v="1899-12-30T13:15:00"/>
    <s v="Rural"/>
    <s v="Up"/>
    <s v="Raining no high winds"/>
    <s v="Motorcycle 125cc and under"/>
  </r>
  <r>
    <s v="201001CW10585"/>
    <d v="2022-04-01T00:00:00"/>
    <s v="Apr"/>
    <n v="2022"/>
    <s v="Wednesday"/>
    <s v="Auto traffic signal"/>
    <s v="Crossroads"/>
    <s v="Serious"/>
    <n v="51.513032000000003"/>
    <x v="0"/>
    <s v="Westminster"/>
    <s v="None"/>
    <n v="-0.12911400000000001"/>
    <n v="1"/>
    <n v="1"/>
    <s v="Metropolitan Police"/>
    <s v="Wet or damp"/>
    <s v="Single carriageway"/>
    <n v="30"/>
    <d v="1899-12-30T17:24:00"/>
    <s v="Rural"/>
    <s v="Mp"/>
    <s v="Raining no high winds"/>
    <s v="Taxi/Private hire car"/>
  </r>
  <r>
    <s v="201001CW10586"/>
    <d v="2022-03-31T00:00:00"/>
    <s v="Mar"/>
    <n v="2022"/>
    <s v="Thursday"/>
    <s v="Auto traffic signal"/>
    <s v="More than 4 arms (not roundabout)"/>
    <s v="Slight"/>
    <n v="51.556793999999996"/>
    <x v="1"/>
    <s v="Islington"/>
    <s v="None"/>
    <n v="-0.13842699999999999"/>
    <n v="1"/>
    <n v="2"/>
    <s v="Metropolitan Police"/>
    <s v="Wet or damp"/>
    <s v="Single carriageway"/>
    <n v="30"/>
    <d v="1899-12-30T20:04:00"/>
    <s v="Rural"/>
    <s v="Delhi"/>
    <s v="Raining no high winds"/>
    <s v="Motorcycle over 125cc and up to 500cc"/>
  </r>
  <r>
    <s v="201001CW10587"/>
    <d v="2022-04-03T00:00:00"/>
    <s v="Apr"/>
    <n v="2022"/>
    <s v="Friday"/>
    <s v="Auto traffic signal"/>
    <s v="Crossroads"/>
    <s v="Slight"/>
    <n v="51.528903999999997"/>
    <x v="0"/>
    <s v="Camden"/>
    <s v="None"/>
    <n v="-0.126301"/>
    <n v="1"/>
    <n v="1"/>
    <s v="Metropolitan Police"/>
    <s v="Dry"/>
    <s v="Single carriageway"/>
    <n v="30"/>
    <d v="1899-12-30T15:50:00"/>
    <s v="Rural"/>
    <s v="Punjab"/>
    <s v="Fine no high winds"/>
    <s v="Car"/>
  </r>
  <r>
    <s v="201001CW10589"/>
    <d v="2022-04-04T00:00:00"/>
    <s v="Apr"/>
    <n v="2022"/>
    <s v="Saturday"/>
    <s v="Auto traffic signal"/>
    <s v="Crossroads"/>
    <s v="Slight"/>
    <n v="51.519055999999999"/>
    <x v="0"/>
    <s v="Westminster"/>
    <s v="None"/>
    <n v="-0.16317300000000001"/>
    <n v="1"/>
    <n v="2"/>
    <s v="Metropolitan Police"/>
    <s v="Dry"/>
    <s v="Single carriageway"/>
    <n v="30"/>
    <d v="1899-12-30T09:50:00"/>
    <s v="Rural"/>
    <s v="Hariyana"/>
    <s v="Fine no high winds"/>
    <s v="Car"/>
  </r>
  <r>
    <s v="201001CW10590"/>
    <d v="2022-03-26T00:00:00"/>
    <s v="Mar"/>
    <n v="2022"/>
    <s v="Sunday"/>
    <s v="Auto traffic signal"/>
    <s v="Crossroads"/>
    <s v="Slight"/>
    <n v="51.518129999999999"/>
    <x v="1"/>
    <s v="Westminster"/>
    <s v="None"/>
    <n v="-0.16724600000000001"/>
    <n v="1"/>
    <n v="2"/>
    <s v="Metropolitan Police"/>
    <s v="Dry"/>
    <s v="Single carriageway"/>
    <n v="30"/>
    <d v="1899-12-30T21:15:00"/>
    <s v="Rural"/>
    <s v="Kolkata"/>
    <s v="Fine no high winds"/>
    <s v="Car"/>
  </r>
  <r>
    <s v="201001CW10591"/>
    <d v="2022-04-06T00:00:00"/>
    <s v="Apr"/>
    <n v="2022"/>
    <s v="Monday"/>
    <s v="Auto traffic signal"/>
    <s v="Crossroads"/>
    <s v="Slight"/>
    <n v="51.517386999999999"/>
    <x v="0"/>
    <s v="Camden"/>
    <s v="None"/>
    <n v="-0.12028700000000001"/>
    <n v="1"/>
    <n v="1"/>
    <s v="Metropolitan Police"/>
    <s v="Dry"/>
    <s v="Single carriageway"/>
    <n v="30"/>
    <d v="1899-12-30T10:35:00"/>
    <s v="Rural"/>
    <s v="Rajasthan"/>
    <s v="Fine no high winds"/>
    <s v="Car"/>
  </r>
  <r>
    <s v="201001CW10592"/>
    <d v="2022-04-06T00:00:00"/>
    <s v="Apr"/>
    <n v="2022"/>
    <s v="Tuesday"/>
    <s v="Auto traffic signal"/>
    <s v="Crossroads"/>
    <s v="Slight"/>
    <n v="51.530625999999998"/>
    <x v="0"/>
    <s v="Westminster"/>
    <s v="None"/>
    <n v="-0.184334"/>
    <n v="1"/>
    <n v="2"/>
    <s v="Metropolitan Police"/>
    <s v="Dry"/>
    <s v="Single carriageway"/>
    <n v="30"/>
    <d v="1899-12-30T10:00:00"/>
    <s v="Rural"/>
    <s v="Mumbai"/>
    <s v="Fine no high winds"/>
    <s v="Car"/>
  </r>
  <r>
    <s v="201001CW10593"/>
    <d v="2022-03-15T00:00:00"/>
    <s v="Mar"/>
    <n v="2022"/>
    <s v="Wednesday"/>
    <s v="Auto traffic signal"/>
    <s v="T or staggered junction"/>
    <s v="Slight"/>
    <n v="51.500957"/>
    <x v="0"/>
    <s v="Westminster"/>
    <s v="None"/>
    <n v="-0.12759100000000001"/>
    <n v="1"/>
    <n v="2"/>
    <s v="Metropolitan Police"/>
    <s v="Dry"/>
    <s v="Single carriageway"/>
    <n v="30"/>
    <d v="1899-12-30T09:15:00"/>
    <s v="Rural"/>
    <s v="Gujrat"/>
    <s v="Fine no high winds"/>
    <s v="Motorcycle 125cc and under"/>
  </r>
  <r>
    <s v="201001CW10594"/>
    <d v="2022-03-29T00:00:00"/>
    <s v="Mar"/>
    <n v="2022"/>
    <s v="Thursday"/>
    <s v="Data missing or out of range"/>
    <s v="Not at junction or within 20 metres"/>
    <s v="Slight"/>
    <n v="51.521825"/>
    <x v="0"/>
    <s v="Camden"/>
    <s v="None"/>
    <n v="-0.122267"/>
    <n v="1"/>
    <n v="2"/>
    <s v="Metropolitan Police"/>
    <s v="Dry"/>
    <s v="Single carriageway"/>
    <n v="30"/>
    <d v="1899-12-30T11:45:00"/>
    <s v="Urban"/>
    <s v="Kerla"/>
    <s v="Fine no high winds"/>
    <s v="Car"/>
  </r>
  <r>
    <s v="201001CW10596"/>
    <d v="2022-03-25T00:00:00"/>
    <s v="Mar"/>
    <n v="2022"/>
    <s v="Friday"/>
    <s v="Give way or uncontrolled"/>
    <s v="T or staggered junction"/>
    <s v="Slight"/>
    <n v="51.507162999999998"/>
    <x v="1"/>
    <s v="Westminster"/>
    <s v="None"/>
    <n v="-0.12762499999999999"/>
    <n v="1"/>
    <n v="2"/>
    <s v="Metropolitan Police"/>
    <s v="Dry"/>
    <s v="Single carriageway"/>
    <n v="30"/>
    <d v="1899-12-30T18:25:00"/>
    <s v="Urban"/>
    <s v="Oddisha"/>
    <s v="Fine no high winds"/>
    <s v="Taxi/Private hire car"/>
  </r>
  <r>
    <s v="201001CW10597"/>
    <d v="2022-04-07T00:00:00"/>
    <s v="Apr"/>
    <n v="2022"/>
    <s v="Saturday"/>
    <s v="Auto traffic signal"/>
    <s v="More than 4 arms (not roundabout)"/>
    <s v="Slight"/>
    <n v="51.507162999999998"/>
    <x v="0"/>
    <s v="Westminster"/>
    <s v="None"/>
    <n v="-0.12762499999999999"/>
    <n v="1"/>
    <n v="1"/>
    <s v="Metropolitan Police"/>
    <s v="Wet or damp"/>
    <s v="Dual carriageway"/>
    <n v="30"/>
    <d v="1899-12-30T14:15:00"/>
    <s v="Urban"/>
    <s v="Benglore"/>
    <s v="Raining no high winds"/>
    <s v="Car"/>
  </r>
  <r>
    <s v="201001CW10598"/>
    <d v="2022-04-06T00:00:00"/>
    <s v="Apr"/>
    <n v="2022"/>
    <s v="Sunday"/>
    <s v="Data missing or out of range"/>
    <s v="Not at junction or within 20 metres"/>
    <s v="Slight"/>
    <n v="51.496445999999999"/>
    <x v="0"/>
    <s v="Westminster"/>
    <s v="None"/>
    <n v="-0.143624"/>
    <n v="1"/>
    <n v="1"/>
    <s v="Metropolitan Police"/>
    <s v="Dry"/>
    <s v="Single carriageway"/>
    <n v="30"/>
    <d v="1899-12-30T12:40:00"/>
    <s v="Urban"/>
    <s v="Chhennai"/>
    <s v="Fine no high winds"/>
    <s v="Car"/>
  </r>
  <r>
    <s v="201001CW10599"/>
    <d v="2022-04-07T00:00:00"/>
    <s v="Apr"/>
    <n v="2022"/>
    <s v="Monday"/>
    <s v="Data missing or out of range"/>
    <s v="Not at junction or within 20 metres"/>
    <s v="Slight"/>
    <n v="51.529843999999997"/>
    <x v="0"/>
    <s v="Camden"/>
    <s v="None"/>
    <n v="-0.128857"/>
    <n v="1"/>
    <n v="2"/>
    <s v="Metropolitan Police"/>
    <s v="Dry"/>
    <s v="Single carriageway"/>
    <n v="30"/>
    <d v="1899-12-30T18:57:00"/>
    <s v="Urban"/>
    <s v="Assam"/>
    <s v="Fine no high winds"/>
    <s v="Bus or coach (17 or more pass seats)"/>
  </r>
  <r>
    <s v="201001CW10601"/>
    <d v="2022-04-06T00:00:00"/>
    <s v="Apr"/>
    <n v="2022"/>
    <s v="Tuesday"/>
    <s v="Give way or uncontrolled"/>
    <s v="T or staggered junction"/>
    <s v="Slight"/>
    <n v="51.509279999999997"/>
    <x v="0"/>
    <s v="Westminster"/>
    <s v="Pedestrian in carriageway - not injured"/>
    <n v="-0.13070899999999999"/>
    <n v="1"/>
    <n v="1"/>
    <s v="Metropolitan Police"/>
    <s v="Dry"/>
    <s v="Single carriageway"/>
    <n v="30"/>
    <d v="1899-12-30T16:45:00"/>
    <s v="Urban"/>
    <s v="Manipur"/>
    <s v="Fine no high winds"/>
    <s v="Car"/>
  </r>
  <r>
    <s v="201001CW10602"/>
    <d v="2022-04-07T00:00:00"/>
    <s v="Apr"/>
    <n v="2022"/>
    <s v="Wednesday"/>
    <s v="Give way or uncontrolled"/>
    <s v="Crossroads"/>
    <s v="Slight"/>
    <n v="51.527895999999998"/>
    <x v="0"/>
    <s v="Westminster"/>
    <s v="None"/>
    <n v="-0.18228"/>
    <n v="1"/>
    <n v="2"/>
    <s v="Metropolitan Police"/>
    <s v="Wet or damp"/>
    <s v="Single carriageway"/>
    <n v="30"/>
    <d v="1899-12-30T13:55:00"/>
    <s v="Urban"/>
    <s v="Bihar"/>
    <s v="Raining no high winds"/>
    <s v="Car"/>
  </r>
  <r>
    <s v="201001CW10603"/>
    <d v="2022-04-03T00:00:00"/>
    <s v="Apr"/>
    <n v="2022"/>
    <s v="Thursday"/>
    <s v="Data missing or out of range"/>
    <s v="Not at junction or within 20 metres"/>
    <s v="Slight"/>
    <n v="51.542344"/>
    <x v="1"/>
    <s v="Camden"/>
    <s v="None"/>
    <n v="-0.134546"/>
    <n v="3"/>
    <n v="2"/>
    <s v="Metropolitan Police"/>
    <s v="Dry"/>
    <s v="Single carriageway"/>
    <n v="30"/>
    <d v="1899-12-30T23:25:00"/>
    <s v="Urban"/>
    <s v="Up"/>
    <s v="Fine no high winds"/>
    <s v="Car"/>
  </r>
  <r>
    <s v="201001CW10604"/>
    <d v="2022-03-31T00:00:00"/>
    <s v="Mar"/>
    <n v="2022"/>
    <s v="Friday"/>
    <s v="Auto traffic signal"/>
    <s v="Crossroads"/>
    <s v="Slight"/>
    <n v="51.517594000000003"/>
    <x v="0"/>
    <s v="Camden"/>
    <s v="None"/>
    <n v="-0.12762999999999999"/>
    <n v="1"/>
    <n v="2"/>
    <s v="Metropolitan Police"/>
    <s v="Wet or damp"/>
    <s v="Single carriageway"/>
    <n v="30"/>
    <d v="1899-12-30T13:45:00"/>
    <s v="Urban"/>
    <s v="Mp"/>
    <s v="Fine no high winds"/>
    <s v="Taxi/Private hire car"/>
  </r>
  <r>
    <s v="201001CW10608"/>
    <d v="2022-03-28T00:00:00"/>
    <s v="Mar"/>
    <n v="2022"/>
    <s v="Saturday"/>
    <s v="Auto traffic signal"/>
    <s v="T or staggered junction"/>
    <s v="Slight"/>
    <n v="51.515681999999998"/>
    <x v="0"/>
    <s v="Camden"/>
    <s v="None"/>
    <n v="-0.12612300000000001"/>
    <n v="1"/>
    <n v="2"/>
    <s v="Metropolitan Police"/>
    <s v="Dry"/>
    <s v="Single carriageway"/>
    <n v="30"/>
    <d v="1899-12-30T18:00:00"/>
    <s v="Urban"/>
    <s v="Delhi"/>
    <s v="Fine no high winds"/>
    <s v="Motorcycle 125cc and under"/>
  </r>
  <r>
    <s v="201001CW10609"/>
    <d v="2022-03-23T00:00:00"/>
    <s v="Mar"/>
    <n v="2022"/>
    <s v="Sunday"/>
    <s v="Give way or uncontrolled"/>
    <s v="T or staggered junction"/>
    <s v="Slight"/>
    <n v="51.525081999999998"/>
    <x v="0"/>
    <s v="Westminster"/>
    <s v="None"/>
    <n v="-0.192195"/>
    <n v="1"/>
    <n v="2"/>
    <s v="Metropolitan Police"/>
    <s v="Wet or damp"/>
    <s v="Single carriageway"/>
    <n v="30"/>
    <d v="1899-12-30T09:50:00"/>
    <s v="Urban"/>
    <s v="Punjab"/>
    <s v="Raining no high winds"/>
    <s v="Bus or coach (17 or more pass seats)"/>
  </r>
  <r>
    <s v="201001CW10610"/>
    <d v="2022-04-09T00:00:00"/>
    <s v="Apr"/>
    <n v="2022"/>
    <s v="Monday"/>
    <s v="Give way or uncontrolled"/>
    <s v="T or staggered junction"/>
    <s v="Slight"/>
    <n v="51.528920999999997"/>
    <x v="0"/>
    <s v="Camden"/>
    <s v="None"/>
    <n v="-0.13869899999999999"/>
    <n v="1"/>
    <n v="2"/>
    <s v="Metropolitan Police"/>
    <s v="Dry"/>
    <s v="Single carriageway"/>
    <n v="30"/>
    <d v="1899-12-30T07:42:00"/>
    <s v="Urban"/>
    <s v="Hariyana"/>
    <s v="Fine no high winds"/>
    <s v="Car"/>
  </r>
  <r>
    <s v="201001CW10612"/>
    <d v="2022-04-10T00:00:00"/>
    <s v="Apr"/>
    <n v="2022"/>
    <s v="Tuesday"/>
    <s v="Data missing or out of range"/>
    <s v="Not at junction or within 20 metres"/>
    <s v="Slight"/>
    <n v="51.530180000000001"/>
    <x v="0"/>
    <s v="Camden"/>
    <s v="None"/>
    <n v="-0.13864799999999999"/>
    <n v="2"/>
    <n v="2"/>
    <s v="Metropolitan Police"/>
    <s v="Dry"/>
    <s v="Single carriageway"/>
    <n v="30"/>
    <d v="1899-12-30T12:10:00"/>
    <s v="Urban"/>
    <s v="Kolkata"/>
    <s v="Fine no high winds"/>
    <s v="Taxi/Private hire car"/>
  </r>
  <r>
    <s v="201001CW10614"/>
    <d v="2022-04-10T00:00:00"/>
    <s v="Apr"/>
    <n v="2022"/>
    <s v="Wednesday"/>
    <s v="Give way or uncontrolled"/>
    <s v="Crossroads"/>
    <s v="Slight"/>
    <n v="51.517018"/>
    <x v="1"/>
    <s v="Camden"/>
    <s v="None"/>
    <n v="-0.130969"/>
    <n v="1"/>
    <n v="2"/>
    <s v="Metropolitan Police"/>
    <s v="Dry"/>
    <s v="Single carriageway"/>
    <n v="30"/>
    <d v="1899-12-30T21:40:00"/>
    <s v="Urban"/>
    <s v="Rajasthan"/>
    <s v="Fine no high winds"/>
    <s v="Car"/>
  </r>
  <r>
    <s v="201001CW10615"/>
    <d v="2022-04-10T00:00:00"/>
    <s v="Apr"/>
    <n v="2022"/>
    <s v="Thursday"/>
    <s v="Auto traffic signal"/>
    <s v="Crossroads"/>
    <s v="Slight"/>
    <n v="51.554020000000001"/>
    <x v="0"/>
    <s v="Camden"/>
    <s v="None"/>
    <n v="-0.191048"/>
    <n v="1"/>
    <n v="2"/>
    <s v="Metropolitan Police"/>
    <s v="Wet or damp"/>
    <s v="Single carriageway"/>
    <n v="30"/>
    <d v="1899-12-30T15:00:00"/>
    <s v="Urban"/>
    <s v="Mumbai"/>
    <s v="Raining no high winds"/>
    <s v="Bus or coach (17 or more pass seats)"/>
  </r>
  <r>
    <s v="201001CW10617"/>
    <d v="2022-04-11T00:00:00"/>
    <s v="Apr"/>
    <n v="2022"/>
    <s v="Friday"/>
    <s v="Auto traffic signal"/>
    <s v="T or staggered junction"/>
    <s v="Slight"/>
    <n v="51.513039999999997"/>
    <x v="0"/>
    <s v="Westminster"/>
    <s v="None"/>
    <n v="-0.140932"/>
    <n v="1"/>
    <n v="1"/>
    <s v="Metropolitan Police"/>
    <s v="Dry"/>
    <s v="Single carriageway"/>
    <n v="30"/>
    <d v="1899-12-30T15:20:00"/>
    <s v="Rural"/>
    <s v="Gujrat"/>
    <s v="Fine no high winds"/>
    <s v="Car"/>
  </r>
  <r>
    <s v="201001CW10618"/>
    <d v="2022-04-11T00:00:00"/>
    <s v="Apr"/>
    <n v="2022"/>
    <s v="Saturday"/>
    <s v="Auto traffic signal"/>
    <s v="Crossroads"/>
    <s v="Slight"/>
    <n v="51.517122999999998"/>
    <x v="0"/>
    <s v="Westminster"/>
    <s v="None"/>
    <n v="-0.18342900000000001"/>
    <n v="2"/>
    <n v="2"/>
    <s v="Metropolitan Police"/>
    <s v="Dry"/>
    <s v="Single carriageway"/>
    <n v="30"/>
    <d v="1899-12-30T15:40:00"/>
    <s v="Rural"/>
    <s v="Kerla"/>
    <s v="Fine no high winds"/>
    <s v="Van / Goods 3.5 tonnes mgw or under"/>
  </r>
  <r>
    <s v="201001CW10619"/>
    <d v="2022-04-11T00:00:00"/>
    <s v="Apr"/>
    <n v="2022"/>
    <s v="Sunday"/>
    <s v="Data missing or out of range"/>
    <s v="Not at junction or within 20 metres"/>
    <s v="Slight"/>
    <n v="51.527942000000003"/>
    <x v="1"/>
    <s v="Westminster"/>
    <s v="None"/>
    <n v="-0.173628"/>
    <n v="1"/>
    <n v="2"/>
    <s v="Metropolitan Police"/>
    <s v="Dry"/>
    <s v="Single carriageway"/>
    <n v="30"/>
    <d v="1899-12-30T22:00:00"/>
    <s v="Rural"/>
    <s v="Oddisha"/>
    <s v="Fine no high winds"/>
    <s v="Bus or coach (17 or more pass seats)"/>
  </r>
  <r>
    <s v="201001CW10621"/>
    <d v="2022-04-08T00:00:00"/>
    <s v="Apr"/>
    <n v="2022"/>
    <s v="Monday"/>
    <s v="Give way or uncontrolled"/>
    <s v="T or staggered junction"/>
    <s v="Slight"/>
    <n v="51.511828999999999"/>
    <x v="0"/>
    <s v="Westminster"/>
    <s v="None"/>
    <n v="-0.127002"/>
    <n v="1"/>
    <n v="1"/>
    <s v="Metropolitan Police"/>
    <s v="Dry"/>
    <s v="Single carriageway"/>
    <n v="30"/>
    <d v="1899-12-30T18:33:00"/>
    <s v="Rural"/>
    <s v="Benglore"/>
    <s v="Fine no high winds"/>
    <s v="Car"/>
  </r>
  <r>
    <s v="201001CW10623"/>
    <d v="2022-04-07T00:00:00"/>
    <s v="Apr"/>
    <n v="2022"/>
    <s v="Tuesday"/>
    <s v="Auto traffic signal"/>
    <s v="Crossroads"/>
    <s v="Slight"/>
    <n v="51.511254999999998"/>
    <x v="0"/>
    <s v="Westminster"/>
    <s v="None"/>
    <n v="-0.119243"/>
    <n v="2"/>
    <n v="2"/>
    <s v="Metropolitan Police"/>
    <s v="Dry"/>
    <s v="Dual carriageway"/>
    <n v="30"/>
    <d v="1899-12-30T18:35:00"/>
    <s v="Rural"/>
    <s v="Chhennai"/>
    <s v="Fine no high winds"/>
    <s v="Motorcycle 125cc and under"/>
  </r>
  <r>
    <s v="201001CW10624"/>
    <d v="2022-03-27T00:00:00"/>
    <s v="Mar"/>
    <n v="2022"/>
    <s v="Wednesday"/>
    <s v="Give way or uncontrolled"/>
    <s v="Crossroads"/>
    <s v="Slight"/>
    <n v="51.530855000000003"/>
    <x v="1"/>
    <s v="Westminster"/>
    <s v="None"/>
    <n v="-0.20508599999999999"/>
    <n v="1"/>
    <n v="2"/>
    <s v="Metropolitan Police"/>
    <s v="Dry"/>
    <s v="Single carriageway"/>
    <n v="30"/>
    <d v="1899-12-30T21:40:00"/>
    <s v="Rural"/>
    <s v="Assam"/>
    <s v="Fine no high winds"/>
    <s v="Car"/>
  </r>
  <r>
    <s v="201001CW10625"/>
    <d v="2022-04-12T00:00:00"/>
    <s v="Apr"/>
    <n v="2022"/>
    <s v="Thursday"/>
    <s v="Auto traffic signal"/>
    <s v="Crossroads"/>
    <s v="Slight"/>
    <n v="51.515124"/>
    <x v="0"/>
    <s v="Westminster"/>
    <s v="None"/>
    <n v="-0.17630299999999999"/>
    <n v="1"/>
    <n v="1"/>
    <s v="Metropolitan Police"/>
    <s v="Dry"/>
    <s v="Single carriageway"/>
    <n v="30"/>
    <d v="1899-12-30T11:00:00"/>
    <s v="Rural"/>
    <s v="Manipur"/>
    <s v="Fine no high winds"/>
    <s v="Car"/>
  </r>
  <r>
    <s v="201001CW10626"/>
    <d v="2022-04-12T00:00:00"/>
    <s v="Apr"/>
    <n v="2022"/>
    <s v="Friday"/>
    <s v="Data missing or out of range"/>
    <s v="Not at junction or within 20 metres"/>
    <s v="Slight"/>
    <n v="51.518286000000003"/>
    <x v="0"/>
    <s v="Camden"/>
    <s v="None"/>
    <n v="-0.12587200000000001"/>
    <n v="1"/>
    <n v="1"/>
    <s v="Metropolitan Police"/>
    <s v="Dry"/>
    <s v="Single carriageway"/>
    <n v="30"/>
    <d v="1899-12-30T16:22:00"/>
    <s v="Rural"/>
    <s v="Bihar"/>
    <s v="Fine no high winds"/>
    <s v="Car"/>
  </r>
  <r>
    <s v="201001CW10627"/>
    <d v="2022-04-12T00:00:00"/>
    <s v="Apr"/>
    <n v="2022"/>
    <s v="Saturday"/>
    <s v="Give way or uncontrolled"/>
    <s v="Crossroads"/>
    <s v="Slight"/>
    <n v="51.520068999999999"/>
    <x v="0"/>
    <s v="Westminster"/>
    <s v="None"/>
    <n v="-0.170483"/>
    <n v="1"/>
    <n v="2"/>
    <s v="Metropolitan Police"/>
    <s v="Dry"/>
    <s v="Dual carriageway"/>
    <n v="30"/>
    <d v="1899-12-30T14:50:00"/>
    <s v="Rural"/>
    <s v="Up"/>
    <s v="Fine no high winds"/>
    <s v="Car"/>
  </r>
  <r>
    <s v="201001CW10628"/>
    <d v="2022-03-18T00:00:00"/>
    <s v="Mar"/>
    <n v="2022"/>
    <s v="Sunday"/>
    <s v="Auto traffic signal"/>
    <s v="T or staggered junction"/>
    <s v="Slight"/>
    <n v="51.506543000000001"/>
    <x v="0"/>
    <s v="Westminster"/>
    <s v="None"/>
    <n v="-0.12260699999999999"/>
    <n v="1"/>
    <n v="2"/>
    <s v="Metropolitan Police"/>
    <s v="Dry"/>
    <s v="Dual carriageway"/>
    <n v="30"/>
    <d v="1899-12-30T15:15:00"/>
    <s v="Rural"/>
    <s v="Mp"/>
    <s v="Fine no high winds"/>
    <s v="Car"/>
  </r>
  <r>
    <s v="201001CW10629"/>
    <d v="2022-04-08T00:00:00"/>
    <s v="Apr"/>
    <n v="2022"/>
    <s v="Monday"/>
    <s v="Data missing or out of range"/>
    <s v="Not at junction or within 20 metres"/>
    <s v="Slight"/>
    <n v="51.491933000000003"/>
    <x v="0"/>
    <s v="Westminster"/>
    <s v="Pedestrian in carriageway - not injured"/>
    <n v="-0.14827299999999999"/>
    <n v="1"/>
    <n v="1"/>
    <s v="Metropolitan Police"/>
    <s v="Dry"/>
    <s v="Dual carriageway"/>
    <n v="30"/>
    <d v="1899-12-30T09:00:00"/>
    <s v="Rural"/>
    <s v="Delhi"/>
    <s v="Fine no high winds"/>
    <s v="Car"/>
  </r>
  <r>
    <s v="201001CW10630"/>
    <d v="2022-04-07T00:00:00"/>
    <s v="Apr"/>
    <n v="2022"/>
    <s v="Tuesday"/>
    <s v="Auto traffic signal"/>
    <s v="Crossroads"/>
    <s v="Slight"/>
    <n v="51.517547"/>
    <x v="0"/>
    <s v="Westminster"/>
    <s v="None"/>
    <n v="-0.14161299999999999"/>
    <n v="1"/>
    <n v="2"/>
    <s v="Metropolitan Police"/>
    <s v="Wet or damp"/>
    <s v="Single carriageway"/>
    <n v="30"/>
    <d v="1899-12-30T12:33:00"/>
    <s v="Urban"/>
    <s v="Punjab"/>
    <s v="Raining no high winds"/>
    <s v="Car"/>
  </r>
  <r>
    <s v="201001CW10631"/>
    <d v="2022-04-10T00:00:00"/>
    <s v="Apr"/>
    <n v="2022"/>
    <s v="Wednesday"/>
    <s v="Auto traffic signal"/>
    <s v="Crossroads"/>
    <s v="Slight"/>
    <n v="51.514823"/>
    <x v="0"/>
    <s v="Westminster"/>
    <s v="Pedestrian in carriageway - not injured"/>
    <n v="-0.162767"/>
    <n v="1"/>
    <n v="1"/>
    <s v="Metropolitan Police"/>
    <s v="Dry"/>
    <s v="Single carriageway"/>
    <n v="30"/>
    <d v="1899-12-30T11:25:00"/>
    <s v="Urban"/>
    <s v="Hariyana"/>
    <s v="Fine no high winds"/>
    <s v="Car"/>
  </r>
  <r>
    <s v="201001CW10632"/>
    <d v="2022-03-28T00:00:00"/>
    <s v="Mar"/>
    <n v="2022"/>
    <s v="Thursday"/>
    <s v="Auto traffic signal"/>
    <s v="Crossroads"/>
    <s v="Slight"/>
    <n v="51.517660999999997"/>
    <x v="0"/>
    <s v="Camden"/>
    <s v="None"/>
    <n v="-0.120564"/>
    <n v="1"/>
    <n v="2"/>
    <s v="Metropolitan Police"/>
    <s v="Dry"/>
    <s v="Single carriageway"/>
    <n v="30"/>
    <d v="1899-12-30T12:00:00"/>
    <s v="Urban"/>
    <s v="Kolkata"/>
    <s v="Fine no high winds"/>
    <s v="Car"/>
  </r>
  <r>
    <s v="201001CW10633"/>
    <d v="2022-05-26T00:00:00"/>
    <s v="May"/>
    <n v="2022"/>
    <s v="Friday"/>
    <s v="Give way or uncontrolled"/>
    <s v="Crossroads"/>
    <s v="Slight"/>
    <n v="51.519125000000003"/>
    <x v="0"/>
    <s v="Westminster"/>
    <s v="None"/>
    <n v="-0.14471999999999999"/>
    <n v="1"/>
    <n v="2"/>
    <s v="Metropolitan Police"/>
    <s v="Dry"/>
    <s v="Dual carriageway"/>
    <n v="30"/>
    <d v="1899-12-30T11:40:00"/>
    <s v="Urban"/>
    <s v="Rajasthan"/>
    <s v="Fine no high winds"/>
    <s v="Car"/>
  </r>
  <r>
    <s v="201001CW10634"/>
    <d v="2022-04-12T00:00:00"/>
    <s v="Apr"/>
    <n v="2022"/>
    <s v="Saturday"/>
    <s v="Auto traffic signal"/>
    <s v="T or staggered junction"/>
    <s v="Slight"/>
    <n v="51.515507999999997"/>
    <x v="0"/>
    <s v="Westminster"/>
    <s v="None"/>
    <n v="-0.13780400000000001"/>
    <n v="1"/>
    <n v="2"/>
    <s v="Metropolitan Police"/>
    <s v="Dry"/>
    <s v="Single carriageway"/>
    <n v="30"/>
    <d v="1899-12-30T14:10:00"/>
    <s v="Urban"/>
    <s v="Mumbai"/>
    <s v="Fine no high winds"/>
    <s v="Car"/>
  </r>
  <r>
    <s v="201001CW10635"/>
    <d v="2022-04-12T00:00:00"/>
    <s v="Apr"/>
    <n v="2022"/>
    <s v="Sunday"/>
    <s v="Data missing or out of range"/>
    <s v="Not at junction or within 20 metres"/>
    <s v="Serious"/>
    <n v="51.487926000000002"/>
    <x v="1"/>
    <s v="Westminster"/>
    <s v="None"/>
    <n v="-0.12812499999999999"/>
    <n v="1"/>
    <n v="1"/>
    <s v="Metropolitan Police"/>
    <s v="Dry"/>
    <s v="Single carriageway"/>
    <n v="30"/>
    <d v="1899-12-30T21:55:00"/>
    <s v="Urban"/>
    <s v="Gujrat"/>
    <s v="Fine no high winds"/>
    <s v="Car"/>
  </r>
  <r>
    <s v="201001CW10638"/>
    <d v="2022-04-08T00:00:00"/>
    <s v="Apr"/>
    <n v="2022"/>
    <s v="Monday"/>
    <s v="Give way or uncontrolled"/>
    <s v="T or staggered junction"/>
    <s v="Slight"/>
    <n v="51.529777000000003"/>
    <x v="0"/>
    <s v="Camden"/>
    <s v="None"/>
    <n v="-0.124679"/>
    <n v="1"/>
    <n v="1"/>
    <s v="Metropolitan Police"/>
    <s v="Dry"/>
    <s v="Dual carriageway"/>
    <n v="30"/>
    <d v="1899-12-30T12:35:00"/>
    <s v="Urban"/>
    <s v="Kerla"/>
    <s v="Fine no high winds"/>
    <s v="Van / Goods 3.5 tonnes mgw or under"/>
  </r>
  <r>
    <s v="201001CW10639"/>
    <d v="2022-04-07T00:00:00"/>
    <s v="Apr"/>
    <n v="2022"/>
    <s v="Tuesday"/>
    <s v="Auto traffic signal"/>
    <s v="T or staggered junction"/>
    <s v="Slight"/>
    <n v="51.533214000000001"/>
    <x v="0"/>
    <s v="Camden"/>
    <s v="None"/>
    <n v="-0.13722599999999999"/>
    <n v="1"/>
    <n v="2"/>
    <s v="Metropolitan Police"/>
    <s v="Dry"/>
    <s v="Single carriageway"/>
    <n v="30"/>
    <d v="1899-12-30T07:15:00"/>
    <s v="Urban"/>
    <s v="Oddisha"/>
    <s v="Fine no high winds"/>
    <s v="Car"/>
  </r>
  <r>
    <s v="201001CW10640"/>
    <d v="2022-04-13T00:00:00"/>
    <s v="Apr"/>
    <n v="2022"/>
    <s v="Wednesday"/>
    <s v="Data missing or out of range"/>
    <s v="Not at junction or within 20 metres"/>
    <s v="Slight"/>
    <n v="51.507814000000003"/>
    <x v="0"/>
    <s v="Westminster"/>
    <s v="None"/>
    <n v="-0.14027999999999999"/>
    <n v="1"/>
    <n v="1"/>
    <s v="Metropolitan Police"/>
    <s v="Dry"/>
    <s v="Single carriageway"/>
    <n v="30"/>
    <d v="1899-12-30T16:55:00"/>
    <s v="Urban"/>
    <s v="Benglore"/>
    <s v="Fine no high winds"/>
    <s v="Car"/>
  </r>
  <r>
    <s v="201001CW10641"/>
    <d v="2022-04-13T00:00:00"/>
    <s v="Apr"/>
    <n v="2022"/>
    <s v="Thursday"/>
    <s v="Give way or uncontrolled"/>
    <s v="T or staggered junction"/>
    <s v="Slight"/>
    <n v="51.520567"/>
    <x v="0"/>
    <s v="Camden"/>
    <s v="None"/>
    <n v="-0.116697"/>
    <n v="1"/>
    <n v="2"/>
    <s v="Metropolitan Police"/>
    <s v="Dry"/>
    <s v="Single carriageway"/>
    <n v="30"/>
    <d v="1899-12-30T15:35:00"/>
    <s v="Urban"/>
    <s v="Chhennai"/>
    <s v="Fine no high winds"/>
    <s v="Motorcycle 125cc and under"/>
  </r>
  <r>
    <s v="201001CW10642"/>
    <d v="2022-04-13T00:00:00"/>
    <s v="Apr"/>
    <n v="2022"/>
    <s v="Friday"/>
    <s v="Auto traffic signal"/>
    <s v="T or staggered junction"/>
    <s v="Serious"/>
    <n v="51.527585999999999"/>
    <x v="0"/>
    <s v="Westminster"/>
    <s v="None"/>
    <n v="-0.19714100000000001"/>
    <n v="3"/>
    <n v="2"/>
    <s v="Metropolitan Police"/>
    <s v="Dry"/>
    <s v="Single carriageway"/>
    <n v="30"/>
    <d v="1899-12-30T19:00:00"/>
    <s v="Urban"/>
    <s v="Assam"/>
    <s v="Fine no high winds"/>
    <s v="Motorcycle over 500cc"/>
  </r>
  <r>
    <s v="201001CW10643"/>
    <d v="2022-04-09T00:00:00"/>
    <s v="Apr"/>
    <n v="2022"/>
    <s v="Saturday"/>
    <s v="Give way or uncontrolled"/>
    <s v="T or staggered junction"/>
    <s v="Slight"/>
    <n v="51.542085"/>
    <x v="1"/>
    <s v="Camden"/>
    <s v="None"/>
    <n v="-0.14652599999999999"/>
    <n v="1"/>
    <n v="2"/>
    <s v="Metropolitan Police"/>
    <s v="Dry"/>
    <s v="Single carriageway"/>
    <n v="30"/>
    <d v="1899-12-30T22:20:00"/>
    <s v="Urban"/>
    <s v="Manipur"/>
    <s v="Fine no high winds"/>
    <s v="Car"/>
  </r>
  <r>
    <s v="201001CW10644"/>
    <d v="2022-04-10T00:00:00"/>
    <s v="Apr"/>
    <n v="2022"/>
    <s v="Sunday"/>
    <s v="Data missing or out of range"/>
    <s v="Not at junction or within 20 metres"/>
    <s v="Serious"/>
    <n v="51.562224000000001"/>
    <x v="0"/>
    <s v="Camden"/>
    <s v="None"/>
    <n v="-0.18653800000000001"/>
    <n v="1"/>
    <n v="2"/>
    <s v="Metropolitan Police"/>
    <s v="Dry"/>
    <s v="Single carriageway"/>
    <n v="30"/>
    <d v="1899-12-30T11:30:00"/>
    <s v="Urban"/>
    <s v="Bihar"/>
    <s v="Fine no high winds"/>
    <s v="Bus or coach (17 or more pass seats)"/>
  </r>
  <r>
    <s v="201001CW10645"/>
    <d v="2022-04-15T00:00:00"/>
    <s v="Apr"/>
    <n v="2022"/>
    <s v="Monday"/>
    <s v="Auto traffic signal"/>
    <s v="T or staggered junction"/>
    <s v="Slight"/>
    <n v="51.506424000000003"/>
    <x v="0"/>
    <s v="Westminster"/>
    <s v="None"/>
    <n v="-0.14336299999999999"/>
    <n v="1"/>
    <n v="2"/>
    <s v="Metropolitan Police"/>
    <s v="Dry"/>
    <s v="Single carriageway"/>
    <n v="30"/>
    <d v="1899-12-30T08:09:00"/>
    <s v="Urban"/>
    <s v="Up"/>
    <s v="Fine no high winds"/>
    <s v="Car"/>
  </r>
  <r>
    <s v="201001CW10647"/>
    <d v="2022-04-14T00:00:00"/>
    <s v="Apr"/>
    <n v="2022"/>
    <s v="Tuesday"/>
    <s v="Give way or uncontrolled"/>
    <s v="T or staggered junction"/>
    <s v="Slight"/>
    <n v="51.518217999999997"/>
    <x v="0"/>
    <s v="Westminster"/>
    <s v="None"/>
    <n v="-0.13855899999999999"/>
    <n v="1"/>
    <n v="2"/>
    <s v="Metropolitan Police"/>
    <s v="Dry"/>
    <s v="Single carriageway"/>
    <n v="30"/>
    <d v="1899-12-30T13:48:00"/>
    <s v="Urban"/>
    <s v="Mp"/>
    <s v="Fine no high winds"/>
    <s v="Car"/>
  </r>
  <r>
    <s v="201001CW10649"/>
    <d v="2022-04-15T00:00:00"/>
    <s v="Apr"/>
    <n v="2022"/>
    <s v="Wednesday"/>
    <s v="Give way or uncontrolled"/>
    <s v="Crossroads"/>
    <s v="Slight"/>
    <n v="51.490366999999999"/>
    <x v="1"/>
    <s v="Westminster"/>
    <s v="None"/>
    <n v="-0.14588799999999999"/>
    <n v="1"/>
    <n v="2"/>
    <s v="Metropolitan Police"/>
    <s v="Dry"/>
    <s v="Single carriageway"/>
    <n v="30"/>
    <d v="1899-12-30T20:06:00"/>
    <s v="Rural"/>
    <s v="Delhi"/>
    <s v="Fine no high winds"/>
    <s v="Bus or coach (17 or more pass seats)"/>
  </r>
  <r>
    <s v="201001CW10650"/>
    <d v="2022-04-16T00:00:00"/>
    <s v="Apr"/>
    <n v="2022"/>
    <s v="Thursday"/>
    <s v="Data missing or out of range"/>
    <s v="Not at junction or within 20 metres"/>
    <s v="Slight"/>
    <n v="51.538533999999999"/>
    <x v="0"/>
    <s v="Camden"/>
    <s v="None"/>
    <n v="-0.143786"/>
    <n v="1"/>
    <n v="2"/>
    <s v="Metropolitan Police"/>
    <s v="Dry"/>
    <s v="One way street"/>
    <n v="30"/>
    <d v="1899-12-30T18:10:00"/>
    <s v="Rural"/>
    <s v="Punjab"/>
    <s v="Fine no high winds"/>
    <s v="Car"/>
  </r>
  <r>
    <s v="201001CW10651"/>
    <d v="2022-04-16T00:00:00"/>
    <s v="Apr"/>
    <n v="2022"/>
    <s v="Friday"/>
    <s v="Data missing or out of range"/>
    <s v="Not at junction or within 20 metres"/>
    <s v="Slight"/>
    <n v="51.552799999999998"/>
    <x v="0"/>
    <s v="Brent"/>
    <s v="None"/>
    <n v="-0.211146"/>
    <n v="1"/>
    <n v="2"/>
    <s v="Metropolitan Police"/>
    <s v="Dry"/>
    <s v="Single carriageway"/>
    <n v="30"/>
    <d v="1899-12-30T09:30:00"/>
    <s v="Rural"/>
    <s v="Hariyana"/>
    <s v="Fine no high winds"/>
    <s v="Motorcycle 125cc and under"/>
  </r>
  <r>
    <s v="201001CW10652"/>
    <d v="2022-04-16T00:00:00"/>
    <s v="Apr"/>
    <n v="2022"/>
    <s v="Saturday"/>
    <s v="Data missing or out of range"/>
    <s v="Not at junction or within 20 metres"/>
    <s v="Slight"/>
    <n v="51.523876000000001"/>
    <x v="0"/>
    <s v="Camden"/>
    <s v="None"/>
    <n v="-0.115551"/>
    <n v="2"/>
    <n v="1"/>
    <s v="Metropolitan Police"/>
    <s v="Dry"/>
    <s v="Single carriageway"/>
    <n v="30"/>
    <d v="1899-12-30T13:01:00"/>
    <s v="Rural"/>
    <s v="Kolkata"/>
    <s v="Fine no high winds"/>
    <s v="Van / Goods 3.5 tonnes mgw or under"/>
  </r>
  <r>
    <s v="201001CW10653"/>
    <d v="2022-04-16T00:00:00"/>
    <s v="Apr"/>
    <n v="2022"/>
    <s v="Sunday"/>
    <s v="Give way or uncontrolled"/>
    <s v="T or staggered junction"/>
    <s v="Slight"/>
    <n v="51.524208000000002"/>
    <x v="0"/>
    <s v="Camden"/>
    <s v="None"/>
    <n v="-0.125052"/>
    <n v="1"/>
    <n v="1"/>
    <s v="Metropolitan Police"/>
    <s v="Dry"/>
    <s v="Single carriageway"/>
    <n v="30"/>
    <d v="1899-12-30T10:21:00"/>
    <s v="Rural"/>
    <s v="Rajasthan"/>
    <s v="Fine no high winds"/>
    <s v="Car"/>
  </r>
  <r>
    <s v="201001CW10656"/>
    <d v="2022-04-13T00:00:00"/>
    <s v="Apr"/>
    <n v="2022"/>
    <s v="Monday"/>
    <s v="Auto traffic signal"/>
    <s v="Crossroads"/>
    <s v="Slight"/>
    <n v="51.510300000000001"/>
    <x v="0"/>
    <s v="Westminster"/>
    <s v="None"/>
    <n v="-0.13830500000000001"/>
    <n v="1"/>
    <n v="1"/>
    <s v="Metropolitan Police"/>
    <s v="Dry"/>
    <s v="Single carriageway"/>
    <n v="30"/>
    <d v="1899-12-30T14:00:00"/>
    <s v="Rural"/>
    <s v="Mumbai"/>
    <s v="Fine no high winds"/>
    <s v="Car"/>
  </r>
  <r>
    <s v="201001CW10658"/>
    <d v="2022-04-16T00:00:00"/>
    <s v="Apr"/>
    <n v="2022"/>
    <s v="Tuesday"/>
    <s v="Give way or uncontrolled"/>
    <s v="T or staggered junction"/>
    <s v="Slight"/>
    <n v="51.549101999999998"/>
    <x v="1"/>
    <s v="Camden"/>
    <s v="None"/>
    <n v="-0.14104800000000001"/>
    <n v="1"/>
    <n v="2"/>
    <s v="Metropolitan Police"/>
    <s v="Dry"/>
    <s v="Single carriageway"/>
    <n v="30"/>
    <d v="1899-12-30T23:25:00"/>
    <s v="Rural"/>
    <s v="Gujrat"/>
    <s v="Fine no high winds"/>
    <s v="Car"/>
  </r>
  <r>
    <s v="201001CW10660"/>
    <d v="2022-04-17T00:00:00"/>
    <s v="Apr"/>
    <n v="2022"/>
    <s v="Wednesday"/>
    <s v="Give way or uncontrolled"/>
    <s v="T or staggered junction"/>
    <s v="Slight"/>
    <n v="51.546537999999998"/>
    <x v="0"/>
    <s v="Camden"/>
    <s v="None"/>
    <n v="-0.17244999999999999"/>
    <n v="1"/>
    <n v="2"/>
    <s v="Metropolitan Police"/>
    <s v="Dry"/>
    <s v="Single carriageway"/>
    <n v="30"/>
    <d v="1899-12-30T12:30:00"/>
    <s v="Rural"/>
    <s v="Kerla"/>
    <s v="Fine no high winds"/>
    <s v="Car"/>
  </r>
  <r>
    <s v="201001CW10662"/>
    <d v="2022-04-18T00:00:00"/>
    <s v="Apr"/>
    <n v="2022"/>
    <s v="Thursday"/>
    <s v="Auto traffic signal"/>
    <s v="T or staggered junction"/>
    <s v="Slight"/>
    <n v="51.502699999999997"/>
    <x v="0"/>
    <s v="Westminster"/>
    <s v="Pedestrian in carriageway - not injured"/>
    <n v="-0.152448"/>
    <n v="1"/>
    <n v="1"/>
    <s v="Metropolitan Police"/>
    <s v="Dry"/>
    <s v="One way street"/>
    <n v="30"/>
    <d v="1899-12-30T12:15:00"/>
    <s v="Rural"/>
    <s v="Oddisha"/>
    <s v="Fine no high winds"/>
    <s v="Car"/>
  </r>
  <r>
    <s v="201001CW10664"/>
    <d v="2022-04-17T00:00:00"/>
    <s v="Apr"/>
    <n v="2022"/>
    <s v="Friday"/>
    <s v="Auto traffic signal"/>
    <s v="Crossroads"/>
    <s v="Slight"/>
    <n v="51.527703000000002"/>
    <x v="0"/>
    <s v="Camden"/>
    <s v="None"/>
    <n v="-0.12995399999999999"/>
    <n v="1"/>
    <n v="1"/>
    <s v="Metropolitan Police"/>
    <s v="Dry"/>
    <s v="Single carriageway"/>
    <n v="30"/>
    <d v="1899-12-30T16:21:00"/>
    <s v="Rural"/>
    <s v="Benglore"/>
    <s v="Fine no high winds"/>
    <s v="Car"/>
  </r>
  <r>
    <s v="201001CW10665"/>
    <d v="2022-04-18T00:00:00"/>
    <s v="Apr"/>
    <n v="2022"/>
    <s v="Saturday"/>
    <s v="Auto traffic signal"/>
    <s v="Crossroads"/>
    <s v="Slight"/>
    <n v="51.515039000000002"/>
    <x v="1"/>
    <s v="Westminster"/>
    <s v="None"/>
    <n v="-0.19403400000000001"/>
    <n v="1"/>
    <n v="2"/>
    <s v="Metropolitan Police"/>
    <s v="Dry"/>
    <s v="Single carriageway"/>
    <n v="30"/>
    <d v="1899-12-30T22:25:00"/>
    <s v="Rural"/>
    <s v="Chhennai"/>
    <s v="Fine no high winds"/>
    <s v="Car"/>
  </r>
  <r>
    <s v="201001CW10666"/>
    <d v="2022-04-19T00:00:00"/>
    <s v="Apr"/>
    <n v="2022"/>
    <s v="Sunday"/>
    <s v="Auto traffic signal"/>
    <s v="T or staggered junction"/>
    <s v="Slight"/>
    <n v="51.504894999999998"/>
    <x v="1"/>
    <s v="Westminster"/>
    <s v="None"/>
    <n v="-0.12642100000000001"/>
    <n v="1"/>
    <n v="2"/>
    <s v="Metropolitan Police"/>
    <s v="Dry"/>
    <s v="Single carriageway"/>
    <n v="30"/>
    <d v="1899-12-30T00:30:00"/>
    <s v="Urban"/>
    <s v="Assam"/>
    <s v="Fine no high winds"/>
    <s v="Van / Goods 3.5 tonnes mgw or under"/>
  </r>
  <r>
    <s v="201001CW10667"/>
    <d v="2022-04-18T00:00:00"/>
    <s v="Apr"/>
    <n v="2022"/>
    <s v="Monday"/>
    <s v="Auto traffic signal"/>
    <s v="T or staggered junction"/>
    <s v="Slight"/>
    <n v="51.509625999999997"/>
    <x v="1"/>
    <s v="Westminster"/>
    <s v="None"/>
    <n v="-0.118589"/>
    <n v="2"/>
    <n v="2"/>
    <s v="Metropolitan Police"/>
    <s v="Dry"/>
    <s v="Dual carriageway"/>
    <n v="30"/>
    <d v="1899-12-30T03:41:00"/>
    <s v="Urban"/>
    <s v="Manipur"/>
    <s v="Fine no high winds"/>
    <s v="Car"/>
  </r>
  <r>
    <s v="201001CW10668"/>
    <d v="2022-04-19T00:00:00"/>
    <s v="Apr"/>
    <n v="2022"/>
    <s v="Tuesday"/>
    <s v="Auto traffic signal"/>
    <s v="Crossroads"/>
    <s v="Slight"/>
    <n v="51.496917000000003"/>
    <x v="0"/>
    <s v="Westminster"/>
    <s v="None"/>
    <n v="-0.13928299999999999"/>
    <n v="1"/>
    <n v="1"/>
    <s v="Metropolitan Police"/>
    <s v="Dry"/>
    <s v="Single carriageway"/>
    <n v="30"/>
    <d v="1899-12-30T15:15:00"/>
    <s v="Urban"/>
    <s v="Bihar"/>
    <s v="Fine no high winds"/>
    <s v="Car"/>
  </r>
  <r>
    <s v="201001CW10669"/>
    <d v="2022-04-19T00:00:00"/>
    <s v="Apr"/>
    <n v="2022"/>
    <s v="Wednesday"/>
    <s v="Give way or uncontrolled"/>
    <s v="T or staggered junction"/>
    <s v="Slight"/>
    <n v="51.532350000000001"/>
    <x v="0"/>
    <s v="Camden"/>
    <s v="None"/>
    <n v="-0.13942399999999999"/>
    <n v="1"/>
    <n v="1"/>
    <s v="Metropolitan Police"/>
    <s v="Dry"/>
    <s v="Single carriageway"/>
    <n v="30"/>
    <d v="1899-12-30T14:05:00"/>
    <s v="Urban"/>
    <s v="Up"/>
    <s v="Fine no high winds"/>
    <s v="Car"/>
  </r>
  <r>
    <s v="201001CW10670"/>
    <d v="2022-04-19T00:00:00"/>
    <s v="Apr"/>
    <n v="2022"/>
    <s v="Thursday"/>
    <s v="Give way or uncontrolled"/>
    <s v="T or staggered junction"/>
    <s v="Slight"/>
    <n v="51.498266999999998"/>
    <x v="0"/>
    <s v="Westminster"/>
    <s v="None"/>
    <n v="-0.150754"/>
    <n v="1"/>
    <n v="2"/>
    <s v="Metropolitan Police"/>
    <s v="Dry"/>
    <s v="One way street"/>
    <n v="30"/>
    <d v="1899-12-30T17:55:00"/>
    <s v="Urban"/>
    <s v="Mp"/>
    <s v="Fine no high winds"/>
    <s v="Car"/>
  </r>
  <r>
    <s v="201001CW10671"/>
    <d v="2022-04-14T00:00:00"/>
    <s v="Apr"/>
    <n v="2022"/>
    <s v="Friday"/>
    <s v="Give way or uncontrolled"/>
    <s v="Crossroads"/>
    <s v="Slight"/>
    <n v="51.514448999999999"/>
    <x v="0"/>
    <s v="Westminster"/>
    <s v="None"/>
    <n v="-0.122138"/>
    <n v="1"/>
    <n v="2"/>
    <s v="Metropolitan Police"/>
    <s v="Dry"/>
    <s v="One way street"/>
    <n v="30"/>
    <d v="1899-12-30T07:35:00"/>
    <s v="Urban"/>
    <s v="Delhi"/>
    <s v="Fine no high winds"/>
    <s v="Car"/>
  </r>
  <r>
    <s v="201001CW10673"/>
    <d v="2022-04-13T00:00:00"/>
    <s v="Apr"/>
    <n v="2022"/>
    <s v="Saturday"/>
    <s v="Give way or uncontrolled"/>
    <s v="T or staggered junction"/>
    <s v="Slight"/>
    <n v="51.520147000000001"/>
    <x v="0"/>
    <s v="Camden"/>
    <s v="None"/>
    <n v="-0.118588"/>
    <n v="1"/>
    <n v="2"/>
    <s v="Metropolitan Police"/>
    <s v="Dry"/>
    <s v="Single carriageway"/>
    <n v="30"/>
    <d v="1899-12-30T12:10:00"/>
    <s v="Urban"/>
    <s v="Punjab"/>
    <s v="Fine no high winds"/>
    <s v="Car"/>
  </r>
  <r>
    <s v="201001CW10675"/>
    <d v="2022-04-15T00:00:00"/>
    <s v="Apr"/>
    <n v="2022"/>
    <s v="Sunday"/>
    <s v="Give way or uncontrolled"/>
    <s v="T or staggered junction"/>
    <s v="Slight"/>
    <n v="51.545546999999999"/>
    <x v="0"/>
    <s v="Camden"/>
    <s v="None"/>
    <n v="-0.178115"/>
    <n v="1"/>
    <n v="2"/>
    <s v="Metropolitan Police"/>
    <s v="Dry"/>
    <s v="Dual carriageway"/>
    <n v="30"/>
    <d v="1899-12-30T10:46:00"/>
    <s v="Urban"/>
    <s v="Hariyana"/>
    <s v="Fine no high winds"/>
    <s v="Motorcycle 125cc and under"/>
  </r>
  <r>
    <s v="201001CW10676"/>
    <d v="2022-04-15T00:00:00"/>
    <s v="Apr"/>
    <n v="2022"/>
    <s v="Monday"/>
    <s v="Give way or uncontrolled"/>
    <s v="Crossroads"/>
    <s v="Serious"/>
    <n v="51.522126999999998"/>
    <x v="0"/>
    <s v="Camden"/>
    <s v="None"/>
    <n v="-0.11865100000000001"/>
    <n v="1"/>
    <n v="1"/>
    <s v="Metropolitan Police"/>
    <s v="Dry"/>
    <s v="One way street"/>
    <n v="30"/>
    <d v="1899-12-30T13:57:00"/>
    <s v="Urban"/>
    <s v="Kolkata"/>
    <s v="Fine no high winds"/>
    <s v="Car"/>
  </r>
  <r>
    <s v="201001CW10677"/>
    <d v="2022-04-16T00:00:00"/>
    <s v="Apr"/>
    <n v="2022"/>
    <s v="Tuesday"/>
    <s v="Data missing or out of range"/>
    <s v="Not at junction or within 20 metres"/>
    <s v="Slight"/>
    <n v="51.530116"/>
    <x v="0"/>
    <s v="Camden"/>
    <s v="None"/>
    <n v="-0.14600299999999999"/>
    <n v="1"/>
    <n v="2"/>
    <s v="Metropolitan Police"/>
    <s v="Dry"/>
    <s v="Single carriageway"/>
    <n v="30"/>
    <d v="1899-12-30T08:41:00"/>
    <s v="Urban"/>
    <s v="Rajasthan"/>
    <s v="Fine no high winds"/>
    <s v="Car"/>
  </r>
  <r>
    <s v="201001CW10678"/>
    <d v="2022-04-08T00:00:00"/>
    <s v="Apr"/>
    <n v="2022"/>
    <s v="Wednesday"/>
    <s v="Give way or uncontrolled"/>
    <s v="T or staggered junction"/>
    <s v="Slight"/>
    <n v="51.512912999999998"/>
    <x v="0"/>
    <s v="Westminster"/>
    <s v="None"/>
    <n v="-0.172932"/>
    <n v="1"/>
    <n v="2"/>
    <s v="Metropolitan Police"/>
    <s v="Dry"/>
    <s v="One way street"/>
    <n v="30"/>
    <d v="1899-12-30T08:25:00"/>
    <s v="Urban"/>
    <s v="Mumbai"/>
    <s v="Fine no high winds"/>
    <s v="Taxi/Private hire car"/>
  </r>
  <r>
    <s v="201001CW10679"/>
    <d v="2022-04-12T00:00:00"/>
    <s v="Apr"/>
    <n v="2022"/>
    <s v="Thursday"/>
    <s v="Auto traffic signal"/>
    <s v="T or staggered junction"/>
    <s v="Slight"/>
    <n v="51.522846999999999"/>
    <x v="0"/>
    <s v="Westminster"/>
    <s v="None"/>
    <n v="-0.152641"/>
    <n v="1"/>
    <n v="1"/>
    <s v="Metropolitan Police"/>
    <s v="Dry"/>
    <s v="Dual carriageway"/>
    <n v="30"/>
    <d v="1899-12-30T07:50:00"/>
    <s v="Urban"/>
    <s v="Gujrat"/>
    <s v="Fine no high winds"/>
    <s v="Car"/>
  </r>
  <r>
    <s v="201001CW10680"/>
    <d v="2022-04-15T00:00:00"/>
    <s v="Apr"/>
    <n v="2022"/>
    <s v="Friday"/>
    <s v="Auto traffic signal"/>
    <s v="T or staggered junction"/>
    <s v="Slight"/>
    <n v="51.517958"/>
    <x v="0"/>
    <s v="Camden"/>
    <s v="Pedestrian in carriageway - not injured"/>
    <n v="-0.111039"/>
    <n v="1"/>
    <n v="2"/>
    <s v="Metropolitan Police"/>
    <s v="Dry"/>
    <s v="Single carriageway"/>
    <n v="30"/>
    <d v="1899-12-30T16:30:00"/>
    <s v="Urban"/>
    <s v="Kerla"/>
    <s v="Fine no high winds"/>
    <s v="Car"/>
  </r>
  <r>
    <s v="201001CW10681"/>
    <d v="2022-04-20T00:00:00"/>
    <s v="Apr"/>
    <n v="2022"/>
    <s v="Saturday"/>
    <s v="Data missing or out of range"/>
    <s v="Not at junction or within 20 metres"/>
    <s v="Serious"/>
    <n v="51.512106000000003"/>
    <x v="0"/>
    <s v="Westminster"/>
    <s v="None"/>
    <n v="-0.161579"/>
    <n v="1"/>
    <n v="1"/>
    <s v="Metropolitan Police"/>
    <s v="Dry"/>
    <s v="Single carriageway"/>
    <n v="30"/>
    <d v="1899-12-30T07:59:00"/>
    <s v="Urban"/>
    <s v="Oddisha"/>
    <s v="Fine no high winds"/>
    <s v="Car"/>
  </r>
  <r>
    <s v="201001CW10682"/>
    <d v="2022-04-16T00:00:00"/>
    <s v="Apr"/>
    <n v="2022"/>
    <s v="Sunday"/>
    <s v="Data missing or out of range"/>
    <s v="Not at junction or within 20 metres"/>
    <s v="Slight"/>
    <n v="51.543514000000002"/>
    <x v="0"/>
    <s v="Camden"/>
    <s v="None"/>
    <n v="-0.163053"/>
    <n v="1"/>
    <n v="2"/>
    <s v="Metropolitan Police"/>
    <s v="Dry"/>
    <s v="Single carriageway"/>
    <n v="30"/>
    <d v="1899-12-30T13:29:00"/>
    <s v="Urban"/>
    <s v="Benglore"/>
    <s v="Fine no high winds"/>
    <s v="Car"/>
  </r>
  <r>
    <s v="201001CW10683"/>
    <d v="2022-04-08T00:00:00"/>
    <s v="Apr"/>
    <n v="2022"/>
    <s v="Monday"/>
    <s v="Give way or uncontrolled"/>
    <s v="T or staggered junction"/>
    <s v="Slight"/>
    <n v="51.552483000000002"/>
    <x v="3"/>
    <s v="Camden"/>
    <s v="None"/>
    <n v="-0.17884800000000001"/>
    <n v="1"/>
    <n v="2"/>
    <s v="Metropolitan Police"/>
    <s v="Dry"/>
    <s v="Single carriageway"/>
    <n v="30"/>
    <d v="1899-12-30T19:20:00"/>
    <s v="Rural"/>
    <s v="Chhennai"/>
    <s v="Fine no high winds"/>
    <s v="Car"/>
  </r>
  <r>
    <s v="201001CW10684"/>
    <d v="2022-04-13T00:00:00"/>
    <s v="Apr"/>
    <n v="2022"/>
    <s v="Tuesday"/>
    <s v="Give way or uncontrolled"/>
    <s v="T or staggered junction"/>
    <s v="Slight"/>
    <n v="51.526459000000003"/>
    <x v="0"/>
    <s v="Westminster"/>
    <s v="None"/>
    <n v="-0.17657"/>
    <n v="2"/>
    <n v="2"/>
    <s v="Metropolitan Police"/>
    <s v="Dry"/>
    <s v="Single carriageway"/>
    <n v="30"/>
    <d v="1899-12-30T11:10:00"/>
    <s v="Rural"/>
    <s v="Assam"/>
    <s v="Fine no high winds"/>
    <s v="Goods over 3.5t. and under 7.5t"/>
  </r>
  <r>
    <s v="201001CW10685"/>
    <d v="2022-04-17T00:00:00"/>
    <s v="Apr"/>
    <n v="2022"/>
    <s v="Wednesday"/>
    <s v="Data missing or out of range"/>
    <s v="Not at junction or within 20 metres"/>
    <s v="Slight"/>
    <n v="51.508614000000001"/>
    <x v="1"/>
    <s v="Westminster"/>
    <s v="None"/>
    <n v="-0.134051"/>
    <n v="1"/>
    <n v="2"/>
    <s v="Metropolitan Police"/>
    <s v="Dry"/>
    <s v="One way street"/>
    <n v="30"/>
    <d v="1899-12-30T22:20:00"/>
    <s v="Rural"/>
    <s v="Manipur"/>
    <s v="Fine no high winds"/>
    <s v="Car"/>
  </r>
  <r>
    <s v="201001CW10687"/>
    <d v="2022-04-18T00:00:00"/>
    <s v="Apr"/>
    <n v="2022"/>
    <s v="Thursday"/>
    <s v="Auto traffic signal"/>
    <s v="Crossroads"/>
    <s v="Slight"/>
    <n v="51.508325999999997"/>
    <x v="1"/>
    <s v="Westminster"/>
    <s v="None"/>
    <n v="-0.12728900000000001"/>
    <n v="1"/>
    <n v="1"/>
    <s v="Metropolitan Police"/>
    <s v="Dry"/>
    <s v="Single carriageway"/>
    <n v="30"/>
    <d v="1899-12-30T04:40:00"/>
    <s v="Rural"/>
    <s v="Bihar"/>
    <s v="Fine no high winds"/>
    <s v="Car"/>
  </r>
  <r>
    <s v="201001CW10688"/>
    <d v="2022-04-20T00:00:00"/>
    <s v="Apr"/>
    <n v="2022"/>
    <s v="Friday"/>
    <s v="Give way or uncontrolled"/>
    <s v="T or staggered junction"/>
    <s v="Serious"/>
    <n v="51.522709999999996"/>
    <x v="0"/>
    <s v="Westminster"/>
    <s v="None"/>
    <n v="-0.201659"/>
    <n v="1"/>
    <n v="1"/>
    <s v="Metropolitan Police"/>
    <s v="Dry"/>
    <s v="Single carriageway"/>
    <n v="30"/>
    <d v="1899-12-30T15:50:00"/>
    <s v="Rural"/>
    <s v="Up"/>
    <s v="Fine no high winds"/>
    <s v="Car"/>
  </r>
  <r>
    <s v="201001CW10689"/>
    <d v="2022-04-20T00:00:00"/>
    <s v="Apr"/>
    <n v="2022"/>
    <s v="Saturday"/>
    <s v="Give way or uncontrolled"/>
    <s v="T or staggered junction"/>
    <s v="Slight"/>
    <n v="51.513359000000001"/>
    <x v="0"/>
    <s v="Westminster"/>
    <s v="None"/>
    <n v="-0.19006500000000001"/>
    <n v="2"/>
    <n v="2"/>
    <s v="Metropolitan Police"/>
    <s v="Dry"/>
    <s v="Single carriageway"/>
    <n v="30"/>
    <d v="1899-12-30T13:45:00"/>
    <s v="Rural"/>
    <s v="Mp"/>
    <s v="Fine no high winds"/>
    <s v="Car"/>
  </r>
  <r>
    <s v="201001CW10690"/>
    <d v="2022-04-20T00:00:00"/>
    <s v="Apr"/>
    <n v="2022"/>
    <s v="Sunday"/>
    <s v="Data missing or out of range"/>
    <s v="Not at junction or within 20 metres"/>
    <s v="Slight"/>
    <n v="51.542839999999998"/>
    <x v="0"/>
    <s v="Camden"/>
    <s v="None"/>
    <n v="-0.14880299999999999"/>
    <n v="1"/>
    <n v="2"/>
    <s v="Metropolitan Police"/>
    <s v="Dry"/>
    <s v="Single carriageway"/>
    <n v="30"/>
    <d v="1899-12-30T14:14:00"/>
    <s v="Rural"/>
    <s v="Delhi"/>
    <s v="Fine no high winds"/>
    <s v="Taxi/Private hire car"/>
  </r>
  <r>
    <s v="201001CW10692"/>
    <d v="2022-04-20T00:00:00"/>
    <s v="Apr"/>
    <n v="2022"/>
    <s v="Monday"/>
    <s v="Auto traffic signal"/>
    <s v="Crossroads"/>
    <s v="Slight"/>
    <n v="51.493977000000001"/>
    <x v="0"/>
    <s v="Westminster"/>
    <s v="None"/>
    <n v="-0.14674999999999999"/>
    <n v="1"/>
    <n v="2"/>
    <s v="Metropolitan Police"/>
    <s v="Dry"/>
    <s v="One way street"/>
    <n v="30"/>
    <d v="1899-12-30T07:10:00"/>
    <s v="Rural"/>
    <s v="Punjab"/>
    <s v="Fine no high winds"/>
    <s v="Car"/>
  </r>
  <r>
    <s v="201001CW10694"/>
    <d v="2022-02-08T00:00:00"/>
    <s v="Feb"/>
    <n v="2022"/>
    <s v="Tuesday"/>
    <s v="Data missing or out of range"/>
    <s v="Not at junction or within 20 metres"/>
    <s v="Slight"/>
    <n v="51.513176999999999"/>
    <x v="0"/>
    <s v="Westminster"/>
    <s v="None"/>
    <n v="-0.115705"/>
    <n v="1"/>
    <n v="1"/>
    <s v="Metropolitan Police"/>
    <s v="Wet or damp"/>
    <s v="Single carriageway"/>
    <n v="30"/>
    <d v="1899-12-30T17:26:00"/>
    <s v="Rural"/>
    <s v="Hariyana"/>
    <s v="Raining no high winds"/>
    <s v="Car"/>
  </r>
  <r>
    <s v="201001CW10695"/>
    <d v="2022-04-21T00:00:00"/>
    <s v="Apr"/>
    <n v="2022"/>
    <s v="Wednesday"/>
    <s v="Give way or uncontrolled"/>
    <s v="Crossroads"/>
    <s v="Slight"/>
    <n v="51.526831999999999"/>
    <x v="0"/>
    <s v="Camden"/>
    <s v="Other object on road"/>
    <n v="-0.13734199999999999"/>
    <n v="1"/>
    <n v="2"/>
    <s v="Metropolitan Police"/>
    <s v="Dry"/>
    <s v="Single carriageway"/>
    <n v="30"/>
    <d v="1899-12-30T14:30:00"/>
    <s v="Rural"/>
    <s v="Kolkata"/>
    <s v="Fine no high winds"/>
    <s v="Car"/>
  </r>
  <r>
    <s v="201001CW10696"/>
    <d v="2022-04-21T00:00:00"/>
    <s v="Apr"/>
    <n v="2022"/>
    <s v="Thursday"/>
    <s v="Auto traffic signal"/>
    <s v="More than 4 arms (not roundabout)"/>
    <s v="Slight"/>
    <n v="51.539054999999998"/>
    <x v="1"/>
    <s v="Camden"/>
    <s v="None"/>
    <n v="-0.14261199999999999"/>
    <n v="1"/>
    <n v="2"/>
    <s v="Metropolitan Police"/>
    <s v="Dry"/>
    <s v="Single carriageway"/>
    <n v="30"/>
    <d v="1899-12-30T20:01:00"/>
    <s v="Rural"/>
    <s v="Rajasthan"/>
    <s v="Fine no high winds"/>
    <s v="Car"/>
  </r>
  <r>
    <s v="201001CW10697"/>
    <d v="2022-04-20T00:00:00"/>
    <s v="Apr"/>
    <n v="2022"/>
    <s v="Friday"/>
    <s v="Auto traffic signal"/>
    <s v="Crossroads"/>
    <s v="Slight"/>
    <n v="51.541541000000002"/>
    <x v="0"/>
    <s v="Camden"/>
    <s v="None"/>
    <n v="-0.174958"/>
    <n v="1"/>
    <n v="2"/>
    <s v="Metropolitan Police"/>
    <s v="Dry"/>
    <s v="Single carriageway"/>
    <n v="30"/>
    <d v="1899-12-30T16:25:00"/>
    <s v="Urban"/>
    <s v="Mumbai"/>
    <s v="Fine no high winds"/>
    <s v="Bus or coach (17 or more pass seats)"/>
  </r>
  <r>
    <s v="201001CW10699"/>
    <d v="2022-04-06T00:00:00"/>
    <s v="Apr"/>
    <n v="2022"/>
    <s v="Saturday"/>
    <s v="Give way or uncontrolled"/>
    <s v="Roundabout"/>
    <s v="Slight"/>
    <n v="51.562655999999997"/>
    <x v="0"/>
    <s v="Camden"/>
    <s v="None"/>
    <n v="-0.179595"/>
    <n v="1"/>
    <n v="1"/>
    <s v="Metropolitan Police"/>
    <s v="Dry"/>
    <s v="Roundabout"/>
    <n v="30"/>
    <d v="1899-12-30T18:00:00"/>
    <s v="Urban"/>
    <s v="Gujrat"/>
    <s v="Fine no high winds"/>
    <s v="Car"/>
  </r>
  <r>
    <s v="201001CW10701"/>
    <d v="2022-04-22T00:00:00"/>
    <s v="Apr"/>
    <n v="2022"/>
    <s v="Sunday"/>
    <s v="Auto traffic signal"/>
    <s v="Crossroads"/>
    <s v="Slight"/>
    <n v="51.515163999999999"/>
    <x v="0"/>
    <s v="Westminster"/>
    <s v="None"/>
    <n v="-0.16159999999999999"/>
    <n v="1"/>
    <n v="1"/>
    <s v="Metropolitan Police"/>
    <s v="Dry"/>
    <s v="Single carriageway"/>
    <n v="30"/>
    <d v="1899-12-30T10:19:00"/>
    <s v="Urban"/>
    <s v="Kerla"/>
    <s v="Fine no high winds"/>
    <s v="Motorcycle over 500cc"/>
  </r>
  <r>
    <s v="201001CW10704"/>
    <d v="2022-04-22T00:00:00"/>
    <s v="Apr"/>
    <n v="2022"/>
    <s v="Monday"/>
    <s v="Give way or uncontrolled"/>
    <s v="T or staggered junction"/>
    <s v="Slight"/>
    <n v="51.530016000000003"/>
    <x v="0"/>
    <s v="Camden"/>
    <s v="None"/>
    <n v="-0.13404099999999999"/>
    <n v="1"/>
    <n v="2"/>
    <s v="Metropolitan Police"/>
    <s v="Dry"/>
    <s v="Single carriageway"/>
    <n v="30"/>
    <d v="1899-12-30T17:17:00"/>
    <s v="Urban"/>
    <s v="Oddisha"/>
    <s v="Fine no high winds"/>
    <s v="Car"/>
  </r>
  <r>
    <s v="201001CW10705"/>
    <d v="2022-04-22T00:00:00"/>
    <s v="Apr"/>
    <n v="2022"/>
    <s v="Tuesday"/>
    <s v="Give way or uncontrolled"/>
    <s v="T or staggered junction"/>
    <s v="Slight"/>
    <n v="51.529797000000002"/>
    <x v="0"/>
    <s v="Brent"/>
    <s v="None"/>
    <n v="-0.194747"/>
    <n v="1"/>
    <n v="1"/>
    <s v="Metropolitan Police"/>
    <s v="Dry"/>
    <s v="Single carriageway"/>
    <n v="30"/>
    <d v="1899-12-30T15:58:00"/>
    <s v="Urban"/>
    <s v="Benglore"/>
    <s v="Fine no high winds"/>
    <s v="Car"/>
  </r>
  <r>
    <s v="201001CW10708"/>
    <d v="2022-04-19T00:00:00"/>
    <s v="Apr"/>
    <n v="2022"/>
    <s v="Wednesday"/>
    <s v="Auto traffic signal"/>
    <s v="Crossroads"/>
    <s v="Slight"/>
    <n v="51.517477"/>
    <x v="0"/>
    <s v="Camden"/>
    <s v="None"/>
    <n v="-0.120284"/>
    <n v="1"/>
    <n v="2"/>
    <s v="Metropolitan Police"/>
    <s v="Dry"/>
    <s v="Single carriageway"/>
    <n v="30"/>
    <d v="1899-12-30T12:20:00"/>
    <s v="Urban"/>
    <s v="Chhennai"/>
    <s v="Fine no high winds"/>
    <s v="Car"/>
  </r>
  <r>
    <s v="201001CW10709"/>
    <d v="2022-04-23T00:00:00"/>
    <s v="Apr"/>
    <n v="2022"/>
    <s v="Thursday"/>
    <s v="Give way or uncontrolled"/>
    <s v="T or staggered junction"/>
    <s v="Slight"/>
    <n v="51.535024"/>
    <x v="0"/>
    <s v="Camden"/>
    <s v="None"/>
    <n v="-0.189638"/>
    <n v="1"/>
    <n v="2"/>
    <s v="Metropolitan Police"/>
    <s v="Dry"/>
    <s v="Single carriageway"/>
    <n v="30"/>
    <d v="1899-12-30T16:40:00"/>
    <s v="Urban"/>
    <s v="Assam"/>
    <s v="Fine no high winds"/>
    <s v="Car"/>
  </r>
  <r>
    <s v="201001CW10710"/>
    <d v="2022-04-23T00:00:00"/>
    <s v="Apr"/>
    <n v="2022"/>
    <s v="Friday"/>
    <s v="Auto traffic signal"/>
    <s v="Crossroads"/>
    <s v="Slight"/>
    <n v="51.520083999999997"/>
    <x v="1"/>
    <s v="Westminster"/>
    <s v="None"/>
    <n v="-0.14280699999999999"/>
    <n v="2"/>
    <n v="2"/>
    <s v="Metropolitan Police"/>
    <s v="Dry"/>
    <s v="Single carriageway"/>
    <n v="30"/>
    <d v="1899-12-30T02:20:00"/>
    <s v="Urban"/>
    <s v="Manipur"/>
    <s v="Fine no high winds"/>
    <s v="Car"/>
  </r>
  <r>
    <s v="201001CW10711"/>
    <d v="2022-04-23T00:00:00"/>
    <s v="Apr"/>
    <n v="2022"/>
    <s v="Saturday"/>
    <s v="Give way or uncontrolled"/>
    <s v="Crossroads"/>
    <s v="Slight"/>
    <n v="51.539043999999997"/>
    <x v="0"/>
    <s v="Camden"/>
    <s v="None"/>
    <n v="-0.136267"/>
    <n v="1"/>
    <n v="2"/>
    <s v="Metropolitan Police"/>
    <s v="Dry"/>
    <s v="Single carriageway"/>
    <n v="30"/>
    <d v="1899-12-30T16:34:00"/>
    <s v="Urban"/>
    <s v="Bihar"/>
    <s v="Fine no high winds"/>
    <s v="Car"/>
  </r>
  <r>
    <s v="201001CW10713"/>
    <d v="2022-04-24T00:00:00"/>
    <s v="Apr"/>
    <n v="2022"/>
    <s v="Sunday"/>
    <s v="Data missing or out of range"/>
    <s v="Not at junction or within 20 metres"/>
    <s v="Serious"/>
    <n v="51.506858999999999"/>
    <x v="0"/>
    <s v="Westminster"/>
    <s v="None"/>
    <n v="-0.14248"/>
    <n v="1"/>
    <n v="1"/>
    <s v="Metropolitan Police"/>
    <s v="Dry"/>
    <s v="Single carriageway"/>
    <n v="30"/>
    <d v="1899-12-30T17:30:00"/>
    <s v="Urban"/>
    <s v="Up"/>
    <s v="Fine no high winds"/>
    <s v="Bus or coach (17 or more pass seats)"/>
  </r>
  <r>
    <s v="201001CW10714"/>
    <d v="2022-04-22T00:00:00"/>
    <s v="Apr"/>
    <n v="2022"/>
    <s v="Monday"/>
    <s v="Give way or uncontrolled"/>
    <s v="T or staggered junction"/>
    <s v="Slight"/>
    <n v="51.549548999999999"/>
    <x v="0"/>
    <s v="Camden"/>
    <s v="None"/>
    <n v="-0.14088600000000001"/>
    <n v="1"/>
    <n v="2"/>
    <s v="Metropolitan Police"/>
    <s v="Dry"/>
    <s v="Single carriageway"/>
    <n v="30"/>
    <d v="1899-12-30T09:00:00"/>
    <s v="Urban"/>
    <s v="Mp"/>
    <s v="Fine no high winds"/>
    <s v="Car"/>
  </r>
  <r>
    <s v="201001CW10715"/>
    <d v="2022-04-23T00:00:00"/>
    <s v="Apr"/>
    <n v="2022"/>
    <s v="Tuesday"/>
    <s v="Give way or uncontrolled"/>
    <s v="T or staggered junction"/>
    <s v="Slight"/>
    <n v="51.517023000000002"/>
    <x v="0"/>
    <s v="Camden"/>
    <s v="None"/>
    <n v="-0.125635"/>
    <n v="1"/>
    <n v="1"/>
    <s v="Metropolitan Police"/>
    <s v="Dry"/>
    <s v="Single carriageway"/>
    <n v="30"/>
    <d v="1899-12-30T18:10:00"/>
    <s v="Urban"/>
    <s v="Delhi"/>
    <s v="Fine no high winds"/>
    <s v="Car"/>
  </r>
  <r>
    <s v="201001CW10717"/>
    <d v="2022-04-25T00:00:00"/>
    <s v="Apr"/>
    <n v="2022"/>
    <s v="Wednesday"/>
    <s v="Give way or uncontrolled"/>
    <s v="T or staggered junction"/>
    <s v="Slight"/>
    <n v="51.521037"/>
    <x v="0"/>
    <s v="Westminster"/>
    <s v="None"/>
    <n v="-0.18067900000000001"/>
    <n v="1"/>
    <n v="1"/>
    <s v="Metropolitan Police"/>
    <s v="Wet or damp"/>
    <s v="Single carriageway"/>
    <n v="30"/>
    <d v="1899-12-30T10:35:00"/>
    <s v="Urban"/>
    <s v="Punjab"/>
    <s v="Raining no high winds"/>
    <s v="Bus or coach (17 or more pass seats)"/>
  </r>
  <r>
    <s v="201001CW10718"/>
    <d v="2022-04-25T00:00:00"/>
    <s v="Apr"/>
    <n v="2022"/>
    <s v="Thursday"/>
    <s v="Give way or uncontrolled"/>
    <s v="T or staggered junction"/>
    <s v="Slight"/>
    <n v="51.52534"/>
    <x v="1"/>
    <s v="Westminster"/>
    <s v="None"/>
    <n v="-0.191464"/>
    <n v="1"/>
    <n v="2"/>
    <s v="Metropolitan Police"/>
    <s v="Dry"/>
    <s v="Single carriageway"/>
    <n v="30"/>
    <d v="1899-12-30T22:50:00"/>
    <s v="Urban"/>
    <s v="Hariyana"/>
    <s v="Fine no high winds"/>
    <s v="Car"/>
  </r>
  <r>
    <s v="201001CW10719"/>
    <d v="2022-04-25T00:00:00"/>
    <s v="Apr"/>
    <n v="2022"/>
    <s v="Friday"/>
    <s v="Auto traffic signal"/>
    <s v="Crossroads"/>
    <s v="Serious"/>
    <n v="51.514570999999997"/>
    <x v="1"/>
    <s v="Westminster"/>
    <s v="None"/>
    <n v="-0.14677899999999999"/>
    <n v="1"/>
    <n v="1"/>
    <s v="Metropolitan Police"/>
    <s v="Dry"/>
    <s v="Single carriageway"/>
    <n v="30"/>
    <d v="1899-12-30T02:22:00"/>
    <s v="Urban"/>
    <s v="Kolkata"/>
    <s v="Fine no high winds"/>
    <s v="Car"/>
  </r>
  <r>
    <s v="201001CW10720"/>
    <d v="2022-04-23T00:00:00"/>
    <s v="Apr"/>
    <n v="2022"/>
    <s v="Saturday"/>
    <s v="Auto traffic signal"/>
    <s v="T or staggered junction"/>
    <s v="Slight"/>
    <n v="51.556472999999997"/>
    <x v="0"/>
    <s v="Camden"/>
    <s v="None"/>
    <n v="-0.14651800000000001"/>
    <n v="1"/>
    <n v="1"/>
    <s v="Metropolitan Police"/>
    <s v="Dry"/>
    <s v="Single carriageway"/>
    <n v="30"/>
    <d v="1899-12-30T14:05:00"/>
    <s v="Rural"/>
    <s v="Rajasthan"/>
    <s v="Fine no high winds"/>
    <s v="Motorcycle over 500cc"/>
  </r>
  <r>
    <s v="201001CW10722"/>
    <d v="2022-04-06T00:00:00"/>
    <s v="Apr"/>
    <n v="2022"/>
    <s v="Sunday"/>
    <s v="Auto traffic signal"/>
    <s v="T or staggered junction"/>
    <s v="Slight"/>
    <n v="51.504536000000002"/>
    <x v="0"/>
    <s v="Westminster"/>
    <s v="None"/>
    <n v="-0.12643599999999999"/>
    <n v="1"/>
    <n v="3"/>
    <s v="Metropolitan Police"/>
    <s v="Dry"/>
    <s v="Single carriageway"/>
    <n v="30"/>
    <d v="1899-12-30T17:50:00"/>
    <s v="Rural"/>
    <s v="Mumbai"/>
    <s v="Fine no high winds"/>
    <s v="Car"/>
  </r>
  <r>
    <s v="201001CW10723"/>
    <d v="2022-03-20T00:00:00"/>
    <s v="Mar"/>
    <n v="2022"/>
    <s v="Monday"/>
    <s v="Data missing or out of range"/>
    <s v="Not at junction or within 20 metres"/>
    <s v="Slight"/>
    <n v="51.501618999999998"/>
    <x v="0"/>
    <s v="Westminster"/>
    <s v="None"/>
    <n v="-0.16372999999999999"/>
    <n v="1"/>
    <n v="1"/>
    <s v="Metropolitan Police"/>
    <s v="Dry"/>
    <s v="Single carriageway"/>
    <n v="30"/>
    <d v="1899-12-30T12:30:00"/>
    <s v="Rural"/>
    <s v="Gujrat"/>
    <s v="Fine no high winds"/>
    <s v="Car"/>
  </r>
  <r>
    <s v="201001CW10724"/>
    <d v="2022-04-26T00:00:00"/>
    <s v="Apr"/>
    <n v="2022"/>
    <s v="Tuesday"/>
    <s v="Give way or uncontrolled"/>
    <s v="T or staggered junction"/>
    <s v="Slight"/>
    <n v="51.505685"/>
    <x v="0"/>
    <s v="Westminster"/>
    <s v="None"/>
    <n v="-0.130856"/>
    <n v="1"/>
    <n v="2"/>
    <s v="Metropolitan Police"/>
    <s v="Dry"/>
    <s v="Single carriageway"/>
    <n v="30"/>
    <d v="1899-12-30T08:20:00"/>
    <s v="Rural"/>
    <s v="Kerla"/>
    <s v="Fine no high winds"/>
    <s v="Bus or coach (17 or more pass seats)"/>
  </r>
  <r>
    <s v="201001CW10725"/>
    <d v="2022-04-26T00:00:00"/>
    <s v="Apr"/>
    <n v="2022"/>
    <s v="Wednesday"/>
    <s v="Data missing or out of range"/>
    <s v="Not at junction or within 20 metres"/>
    <s v="Slight"/>
    <n v="51.551102999999998"/>
    <x v="0"/>
    <s v="Camden"/>
    <s v="None"/>
    <n v="-0.18265300000000001"/>
    <n v="1"/>
    <n v="4"/>
    <s v="Metropolitan Police"/>
    <s v="Dry"/>
    <s v="Single carriageway"/>
    <n v="30"/>
    <d v="1899-12-30T16:55:00"/>
    <s v="Rural"/>
    <s v="Oddisha"/>
    <s v="Fine no high winds"/>
    <s v="Car"/>
  </r>
  <r>
    <s v="201001CW10726"/>
    <d v="2022-04-21T00:00:00"/>
    <s v="Apr"/>
    <n v="2022"/>
    <s v="Thursday"/>
    <s v="Auto traffic signal"/>
    <s v="Crossroads"/>
    <s v="Slight"/>
    <n v="51.523932000000002"/>
    <x v="0"/>
    <s v="Westminster"/>
    <s v="None"/>
    <n v="-0.15303"/>
    <n v="2"/>
    <n v="2"/>
    <s v="Metropolitan Police"/>
    <s v="Dry"/>
    <s v="Single carriageway"/>
    <n v="30"/>
    <d v="1899-12-30T18:19:00"/>
    <s v="Rural"/>
    <s v="Benglore"/>
    <s v="Fine no high winds"/>
    <s v="Bus or coach (17 or more pass seats)"/>
  </r>
  <r>
    <s v="201001CW10727"/>
    <d v="2022-04-27T00:00:00"/>
    <s v="Apr"/>
    <n v="2022"/>
    <s v="Friday"/>
    <s v="Auto traffic signal"/>
    <s v="Crossroads"/>
    <s v="Slight"/>
    <n v="51.522784000000001"/>
    <x v="0"/>
    <s v="Camden"/>
    <s v="None"/>
    <n v="-0.125975"/>
    <n v="1"/>
    <n v="2"/>
    <s v="Metropolitan Police"/>
    <s v="Dry"/>
    <s v="Single carriageway"/>
    <n v="30"/>
    <d v="1899-12-30T10:18:00"/>
    <s v="Rural"/>
    <s v="Chhennai"/>
    <s v="Fine no high winds"/>
    <s v="Car"/>
  </r>
  <r>
    <s v="201001CW10728"/>
    <d v="2022-04-19T00:00:00"/>
    <s v="Apr"/>
    <n v="2022"/>
    <s v="Saturday"/>
    <s v="Auto traffic signal"/>
    <s v="Crossroads"/>
    <s v="Slight"/>
    <n v="51.523795999999997"/>
    <x v="0"/>
    <s v="Westminster"/>
    <s v="None"/>
    <n v="-0.14438599999999999"/>
    <n v="1"/>
    <n v="2"/>
    <s v="Metropolitan Police"/>
    <s v="Dry"/>
    <s v="Single carriageway"/>
    <n v="30"/>
    <d v="1899-12-30T16:30:00"/>
    <s v="Rural"/>
    <s v="Assam"/>
    <s v="Fine no high winds"/>
    <s v="Car"/>
  </r>
  <r>
    <s v="201001CW10729"/>
    <d v="2022-04-20T00:00:00"/>
    <s v="Apr"/>
    <n v="2022"/>
    <s v="Sunday"/>
    <s v="Auto traffic signal"/>
    <s v="Crossroads"/>
    <s v="Slight"/>
    <n v="51.539845999999997"/>
    <x v="0"/>
    <s v="Camden"/>
    <s v="None"/>
    <n v="-0.18742800000000001"/>
    <n v="1"/>
    <n v="2"/>
    <s v="Metropolitan Police"/>
    <s v="Dry"/>
    <s v="Single carriageway"/>
    <n v="30"/>
    <d v="1899-12-30T10:20:00"/>
    <s v="Rural"/>
    <s v="Manipur"/>
    <s v="Fine no high winds"/>
    <s v="Car"/>
  </r>
  <r>
    <s v="201001CW10730"/>
    <d v="2022-04-27T00:00:00"/>
    <s v="Apr"/>
    <n v="2022"/>
    <s v="Monday"/>
    <s v="Give way or uncontrolled"/>
    <s v="More than 4 arms (not roundabout)"/>
    <s v="Slight"/>
    <n v="51.539321999999999"/>
    <x v="0"/>
    <s v="Camden"/>
    <s v="None"/>
    <n v="-0.142456"/>
    <n v="1"/>
    <n v="1"/>
    <s v="Metropolitan Police"/>
    <s v="Dry"/>
    <s v="Single carriageway"/>
    <n v="30"/>
    <d v="1899-12-30T13:30:00"/>
    <s v="Rural"/>
    <s v="Bihar"/>
    <s v="Fine no high winds"/>
    <s v="Taxi/Private hire car"/>
  </r>
  <r>
    <s v="201001CW10732"/>
    <d v="2022-04-27T00:00:00"/>
    <s v="Apr"/>
    <n v="2022"/>
    <s v="Tuesday"/>
    <s v="Auto traffic signal"/>
    <s v="Crossroads"/>
    <s v="Slight"/>
    <n v="51.516298999999997"/>
    <x v="0"/>
    <s v="Camden"/>
    <s v="None"/>
    <n v="-0.119756"/>
    <n v="1"/>
    <n v="1"/>
    <s v="Metropolitan Police"/>
    <s v="Dry"/>
    <s v="Single carriageway"/>
    <n v="30"/>
    <d v="1899-12-30T15:49:00"/>
    <s v="Rural"/>
    <s v="Up"/>
    <s v="Fine no high winds"/>
    <s v="Car"/>
  </r>
  <r>
    <s v="201001CW10734"/>
    <d v="2022-04-27T00:00:00"/>
    <s v="Apr"/>
    <n v="2022"/>
    <s v="Wednesday"/>
    <s v="Data missing or out of range"/>
    <s v="Not at junction or within 20 metres"/>
    <s v="Slight"/>
    <n v="51.500248999999997"/>
    <x v="0"/>
    <s v="Westminster"/>
    <s v="None"/>
    <n v="-0.13957900000000001"/>
    <n v="1"/>
    <n v="2"/>
    <s v="Metropolitan Police"/>
    <s v="Dry"/>
    <s v="Single carriageway"/>
    <n v="30"/>
    <d v="1899-12-30T17:05:00"/>
    <s v="Urban"/>
    <s v="Mp"/>
    <s v="Fine no high winds"/>
    <s v="Car"/>
  </r>
  <r>
    <s v="201001CW10735"/>
    <d v="2022-04-25T00:00:00"/>
    <s v="Apr"/>
    <n v="2022"/>
    <s v="Thursday"/>
    <s v="Auto traffic signal"/>
    <s v="Crossroads"/>
    <s v="Slight"/>
    <n v="51.521845999999996"/>
    <x v="1"/>
    <s v="Westminster"/>
    <s v="None"/>
    <n v="-0.157583"/>
    <n v="1"/>
    <n v="2"/>
    <s v="Metropolitan Police"/>
    <s v="Dry"/>
    <s v="Single carriageway"/>
    <n v="30"/>
    <d v="1899-12-30T21:05:00"/>
    <s v="Urban"/>
    <s v="Delhi"/>
    <s v="Fine no high winds"/>
    <s v="Car"/>
  </r>
  <r>
    <s v="201001CW10736"/>
    <d v="2022-04-16T00:00:00"/>
    <s v="Apr"/>
    <n v="2022"/>
    <s v="Friday"/>
    <s v="Give way or uncontrolled"/>
    <s v="T or staggered junction"/>
    <s v="Slight"/>
    <n v="51.514170999999997"/>
    <x v="0"/>
    <s v="Westminster"/>
    <s v="None"/>
    <n v="-0.17288200000000001"/>
    <n v="1"/>
    <n v="2"/>
    <s v="Metropolitan Police"/>
    <s v="Dry"/>
    <s v="Single carriageway"/>
    <n v="30"/>
    <d v="1899-12-30T19:00:00"/>
    <s v="Urban"/>
    <s v="Punjab"/>
    <s v="Fine no high winds"/>
    <s v="Car"/>
  </r>
  <r>
    <s v="201001CW10737"/>
    <d v="2022-03-31T00:00:00"/>
    <s v="Mar"/>
    <n v="2022"/>
    <s v="Saturday"/>
    <s v="Give way or uncontrolled"/>
    <s v="T or staggered junction"/>
    <s v="Slight"/>
    <n v="51.522868000000003"/>
    <x v="0"/>
    <s v="Camden"/>
    <s v="None"/>
    <n v="-0.11444"/>
    <n v="1"/>
    <n v="1"/>
    <s v="Metropolitan Police"/>
    <s v="Wet or damp"/>
    <s v="Single carriageway"/>
    <n v="30"/>
    <d v="1899-12-30T08:45:00"/>
    <s v="Urban"/>
    <s v="Hariyana"/>
    <s v="Raining no high winds"/>
    <s v="Motorcycle 50cc and under"/>
  </r>
  <r>
    <s v="201001CW10739"/>
    <d v="2022-04-20T00:00:00"/>
    <s v="Apr"/>
    <n v="2022"/>
    <s v="Sunday"/>
    <s v="Auto traffic signal"/>
    <s v="Crossroads"/>
    <s v="Slight"/>
    <n v="51.526493000000002"/>
    <x v="0"/>
    <s v="Camden"/>
    <s v="None"/>
    <n v="-0.138654"/>
    <n v="1"/>
    <n v="1"/>
    <s v="Metropolitan Police"/>
    <s v="Dry"/>
    <s v="Single carriageway"/>
    <n v="30"/>
    <d v="1899-12-30T18:50:00"/>
    <s v="Urban"/>
    <s v="Kolkata"/>
    <s v="Fine no high winds"/>
    <s v="Car"/>
  </r>
  <r>
    <s v="201001CW10741"/>
    <d v="2022-04-28T00:00:00"/>
    <s v="Apr"/>
    <n v="2022"/>
    <s v="Monday"/>
    <s v="Data missing or out of range"/>
    <s v="Not at junction or within 20 metres"/>
    <s v="Slight"/>
    <n v="51.536628999999998"/>
    <x v="0"/>
    <s v="Camden"/>
    <s v="None"/>
    <n v="-0.13708699999999999"/>
    <n v="1"/>
    <n v="2"/>
    <s v="Metropolitan Police"/>
    <s v="Dry"/>
    <s v="Single carriageway"/>
    <n v="30"/>
    <d v="1899-12-30T09:35:00"/>
    <s v="Urban"/>
    <s v="Rajasthan"/>
    <s v="Fine no high winds"/>
    <s v="Car"/>
  </r>
  <r>
    <s v="201001CW10742"/>
    <d v="2022-04-28T00:00:00"/>
    <s v="Apr"/>
    <n v="2022"/>
    <s v="Tuesday"/>
    <s v="Give way or uncontrolled"/>
    <s v="T or staggered junction"/>
    <s v="Slight"/>
    <n v="51.546517000000001"/>
    <x v="0"/>
    <s v="Camden"/>
    <s v="None"/>
    <n v="-0.142452"/>
    <n v="1"/>
    <n v="2"/>
    <s v="Metropolitan Police"/>
    <s v="Dry"/>
    <s v="Single carriageway"/>
    <n v="30"/>
    <d v="1899-12-30T12:25:00"/>
    <s v="Urban"/>
    <s v="Mumbai"/>
    <s v="Fine no high winds"/>
    <s v="Car"/>
  </r>
  <r>
    <s v="201001CW10743"/>
    <d v="2022-04-28T00:00:00"/>
    <s v="Apr"/>
    <n v="2022"/>
    <s v="Wednesday"/>
    <s v="Give way or uncontrolled"/>
    <s v="T or staggered junction"/>
    <s v="Slight"/>
    <n v="51.514451000000001"/>
    <x v="0"/>
    <s v="Westminster"/>
    <s v="None"/>
    <n v="-0.15629599999999999"/>
    <n v="1"/>
    <n v="2"/>
    <s v="Metropolitan Police"/>
    <s v="Dry"/>
    <s v="Single carriageway"/>
    <n v="30"/>
    <d v="1899-12-30T12:02:00"/>
    <s v="Urban"/>
    <s v="Gujrat"/>
    <s v="Fine no high winds"/>
    <s v="Car"/>
  </r>
  <r>
    <s v="201001CW10744"/>
    <d v="2022-04-28T00:00:00"/>
    <s v="Apr"/>
    <n v="2022"/>
    <s v="Thursday"/>
    <s v="Auto traffic signal"/>
    <s v="Crossroads"/>
    <s v="Slight"/>
    <n v="51.517386999999999"/>
    <x v="0"/>
    <s v="Camden"/>
    <s v="None"/>
    <n v="-0.12028700000000001"/>
    <n v="1"/>
    <n v="2"/>
    <s v="Metropolitan Police"/>
    <s v="Dry"/>
    <s v="Single carriageway"/>
    <n v="30"/>
    <d v="1899-12-30T14:19:00"/>
    <s v="Urban"/>
    <s v="Kerla"/>
    <s v="Fine no high winds"/>
    <s v="Car"/>
  </r>
  <r>
    <s v="201001CW10747"/>
    <d v="2022-04-28T00:00:00"/>
    <s v="Apr"/>
    <n v="2022"/>
    <s v="Friday"/>
    <s v="Auto traffic signal"/>
    <s v="Crossroads"/>
    <s v="Slight"/>
    <n v="51.515836"/>
    <x v="1"/>
    <s v="Westminster"/>
    <s v="None"/>
    <n v="-0.16431100000000001"/>
    <n v="1"/>
    <n v="2"/>
    <s v="Metropolitan Police"/>
    <s v="Dry"/>
    <s v="Single carriageway"/>
    <n v="30"/>
    <d v="1899-12-30T21:47:00"/>
    <s v="Urban"/>
    <s v="Oddisha"/>
    <s v="Fine no high winds"/>
    <s v="Motorcycle 50cc and under"/>
  </r>
  <r>
    <s v="201001CW10749"/>
    <d v="2022-01-04T00:00:00"/>
    <s v="Jan"/>
    <n v="2022"/>
    <s v="Saturday"/>
    <s v="Give way or uncontrolled"/>
    <s v="T or staggered junction"/>
    <s v="Slight"/>
    <n v="51.544685999999999"/>
    <x v="0"/>
    <s v="Camden"/>
    <s v="None"/>
    <n v="-0.134738"/>
    <n v="1"/>
    <n v="2"/>
    <s v="Metropolitan Police"/>
    <s v="Frost or ice"/>
    <s v="Single carriageway"/>
    <n v="30"/>
    <d v="1899-12-30T08:25:00"/>
    <s v="Urban"/>
    <s v="Benglore"/>
    <s v="Fine no high winds"/>
    <s v="Car"/>
  </r>
  <r>
    <s v="201001CW10751"/>
    <d v="2022-01-04T00:00:00"/>
    <s v="Jan"/>
    <n v="2022"/>
    <s v="Sunday"/>
    <s v="Auto traffic signal"/>
    <s v="T or staggered junction"/>
    <s v="Slight"/>
    <n v="51.527588000000002"/>
    <x v="1"/>
    <s v="Westminster"/>
    <s v="None"/>
    <n v="-0.19728599999999999"/>
    <n v="1"/>
    <n v="1"/>
    <s v="Metropolitan Police"/>
    <s v="Dry"/>
    <s v="Single carriageway"/>
    <n v="30"/>
    <d v="1899-12-30T18:30:00"/>
    <s v="Urban"/>
    <s v="Chhennai"/>
    <s v="Fine no high winds"/>
    <s v="Car"/>
  </r>
  <r>
    <s v="201001CW10752"/>
    <d v="2022-01-09T00:00:00"/>
    <s v="Jan"/>
    <n v="2022"/>
    <s v="Monday"/>
    <s v="Give way or uncontrolled"/>
    <s v="T or staggered junction"/>
    <s v="Slight"/>
    <n v="51.533380999999999"/>
    <x v="0"/>
    <s v="Westminster"/>
    <s v="None"/>
    <n v="-0.17067099999999999"/>
    <n v="1"/>
    <n v="1"/>
    <s v="Metropolitan Police"/>
    <s v="Wet or damp"/>
    <s v="Single carriageway"/>
    <n v="30"/>
    <d v="1899-12-30T16:20:00"/>
    <s v="Urban"/>
    <s v="Assam"/>
    <s v="Snowing + high winds"/>
    <s v="Car"/>
  </r>
  <r>
    <s v="201001CW10753"/>
    <d v="2022-01-10T00:00:00"/>
    <s v="Jan"/>
    <n v="2022"/>
    <s v="Tuesday"/>
    <s v="Data missing or out of range"/>
    <s v="Not at junction or within 20 metres"/>
    <s v="Slight"/>
    <n v="51.513942999999998"/>
    <x v="1"/>
    <s v="Westminster"/>
    <s v="None"/>
    <n v="-0.15256900000000001"/>
    <n v="1"/>
    <n v="1"/>
    <s v="Metropolitan Police"/>
    <s v="Wet or damp"/>
    <s v="Single carriageway"/>
    <n v="30"/>
    <d v="1899-12-30T16:00:00"/>
    <s v="Urban"/>
    <s v="Manipur"/>
    <s v="Snowing no high winds"/>
    <s v="Car"/>
  </r>
  <r>
    <s v="201001CW10754"/>
    <d v="2022-01-10T00:00:00"/>
    <s v="Jan"/>
    <n v="2022"/>
    <s v="Wednesday"/>
    <s v="Auto traffic signal"/>
    <s v="Crossroads"/>
    <s v="Slight"/>
    <n v="51.512003"/>
    <x v="0"/>
    <s v="Westminster"/>
    <s v="None"/>
    <n v="-0.17224800000000001"/>
    <n v="1"/>
    <n v="2"/>
    <s v="Metropolitan Police"/>
    <s v="Dry"/>
    <s v="Single carriageway"/>
    <n v="30"/>
    <d v="1899-12-30T14:00:00"/>
    <s v="Urban"/>
    <s v="Bihar"/>
    <s v="Fine no high winds"/>
    <s v="Car"/>
  </r>
  <r>
    <s v="201001CW10755"/>
    <d v="2022-01-01T00:00:00"/>
    <s v="Jan"/>
    <n v="2022"/>
    <s v="Thursday"/>
    <s v="Auto traffic signal"/>
    <s v="T or staggered junction"/>
    <s v="Slight"/>
    <n v="51.536681999999999"/>
    <x v="1"/>
    <s v="Camden"/>
    <s v="None"/>
    <n v="-0.19216800000000001"/>
    <n v="1"/>
    <n v="3"/>
    <s v="Metropolitan Police"/>
    <s v="Dry"/>
    <s v="Single carriageway"/>
    <n v="30"/>
    <d v="1899-12-30T20:35:00"/>
    <s v="Rural"/>
    <s v="Up"/>
    <s v="Fine no high winds"/>
    <s v="Car"/>
  </r>
  <r>
    <s v="201001CW10756"/>
    <d v="2022-01-06T00:00:00"/>
    <s v="Jan"/>
    <n v="2022"/>
    <s v="Friday"/>
    <s v="Data missing or out of range"/>
    <s v="Not at junction or within 20 metres"/>
    <s v="Slight"/>
    <n v="51.540098"/>
    <x v="1"/>
    <s v="Camden"/>
    <s v="None"/>
    <n v="-0.18626400000000001"/>
    <n v="1"/>
    <n v="2"/>
    <s v="Metropolitan Police"/>
    <s v="Frost or ice"/>
    <s v="Single carriageway"/>
    <n v="30"/>
    <d v="1899-12-30T18:44:00"/>
    <s v="Rural"/>
    <s v="Mp"/>
    <s v="Fine no high winds"/>
    <s v="Car"/>
  </r>
  <r>
    <s v="201001CW10757"/>
    <d v="2022-01-04T00:00:00"/>
    <s v="Jan"/>
    <n v="2022"/>
    <s v="Saturday"/>
    <s v="Give way or uncontrolled"/>
    <s v="Crossroads"/>
    <s v="Slight"/>
    <n v="51.539144999999998"/>
    <x v="0"/>
    <s v="Camden"/>
    <s v="None"/>
    <n v="-0.14260800000000001"/>
    <n v="1"/>
    <n v="2"/>
    <s v="Metropolitan Police"/>
    <s v="Wet or damp"/>
    <s v="Single carriageway"/>
    <n v="20"/>
    <d v="1899-12-30T11:28:00"/>
    <s v="Rural"/>
    <s v="Delhi"/>
    <s v="Fine no high winds"/>
    <s v="Car"/>
  </r>
  <r>
    <s v="201001CW10758"/>
    <d v="2022-01-07T00:00:00"/>
    <s v="Jan"/>
    <n v="2022"/>
    <s v="Sunday"/>
    <s v="Give way or uncontrolled"/>
    <s v="T or staggered junction"/>
    <s v="Slight"/>
    <n v="51.507783000000003"/>
    <x v="1"/>
    <s v="Westminster"/>
    <s v="None"/>
    <n v="-0.127023"/>
    <n v="2"/>
    <n v="1"/>
    <s v="Metropolitan Police"/>
    <s v="Frost or ice"/>
    <s v="Single carriageway"/>
    <n v="30"/>
    <d v="1899-12-30T02:35:00"/>
    <s v="Rural"/>
    <s v="Punjab"/>
    <s v="Fine no high winds"/>
    <s v="Car"/>
  </r>
  <r>
    <s v="201001CW10759"/>
    <d v="2022-01-05T00:00:00"/>
    <s v="Jan"/>
    <n v="2022"/>
    <s v="Monday"/>
    <s v="Give way or uncontrolled"/>
    <s v="T or staggered junction"/>
    <s v="Slight"/>
    <n v="51.510103000000001"/>
    <x v="0"/>
    <s v="Westminster"/>
    <s v="None"/>
    <n v="-0.14854500000000001"/>
    <n v="1"/>
    <n v="1"/>
    <s v="Metropolitan Police"/>
    <s v="Dry"/>
    <s v="Single carriageway"/>
    <n v="30"/>
    <d v="1899-12-30T09:30:00"/>
    <s v="Rural"/>
    <s v="Hariyana"/>
    <s v="Fine no high winds"/>
    <s v="Car"/>
  </r>
  <r>
    <s v="201001CW10762"/>
    <d v="2022-04-23T00:00:00"/>
    <s v="Apr"/>
    <n v="2022"/>
    <s v="Tuesday"/>
    <s v="Auto traffic signal"/>
    <s v="Crossroads"/>
    <s v="Slight"/>
    <n v="51.519793"/>
    <x v="1"/>
    <s v="Westminster"/>
    <s v="None"/>
    <n v="-0.17006199999999999"/>
    <n v="1"/>
    <n v="2"/>
    <s v="Metropolitan Police"/>
    <s v="Dry"/>
    <s v="Dual carriageway"/>
    <n v="30"/>
    <d v="1899-12-30T21:50:00"/>
    <s v="Rural"/>
    <s v="Kolkata"/>
    <s v="Fine no high winds"/>
    <s v="Car"/>
  </r>
  <r>
    <s v="201001CW10763"/>
    <d v="2022-04-17T00:00:00"/>
    <s v="Apr"/>
    <n v="2022"/>
    <s v="Wednesday"/>
    <s v="Auto traffic signal"/>
    <s v="Crossroads"/>
    <s v="Slight"/>
    <n v="51.515760999999998"/>
    <x v="0"/>
    <s v="Westminster"/>
    <s v="None"/>
    <n v="-0.188384"/>
    <n v="1"/>
    <n v="1"/>
    <s v="Metropolitan Police"/>
    <s v="Dry"/>
    <s v="Single carriageway"/>
    <n v="30"/>
    <d v="1899-12-30T20:10:00"/>
    <s v="Rural"/>
    <s v="Rajasthan"/>
    <s v="Fine no high winds"/>
    <s v="Car"/>
  </r>
  <r>
    <s v="201001CW10765"/>
    <d v="2022-03-22T00:00:00"/>
    <s v="Mar"/>
    <n v="2022"/>
    <s v="Thursday"/>
    <s v="Auto traffic signal"/>
    <s v="T or staggered junction"/>
    <s v="Slight"/>
    <n v="51.518051999999997"/>
    <x v="0"/>
    <s v="Camden"/>
    <s v="None"/>
    <n v="-0.11132300000000001"/>
    <n v="1"/>
    <n v="2"/>
    <s v="Metropolitan Police"/>
    <s v="Dry"/>
    <s v="Single carriageway"/>
    <n v="30"/>
    <d v="1899-12-30T10:30:00"/>
    <s v="Rural"/>
    <s v="Mumbai"/>
    <s v="Fine no high winds"/>
    <s v="Car"/>
  </r>
  <r>
    <s v="201001CW10766"/>
    <d v="2022-04-30T00:00:00"/>
    <s v="Apr"/>
    <n v="2022"/>
    <s v="Friday"/>
    <s v="Data missing or out of range"/>
    <s v="Not at junction or within 20 metres"/>
    <s v="Slight"/>
    <n v="51.501185"/>
    <x v="1"/>
    <s v="Westminster"/>
    <s v="None"/>
    <n v="-0.130608"/>
    <n v="1"/>
    <n v="1"/>
    <s v="Metropolitan Police"/>
    <s v="Dry"/>
    <s v="Single carriageway"/>
    <n v="30"/>
    <d v="1899-12-30T05:24:00"/>
    <s v="Rural"/>
    <s v="Gujrat"/>
    <s v="Fine no high winds"/>
    <s v="Car"/>
  </r>
  <r>
    <s v="201001CW10767"/>
    <d v="2022-04-29T00:00:00"/>
    <s v="Apr"/>
    <n v="2022"/>
    <s v="Saturday"/>
    <s v="Give way or uncontrolled"/>
    <s v="T or staggered junction"/>
    <s v="Slight"/>
    <n v="51.549641000000001"/>
    <x v="0"/>
    <s v="Camden"/>
    <s v="None"/>
    <n v="-0.16381599999999999"/>
    <n v="1"/>
    <n v="1"/>
    <s v="Metropolitan Police"/>
    <s v="Dry"/>
    <s v="Single carriageway"/>
    <n v="30"/>
    <d v="1899-12-30T18:10:00"/>
    <s v="Rural"/>
    <s v="Kerla"/>
    <s v="Fine no high winds"/>
    <s v="Car"/>
  </r>
  <r>
    <s v="201001CW10770"/>
    <d v="2022-04-27T00:00:00"/>
    <s v="Apr"/>
    <n v="2022"/>
    <s v="Sunday"/>
    <s v="Give way or uncontrolled"/>
    <s v="T or staggered junction"/>
    <s v="Slight"/>
    <n v="51.537838999999998"/>
    <x v="1"/>
    <s v="Camden"/>
    <s v="None"/>
    <n v="-0.168185"/>
    <n v="1"/>
    <n v="2"/>
    <s v="Metropolitan Police"/>
    <s v="Dry"/>
    <s v="Single carriageway"/>
    <n v="30"/>
    <d v="1899-12-30T19:25:00"/>
    <s v="Rural"/>
    <s v="Oddisha"/>
    <s v="Fine no high winds"/>
    <s v="Motorcycle 125cc and under"/>
  </r>
  <r>
    <s v="201001CW10771"/>
    <d v="2022-04-23T00:00:00"/>
    <s v="Apr"/>
    <n v="2022"/>
    <s v="Monday"/>
    <s v="Data missing or out of range"/>
    <s v="Not at junction or within 20 metres"/>
    <s v="Slight"/>
    <n v="51.553733999999999"/>
    <x v="0"/>
    <s v="Camden"/>
    <s v="None"/>
    <n v="-0.166825"/>
    <n v="1"/>
    <n v="1"/>
    <s v="Metropolitan Police"/>
    <s v="Dry"/>
    <s v="Single carriageway"/>
    <n v="30"/>
    <d v="1899-12-30T16:12:00"/>
    <s v="Urban"/>
    <s v="Benglore"/>
    <s v="Fine no high winds"/>
    <s v="Car"/>
  </r>
  <r>
    <s v="201001CW10772"/>
    <d v="2022-01-06T00:00:00"/>
    <s v="Jan"/>
    <n v="2022"/>
    <s v="Tuesday"/>
    <s v="Auto traffic signal"/>
    <s v="T or staggered junction"/>
    <s v="Slight"/>
    <n v="51.546100000000003"/>
    <x v="1"/>
    <s v="Camden"/>
    <s v="None"/>
    <n v="-0.17895800000000001"/>
    <n v="1"/>
    <n v="3"/>
    <s v="Metropolitan Police"/>
    <s v="Frost or ice"/>
    <s v="Dual carriageway"/>
    <n v="30"/>
    <d v="1899-12-30T16:00:00"/>
    <s v="Urban"/>
    <s v="Chhennai"/>
    <s v="Snowing no high winds"/>
    <s v="Car"/>
  </r>
  <r>
    <s v="201001CW10773"/>
    <d v="2022-01-09T00:00:00"/>
    <s v="Jan"/>
    <n v="2022"/>
    <s v="Wednesday"/>
    <s v="Give way or uncontrolled"/>
    <s v="T or staggered junction"/>
    <s v="Slight"/>
    <n v="51.513043000000003"/>
    <x v="0"/>
    <s v="Westminster"/>
    <s v="None"/>
    <n v="-0.15822600000000001"/>
    <n v="1"/>
    <n v="2"/>
    <s v="Metropolitan Police"/>
    <s v="Wet or damp"/>
    <s v="Single carriageway"/>
    <n v="30"/>
    <d v="1899-12-30T10:57:00"/>
    <s v="Urban"/>
    <s v="Assam"/>
    <s v="Fine no high winds"/>
    <s v="Car"/>
  </r>
  <r>
    <s v="201001CW10774"/>
    <d v="2022-04-30T00:00:00"/>
    <s v="Apr"/>
    <n v="2022"/>
    <s v="Thursday"/>
    <s v="Give way or uncontrolled"/>
    <s v="T or staggered junction"/>
    <s v="Slight"/>
    <n v="51.525714999999998"/>
    <x v="0"/>
    <s v="Camden"/>
    <s v="None"/>
    <n v="-0.12931500000000001"/>
    <n v="1"/>
    <n v="1"/>
    <s v="Metropolitan Police"/>
    <s v="Dry"/>
    <s v="Single carriageway"/>
    <n v="30"/>
    <d v="1899-12-30T16:44:00"/>
    <s v="Urban"/>
    <s v="Manipur"/>
    <s v="Fine no high winds"/>
    <s v="Bus or coach (17 or more pass seats)"/>
  </r>
  <r>
    <s v="201001CW10775"/>
    <d v="2022-04-30T00:00:00"/>
    <s v="Apr"/>
    <n v="2022"/>
    <s v="Friday"/>
    <s v="Auto traffic signal"/>
    <s v="T or staggered junction"/>
    <s v="Slight"/>
    <n v="51.530026999999997"/>
    <x v="0"/>
    <s v="Westminster"/>
    <s v="None"/>
    <n v="-0.168931"/>
    <n v="1"/>
    <n v="2"/>
    <s v="Metropolitan Police"/>
    <s v="Wet or damp"/>
    <s v="Dual carriageway"/>
    <n v="30"/>
    <d v="1899-12-30T17:30:00"/>
    <s v="Urban"/>
    <s v="Bihar"/>
    <s v="Fine no high winds"/>
    <s v="Motorcycle 125cc and under"/>
  </r>
  <r>
    <s v="201001CW10776"/>
    <d v="2022-04-29T00:00:00"/>
    <s v="Apr"/>
    <n v="2022"/>
    <s v="Saturday"/>
    <s v="Auto traffic signal"/>
    <s v="T or staggered junction"/>
    <s v="Slight"/>
    <n v="51.532943000000003"/>
    <x v="0"/>
    <s v="Camden"/>
    <s v="None"/>
    <n v="-0.13709299999999999"/>
    <n v="1"/>
    <n v="2"/>
    <s v="Metropolitan Police"/>
    <s v="Dry"/>
    <s v="Single carriageway"/>
    <n v="30"/>
    <d v="1899-12-30T13:11:00"/>
    <s v="Urban"/>
    <s v="Up"/>
    <s v="Fine no high winds"/>
    <s v="Car"/>
  </r>
  <r>
    <s v="201001CW10777"/>
    <d v="2022-04-29T00:00:00"/>
    <s v="Apr"/>
    <n v="2022"/>
    <s v="Sunday"/>
    <s v="Give way or uncontrolled"/>
    <s v="T or staggered junction"/>
    <s v="Slight"/>
    <n v="51.512703000000002"/>
    <x v="0"/>
    <s v="Westminster"/>
    <s v="None"/>
    <n v="-0.14238700000000001"/>
    <n v="1"/>
    <n v="1"/>
    <s v="Metropolitan Police"/>
    <s v="Dry"/>
    <s v="Single carriageway"/>
    <n v="30"/>
    <d v="1899-12-30T16:46:00"/>
    <s v="Urban"/>
    <s v="Mp"/>
    <s v="Fine no high winds"/>
    <s v="Car"/>
  </r>
  <r>
    <s v="201001CW10778"/>
    <d v="2022-04-30T00:00:00"/>
    <s v="Apr"/>
    <n v="2022"/>
    <s v="Monday"/>
    <s v="Data missing or out of range"/>
    <s v="Not at junction or within 20 metres"/>
    <s v="Slight"/>
    <n v="51.524963999999997"/>
    <x v="1"/>
    <s v="Westminster"/>
    <s v="None"/>
    <n v="-0.19623599999999999"/>
    <n v="1"/>
    <n v="2"/>
    <s v="Metropolitan Police"/>
    <s v="Wet or damp"/>
    <s v="Single carriageway"/>
    <n v="30"/>
    <d v="1899-12-30T21:28:00"/>
    <s v="Urban"/>
    <s v="Delhi"/>
    <s v="Raining no high winds"/>
    <s v="Car"/>
  </r>
  <r>
    <s v="201001CW10779"/>
    <d v="2022-04-30T00:00:00"/>
    <s v="Apr"/>
    <n v="2022"/>
    <s v="Tuesday"/>
    <s v="Give way or uncontrolled"/>
    <s v="T or staggered junction"/>
    <s v="Slight"/>
    <n v="51.510016"/>
    <x v="1"/>
    <s v="Kensington and Chelsea"/>
    <s v="None"/>
    <n v="-0.18904399999999999"/>
    <n v="1"/>
    <n v="3"/>
    <s v="Metropolitan Police"/>
    <s v="Dry"/>
    <s v="Single carriageway"/>
    <n v="30"/>
    <d v="1899-12-30T19:16:00"/>
    <s v="Urban"/>
    <s v="Punjab"/>
    <s v="Fine no high winds"/>
    <s v="Car"/>
  </r>
  <r>
    <s v="201001CW10781"/>
    <d v="2022-05-02T00:00:00"/>
    <s v="May"/>
    <n v="2022"/>
    <s v="Wednesday"/>
    <s v="Auto traffic signal"/>
    <s v="T or staggered junction"/>
    <s v="Slight"/>
    <n v="51.513044999999998"/>
    <x v="1"/>
    <s v="Westminster"/>
    <s v="None"/>
    <n v="-0.15837000000000001"/>
    <n v="1"/>
    <n v="2"/>
    <s v="Metropolitan Police"/>
    <s v="Wet or damp"/>
    <s v="Single carriageway"/>
    <n v="30"/>
    <d v="1899-12-30T01:55:00"/>
    <s v="Urban"/>
    <s v="Hariyana"/>
    <s v="Raining no high winds"/>
    <s v="Car"/>
  </r>
  <r>
    <s v="201001CW10782"/>
    <d v="2022-05-02T00:00:00"/>
    <s v="May"/>
    <n v="2022"/>
    <s v="Thursday"/>
    <s v="Data missing or out of range"/>
    <s v="Not at junction or within 20 metres"/>
    <s v="Slight"/>
    <n v="51.523589999999999"/>
    <x v="0"/>
    <s v="Camden"/>
    <s v="None"/>
    <n v="-0.114554"/>
    <n v="1"/>
    <n v="2"/>
    <s v="Metropolitan Police"/>
    <s v="Dry"/>
    <s v="Single carriageway"/>
    <n v="30"/>
    <d v="1899-12-30T13:10:00"/>
    <s v="Urban"/>
    <s v="Kolkata"/>
    <s v="Fine no high winds"/>
    <s v="Car"/>
  </r>
  <r>
    <s v="201001CW10783"/>
    <d v="2022-05-02T00:00:00"/>
    <s v="May"/>
    <n v="2022"/>
    <s v="Friday"/>
    <s v="Auto traffic signal"/>
    <s v="T or staggered junction"/>
    <s v="Slight"/>
    <n v="51.518051999999997"/>
    <x v="1"/>
    <s v="Camden"/>
    <s v="None"/>
    <n v="-0.11132300000000001"/>
    <n v="2"/>
    <n v="2"/>
    <s v="Metropolitan Police"/>
    <s v="Wet or damp"/>
    <s v="Single carriageway"/>
    <n v="30"/>
    <d v="1899-12-30T22:35:00"/>
    <s v="Urban"/>
    <s v="Rajasthan"/>
    <s v="Fine no high winds"/>
    <s v="Car"/>
  </r>
  <r>
    <s v="201001CW10784"/>
    <d v="2022-05-03T00:00:00"/>
    <s v="May"/>
    <n v="2022"/>
    <s v="Saturday"/>
    <s v="Give way or uncontrolled"/>
    <s v="Crossroads"/>
    <s v="Slight"/>
    <n v="51.539233000000003"/>
    <x v="1"/>
    <s v="Camden"/>
    <s v="None"/>
    <n v="-0.14246"/>
    <n v="1"/>
    <n v="1"/>
    <s v="Metropolitan Police"/>
    <s v="Dry"/>
    <s v="Single carriageway"/>
    <n v="30"/>
    <d v="1899-12-30T02:53:00"/>
    <s v="Urban"/>
    <s v="Mumbai"/>
    <s v="Fine no high winds"/>
    <s v="Car"/>
  </r>
  <r>
    <s v="201001CW10788"/>
    <d v="2022-05-03T00:00:00"/>
    <s v="May"/>
    <n v="2022"/>
    <s v="Sunday"/>
    <s v="Auto traffic signal"/>
    <s v="Other junction"/>
    <s v="Slight"/>
    <n v="51.515684"/>
    <x v="0"/>
    <s v="Camden"/>
    <s v="None"/>
    <n v="-0.12626699999999999"/>
    <n v="1"/>
    <n v="2"/>
    <s v="Metropolitan Police"/>
    <s v="Dry"/>
    <s v="Single carriageway"/>
    <n v="30"/>
    <d v="1899-12-30T18:00:00"/>
    <s v="Urban"/>
    <s v="Gujrat"/>
    <s v="Fine no high winds"/>
    <s v="Car"/>
  </r>
  <r>
    <s v="201001CW10789"/>
    <d v="2022-05-01T00:00:00"/>
    <s v="May"/>
    <n v="2022"/>
    <s v="Monday"/>
    <s v="Give way or uncontrolled"/>
    <s v="T or staggered junction"/>
    <s v="Slight"/>
    <n v="51.519190999999999"/>
    <x v="0"/>
    <s v="Camden"/>
    <s v="None"/>
    <n v="-0.120645"/>
    <n v="1"/>
    <n v="2"/>
    <s v="Metropolitan Police"/>
    <s v="Dry"/>
    <s v="Single carriageway"/>
    <n v="30"/>
    <d v="1899-12-30T13:20:00"/>
    <s v="Urban"/>
    <s v="Kerla"/>
    <s v="Fine no high winds"/>
    <s v="Van / Goods 3.5 tonnes mgw or under"/>
  </r>
  <r>
    <s v="201001CW10790"/>
    <d v="2022-05-03T00:00:00"/>
    <s v="May"/>
    <n v="2022"/>
    <s v="Tuesday"/>
    <s v="Data missing or out of range"/>
    <s v="Not at junction or within 20 metres"/>
    <s v="Slight"/>
    <n v="51.531751"/>
    <x v="1"/>
    <s v="Camden"/>
    <s v="None"/>
    <n v="-0.13569999999999999"/>
    <n v="1"/>
    <n v="1"/>
    <s v="Metropolitan Police"/>
    <s v="Dry"/>
    <s v="Single carriageway"/>
    <n v="30"/>
    <d v="1899-12-30T21:06:00"/>
    <s v="Rural"/>
    <s v="Oddisha"/>
    <s v="Fine no high winds"/>
    <s v="Car"/>
  </r>
  <r>
    <s v="201001CW10791"/>
    <d v="2022-04-28T00:00:00"/>
    <s v="Apr"/>
    <n v="2022"/>
    <s v="Wednesday"/>
    <s v="Give way or uncontrolled"/>
    <s v="T or staggered junction"/>
    <s v="Slight"/>
    <n v="51.523563000000003"/>
    <x v="0"/>
    <s v="Westminster"/>
    <s v="None"/>
    <n v="-0.17538899999999999"/>
    <n v="2"/>
    <n v="1"/>
    <s v="Metropolitan Police"/>
    <s v="Dry"/>
    <s v="Single carriageway"/>
    <n v="30"/>
    <d v="1899-12-30T08:40:00"/>
    <s v="Rural"/>
    <s v="Benglore"/>
    <s v="Fine no high winds"/>
    <s v="Car"/>
  </r>
  <r>
    <s v="201001CW10792"/>
    <d v="2022-04-15T00:00:00"/>
    <s v="Apr"/>
    <n v="2022"/>
    <s v="Thursday"/>
    <s v="Data missing or out of range"/>
    <s v="Not at junction or within 20 metres"/>
    <s v="Slight"/>
    <n v="51.514135000000003"/>
    <x v="0"/>
    <s v="Westminster"/>
    <s v="None"/>
    <n v="-0.15904699999999999"/>
    <n v="1"/>
    <n v="1"/>
    <s v="Metropolitan Police"/>
    <s v="Dry"/>
    <s v="Single carriageway"/>
    <n v="30"/>
    <d v="1899-12-30T18:00:00"/>
    <s v="Rural"/>
    <s v="Chhennai"/>
    <s v="Fine no high winds"/>
    <s v="Car"/>
  </r>
  <r>
    <s v="201001CW10793"/>
    <d v="2022-04-13T00:00:00"/>
    <s v="Apr"/>
    <n v="2022"/>
    <s v="Friday"/>
    <s v="Give way or uncontrolled"/>
    <s v="T or staggered junction"/>
    <s v="Slight"/>
    <n v="51.549728999999999"/>
    <x v="0"/>
    <s v="Camden"/>
    <s v="None"/>
    <n v="-0.140879"/>
    <n v="1"/>
    <n v="2"/>
    <s v="Metropolitan Police"/>
    <s v="Dry"/>
    <s v="Single carriageway"/>
    <n v="30"/>
    <d v="1899-12-30T13:45:00"/>
    <s v="Rural"/>
    <s v="Assam"/>
    <s v="Fine no high winds"/>
    <s v="Car"/>
  </r>
  <r>
    <s v="201001CW10794"/>
    <d v="2022-04-22T00:00:00"/>
    <s v="Apr"/>
    <n v="2022"/>
    <s v="Saturday"/>
    <s v="Give way or uncontrolled"/>
    <s v="T or staggered junction"/>
    <s v="Slight"/>
    <n v="51.540864999999997"/>
    <x v="0"/>
    <s v="Camden"/>
    <s v="None"/>
    <n v="-0.13763500000000001"/>
    <n v="1"/>
    <n v="2"/>
    <s v="Metropolitan Police"/>
    <s v="Dry"/>
    <s v="Single carriageway"/>
    <n v="30"/>
    <d v="1899-12-30T13:00:00"/>
    <s v="Rural"/>
    <s v="Manipur"/>
    <s v="Fine no high winds"/>
    <s v="Car"/>
  </r>
  <r>
    <s v="201001CW10797"/>
    <d v="2022-05-04T00:00:00"/>
    <s v="May"/>
    <n v="2022"/>
    <s v="Sunday"/>
    <s v="Give way or uncontrolled"/>
    <s v="T or staggered junction"/>
    <s v="Slight"/>
    <n v="51.515391000000001"/>
    <x v="0"/>
    <s v="Camden"/>
    <s v="None"/>
    <n v="-0.119216"/>
    <n v="1"/>
    <n v="2"/>
    <s v="Metropolitan Police"/>
    <s v="Dry"/>
    <s v="Dual carriageway"/>
    <n v="30"/>
    <d v="1899-12-30T14:40:00"/>
    <s v="Rural"/>
    <s v="Bihar"/>
    <s v="Fine no high winds"/>
    <s v="Car"/>
  </r>
  <r>
    <s v="201001CW10798"/>
    <d v="2022-05-04T00:00:00"/>
    <s v="May"/>
    <n v="2022"/>
    <s v="Monday"/>
    <s v="Give way or uncontrolled"/>
    <s v="T or staggered junction"/>
    <s v="Slight"/>
    <n v="51.51867"/>
    <x v="0"/>
    <s v="Camden"/>
    <s v="None"/>
    <n v="-0.12182"/>
    <n v="1"/>
    <n v="1"/>
    <s v="Metropolitan Police"/>
    <s v="Dry"/>
    <s v="One way street"/>
    <n v="30"/>
    <d v="1899-12-30T15:50:00"/>
    <s v="Rural"/>
    <s v="Up"/>
    <s v="Fine no high winds"/>
    <s v="Car"/>
  </r>
  <r>
    <s v="201001CW10800"/>
    <d v="2022-04-30T00:00:00"/>
    <s v="Apr"/>
    <n v="2022"/>
    <s v="Tuesday"/>
    <s v="Give way or uncontrolled"/>
    <s v="T or staggered junction"/>
    <s v="Slight"/>
    <n v="51.528595000000003"/>
    <x v="0"/>
    <s v="Westminster"/>
    <s v="None"/>
    <n v="-0.16365399999999999"/>
    <n v="1"/>
    <n v="1"/>
    <s v="Metropolitan Police"/>
    <s v="Dry"/>
    <s v="Single carriageway"/>
    <n v="30"/>
    <d v="1899-12-30T17:21:00"/>
    <s v="Rural"/>
    <s v="Mp"/>
    <s v="Fine no high winds"/>
    <s v="Van / Goods 3.5 tonnes mgw or under"/>
  </r>
  <r>
    <s v="201001CW10801"/>
    <d v="2022-04-24T00:00:00"/>
    <s v="Apr"/>
    <n v="2022"/>
    <s v="Wednesday"/>
    <s v="Give way or uncontrolled"/>
    <s v="Crossroads"/>
    <s v="Slight"/>
    <n v="51.52111"/>
    <x v="0"/>
    <s v="Westminster"/>
    <s v="None"/>
    <n v="-0.150838"/>
    <n v="2"/>
    <n v="2"/>
    <s v="Metropolitan Police"/>
    <s v="Dry"/>
    <s v="Single carriageway"/>
    <n v="30"/>
    <d v="1899-12-30T16:50:00"/>
    <s v="Rural"/>
    <s v="Delhi"/>
    <s v="Fine no high winds"/>
    <s v="Car"/>
  </r>
  <r>
    <s v="201001CW10802"/>
    <d v="2022-04-27T00:00:00"/>
    <s v="Apr"/>
    <n v="2022"/>
    <s v="Thursday"/>
    <s v="Give way or uncontrolled"/>
    <s v="T or staggered junction"/>
    <s v="Slight"/>
    <n v="51.497210000000003"/>
    <x v="0"/>
    <s v="Westminster"/>
    <s v="None"/>
    <n v="-0.14647399999999999"/>
    <n v="1"/>
    <n v="2"/>
    <s v="Metropolitan Police"/>
    <s v="Dry"/>
    <s v="Single carriageway"/>
    <n v="30"/>
    <d v="1899-12-30T13:00:00"/>
    <s v="Rural"/>
    <s v="Punjab"/>
    <s v="Fine no high winds"/>
    <s v="Car"/>
  </r>
  <r>
    <s v="201001CW10804"/>
    <d v="2022-04-23T00:00:00"/>
    <s v="Apr"/>
    <n v="2022"/>
    <s v="Friday"/>
    <s v="Data missing or out of range"/>
    <s v="Not at junction or within 20 metres"/>
    <s v="Slight"/>
    <n v="51.510969000000003"/>
    <x v="0"/>
    <s v="Westminster"/>
    <s v="None"/>
    <n v="-0.123866"/>
    <n v="1"/>
    <n v="1"/>
    <s v="Metropolitan Police"/>
    <s v="Dry"/>
    <s v="One way street"/>
    <n v="30"/>
    <d v="1899-12-30T06:50:00"/>
    <s v="Rural"/>
    <s v="Hariyana"/>
    <s v="Fine no high winds"/>
    <s v="Car"/>
  </r>
  <r>
    <s v="201001CW10805"/>
    <d v="2022-05-05T00:00:00"/>
    <s v="May"/>
    <n v="2022"/>
    <s v="Saturday"/>
    <s v="Give way or uncontrolled"/>
    <s v="Private drive or entrance"/>
    <s v="Slight"/>
    <n v="51.530808999999998"/>
    <x v="0"/>
    <s v="Camden"/>
    <s v="None"/>
    <n v="-0.138622"/>
    <n v="1"/>
    <n v="2"/>
    <s v="Metropolitan Police"/>
    <s v="Dry"/>
    <s v="Slip road"/>
    <n v="30"/>
    <d v="1899-12-30T11:35:00"/>
    <s v="Urban"/>
    <s v="Kolkata"/>
    <s v="Fine no high winds"/>
    <s v="Car"/>
  </r>
  <r>
    <s v="201001CW10806"/>
    <d v="2022-05-05T00:00:00"/>
    <s v="May"/>
    <n v="2022"/>
    <s v="Sunday"/>
    <s v="Data missing or out of range"/>
    <s v="Not at junction or within 20 metres"/>
    <s v="Slight"/>
    <n v="51.525046000000003"/>
    <x v="0"/>
    <s v="Camden"/>
    <s v="None"/>
    <n v="-0.13813600000000001"/>
    <n v="1"/>
    <n v="2"/>
    <s v="Metropolitan Police"/>
    <s v="Dry"/>
    <s v="Dual carriageway"/>
    <n v="30"/>
    <d v="1899-12-30T07:50:00"/>
    <s v="Urban"/>
    <s v="Rajasthan"/>
    <s v="Fine no high winds"/>
    <s v="Car"/>
  </r>
  <r>
    <s v="201001CW10807"/>
    <d v="2022-05-04T00:00:00"/>
    <s v="May"/>
    <n v="2022"/>
    <s v="Monday"/>
    <s v="Auto traffic signal"/>
    <s v="Crossroads"/>
    <s v="Slight"/>
    <n v="51.506905000000003"/>
    <x v="0"/>
    <s v="Westminster"/>
    <s v="None"/>
    <n v="-0.128356"/>
    <n v="1"/>
    <n v="2"/>
    <s v="Metropolitan Police"/>
    <s v="Dry"/>
    <s v="Single carriageway"/>
    <n v="30"/>
    <d v="1899-12-30T08:20:00"/>
    <s v="Urban"/>
    <s v="Mumbai"/>
    <s v="Fine no high winds"/>
    <s v="Goods 7.5 tonnes mgw and over"/>
  </r>
  <r>
    <s v="201001CW10808"/>
    <d v="2022-05-05T00:00:00"/>
    <s v="May"/>
    <n v="2022"/>
    <s v="Tuesday"/>
    <s v="Give way or uncontrolled"/>
    <s v="Crossroads"/>
    <s v="Slight"/>
    <n v="51.548473999999999"/>
    <x v="0"/>
    <s v="Camden"/>
    <s v="None"/>
    <n v="-0.146843"/>
    <n v="1"/>
    <n v="2"/>
    <s v="Metropolitan Police"/>
    <s v="Dry"/>
    <s v="Single carriageway"/>
    <n v="30"/>
    <d v="1899-12-30T18:30:00"/>
    <s v="Urban"/>
    <s v="Gujrat"/>
    <s v="Fine no high winds"/>
    <s v="Motorcycle over 500cc"/>
  </r>
  <r>
    <s v="201001CW10809"/>
    <d v="2022-05-05T00:00:00"/>
    <s v="May"/>
    <n v="2022"/>
    <s v="Wednesday"/>
    <s v="Give way or uncontrolled"/>
    <s v="T or staggered junction"/>
    <s v="Slight"/>
    <n v="51.548898999999999"/>
    <x v="0"/>
    <s v="Camden"/>
    <s v="None"/>
    <n v="-0.16240399999999999"/>
    <n v="1"/>
    <n v="2"/>
    <s v="Metropolitan Police"/>
    <s v="Dry"/>
    <s v="Single carriageway"/>
    <n v="30"/>
    <d v="1899-12-30T19:26:00"/>
    <s v="Urban"/>
    <s v="Kerla"/>
    <s v="Fine no high winds"/>
    <s v="Car"/>
  </r>
  <r>
    <s v="201001CW10810"/>
    <d v="2022-05-05T00:00:00"/>
    <s v="May"/>
    <n v="2022"/>
    <s v="Thursday"/>
    <s v="Give way or uncontrolled"/>
    <s v="T or staggered junction"/>
    <s v="Slight"/>
    <n v="51.553384000000001"/>
    <x v="0"/>
    <s v="Camden"/>
    <s v="None"/>
    <n v="-0.16164600000000001"/>
    <n v="1"/>
    <n v="1"/>
    <s v="Metropolitan Police"/>
    <s v="Dry"/>
    <s v="Single carriageway"/>
    <n v="30"/>
    <d v="1899-12-30T08:15:00"/>
    <s v="Urban"/>
    <s v="Oddisha"/>
    <s v="Fine no high winds"/>
    <s v="Motorcycle over 500cc"/>
  </r>
  <r>
    <s v="201001CW10811"/>
    <d v="2022-04-27T00:00:00"/>
    <s v="Apr"/>
    <n v="2022"/>
    <s v="Friday"/>
    <s v="Give way or uncontrolled"/>
    <s v="Crossroads"/>
    <s v="Slight"/>
    <n v="51.519598999999999"/>
    <x v="0"/>
    <s v="Westminster"/>
    <s v="None"/>
    <n v="-0.163439"/>
    <n v="1"/>
    <n v="2"/>
    <s v="Metropolitan Police"/>
    <s v="Dry"/>
    <s v="Single carriageway"/>
    <n v="30"/>
    <d v="1899-12-30T08:30:00"/>
    <s v="Urban"/>
    <s v="Benglore"/>
    <s v="Fine no high winds"/>
    <s v="Car"/>
  </r>
  <r>
    <s v="201001CW10812"/>
    <d v="2022-04-29T00:00:00"/>
    <s v="Apr"/>
    <n v="2022"/>
    <s v="Saturday"/>
    <s v="Auto traffic signal"/>
    <s v="Crossroads"/>
    <s v="Serious"/>
    <n v="51.524611"/>
    <x v="0"/>
    <s v="Camden"/>
    <s v="None"/>
    <n v="-0.127774"/>
    <n v="1"/>
    <n v="2"/>
    <s v="Metropolitan Police"/>
    <s v="Dry"/>
    <s v="Single carriageway"/>
    <n v="30"/>
    <d v="1899-12-30T17:00:00"/>
    <s v="Urban"/>
    <s v="Chhennai"/>
    <s v="Fine no high winds"/>
    <s v="Bus or coach (17 or more pass seats)"/>
  </r>
  <r>
    <s v="201001CW10813"/>
    <d v="2022-04-24T00:00:00"/>
    <s v="Apr"/>
    <n v="2022"/>
    <s v="Sunday"/>
    <s v="Data missing or out of range"/>
    <s v="Not at junction or within 20 metres"/>
    <s v="Slight"/>
    <n v="51.509887999999997"/>
    <x v="1"/>
    <s v="Westminster"/>
    <s v="None"/>
    <n v="-0.13500699999999999"/>
    <n v="1"/>
    <n v="2"/>
    <s v="Metropolitan Police"/>
    <s v="Dry"/>
    <s v="Single carriageway"/>
    <n v="30"/>
    <d v="1899-12-30T03:35:00"/>
    <s v="Urban"/>
    <s v="Assam"/>
    <s v="Fine no high winds"/>
    <s v="Bus or coach (17 or more pass seats)"/>
  </r>
  <r>
    <s v="201001CW10814"/>
    <d v="2022-05-06T00:00:00"/>
    <s v="May"/>
    <n v="2022"/>
    <s v="Monday"/>
    <s v="Auto traffic signal"/>
    <s v="Crossroads"/>
    <s v="Serious"/>
    <n v="51.516289999999998"/>
    <x v="0"/>
    <s v="Camden"/>
    <s v="None"/>
    <n v="-0.13042200000000001"/>
    <n v="1"/>
    <n v="1"/>
    <s v="Metropolitan Police"/>
    <s v="Dry"/>
    <s v="Single carriageway"/>
    <n v="30"/>
    <d v="1899-12-30T13:45:00"/>
    <s v="Urban"/>
    <s v="Manipur"/>
    <s v="Fine no high winds"/>
    <s v="Car"/>
  </r>
  <r>
    <s v="201001CW10815"/>
    <d v="2022-05-06T00:00:00"/>
    <s v="May"/>
    <n v="2022"/>
    <s v="Tuesday"/>
    <s v="Give way or uncontrolled"/>
    <s v="T or staggered junction"/>
    <s v="Slight"/>
    <n v="51.488751000000001"/>
    <x v="0"/>
    <s v="Westminster"/>
    <s v="None"/>
    <n v="-0.146097"/>
    <n v="1"/>
    <n v="2"/>
    <s v="Metropolitan Police"/>
    <s v="Dry"/>
    <s v="Single carriageway"/>
    <n v="30"/>
    <d v="1899-12-30T14:45:00"/>
    <s v="Urban"/>
    <s v="Bihar"/>
    <s v="Fine no high winds"/>
    <s v="Car"/>
  </r>
  <r>
    <s v="201001CW10816"/>
    <d v="2022-05-06T00:00:00"/>
    <s v="May"/>
    <n v="2022"/>
    <s v="Wednesday"/>
    <s v="Data missing or out of range"/>
    <s v="Not at junction or within 20 metres"/>
    <s v="Slight"/>
    <n v="51.496299999999998"/>
    <x v="0"/>
    <s v="Westminster"/>
    <s v="None"/>
    <n v="-0.145791"/>
    <n v="1"/>
    <n v="1"/>
    <s v="Metropolitan Police"/>
    <s v="Dry"/>
    <s v="Single carriageway"/>
    <n v="30"/>
    <d v="1899-12-30T16:37:00"/>
    <s v="Urban"/>
    <s v="Up"/>
    <s v="Fine no high winds"/>
    <s v="Car"/>
  </r>
  <r>
    <s v="201001CW10817"/>
    <d v="2022-05-06T00:00:00"/>
    <s v="May"/>
    <n v="2022"/>
    <s v="Thursday"/>
    <s v="Give way or uncontrolled"/>
    <s v="Crossroads"/>
    <s v="Slight"/>
    <n v="51.553975000000001"/>
    <x v="0"/>
    <s v="Camden"/>
    <s v="None"/>
    <n v="-0.16494"/>
    <n v="3"/>
    <n v="3"/>
    <s v="Metropolitan Police"/>
    <s v="Dry"/>
    <s v="Single carriageway"/>
    <n v="30"/>
    <d v="1899-12-30T15:05:00"/>
    <s v="Urban"/>
    <s v="Mp"/>
    <s v="Fine no high winds"/>
    <s v="Bus or coach (17 or more pass seats)"/>
  </r>
  <r>
    <s v="201001CW10819"/>
    <d v="2022-05-06T00:00:00"/>
    <s v="May"/>
    <n v="2022"/>
    <s v="Friday"/>
    <s v="Data missing or out of range"/>
    <s v="Not at junction or within 20 metres"/>
    <s v="Slight"/>
    <n v="51.539242999999999"/>
    <x v="0"/>
    <s v="Camden"/>
    <s v="None"/>
    <n v="-0.19495000000000001"/>
    <n v="1"/>
    <n v="1"/>
    <s v="Metropolitan Police"/>
    <s v="Dry"/>
    <s v="Single carriageway"/>
    <n v="30"/>
    <d v="1899-12-30T16:10:00"/>
    <s v="Urban"/>
    <s v="Delhi"/>
    <s v="Fine no high winds"/>
    <s v="Car"/>
  </r>
  <r>
    <s v="201001CW10821"/>
    <d v="2022-05-03T00:00:00"/>
    <s v="May"/>
    <n v="2022"/>
    <s v="Saturday"/>
    <s v="Auto traffic signal"/>
    <s v="Crossroads"/>
    <s v="Slight"/>
    <n v="51.490698000000002"/>
    <x v="0"/>
    <s v="Westminster"/>
    <s v="None"/>
    <n v="-0.14976400000000001"/>
    <n v="2"/>
    <n v="2"/>
    <s v="Metropolitan Police"/>
    <s v="Dry"/>
    <s v="Dual carriageway"/>
    <n v="30"/>
    <d v="1899-12-30T12:42:00"/>
    <s v="Urban"/>
    <s v="Punjab"/>
    <s v="Fine no high winds"/>
    <s v="Car"/>
  </r>
  <r>
    <s v="201001CW10822"/>
    <d v="2022-04-22T00:00:00"/>
    <s v="Apr"/>
    <n v="2022"/>
    <s v="Sunday"/>
    <s v="Give way or uncontrolled"/>
    <s v="T or staggered junction"/>
    <s v="Slight"/>
    <n v="51.522964999999999"/>
    <x v="0"/>
    <s v="Westminster"/>
    <s v="None"/>
    <n v="-0.19487299999999999"/>
    <n v="1"/>
    <n v="1"/>
    <s v="Metropolitan Police"/>
    <s v="Dry"/>
    <s v="Single carriageway"/>
    <n v="30"/>
    <d v="1899-12-30T16:50:00"/>
    <s v="Rural"/>
    <s v="Hariyana"/>
    <s v="Fine no high winds"/>
    <s v="Car"/>
  </r>
  <r>
    <s v="201001CW10823"/>
    <d v="2022-04-29T00:00:00"/>
    <s v="Apr"/>
    <n v="2022"/>
    <s v="Monday"/>
    <s v="Auto traffic signal"/>
    <s v="Crossroads"/>
    <s v="Slight"/>
    <n v="51.521787000000003"/>
    <x v="0"/>
    <s v="Westminster"/>
    <s v="None"/>
    <n v="-0.15960299999999999"/>
    <n v="1"/>
    <n v="2"/>
    <s v="Metropolitan Police"/>
    <s v="Dry"/>
    <s v="Dual carriageway"/>
    <n v="30"/>
    <d v="1899-12-30T10:07:00"/>
    <s v="Rural"/>
    <s v="Kolkata"/>
    <s v="Fine no high winds"/>
    <s v="Car"/>
  </r>
  <r>
    <s v="201001CW10824"/>
    <d v="2022-05-03T00:00:00"/>
    <s v="May"/>
    <n v="2022"/>
    <s v="Tuesday"/>
    <s v="Give way or uncontrolled"/>
    <s v="Crossroads"/>
    <s v="Serious"/>
    <n v="51.507235999999999"/>
    <x v="1"/>
    <s v="Westminster"/>
    <s v="None"/>
    <n v="-0.13223399999999999"/>
    <n v="1"/>
    <n v="2"/>
    <s v="Metropolitan Police"/>
    <s v="Dry"/>
    <s v="Single carriageway"/>
    <n v="30"/>
    <d v="1899-12-30T04:35:00"/>
    <s v="Rural"/>
    <s v="Rajasthan"/>
    <s v="Fine no high winds"/>
    <s v="Car"/>
  </r>
  <r>
    <s v="201001CW10825"/>
    <d v="2022-05-06T00:00:00"/>
    <s v="May"/>
    <n v="2022"/>
    <s v="Wednesday"/>
    <s v="Give way or uncontrolled"/>
    <s v="Private drive or entrance"/>
    <s v="Slight"/>
    <n v="51.545743000000002"/>
    <x v="0"/>
    <s v="Camden"/>
    <s v="None"/>
    <n v="-0.13339699999999999"/>
    <n v="1"/>
    <n v="2"/>
    <s v="Metropolitan Police"/>
    <s v="Dry"/>
    <s v="Single carriageway"/>
    <n v="30"/>
    <d v="1899-12-30T07:33:00"/>
    <s v="Rural"/>
    <s v="Mumbai"/>
    <s v="Fine no high winds"/>
    <s v="Motorcycle over 500cc"/>
  </r>
  <r>
    <s v="201001CW10827"/>
    <d v="2022-05-06T00:00:00"/>
    <s v="May"/>
    <n v="2022"/>
    <s v="Thursday"/>
    <s v="Data missing or out of range"/>
    <s v="Not at junction or within 20 metres"/>
    <s v="Serious"/>
    <n v="51.500796000000001"/>
    <x v="0"/>
    <s v="Westminster"/>
    <s v="None"/>
    <n v="-0.123131"/>
    <n v="1"/>
    <n v="1"/>
    <s v="Metropolitan Police"/>
    <s v="Dry"/>
    <s v="Single carriageway"/>
    <n v="30"/>
    <d v="1899-12-30T12:15:00"/>
    <s v="Rural"/>
    <s v="Gujrat"/>
    <s v="Fine no high winds"/>
    <s v="Motorcycle over 500cc"/>
  </r>
  <r>
    <s v="201001CW10828"/>
    <d v="2022-05-04T00:00:00"/>
    <s v="May"/>
    <n v="2022"/>
    <s v="Friday"/>
    <s v="Give way or uncontrolled"/>
    <s v="T or staggered junction"/>
    <s v="Slight"/>
    <n v="51.515394000000001"/>
    <x v="0"/>
    <s v="Westminster"/>
    <s v="None"/>
    <n v="-0.14760999999999999"/>
    <n v="1"/>
    <n v="2"/>
    <s v="Metropolitan Police"/>
    <s v="Dry"/>
    <s v="Single carriageway"/>
    <n v="30"/>
    <d v="1899-12-30T17:55:00"/>
    <s v="Rural"/>
    <s v="Kerla"/>
    <s v="Fine no high winds"/>
    <s v="Taxi/Private hire car"/>
  </r>
  <r>
    <s v="201001CW10829"/>
    <d v="2022-05-05T00:00:00"/>
    <s v="May"/>
    <n v="2022"/>
    <s v="Saturday"/>
    <s v="Give way or uncontrolled"/>
    <s v="T or staggered junction"/>
    <s v="Slight"/>
    <n v="51.552523999999998"/>
    <x v="0"/>
    <s v="Camden"/>
    <s v="None"/>
    <n v="-0.19312599999999999"/>
    <n v="1"/>
    <n v="2"/>
    <s v="Metropolitan Police"/>
    <s v="Dry"/>
    <s v="Single carriageway"/>
    <n v="30"/>
    <d v="1899-12-30T10:15:00"/>
    <s v="Rural"/>
    <s v="Oddisha"/>
    <s v="Fine no high winds"/>
    <s v="Car"/>
  </r>
  <r>
    <s v="201001CW10831"/>
    <d v="2022-05-07T00:00:00"/>
    <s v="May"/>
    <n v="2022"/>
    <s v="Sunday"/>
    <s v="Auto traffic signal"/>
    <s v="T or staggered junction"/>
    <s v="Slight"/>
    <n v="51.521343000000002"/>
    <x v="0"/>
    <s v="Camden"/>
    <s v="None"/>
    <n v="-0.13151199999999999"/>
    <n v="1"/>
    <n v="1"/>
    <s v="Metropolitan Police"/>
    <s v="Dry"/>
    <s v="Single carriageway"/>
    <n v="30"/>
    <d v="1899-12-30T12:30:00"/>
    <s v="Rural"/>
    <s v="Benglore"/>
    <s v="Fine no high winds"/>
    <s v="Motorcycle 125cc and under"/>
  </r>
  <r>
    <s v="201001CW10832"/>
    <d v="2022-05-07T00:00:00"/>
    <s v="May"/>
    <n v="2022"/>
    <s v="Monday"/>
    <s v="Data missing or out of range"/>
    <s v="Not at junction or within 20 metres"/>
    <s v="Slight"/>
    <n v="51.495795999999999"/>
    <x v="0"/>
    <s v="Westminster"/>
    <s v="None"/>
    <n v="-0.14235400000000001"/>
    <n v="1"/>
    <n v="1"/>
    <s v="Metropolitan Police"/>
    <s v="Dry"/>
    <s v="Single carriageway"/>
    <n v="30"/>
    <d v="1899-12-30T14:15:00"/>
    <s v="Rural"/>
    <s v="Chhennai"/>
    <s v="Fine no high winds"/>
    <s v="Car"/>
  </r>
  <r>
    <s v="201001CW10833"/>
    <d v="2022-05-07T00:00:00"/>
    <s v="May"/>
    <n v="2022"/>
    <s v="Tuesday"/>
    <s v="Give way or uncontrolled"/>
    <s v="T or staggered junction"/>
    <s v="Slight"/>
    <n v="51.537312999999997"/>
    <x v="0"/>
    <s v="Camden"/>
    <s v="None"/>
    <n v="-0.14051900000000001"/>
    <n v="1"/>
    <n v="1"/>
    <s v="Metropolitan Police"/>
    <s v="Dry"/>
    <s v="One way street"/>
    <n v="30"/>
    <d v="1899-12-30T11:55:00"/>
    <s v="Rural"/>
    <s v="Assam"/>
    <s v="Fine no high winds"/>
    <s v="Car"/>
  </r>
  <r>
    <s v="201001CW10834"/>
    <d v="2022-05-07T00:00:00"/>
    <s v="May"/>
    <n v="2022"/>
    <s v="Wednesday"/>
    <s v="Give way or uncontrolled"/>
    <s v="Crossroads"/>
    <s v="Slight"/>
    <n v="51.519804000000001"/>
    <x v="0"/>
    <s v="Camden"/>
    <s v="None"/>
    <n v="-0.119611"/>
    <n v="1"/>
    <n v="2"/>
    <s v="Metropolitan Police"/>
    <s v="Dry"/>
    <s v="Single carriageway"/>
    <n v="30"/>
    <d v="1899-12-30T11:34:00"/>
    <s v="Rural"/>
    <s v="Manipur"/>
    <s v="Fine no high winds"/>
    <s v="Car"/>
  </r>
  <r>
    <s v="201001CW10836"/>
    <d v="2022-05-08T00:00:00"/>
    <s v="May"/>
    <n v="2022"/>
    <s v="Thursday"/>
    <s v="Auto traffic signal"/>
    <s v="Crossroads"/>
    <s v="Serious"/>
    <n v="51.521704"/>
    <x v="0"/>
    <s v="Westminster"/>
    <s v="None"/>
    <n v="-0.16003899999999999"/>
    <n v="1"/>
    <n v="1"/>
    <s v="Metropolitan Police"/>
    <s v="Dry"/>
    <s v="Dual carriageway"/>
    <n v="30"/>
    <d v="1899-12-30T08:53:00"/>
    <s v="Urban"/>
    <s v="Bihar"/>
    <s v="Fine no high winds"/>
    <s v="Bus or coach (17 or more pass seats)"/>
  </r>
  <r>
    <s v="201001CW10838"/>
    <d v="2022-05-08T00:00:00"/>
    <s v="May"/>
    <n v="2022"/>
    <s v="Friday"/>
    <s v="Give way or uncontrolled"/>
    <s v="Mini-roundabout"/>
    <s v="Serious"/>
    <n v="51.523333000000001"/>
    <x v="0"/>
    <s v="Westminster"/>
    <s v="None"/>
    <n v="-0.18375900000000001"/>
    <n v="1"/>
    <n v="2"/>
    <s v="Metropolitan Police"/>
    <s v="Wet or damp"/>
    <s v="Roundabout"/>
    <n v="30"/>
    <d v="1899-12-30T06:00:00"/>
    <s v="Urban"/>
    <s v="Up"/>
    <s v="Raining no high winds"/>
    <s v="Car"/>
  </r>
  <r>
    <s v="201001CW10839"/>
    <d v="2022-05-08T00:00:00"/>
    <s v="May"/>
    <n v="2022"/>
    <s v="Saturday"/>
    <s v="Auto traffic signal"/>
    <s v="T or staggered junction"/>
    <s v="Slight"/>
    <n v="51.527785000000002"/>
    <x v="0"/>
    <s v="Westminster"/>
    <s v="None"/>
    <n v="-0.21601999999999999"/>
    <n v="1"/>
    <n v="1"/>
    <s v="Metropolitan Police"/>
    <s v="Dry"/>
    <s v="Single carriageway"/>
    <n v="30"/>
    <d v="1899-12-30T18:20:00"/>
    <s v="Urban"/>
    <s v="Mp"/>
    <s v="Fine no high winds"/>
    <s v="Car"/>
  </r>
  <r>
    <s v="201001CW10840"/>
    <d v="2022-05-09T00:00:00"/>
    <s v="May"/>
    <n v="2022"/>
    <s v="Sunday"/>
    <s v="Give way or uncontrolled"/>
    <s v="Crossroads"/>
    <s v="Slight"/>
    <n v="51.528384000000003"/>
    <x v="1"/>
    <s v="Camden"/>
    <s v="None"/>
    <n v="-0.13886499999999999"/>
    <n v="1"/>
    <n v="1"/>
    <s v="Metropolitan Police"/>
    <s v="Dry"/>
    <s v="Single carriageway"/>
    <n v="30"/>
    <d v="1899-12-30T01:39:00"/>
    <s v="Urban"/>
    <s v="Delhi"/>
    <s v="Fine no high winds"/>
    <s v="Car"/>
  </r>
  <r>
    <s v="201001CW10841"/>
    <d v="2022-05-09T00:00:00"/>
    <s v="May"/>
    <n v="2022"/>
    <s v="Monday"/>
    <s v="Give way or uncontrolled"/>
    <s v="T or staggered junction"/>
    <s v="Slight"/>
    <n v="51.542456000000001"/>
    <x v="0"/>
    <s v="Camden"/>
    <s v="None"/>
    <n v="-0.147232"/>
    <n v="1"/>
    <n v="2"/>
    <s v="Metropolitan Police"/>
    <s v="Dry"/>
    <s v="Single carriageway"/>
    <n v="30"/>
    <d v="1899-12-30T15:35:00"/>
    <s v="Urban"/>
    <s v="Punjab"/>
    <s v="Fine no high winds"/>
    <s v="Car"/>
  </r>
  <r>
    <s v="201001CW10842"/>
    <d v="2022-05-09T00:00:00"/>
    <s v="May"/>
    <n v="2022"/>
    <s v="Tuesday"/>
    <s v="Auto traffic signal"/>
    <s v="T or staggered junction"/>
    <s v="Slight"/>
    <n v="51.530732999999998"/>
    <x v="0"/>
    <s v="Camden"/>
    <s v="None"/>
    <n v="-0.12262099999999999"/>
    <n v="1"/>
    <n v="1"/>
    <s v="Metropolitan Police"/>
    <s v="Dry"/>
    <s v="Single carriageway"/>
    <n v="30"/>
    <d v="1899-12-30T15:08:00"/>
    <s v="Urban"/>
    <s v="Hariyana"/>
    <s v="Fine no high winds"/>
    <s v="Car"/>
  </r>
  <r>
    <s v="201001CW10843"/>
    <d v="2022-05-09T00:00:00"/>
    <s v="May"/>
    <n v="2022"/>
    <s v="Wednesday"/>
    <s v="Give way or uncontrolled"/>
    <s v="T or staggered junction"/>
    <s v="Slight"/>
    <n v="51.545639000000001"/>
    <x v="0"/>
    <s v="Camden"/>
    <s v="None"/>
    <n v="-0.178256"/>
    <n v="1"/>
    <n v="2"/>
    <s v="Metropolitan Police"/>
    <s v="Dry"/>
    <s v="Dual carriageway"/>
    <n v="30"/>
    <d v="1899-12-30T15:44:00"/>
    <s v="Urban"/>
    <s v="Kolkata"/>
    <s v="Fine no high winds"/>
    <s v="Car"/>
  </r>
  <r>
    <s v="201001CW10844"/>
    <d v="2022-04-27T00:00:00"/>
    <s v="Apr"/>
    <n v="2022"/>
    <s v="Thursday"/>
    <s v="Data missing or out of range"/>
    <s v="Not at junction or within 20 metres"/>
    <s v="Slight"/>
    <n v="51.527982000000002"/>
    <x v="0"/>
    <s v="Westminster"/>
    <s v="None"/>
    <n v="-0.18198800000000001"/>
    <n v="1"/>
    <n v="2"/>
    <s v="Metropolitan Police"/>
    <s v="Dry"/>
    <s v="Single carriageway"/>
    <n v="30"/>
    <d v="1899-12-30T09:50:00"/>
    <s v="Urban"/>
    <s v="Rajasthan"/>
    <s v="Fine no high winds"/>
    <s v="Motorcycle 125cc and under"/>
  </r>
  <r>
    <s v="201001CW10845"/>
    <d v="2022-05-06T00:00:00"/>
    <s v="May"/>
    <n v="2022"/>
    <s v="Friday"/>
    <s v="Give way or uncontrolled"/>
    <s v="Crossroads"/>
    <s v="Slight"/>
    <n v="51.503090999999998"/>
    <x v="0"/>
    <s v="Westminster"/>
    <s v="None"/>
    <n v="-0.12606300000000001"/>
    <n v="1"/>
    <n v="2"/>
    <s v="Metropolitan Police"/>
    <s v="Dry"/>
    <s v="Single carriageway"/>
    <n v="30"/>
    <d v="1899-12-30T09:45:00"/>
    <s v="Urban"/>
    <s v="Mumbai"/>
    <s v="Fine no high winds"/>
    <s v="Car"/>
  </r>
  <r>
    <s v="201001CW10846"/>
    <d v="2022-04-29T00:00:00"/>
    <s v="Apr"/>
    <n v="2022"/>
    <s v="Saturday"/>
    <s v="Data missing or out of range"/>
    <s v="Not at junction or within 20 metres"/>
    <s v="Slight"/>
    <n v="51.539991999999998"/>
    <x v="0"/>
    <s v="Camden"/>
    <s v="None"/>
    <n v="-0.15064900000000001"/>
    <n v="1"/>
    <n v="2"/>
    <s v="Metropolitan Police"/>
    <s v="Dry"/>
    <s v="Single carriageway"/>
    <n v="30"/>
    <d v="1899-12-30T14:27:00"/>
    <s v="Urban"/>
    <s v="Gujrat"/>
    <s v="Fine no high winds"/>
    <s v="Car"/>
  </r>
  <r>
    <s v="201001CW10847"/>
    <d v="2022-04-08T00:00:00"/>
    <s v="Apr"/>
    <n v="2022"/>
    <s v="Sunday"/>
    <s v="Auto traffic signal"/>
    <s v="Crossroads"/>
    <s v="Slight"/>
    <n v="51.514411000000003"/>
    <x v="0"/>
    <s v="Westminster"/>
    <s v="Pedestrian in carriageway - not injured"/>
    <n v="-0.159468"/>
    <n v="1"/>
    <n v="1"/>
    <s v="Metropolitan Police"/>
    <s v="Dry"/>
    <s v="Single carriageway"/>
    <n v="20"/>
    <d v="1899-12-30T16:30:00"/>
    <s v="Urban"/>
    <s v="Kerla"/>
    <s v="Fine no high winds"/>
    <s v="Motorcycle over 500cc"/>
  </r>
  <r>
    <s v="201001CW10848"/>
    <d v="2022-05-10T00:00:00"/>
    <s v="May"/>
    <n v="2022"/>
    <s v="Monday"/>
    <s v="Give way or uncontrolled"/>
    <s v="Private drive or entrance"/>
    <s v="Slight"/>
    <n v="51.519131999999999"/>
    <x v="0"/>
    <s v="Westminster"/>
    <s v="None"/>
    <n v="-0.162305"/>
    <n v="1"/>
    <n v="1"/>
    <s v="Metropolitan Police"/>
    <s v="Dry"/>
    <s v="Single carriageway"/>
    <n v="30"/>
    <d v="1899-12-30T14:09:00"/>
    <s v="Urban"/>
    <s v="Oddisha"/>
    <s v="Fine no high winds"/>
    <s v="Bus or coach (17 or more pass seats)"/>
  </r>
  <r>
    <s v="201001CW10849"/>
    <d v="2022-05-10T00:00:00"/>
    <s v="May"/>
    <n v="2022"/>
    <s v="Tuesday"/>
    <s v="Auto traffic signal"/>
    <s v="T or staggered junction"/>
    <s v="Slight"/>
    <n v="51.521343000000002"/>
    <x v="0"/>
    <s v="Camden"/>
    <s v="None"/>
    <n v="-0.13151199999999999"/>
    <n v="1"/>
    <n v="2"/>
    <s v="Metropolitan Police"/>
    <s v="Dry"/>
    <s v="Single carriageway"/>
    <n v="30"/>
    <d v="1899-12-30T19:16:00"/>
    <s v="Urban"/>
    <s v="Benglore"/>
    <s v="Fine no high winds"/>
    <s v="Car"/>
  </r>
  <r>
    <s v="201001CW10850"/>
    <d v="2022-05-10T00:00:00"/>
    <s v="May"/>
    <n v="2022"/>
    <s v="Wednesday"/>
    <s v="Auto traffic signal"/>
    <s v="Crossroads"/>
    <s v="Slight"/>
    <n v="51.515839999999997"/>
    <x v="0"/>
    <s v="Westminster"/>
    <s v="None"/>
    <n v="-0.13606099999999999"/>
    <n v="1"/>
    <n v="2"/>
    <s v="Metropolitan Police"/>
    <s v="Dry"/>
    <s v="Single carriageway"/>
    <n v="30"/>
    <d v="1899-12-30T18:15:00"/>
    <s v="Urban"/>
    <s v="Chhennai"/>
    <s v="Fine no high winds"/>
    <s v="Car"/>
  </r>
  <r>
    <s v="201001CW10855"/>
    <d v="2022-05-05T00:00:00"/>
    <s v="May"/>
    <n v="2022"/>
    <s v="Thursday"/>
    <s v="Data missing or out of range"/>
    <s v="Not at junction or within 20 metres"/>
    <s v="Slight"/>
    <n v="51.485484"/>
    <x v="0"/>
    <s v="Westminster"/>
    <s v="None"/>
    <n v="-0.14421300000000001"/>
    <n v="1"/>
    <n v="2"/>
    <s v="Metropolitan Police"/>
    <s v="Dry"/>
    <s v="Single carriageway"/>
    <n v="30"/>
    <d v="1899-12-30T16:20:00"/>
    <s v="Urban"/>
    <s v="Assam"/>
    <s v="Fine no high winds"/>
    <s v="Motorcycle 125cc and under"/>
  </r>
  <r>
    <s v="201001CW10856"/>
    <d v="2022-05-11T00:00:00"/>
    <s v="May"/>
    <n v="2022"/>
    <s v="Friday"/>
    <s v="Give way or uncontrolled"/>
    <s v="Roundabout"/>
    <s v="Slight"/>
    <n v="51.507249999999999"/>
    <x v="0"/>
    <s v="Westminster"/>
    <s v="None"/>
    <n v="-0.12747800000000001"/>
    <n v="1"/>
    <n v="2"/>
    <s v="Metropolitan Police"/>
    <s v="Dry"/>
    <s v="Roundabout"/>
    <n v="30"/>
    <d v="1899-12-30T20:23:00"/>
    <s v="Rural"/>
    <s v="Manipur"/>
    <s v="Fine no high winds"/>
    <s v="Car"/>
  </r>
  <r>
    <s v="201001CW10857"/>
    <d v="2022-05-11T00:00:00"/>
    <s v="May"/>
    <n v="2022"/>
    <s v="Saturday"/>
    <s v="Give way or uncontrolled"/>
    <s v="T or staggered junction"/>
    <s v="Slight"/>
    <n v="51.553897999999997"/>
    <x v="0"/>
    <s v="Camden"/>
    <s v="None"/>
    <n v="-0.16580800000000001"/>
    <n v="1"/>
    <n v="1"/>
    <s v="Metropolitan Police"/>
    <s v="Dry"/>
    <s v="Single carriageway"/>
    <n v="30"/>
    <d v="1899-12-30T10:50:00"/>
    <s v="Rural"/>
    <s v="Bihar"/>
    <s v="Fine no high winds"/>
    <s v="Car"/>
  </r>
  <r>
    <s v="201001CW10858"/>
    <d v="2022-05-11T00:00:00"/>
    <s v="May"/>
    <n v="2022"/>
    <s v="Sunday"/>
    <s v="Give way or uncontrolled"/>
    <s v="T or staggered junction"/>
    <s v="Slight"/>
    <n v="51.511004"/>
    <x v="0"/>
    <s v="Westminster"/>
    <s v="None"/>
    <n v="-0.114785"/>
    <n v="1"/>
    <n v="2"/>
    <s v="Metropolitan Police"/>
    <s v="Dry"/>
    <s v="Single carriageway"/>
    <n v="30"/>
    <d v="1899-12-30T06:20:00"/>
    <s v="Rural"/>
    <s v="Up"/>
    <s v="Fine no high winds"/>
    <s v="Car"/>
  </r>
  <r>
    <s v="201001CW10859"/>
    <d v="2022-05-11T00:00:00"/>
    <s v="May"/>
    <n v="2022"/>
    <s v="Monday"/>
    <s v="Data missing or out of range"/>
    <s v="Not at junction or within 20 metres"/>
    <s v="Slight"/>
    <n v="51.537329"/>
    <x v="0"/>
    <s v="Camden"/>
    <s v="None"/>
    <n v="-0.14152799999999999"/>
    <n v="1"/>
    <n v="1"/>
    <s v="Metropolitan Police"/>
    <s v="Dry"/>
    <s v="One way street"/>
    <n v="30"/>
    <d v="1899-12-30T18:16:00"/>
    <s v="Rural"/>
    <s v="Mp"/>
    <s v="Fine no high winds"/>
    <s v="Motorcycle 125cc and under"/>
  </r>
  <r>
    <s v="201001CW10860"/>
    <d v="2022-05-06T00:00:00"/>
    <s v="May"/>
    <n v="2022"/>
    <s v="Tuesday"/>
    <s v="Auto traffic signal"/>
    <s v="T or staggered junction"/>
    <s v="Slight"/>
    <n v="51.487043"/>
    <x v="0"/>
    <s v="Kensington and Chelsea"/>
    <s v="None"/>
    <n v="-0.151784"/>
    <n v="1"/>
    <n v="2"/>
    <s v="Metropolitan Police"/>
    <s v="Dry"/>
    <s v="Single carriageway"/>
    <n v="30"/>
    <d v="1899-12-30T13:50:00"/>
    <s v="Rural"/>
    <s v="Delhi"/>
    <s v="Fine no high winds"/>
    <s v="Car"/>
  </r>
  <r>
    <s v="201001CW10864"/>
    <d v="2022-05-12T00:00:00"/>
    <s v="May"/>
    <n v="2022"/>
    <s v="Wednesday"/>
    <s v="Auto traffic signal"/>
    <s v="More than 4 arms (not roundabout)"/>
    <s v="Slight"/>
    <n v="51.530464000000002"/>
    <x v="0"/>
    <s v="Camden"/>
    <s v="None"/>
    <n v="-0.122632"/>
    <n v="1"/>
    <n v="1"/>
    <s v="Metropolitan Police"/>
    <s v="Dry"/>
    <s v="Dual carriageway"/>
    <n v="30"/>
    <d v="1899-12-30T11:47:00"/>
    <s v="Rural"/>
    <s v="Punjab"/>
    <s v="Fine no high winds"/>
    <s v="Car"/>
  </r>
  <r>
    <s v="201001CW10865"/>
    <d v="2022-05-10T00:00:00"/>
    <s v="May"/>
    <n v="2022"/>
    <s v="Thursday"/>
    <s v="Auto traffic signal"/>
    <s v="Roundabout"/>
    <s v="Serious"/>
    <n v="51.503214999999997"/>
    <x v="0"/>
    <s v="Westminster"/>
    <s v="None"/>
    <n v="-0.150842"/>
    <n v="1"/>
    <n v="1"/>
    <s v="Metropolitan Police"/>
    <s v="Dry"/>
    <s v="Roundabout"/>
    <n v="30"/>
    <d v="1899-12-30T15:10:00"/>
    <s v="Rural"/>
    <s v="Hariyana"/>
    <s v="Fine no high winds"/>
    <s v="Car"/>
  </r>
  <r>
    <s v="201001CW10866"/>
    <d v="2022-05-12T00:00:00"/>
    <s v="May"/>
    <n v="2022"/>
    <s v="Friday"/>
    <s v="Auto traffic signal"/>
    <s v="Crossroads"/>
    <s v="Slight"/>
    <n v="51.521124999999998"/>
    <x v="0"/>
    <s v="Westminster"/>
    <s v="None"/>
    <n v="-0.16323399999999999"/>
    <n v="1"/>
    <n v="2"/>
    <s v="Metropolitan Police"/>
    <s v="Dry"/>
    <s v="Dual carriageway"/>
    <n v="30"/>
    <d v="1899-12-30T08:26:00"/>
    <s v="Rural"/>
    <s v="Kolkata"/>
    <s v="Fine no high winds"/>
    <s v="Motorcycle 125cc and under"/>
  </r>
  <r>
    <s v="201001CW10867"/>
    <d v="2022-05-12T00:00:00"/>
    <s v="May"/>
    <n v="2022"/>
    <s v="Saturday"/>
    <s v="Give way or uncontrolled"/>
    <s v="Private drive or entrance"/>
    <s v="Serious"/>
    <n v="51.528409000000003"/>
    <x v="0"/>
    <s v="Westminster"/>
    <s v="None"/>
    <n v="-0.19220699999999999"/>
    <n v="1"/>
    <n v="2"/>
    <s v="Metropolitan Police"/>
    <s v="Dry"/>
    <s v="Single carriageway"/>
    <n v="30"/>
    <d v="1899-12-30T20:13:00"/>
    <s v="Rural"/>
    <s v="Rajasthan"/>
    <s v="Fine no high winds"/>
    <s v="Car"/>
  </r>
  <r>
    <s v="201001CW10868"/>
    <d v="2022-05-11T00:00:00"/>
    <s v="May"/>
    <n v="2022"/>
    <s v="Sunday"/>
    <s v="Give way or uncontrolled"/>
    <s v="T or staggered junction"/>
    <s v="Slight"/>
    <n v="51.571567000000002"/>
    <x v="0"/>
    <s v="Haringey"/>
    <s v="None"/>
    <n v="-0.15138799999999999"/>
    <n v="2"/>
    <n v="2"/>
    <s v="Metropolitan Police"/>
    <s v="Dry"/>
    <s v="Single carriageway"/>
    <n v="30"/>
    <d v="1899-12-30T09:00:00"/>
    <s v="Rural"/>
    <s v="Mumbai"/>
    <s v="Fine no high winds"/>
    <s v="Car"/>
  </r>
  <r>
    <s v="201001CW10869"/>
    <d v="2022-04-13T00:00:00"/>
    <s v="Apr"/>
    <n v="2022"/>
    <s v="Monday"/>
    <s v="Give way or uncontrolled"/>
    <s v="T or staggered junction"/>
    <s v="Slight"/>
    <n v="51.549731000000001"/>
    <x v="0"/>
    <s v="Camden"/>
    <s v="None"/>
    <n v="-0.14102300000000001"/>
    <n v="1"/>
    <n v="2"/>
    <s v="Metropolitan Police"/>
    <s v="Dry"/>
    <s v="Single carriageway"/>
    <n v="30"/>
    <d v="1899-12-30T13:45:00"/>
    <s v="Rural"/>
    <s v="Gujrat"/>
    <s v="Fine no high winds"/>
    <s v="Car"/>
  </r>
  <r>
    <s v="201001CW10870"/>
    <d v="2022-04-24T00:00:00"/>
    <s v="Apr"/>
    <n v="2022"/>
    <s v="Tuesday"/>
    <s v="Data missing or out of range"/>
    <s v="Not at junction or within 20 metres"/>
    <s v="Slight"/>
    <n v="51.506726"/>
    <x v="1"/>
    <s v="Westminster"/>
    <s v="None"/>
    <n v="-0.13974800000000001"/>
    <n v="2"/>
    <n v="2"/>
    <s v="Metropolitan Police"/>
    <s v="Dry"/>
    <s v="One way street"/>
    <n v="30"/>
    <d v="1899-12-30T21:10:00"/>
    <s v="Urban"/>
    <s v="Kerla"/>
    <s v="Fine no high winds"/>
    <s v="Car"/>
  </r>
  <r>
    <s v="201001CW10871"/>
    <d v="2022-04-28T00:00:00"/>
    <s v="Apr"/>
    <n v="2022"/>
    <s v="Wednesday"/>
    <s v="Data missing or out of range"/>
    <s v="Not at junction or within 20 metres"/>
    <s v="Serious"/>
    <n v="51.537095000000001"/>
    <x v="0"/>
    <s v="Camden"/>
    <s v="None"/>
    <n v="-0.14946899999999999"/>
    <n v="1"/>
    <n v="1"/>
    <s v="Metropolitan Police"/>
    <s v="Dry"/>
    <s v="Single carriageway"/>
    <n v="30"/>
    <d v="1899-12-30T09:25:00"/>
    <s v="Urban"/>
    <s v="Oddisha"/>
    <s v="Fine no high winds"/>
    <s v="Bus or coach (17 or more pass seats)"/>
  </r>
  <r>
    <s v="201001CW10872"/>
    <d v="2022-05-11T00:00:00"/>
    <s v="May"/>
    <n v="2022"/>
    <s v="Thursday"/>
    <s v="Data missing or out of range"/>
    <s v="Not at junction or within 20 metres"/>
    <s v="Slight"/>
    <n v="51.516202"/>
    <x v="1"/>
    <s v="Westminster"/>
    <s v="None"/>
    <n v="-0.13619100000000001"/>
    <n v="2"/>
    <n v="1"/>
    <s v="Metropolitan Police"/>
    <s v="Dry"/>
    <s v="Single carriageway"/>
    <n v="30"/>
    <d v="1899-12-30T03:05:00"/>
    <s v="Urban"/>
    <s v="Benglore"/>
    <s v="Fine no high winds"/>
    <s v="Motorcycle 125cc and under"/>
  </r>
  <r>
    <s v="201001CW10873"/>
    <d v="2022-04-23T00:00:00"/>
    <s v="Apr"/>
    <n v="2022"/>
    <s v="Friday"/>
    <s v="Auto traffic signal"/>
    <s v="Crossroads"/>
    <s v="Slight"/>
    <n v="51.511648999999998"/>
    <x v="0"/>
    <s v="Westminster"/>
    <s v="None"/>
    <n v="-0.13263"/>
    <n v="1"/>
    <n v="2"/>
    <s v="Metropolitan Police"/>
    <s v="Dry"/>
    <s v="Single carriageway"/>
    <n v="30"/>
    <d v="1899-12-30T18:30:00"/>
    <s v="Urban"/>
    <s v="Chhennai"/>
    <s v="Fine no high winds"/>
    <s v="Car"/>
  </r>
  <r>
    <s v="201001CW10874"/>
    <d v="2022-05-10T00:00:00"/>
    <s v="May"/>
    <n v="2022"/>
    <s v="Saturday"/>
    <s v="Stop sign"/>
    <s v="Crossroads"/>
    <s v="Slight"/>
    <n v="51.536372999999998"/>
    <x v="0"/>
    <s v="Camden"/>
    <s v="None"/>
    <n v="-0.14358599999999999"/>
    <n v="1"/>
    <n v="2"/>
    <s v="Metropolitan Police"/>
    <s v="Dry"/>
    <s v="Single carriageway"/>
    <n v="30"/>
    <d v="1899-12-30T19:00:00"/>
    <s v="Urban"/>
    <s v="Assam"/>
    <s v="Fine no high winds"/>
    <s v="Car"/>
  </r>
  <r>
    <s v="201001CW10875"/>
    <d v="2022-05-12T00:00:00"/>
    <s v="May"/>
    <n v="2022"/>
    <s v="Sunday"/>
    <s v="Give way or uncontrolled"/>
    <s v="T or staggered junction"/>
    <s v="Slight"/>
    <n v="51.485852000000001"/>
    <x v="0"/>
    <s v="Westminster"/>
    <s v="None"/>
    <n v="-0.13339599999999999"/>
    <n v="1"/>
    <n v="2"/>
    <s v="Metropolitan Police"/>
    <s v="Dry"/>
    <s v="Dual carriageway"/>
    <n v="30"/>
    <d v="1899-12-30T19:45:00"/>
    <s v="Urban"/>
    <s v="Manipur"/>
    <s v="Fine no high winds"/>
    <s v="Car"/>
  </r>
  <r>
    <s v="201001CW10876"/>
    <d v="2022-05-13T00:00:00"/>
    <s v="May"/>
    <n v="2022"/>
    <s v="Monday"/>
    <s v="Auto traffic signal"/>
    <s v="Crossroads"/>
    <s v="Slight"/>
    <n v="51.513036"/>
    <x v="0"/>
    <s v="Westminster"/>
    <s v="None"/>
    <n v="-0.12940199999999999"/>
    <n v="1"/>
    <n v="1"/>
    <s v="Metropolitan Police"/>
    <s v="Dry"/>
    <s v="Single carriageway"/>
    <n v="30"/>
    <d v="1899-12-30T09:45:00"/>
    <s v="Urban"/>
    <s v="Bihar"/>
    <s v="Fine no high winds"/>
    <s v="Car"/>
  </r>
  <r>
    <s v="201001CW10879"/>
    <d v="2022-05-14T00:00:00"/>
    <s v="May"/>
    <n v="2022"/>
    <s v="Tuesday"/>
    <s v="Give way or uncontrolled"/>
    <s v="Crossroads"/>
    <s v="Serious"/>
    <n v="51.493569999999998"/>
    <x v="0"/>
    <s v="Westminster"/>
    <s v="None"/>
    <n v="-0.15512200000000001"/>
    <n v="1"/>
    <n v="2"/>
    <s v="Metropolitan Police"/>
    <s v="Dry"/>
    <s v="Single carriageway"/>
    <n v="30"/>
    <d v="1899-12-30T13:48:00"/>
    <s v="Urban"/>
    <s v="Up"/>
    <s v="Fine no high winds"/>
    <s v="Car"/>
  </r>
  <r>
    <s v="201001CW10880"/>
    <d v="2022-05-14T00:00:00"/>
    <s v="May"/>
    <n v="2022"/>
    <s v="Wednesday"/>
    <s v="Data missing or out of range"/>
    <s v="Not at junction or within 20 metres"/>
    <s v="Slight"/>
    <n v="51.539242000000002"/>
    <x v="0"/>
    <s v="Camden"/>
    <s v="None"/>
    <n v="-0.143037"/>
    <n v="2"/>
    <n v="1"/>
    <s v="Metropolitan Police"/>
    <s v="Dry"/>
    <s v="One way street"/>
    <n v="30"/>
    <d v="1899-12-30T13:32:00"/>
    <s v="Urban"/>
    <s v="Mp"/>
    <s v="Fine no high winds"/>
    <s v="Car"/>
  </r>
  <r>
    <s v="201001CW10881"/>
    <d v="2022-05-13T00:00:00"/>
    <s v="May"/>
    <n v="2022"/>
    <s v="Thursday"/>
    <s v="Auto traffic signal"/>
    <s v="Crossroads"/>
    <s v="Slight"/>
    <n v="51.516213"/>
    <x v="0"/>
    <s v="Westminster"/>
    <s v="None"/>
    <n v="-0.14253199999999999"/>
    <n v="1"/>
    <n v="1"/>
    <s v="Metropolitan Police"/>
    <s v="Dry"/>
    <s v="Single carriageway"/>
    <n v="30"/>
    <d v="1899-12-30T12:28:00"/>
    <s v="Urban"/>
    <s v="Delhi"/>
    <s v="Fine no high winds"/>
    <s v="Car"/>
  </r>
  <r>
    <s v="201001CW10882"/>
    <d v="2022-05-13T00:00:00"/>
    <s v="May"/>
    <n v="2022"/>
    <s v="Friday"/>
    <s v="Give way or uncontrolled"/>
    <s v="T or staggered junction"/>
    <s v="Slight"/>
    <n v="51.517975999999997"/>
    <x v="0"/>
    <s v="Westminster"/>
    <s v="None"/>
    <n v="-0.15168499999999999"/>
    <n v="1"/>
    <n v="1"/>
    <s v="Metropolitan Police"/>
    <s v="Dry"/>
    <s v="Single carriageway"/>
    <n v="30"/>
    <d v="1899-12-30T15:10:00"/>
    <s v="Urban"/>
    <s v="Punjab"/>
    <s v="Fine no high winds"/>
    <s v="Car"/>
  </r>
  <r>
    <s v="201001CW10883"/>
    <d v="2022-05-13T00:00:00"/>
    <s v="May"/>
    <n v="2022"/>
    <s v="Saturday"/>
    <s v="Auto traffic signal"/>
    <s v="Crossroads"/>
    <s v="Slight"/>
    <n v="51.517775999999998"/>
    <x v="0"/>
    <s v="Camden"/>
    <s v="None"/>
    <n v="-0.12776599999999999"/>
    <n v="1"/>
    <n v="2"/>
    <s v="Metropolitan Police"/>
    <s v="Dry"/>
    <s v="Single carriageway"/>
    <n v="30"/>
    <d v="1899-12-30T08:20:00"/>
    <s v="Urban"/>
    <s v="Hariyana"/>
    <s v="Fine no high winds"/>
    <s v="Car"/>
  </r>
  <r>
    <s v="201001CW10886"/>
    <d v="2022-05-13T00:00:00"/>
    <s v="May"/>
    <n v="2022"/>
    <s v="Sunday"/>
    <s v="Auto traffic signal"/>
    <s v="T or staggered junction"/>
    <s v="Slight"/>
    <n v="51.504944000000002"/>
    <x v="0"/>
    <s v="Westminster"/>
    <s v="None"/>
    <n v="-0.146449"/>
    <n v="1"/>
    <n v="1"/>
    <s v="Metropolitan Police"/>
    <s v="Dry"/>
    <s v="Single carriageway"/>
    <n v="30"/>
    <d v="1899-12-30T19:21:00"/>
    <s v="Urban"/>
    <s v="Kolkata"/>
    <s v="Fine no high winds"/>
    <s v="Car"/>
  </r>
  <r>
    <s v="201001CW10887"/>
    <d v="2022-05-13T00:00:00"/>
    <s v="May"/>
    <n v="2022"/>
    <s v="Monday"/>
    <s v="Stop sign"/>
    <s v="T or staggered junction"/>
    <s v="Slight"/>
    <n v="51.506585999999999"/>
    <x v="1"/>
    <s v="Westminster"/>
    <s v="None"/>
    <n v="-0.14796699999999999"/>
    <n v="1"/>
    <n v="2"/>
    <s v="Metropolitan Police"/>
    <s v="Dry"/>
    <s v="Single carriageway"/>
    <n v="30"/>
    <d v="1899-12-30T22:38:00"/>
    <s v="Urban"/>
    <s v="Rajasthan"/>
    <s v="Fine no high winds"/>
    <s v="Car"/>
  </r>
  <r>
    <s v="201001CW10888"/>
    <d v="2022-05-13T00:00:00"/>
    <s v="May"/>
    <n v="2022"/>
    <s v="Tuesday"/>
    <s v="Give way or uncontrolled"/>
    <s v="Private drive or entrance"/>
    <s v="Slight"/>
    <n v="51.510686"/>
    <x v="1"/>
    <s v="Westminster"/>
    <s v="None"/>
    <n v="-0.13425400000000001"/>
    <n v="1"/>
    <n v="1"/>
    <s v="Metropolitan Police"/>
    <s v="Dry"/>
    <s v="One way street"/>
    <n v="30"/>
    <d v="1899-12-30T23:28:00"/>
    <s v="Urban"/>
    <s v="Mumbai"/>
    <s v="Fine no high winds"/>
    <s v="Motorcycle 50cc and under"/>
  </r>
  <r>
    <s v="201001CW10889"/>
    <d v="2022-05-13T00:00:00"/>
    <s v="May"/>
    <n v="2022"/>
    <s v="Wednesday"/>
    <s v="Data missing or out of range"/>
    <s v="Not at junction or within 20 metres"/>
    <s v="Slight"/>
    <n v="51.555455000000002"/>
    <x v="0"/>
    <s v="Camden"/>
    <s v="None"/>
    <n v="-0.19661699999999999"/>
    <n v="1"/>
    <n v="1"/>
    <s v="Metropolitan Police"/>
    <s v="Dry"/>
    <s v="Single carriageway"/>
    <n v="30"/>
    <d v="1899-12-30T18:00:00"/>
    <s v="Rural"/>
    <s v="Gujrat"/>
    <s v="Fine no high winds"/>
    <s v="Car"/>
  </r>
  <r>
    <s v="201001CW10890"/>
    <d v="2022-05-13T00:00:00"/>
    <s v="May"/>
    <n v="2022"/>
    <s v="Thursday"/>
    <s v="Give way or uncontrolled"/>
    <s v="Mini-roundabout"/>
    <s v="Slight"/>
    <n v="51.523513000000001"/>
    <x v="1"/>
    <s v="Westminster"/>
    <s v="None"/>
    <n v="-0.183752"/>
    <n v="1"/>
    <n v="1"/>
    <s v="Metropolitan Police"/>
    <s v="Dry"/>
    <s v="Single carriageway"/>
    <n v="30"/>
    <d v="1899-12-30T23:16:00"/>
    <s v="Rural"/>
    <s v="Kerla"/>
    <s v="Fine no high winds"/>
    <s v="Car"/>
  </r>
  <r>
    <s v="201001CW10891"/>
    <d v="2022-05-14T00:00:00"/>
    <s v="May"/>
    <n v="2022"/>
    <s v="Friday"/>
    <s v="Give way or uncontrolled"/>
    <s v="T or staggered junction"/>
    <s v="Slight"/>
    <n v="51.546495"/>
    <x v="0"/>
    <s v="Camden"/>
    <s v="None"/>
    <n v="-0.15817400000000001"/>
    <n v="1"/>
    <n v="2"/>
    <s v="Metropolitan Police"/>
    <s v="Dry"/>
    <s v="Single carriageway"/>
    <n v="30"/>
    <d v="1899-12-30T17:05:00"/>
    <s v="Rural"/>
    <s v="Oddisha"/>
    <s v="Fine no high winds"/>
    <s v="Ca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CBB28B-7AD8-42A0-A9E7-504238F842F8}"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3:A4" firstHeaderRow="1" firstDataRow="1" firstDataCol="0"/>
  <pivotFields count="23">
    <pivotField showAll="0"/>
    <pivotField numFmtId="14" showAll="0">
      <items count="429">
        <item x="0"/>
        <item x="5"/>
        <item x="2"/>
        <item x="1"/>
        <item x="3"/>
        <item x="6"/>
        <item x="4"/>
        <item x="10"/>
        <item x="7"/>
        <item x="9"/>
        <item x="286"/>
        <item x="23"/>
        <item x="8"/>
        <item x="11"/>
        <item x="36"/>
        <item x="14"/>
        <item x="22"/>
        <item x="16"/>
        <item x="17"/>
        <item x="25"/>
        <item x="319"/>
        <item x="12"/>
        <item x="13"/>
        <item x="15"/>
        <item x="21"/>
        <item x="20"/>
        <item x="27"/>
        <item x="18"/>
        <item x="320"/>
        <item x="321"/>
        <item x="19"/>
        <item x="322"/>
        <item x="57"/>
        <item x="287"/>
        <item x="37"/>
        <item x="24"/>
        <item x="26"/>
        <item x="51"/>
        <item x="28"/>
        <item x="288"/>
        <item x="30"/>
        <item x="33"/>
        <item x="29"/>
        <item x="44"/>
        <item x="31"/>
        <item x="34"/>
        <item x="32"/>
        <item x="39"/>
        <item x="38"/>
        <item x="55"/>
        <item x="48"/>
        <item x="40"/>
        <item x="35"/>
        <item x="50"/>
        <item x="52"/>
        <item x="47"/>
        <item x="42"/>
        <item x="41"/>
        <item x="291"/>
        <item x="43"/>
        <item x="45"/>
        <item x="46"/>
        <item x="297"/>
        <item x="289"/>
        <item x="53"/>
        <item x="49"/>
        <item x="290"/>
        <item x="54"/>
        <item x="64"/>
        <item x="73"/>
        <item x="56"/>
        <item x="58"/>
        <item x="71"/>
        <item x="60"/>
        <item x="59"/>
        <item x="61"/>
        <item x="70"/>
        <item x="62"/>
        <item x="63"/>
        <item x="72"/>
        <item x="65"/>
        <item x="67"/>
        <item x="66"/>
        <item x="292"/>
        <item x="68"/>
        <item x="294"/>
        <item x="69"/>
        <item x="295"/>
        <item x="74"/>
        <item x="75"/>
        <item x="77"/>
        <item x="76"/>
        <item x="79"/>
        <item x="78"/>
        <item x="83"/>
        <item x="80"/>
        <item x="81"/>
        <item x="296"/>
        <item x="82"/>
        <item x="86"/>
        <item x="87"/>
        <item x="84"/>
        <item x="85"/>
        <item x="88"/>
        <item x="293"/>
        <item x="89"/>
        <item x="90"/>
        <item x="92"/>
        <item x="98"/>
        <item x="91"/>
        <item x="102"/>
        <item x="101"/>
        <item x="95"/>
        <item x="96"/>
        <item x="93"/>
        <item x="94"/>
        <item x="298"/>
        <item x="97"/>
        <item x="299"/>
        <item x="99"/>
        <item x="106"/>
        <item x="108"/>
        <item x="100"/>
        <item x="103"/>
        <item x="109"/>
        <item x="104"/>
        <item x="112"/>
        <item x="105"/>
        <item x="107"/>
        <item x="110"/>
        <item x="113"/>
        <item x="122"/>
        <item x="115"/>
        <item x="117"/>
        <item x="116"/>
        <item x="114"/>
        <item x="300"/>
        <item x="119"/>
        <item x="118"/>
        <item x="120"/>
        <item x="121"/>
        <item x="125"/>
        <item x="123"/>
        <item x="124"/>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360"/>
        <item x="359"/>
        <item x="361"/>
        <item x="362"/>
        <item x="363"/>
        <item x="365"/>
        <item x="411"/>
        <item x="364"/>
        <item x="338"/>
        <item x="410"/>
        <item x="381"/>
        <item x="325"/>
        <item x="335"/>
        <item x="401"/>
        <item x="349"/>
        <item x="350"/>
        <item x="326"/>
        <item x="323"/>
        <item x="330"/>
        <item x="324"/>
        <item x="333"/>
        <item x="327"/>
        <item x="328"/>
        <item x="329"/>
        <item x="331"/>
        <item x="332"/>
        <item x="334"/>
        <item x="336"/>
        <item x="337"/>
        <item x="339"/>
        <item x="340"/>
        <item x="341"/>
        <item x="342"/>
        <item x="343"/>
        <item x="344"/>
        <item x="347"/>
        <item x="346"/>
        <item x="345"/>
        <item x="348"/>
        <item x="351"/>
        <item x="352"/>
        <item x="353"/>
        <item x="354"/>
        <item x="355"/>
        <item x="356"/>
        <item x="357"/>
        <item x="358"/>
        <item x="366"/>
        <item x="367"/>
        <item x="369"/>
        <item x="370"/>
        <item x="368"/>
        <item x="371"/>
        <item x="372"/>
        <item x="373"/>
        <item x="374"/>
        <item x="375"/>
        <item x="376"/>
        <item x="377"/>
        <item x="378"/>
        <item x="379"/>
        <item x="380"/>
        <item x="383"/>
        <item x="382"/>
        <item x="384"/>
        <item x="385"/>
        <item x="386"/>
        <item x="390"/>
        <item x="387"/>
        <item x="388"/>
        <item x="389"/>
        <item x="391"/>
        <item x="393"/>
        <item x="395"/>
        <item x="394"/>
        <item x="396"/>
        <item x="397"/>
        <item x="398"/>
        <item x="399"/>
        <item x="400"/>
        <item x="402"/>
        <item x="403"/>
        <item x="404"/>
        <item x="405"/>
        <item x="406"/>
        <item x="407"/>
        <item x="408"/>
        <item x="409"/>
        <item x="413"/>
        <item x="412"/>
        <item x="416"/>
        <item x="414"/>
        <item x="415"/>
        <item x="417"/>
        <item x="418"/>
        <item x="419"/>
        <item x="420"/>
        <item x="421"/>
        <item x="422"/>
        <item x="423"/>
        <item x="424"/>
        <item x="425"/>
        <item x="426"/>
        <item x="427"/>
        <item x="39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20" showAll="0"/>
    <pivotField showAll="0">
      <items count="2">
        <item x="0"/>
        <item t="default"/>
      </items>
    </pivotField>
    <pivotField showAll="0"/>
    <pivotField showAll="0">
      <items count="18">
        <item x="11"/>
        <item x="7"/>
        <item x="0"/>
        <item x="8"/>
        <item x="4"/>
        <item x="5"/>
        <item x="6"/>
        <item x="10"/>
        <item x="2"/>
        <item x="9"/>
        <item x="1"/>
        <item x="3"/>
        <item f="1" x="12"/>
        <item f="1" x="13"/>
        <item f="1" x="14"/>
        <item f="1" x="15"/>
        <item f="1" x="16"/>
        <item t="default"/>
      </items>
    </pivotField>
  </pivotFields>
  <rowItems count="1">
    <i/>
  </rowItems>
  <colItems count="1">
    <i/>
  </colItems>
  <dataFields count="1">
    <dataField name="Sum of Number_of_Casualties" fld="13" baseField="0" baseItem="0"/>
  </dataFields>
  <pivotTableStyleInfo name="PivotStyleLight16" showRowHeaders="1" showColHeaders="1" showRowStripes="0" showColStripes="0" showLastColumn="1"/>
  <filters count="1">
    <filter fld="1" type="dateBetween" evalOrder="-1" id="48" name="Accident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0A2C5B-BCE9-487E-8976-BAB66AFBC622}"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17:B24" firstHeaderRow="1" firstDataRow="1" firstDataCol="1"/>
  <pivotFields count="23">
    <pivotField showAll="0"/>
    <pivotField numFmtId="14" showAll="0">
      <items count="429">
        <item x="0"/>
        <item x="5"/>
        <item x="2"/>
        <item x="1"/>
        <item x="3"/>
        <item x="6"/>
        <item x="4"/>
        <item x="10"/>
        <item x="7"/>
        <item x="9"/>
        <item x="286"/>
        <item x="23"/>
        <item x="8"/>
        <item x="11"/>
        <item x="36"/>
        <item x="14"/>
        <item x="22"/>
        <item x="16"/>
        <item x="17"/>
        <item x="25"/>
        <item x="319"/>
        <item x="12"/>
        <item x="13"/>
        <item x="15"/>
        <item x="21"/>
        <item x="20"/>
        <item x="27"/>
        <item x="18"/>
        <item x="320"/>
        <item x="321"/>
        <item x="19"/>
        <item x="322"/>
        <item x="57"/>
        <item x="287"/>
        <item x="37"/>
        <item x="24"/>
        <item x="26"/>
        <item x="51"/>
        <item x="28"/>
        <item x="288"/>
        <item x="30"/>
        <item x="33"/>
        <item x="29"/>
        <item x="44"/>
        <item x="31"/>
        <item x="34"/>
        <item x="32"/>
        <item x="39"/>
        <item x="38"/>
        <item x="55"/>
        <item x="48"/>
        <item x="40"/>
        <item x="35"/>
        <item x="50"/>
        <item x="52"/>
        <item x="47"/>
        <item x="42"/>
        <item x="41"/>
        <item x="291"/>
        <item x="43"/>
        <item x="45"/>
        <item x="46"/>
        <item x="297"/>
        <item x="289"/>
        <item x="53"/>
        <item x="49"/>
        <item x="290"/>
        <item x="54"/>
        <item x="64"/>
        <item x="73"/>
        <item x="56"/>
        <item x="58"/>
        <item x="71"/>
        <item x="60"/>
        <item x="59"/>
        <item x="61"/>
        <item x="70"/>
        <item x="62"/>
        <item x="63"/>
        <item x="72"/>
        <item x="65"/>
        <item x="67"/>
        <item x="66"/>
        <item x="292"/>
        <item x="68"/>
        <item x="294"/>
        <item x="69"/>
        <item x="295"/>
        <item x="74"/>
        <item x="75"/>
        <item x="77"/>
        <item x="76"/>
        <item x="79"/>
        <item x="78"/>
        <item x="83"/>
        <item x="80"/>
        <item x="81"/>
        <item x="296"/>
        <item x="82"/>
        <item x="86"/>
        <item x="87"/>
        <item x="84"/>
        <item x="85"/>
        <item x="88"/>
        <item x="293"/>
        <item x="89"/>
        <item x="90"/>
        <item x="92"/>
        <item x="98"/>
        <item x="91"/>
        <item x="102"/>
        <item x="101"/>
        <item x="95"/>
        <item x="96"/>
        <item x="93"/>
        <item x="94"/>
        <item x="298"/>
        <item x="97"/>
        <item x="299"/>
        <item x="99"/>
        <item x="106"/>
        <item x="108"/>
        <item x="100"/>
        <item x="103"/>
        <item x="109"/>
        <item x="104"/>
        <item x="112"/>
        <item x="105"/>
        <item x="107"/>
        <item x="110"/>
        <item x="113"/>
        <item x="122"/>
        <item x="115"/>
        <item x="117"/>
        <item x="116"/>
        <item x="114"/>
        <item x="300"/>
        <item x="119"/>
        <item x="118"/>
        <item x="120"/>
        <item x="121"/>
        <item x="125"/>
        <item x="123"/>
        <item x="124"/>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360"/>
        <item x="359"/>
        <item x="361"/>
        <item x="362"/>
        <item x="363"/>
        <item x="365"/>
        <item x="411"/>
        <item x="364"/>
        <item x="338"/>
        <item x="410"/>
        <item x="381"/>
        <item x="325"/>
        <item x="335"/>
        <item x="401"/>
        <item x="349"/>
        <item x="350"/>
        <item x="326"/>
        <item x="323"/>
        <item x="330"/>
        <item x="324"/>
        <item x="333"/>
        <item x="327"/>
        <item x="328"/>
        <item x="329"/>
        <item x="331"/>
        <item x="332"/>
        <item x="334"/>
        <item x="336"/>
        <item x="337"/>
        <item x="339"/>
        <item x="340"/>
        <item x="341"/>
        <item x="342"/>
        <item x="343"/>
        <item x="344"/>
        <item x="347"/>
        <item x="346"/>
        <item x="345"/>
        <item x="348"/>
        <item x="351"/>
        <item x="352"/>
        <item x="353"/>
        <item x="354"/>
        <item x="355"/>
        <item x="356"/>
        <item x="357"/>
        <item x="358"/>
        <item x="366"/>
        <item x="367"/>
        <item x="369"/>
        <item x="370"/>
        <item x="368"/>
        <item x="371"/>
        <item x="372"/>
        <item x="373"/>
        <item x="374"/>
        <item x="375"/>
        <item x="376"/>
        <item x="377"/>
        <item x="378"/>
        <item x="379"/>
        <item x="380"/>
        <item x="383"/>
        <item x="382"/>
        <item x="384"/>
        <item x="385"/>
        <item x="386"/>
        <item x="390"/>
        <item x="387"/>
        <item x="388"/>
        <item x="389"/>
        <item x="391"/>
        <item x="393"/>
        <item x="395"/>
        <item x="394"/>
        <item x="396"/>
        <item x="397"/>
        <item x="398"/>
        <item x="399"/>
        <item x="400"/>
        <item x="402"/>
        <item x="403"/>
        <item x="404"/>
        <item x="405"/>
        <item x="406"/>
        <item x="407"/>
        <item x="408"/>
        <item x="409"/>
        <item x="413"/>
        <item x="412"/>
        <item x="416"/>
        <item x="414"/>
        <item x="415"/>
        <item x="417"/>
        <item x="418"/>
        <item x="419"/>
        <item x="420"/>
        <item x="421"/>
        <item x="422"/>
        <item x="423"/>
        <item x="424"/>
        <item x="425"/>
        <item x="426"/>
        <item x="427"/>
        <item x="392"/>
        <item t="default"/>
      </items>
    </pivotField>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numFmtId="20" showAll="0"/>
    <pivotField showAll="0">
      <items count="2">
        <item x="0"/>
        <item t="default"/>
      </items>
    </pivotField>
    <pivotField showAll="0"/>
    <pivotField axis="axisRow" showAll="0">
      <items count="18">
        <item x="11"/>
        <item h="1" x="7"/>
        <item h="1" x="0"/>
        <item h="1" x="8"/>
        <item h="1" x="4"/>
        <item h="1" x="5"/>
        <item h="1" x="6"/>
        <item h="1" x="10"/>
        <item h="1" x="2"/>
        <item h="1" x="9"/>
        <item h="1" x="1"/>
        <item h="1" x="3"/>
        <item f="1" x="12"/>
        <item f="1" x="13"/>
        <item f="1" x="14"/>
        <item f="1" x="15"/>
        <item f="1" x="16"/>
        <item t="default"/>
      </items>
    </pivotField>
  </pivotFields>
  <rowFields count="1">
    <field x="22"/>
  </rowFields>
  <rowItems count="7">
    <i>
      <x/>
    </i>
    <i>
      <x v="12"/>
    </i>
    <i>
      <x v="13"/>
    </i>
    <i>
      <x v="14"/>
    </i>
    <i>
      <x v="15"/>
    </i>
    <i>
      <x v="16"/>
    </i>
    <i t="grand">
      <x/>
    </i>
  </rowItems>
  <colItems count="1">
    <i/>
  </colItems>
  <dataFields count="1">
    <dataField name="Sum of Number_of_Casualties" fld="13" baseField="0" baseItem="0"/>
  </dataFields>
  <pivotTableStyleInfo name="PivotStyleLight16" showRowHeaders="1" showColHeaders="1" showRowStripes="0" showColStripes="0" showLastColumn="1"/>
  <filters count="1">
    <filter fld="1" type="dateBetween" evalOrder="-1" id="48" name="Accident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3F5889-87B3-4CA7-8BD2-BA6084B0F43A}"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10:B14" firstHeaderRow="1" firstDataRow="1" firstDataCol="1"/>
  <pivotFields count="23">
    <pivotField showAll="0"/>
    <pivotField numFmtId="14" showAll="0">
      <items count="429">
        <item x="0"/>
        <item x="5"/>
        <item x="2"/>
        <item x="1"/>
        <item x="3"/>
        <item x="6"/>
        <item x="4"/>
        <item x="10"/>
        <item x="7"/>
        <item x="9"/>
        <item x="286"/>
        <item x="23"/>
        <item x="8"/>
        <item x="11"/>
        <item x="36"/>
        <item x="14"/>
        <item x="22"/>
        <item x="16"/>
        <item x="17"/>
        <item x="25"/>
        <item x="319"/>
        <item x="12"/>
        <item x="13"/>
        <item x="15"/>
        <item x="21"/>
        <item x="20"/>
        <item x="27"/>
        <item x="18"/>
        <item x="320"/>
        <item x="321"/>
        <item x="19"/>
        <item x="322"/>
        <item x="57"/>
        <item x="287"/>
        <item x="37"/>
        <item x="24"/>
        <item x="26"/>
        <item x="51"/>
        <item x="28"/>
        <item x="288"/>
        <item x="30"/>
        <item x="33"/>
        <item x="29"/>
        <item x="44"/>
        <item x="31"/>
        <item x="34"/>
        <item x="32"/>
        <item x="39"/>
        <item x="38"/>
        <item x="55"/>
        <item x="48"/>
        <item x="40"/>
        <item x="35"/>
        <item x="50"/>
        <item x="52"/>
        <item x="47"/>
        <item x="42"/>
        <item x="41"/>
        <item x="291"/>
        <item x="43"/>
        <item x="45"/>
        <item x="46"/>
        <item x="297"/>
        <item x="289"/>
        <item x="53"/>
        <item x="49"/>
        <item x="290"/>
        <item x="54"/>
        <item x="64"/>
        <item x="73"/>
        <item x="56"/>
        <item x="58"/>
        <item x="71"/>
        <item x="60"/>
        <item x="59"/>
        <item x="61"/>
        <item x="70"/>
        <item x="62"/>
        <item x="63"/>
        <item x="72"/>
        <item x="65"/>
        <item x="67"/>
        <item x="66"/>
        <item x="292"/>
        <item x="68"/>
        <item x="294"/>
        <item x="69"/>
        <item x="295"/>
        <item x="74"/>
        <item x="75"/>
        <item x="77"/>
        <item x="76"/>
        <item x="79"/>
        <item x="78"/>
        <item x="83"/>
        <item x="80"/>
        <item x="81"/>
        <item x="296"/>
        <item x="82"/>
        <item x="86"/>
        <item x="87"/>
        <item x="84"/>
        <item x="85"/>
        <item x="88"/>
        <item x="293"/>
        <item x="89"/>
        <item x="90"/>
        <item x="92"/>
        <item x="98"/>
        <item x="91"/>
        <item x="102"/>
        <item x="101"/>
        <item x="95"/>
        <item x="96"/>
        <item x="93"/>
        <item x="94"/>
        <item x="298"/>
        <item x="97"/>
        <item x="299"/>
        <item x="99"/>
        <item x="106"/>
        <item x="108"/>
        <item x="100"/>
        <item x="103"/>
        <item x="109"/>
        <item x="104"/>
        <item x="112"/>
        <item x="105"/>
        <item x="107"/>
        <item x="110"/>
        <item x="113"/>
        <item x="122"/>
        <item x="115"/>
        <item x="117"/>
        <item x="116"/>
        <item x="114"/>
        <item x="300"/>
        <item x="119"/>
        <item x="118"/>
        <item x="120"/>
        <item x="121"/>
        <item x="125"/>
        <item x="123"/>
        <item x="124"/>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360"/>
        <item x="359"/>
        <item x="361"/>
        <item x="362"/>
        <item x="363"/>
        <item x="365"/>
        <item x="411"/>
        <item x="364"/>
        <item x="338"/>
        <item x="410"/>
        <item x="381"/>
        <item x="325"/>
        <item x="335"/>
        <item x="401"/>
        <item x="349"/>
        <item x="350"/>
        <item x="326"/>
        <item x="323"/>
        <item x="330"/>
        <item x="324"/>
        <item x="333"/>
        <item x="327"/>
        <item x="328"/>
        <item x="329"/>
        <item x="331"/>
        <item x="332"/>
        <item x="334"/>
        <item x="336"/>
        <item x="337"/>
        <item x="339"/>
        <item x="340"/>
        <item x="341"/>
        <item x="342"/>
        <item x="343"/>
        <item x="344"/>
        <item x="347"/>
        <item x="346"/>
        <item x="345"/>
        <item x="348"/>
        <item x="351"/>
        <item x="352"/>
        <item x="353"/>
        <item x="354"/>
        <item x="355"/>
        <item x="356"/>
        <item x="357"/>
        <item x="358"/>
        <item x="366"/>
        <item x="367"/>
        <item x="369"/>
        <item x="370"/>
        <item x="368"/>
        <item x="371"/>
        <item x="372"/>
        <item x="373"/>
        <item x="374"/>
        <item x="375"/>
        <item x="376"/>
        <item x="377"/>
        <item x="378"/>
        <item x="379"/>
        <item x="380"/>
        <item x="383"/>
        <item x="382"/>
        <item x="384"/>
        <item x="385"/>
        <item x="386"/>
        <item x="390"/>
        <item x="387"/>
        <item x="388"/>
        <item x="389"/>
        <item x="391"/>
        <item x="393"/>
        <item x="395"/>
        <item x="394"/>
        <item x="396"/>
        <item x="397"/>
        <item x="398"/>
        <item x="399"/>
        <item x="400"/>
        <item x="402"/>
        <item x="403"/>
        <item x="404"/>
        <item x="405"/>
        <item x="406"/>
        <item x="407"/>
        <item x="408"/>
        <item x="409"/>
        <item x="413"/>
        <item x="412"/>
        <item x="416"/>
        <item x="414"/>
        <item x="415"/>
        <item x="417"/>
        <item x="418"/>
        <item x="419"/>
        <item x="420"/>
        <item x="421"/>
        <item x="422"/>
        <item x="423"/>
        <item x="424"/>
        <item x="425"/>
        <item x="426"/>
        <item x="427"/>
        <item x="392"/>
        <item t="default"/>
      </items>
    </pivotField>
    <pivotField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numFmtId="20" showAll="0"/>
    <pivotField showAll="0">
      <items count="2">
        <item x="0"/>
        <item t="default"/>
      </items>
    </pivotField>
    <pivotField showAll="0"/>
    <pivotField showAll="0">
      <items count="18">
        <item x="11"/>
        <item x="7"/>
        <item x="0"/>
        <item x="8"/>
        <item x="4"/>
        <item x="5"/>
        <item x="6"/>
        <item x="10"/>
        <item x="2"/>
        <item x="9"/>
        <item x="1"/>
        <item x="3"/>
        <item f="1" x="12"/>
        <item f="1" x="13"/>
        <item f="1" x="14"/>
        <item f="1" x="15"/>
        <item f="1" x="16"/>
        <item t="default"/>
      </items>
    </pivotField>
  </pivotFields>
  <rowFields count="1">
    <field x="7"/>
  </rowFields>
  <rowItems count="4">
    <i>
      <x/>
    </i>
    <i>
      <x v="1"/>
    </i>
    <i>
      <x v="2"/>
    </i>
    <i t="grand">
      <x/>
    </i>
  </rowItems>
  <colItems count="1">
    <i/>
  </colItems>
  <dataFields count="1">
    <dataField name="Sum of Number_of_Casualties" fld="13" baseField="0" baseItem="0"/>
  </dataFields>
  <pivotTableStyleInfo name="PivotStyleLight16" showRowHeaders="1" showColHeaders="1" showRowStripes="0" showColStripes="0" showLastColumn="1"/>
  <filters count="1">
    <filter fld="1" type="dateBetween" evalOrder="-1" id="48" name="Accident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3D4270-D1A9-4409-B66B-DD2A34E0F6EB}" name="PivotTable8"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B8" firstHeaderRow="1" firstDataRow="1" firstDataCol="1"/>
  <pivotFields count="23">
    <pivotField showAll="0"/>
    <pivotField numFmtId="14" showAll="0">
      <items count="429">
        <item x="0"/>
        <item x="5"/>
        <item x="2"/>
        <item x="1"/>
        <item x="3"/>
        <item x="6"/>
        <item x="4"/>
        <item x="10"/>
        <item x="7"/>
        <item x="9"/>
        <item x="286"/>
        <item x="23"/>
        <item x="8"/>
        <item x="11"/>
        <item x="36"/>
        <item x="14"/>
        <item x="22"/>
        <item x="16"/>
        <item x="17"/>
        <item x="25"/>
        <item x="319"/>
        <item x="12"/>
        <item x="13"/>
        <item x="15"/>
        <item x="21"/>
        <item x="20"/>
        <item x="27"/>
        <item x="18"/>
        <item x="320"/>
        <item x="321"/>
        <item x="19"/>
        <item x="322"/>
        <item x="57"/>
        <item x="287"/>
        <item x="37"/>
        <item x="24"/>
        <item x="26"/>
        <item x="51"/>
        <item x="28"/>
        <item x="288"/>
        <item x="30"/>
        <item x="33"/>
        <item x="29"/>
        <item x="44"/>
        <item x="31"/>
        <item x="34"/>
        <item x="32"/>
        <item x="39"/>
        <item x="38"/>
        <item x="55"/>
        <item x="48"/>
        <item x="40"/>
        <item x="35"/>
        <item x="50"/>
        <item x="52"/>
        <item x="47"/>
        <item x="42"/>
        <item x="41"/>
        <item x="291"/>
        <item x="43"/>
        <item x="45"/>
        <item x="46"/>
        <item x="297"/>
        <item x="289"/>
        <item x="53"/>
        <item x="49"/>
        <item x="290"/>
        <item x="54"/>
        <item x="64"/>
        <item x="73"/>
        <item x="56"/>
        <item x="58"/>
        <item x="71"/>
        <item x="60"/>
        <item x="59"/>
        <item x="61"/>
        <item x="70"/>
        <item x="62"/>
        <item x="63"/>
        <item x="72"/>
        <item x="65"/>
        <item x="67"/>
        <item x="66"/>
        <item x="292"/>
        <item x="68"/>
        <item x="294"/>
        <item x="69"/>
        <item x="295"/>
        <item x="74"/>
        <item x="75"/>
        <item x="77"/>
        <item x="76"/>
        <item x="79"/>
        <item x="78"/>
        <item x="83"/>
        <item x="80"/>
        <item x="81"/>
        <item x="296"/>
        <item x="82"/>
        <item x="86"/>
        <item x="87"/>
        <item x="84"/>
        <item x="85"/>
        <item x="88"/>
        <item x="293"/>
        <item x="89"/>
        <item x="90"/>
        <item x="92"/>
        <item x="98"/>
        <item x="91"/>
        <item x="102"/>
        <item x="101"/>
        <item x="95"/>
        <item x="96"/>
        <item x="93"/>
        <item x="94"/>
        <item x="298"/>
        <item x="97"/>
        <item x="299"/>
        <item x="99"/>
        <item x="106"/>
        <item x="108"/>
        <item x="100"/>
        <item x="103"/>
        <item x="109"/>
        <item x="104"/>
        <item x="112"/>
        <item x="105"/>
        <item x="107"/>
        <item x="110"/>
        <item x="113"/>
        <item x="122"/>
        <item x="115"/>
        <item x="117"/>
        <item x="116"/>
        <item x="114"/>
        <item x="300"/>
        <item x="119"/>
        <item x="118"/>
        <item x="120"/>
        <item x="121"/>
        <item x="125"/>
        <item x="123"/>
        <item x="124"/>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360"/>
        <item x="359"/>
        <item x="361"/>
        <item x="362"/>
        <item x="363"/>
        <item x="365"/>
        <item x="411"/>
        <item x="364"/>
        <item x="338"/>
        <item x="410"/>
        <item x="381"/>
        <item x="325"/>
        <item x="335"/>
        <item x="401"/>
        <item x="349"/>
        <item x="350"/>
        <item x="326"/>
        <item x="323"/>
        <item x="330"/>
        <item x="324"/>
        <item x="333"/>
        <item x="327"/>
        <item x="328"/>
        <item x="329"/>
        <item x="331"/>
        <item x="332"/>
        <item x="334"/>
        <item x="336"/>
        <item x="337"/>
        <item x="339"/>
        <item x="340"/>
        <item x="341"/>
        <item x="342"/>
        <item x="343"/>
        <item x="344"/>
        <item x="347"/>
        <item x="346"/>
        <item x="345"/>
        <item x="348"/>
        <item x="351"/>
        <item x="352"/>
        <item x="353"/>
        <item x="354"/>
        <item x="355"/>
        <item x="356"/>
        <item x="357"/>
        <item x="358"/>
        <item x="366"/>
        <item x="367"/>
        <item x="369"/>
        <item x="370"/>
        <item x="368"/>
        <item x="371"/>
        <item x="372"/>
        <item x="373"/>
        <item x="374"/>
        <item x="375"/>
        <item x="376"/>
        <item x="377"/>
        <item x="378"/>
        <item x="379"/>
        <item x="380"/>
        <item x="383"/>
        <item x="382"/>
        <item x="384"/>
        <item x="385"/>
        <item x="386"/>
        <item x="390"/>
        <item x="387"/>
        <item x="388"/>
        <item x="389"/>
        <item x="391"/>
        <item x="393"/>
        <item x="395"/>
        <item x="394"/>
        <item x="396"/>
        <item x="397"/>
        <item x="398"/>
        <item x="399"/>
        <item x="400"/>
        <item x="402"/>
        <item x="403"/>
        <item x="404"/>
        <item x="405"/>
        <item x="406"/>
        <item x="407"/>
        <item x="408"/>
        <item x="409"/>
        <item x="413"/>
        <item x="412"/>
        <item x="416"/>
        <item x="414"/>
        <item x="415"/>
        <item x="417"/>
        <item x="418"/>
        <item x="419"/>
        <item x="420"/>
        <item x="421"/>
        <item x="422"/>
        <item x="423"/>
        <item x="424"/>
        <item x="425"/>
        <item x="426"/>
        <item x="427"/>
        <item x="39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sortType="ascending">
      <items count="6">
        <item x="2"/>
        <item x="0"/>
        <item x="3"/>
        <item x="1"/>
        <item x="4"/>
        <item t="default"/>
      </items>
      <autoSortScope>
        <pivotArea dataOnly="0" outline="0" fieldPosition="0">
          <references count="1">
            <reference field="4294967294" count="1" selected="0">
              <x v="0"/>
            </reference>
          </references>
        </pivotArea>
      </autoSortScope>
    </pivotField>
    <pivotField showAll="0"/>
    <pivotField numFmtId="20" showAll="0"/>
    <pivotField showAll="0">
      <items count="2">
        <item x="0"/>
        <item t="default"/>
      </items>
    </pivotField>
    <pivotField showAll="0"/>
    <pivotField showAll="0">
      <items count="18">
        <item x="11"/>
        <item f="1" x="15"/>
        <item f="1" x="13"/>
        <item x="7"/>
        <item x="0"/>
        <item f="1" x="12"/>
        <item x="8"/>
        <item x="4"/>
        <item x="5"/>
        <item x="6"/>
        <item x="10"/>
        <item x="2"/>
        <item x="9"/>
        <item f="1" x="16"/>
        <item x="1"/>
        <item x="3"/>
        <item f="1" x="14"/>
        <item t="default"/>
      </items>
    </pivotField>
  </pivotFields>
  <rowFields count="1">
    <field x="17"/>
  </rowFields>
  <rowItems count="5">
    <i>
      <x v="2"/>
    </i>
    <i>
      <x v="1"/>
    </i>
    <i>
      <x/>
    </i>
    <i>
      <x v="3"/>
    </i>
    <i t="grand">
      <x/>
    </i>
  </rowItems>
  <colItems count="1">
    <i/>
  </colItems>
  <dataFields count="1">
    <dataField name="Sum of Number_of_Casualties" fld="13" baseField="0" baseItem="0"/>
  </dataFields>
  <formats count="1">
    <format dxfId="71">
      <pivotArea collapsedLevelsAreSubtotals="1" fieldPosition="0">
        <references count="1">
          <reference field="17"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48" name="Accident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EB31EA-0438-4593-A727-520539FDAFDC}"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 firstHeaderRow="1" firstDataRow="1" firstDataCol="1" rowPageCount="1" colPageCount="1"/>
  <pivotFields count="23">
    <pivotField showAll="0"/>
    <pivotField numFmtId="14" showAll="0"/>
    <pivotField axis="axisRow" showAll="0">
      <items count="13">
        <item x="0"/>
        <item x="1"/>
        <item x="2"/>
        <item x="3"/>
        <item x="4"/>
        <item x="5"/>
        <item x="7"/>
        <item x="6"/>
        <item x="8"/>
        <item x="9"/>
        <item x="10"/>
        <item x="11"/>
        <item t="default"/>
      </items>
    </pivotField>
    <pivotField axis="axisPage" showAll="0">
      <items count="1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20" showAll="0"/>
    <pivotField showAll="0">
      <items count="2">
        <item x="0"/>
        <item t="default"/>
      </items>
    </pivotField>
    <pivotField showAll="0"/>
    <pivotField showAll="0">
      <items count="18">
        <item x="11"/>
        <item f="1" x="15"/>
        <item f="1" x="13"/>
        <item x="7"/>
        <item x="0"/>
        <item f="1" x="12"/>
        <item x="8"/>
        <item x="4"/>
        <item x="5"/>
        <item x="6"/>
        <item x="10"/>
        <item x="2"/>
        <item x="9"/>
        <item f="1" x="16"/>
        <item x="1"/>
        <item x="3"/>
        <item f="1" x="14"/>
        <item t="default"/>
      </items>
    </pivotField>
  </pivotFields>
  <rowFields count="1">
    <field x="2"/>
  </rowFields>
  <rowItems count="2">
    <i>
      <x/>
    </i>
    <i t="grand">
      <x/>
    </i>
  </rowItems>
  <colItems count="1">
    <i/>
  </colItems>
  <pageFields count="1">
    <pageField fld="3" item="0" hier="-1"/>
  </pageFields>
  <dataFields count="1">
    <dataField name="Sum of Number_of_Casualti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EA9043-872B-4133-9E20-83FD780A797F}"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B22" firstHeaderRow="1" firstDataRow="1" firstDataCol="1" rowPageCount="1" colPageCount="1"/>
  <pivotFields count="23">
    <pivotField showAll="0"/>
    <pivotField numFmtId="14" showAll="0"/>
    <pivotField axis="axisRow" showAll="0">
      <items count="13">
        <item x="0"/>
        <item x="1"/>
        <item x="2"/>
        <item x="3"/>
        <item x="4"/>
        <item x="5"/>
        <item x="7"/>
        <item x="6"/>
        <item x="8"/>
        <item x="9"/>
        <item x="10"/>
        <item x="11"/>
        <item t="default"/>
      </items>
    </pivotField>
    <pivotField axis="axisPage" showAll="0">
      <items count="1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20" showAll="0"/>
    <pivotField showAll="0">
      <items count="2">
        <item x="0"/>
        <item t="default"/>
      </items>
    </pivotField>
    <pivotField showAll="0"/>
    <pivotField showAll="0">
      <items count="18">
        <item x="11"/>
        <item f="1" x="15"/>
        <item f="1" x="13"/>
        <item x="7"/>
        <item x="0"/>
        <item f="1" x="12"/>
        <item x="8"/>
        <item x="4"/>
        <item x="5"/>
        <item x="6"/>
        <item x="10"/>
        <item x="2"/>
        <item x="9"/>
        <item f="1" x="16"/>
        <item x="1"/>
        <item x="3"/>
        <item f="1" x="14"/>
        <item t="default"/>
      </items>
    </pivotField>
  </pivotFields>
  <rowFields count="1">
    <field x="2"/>
  </rowFields>
  <rowItems count="13">
    <i>
      <x/>
    </i>
    <i>
      <x v="1"/>
    </i>
    <i>
      <x v="2"/>
    </i>
    <i>
      <x v="3"/>
    </i>
    <i>
      <x v="4"/>
    </i>
    <i>
      <x v="5"/>
    </i>
    <i>
      <x v="6"/>
    </i>
    <i>
      <x v="7"/>
    </i>
    <i>
      <x v="8"/>
    </i>
    <i>
      <x v="9"/>
    </i>
    <i>
      <x v="10"/>
    </i>
    <i>
      <x v="11"/>
    </i>
    <i t="grand">
      <x/>
    </i>
  </rowItems>
  <colItems count="1">
    <i/>
  </colItems>
  <pageFields count="1">
    <pageField fld="3" hier="-1"/>
  </pageFields>
  <dataFields count="1">
    <dataField name="Sum of Number_of_Casualti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C67803-485C-457E-979B-55328205F15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3:E5" firstHeaderRow="1" firstDataRow="1" firstDataCol="1" rowPageCount="1" colPageCount="1"/>
  <pivotFields count="23">
    <pivotField showAll="0"/>
    <pivotField numFmtId="14" showAll="0"/>
    <pivotField axis="axisRow" showAll="0">
      <items count="13">
        <item x="0"/>
        <item x="1"/>
        <item x="2"/>
        <item x="3"/>
        <item x="4"/>
        <item x="5"/>
        <item x="7"/>
        <item x="6"/>
        <item x="8"/>
        <item x="9"/>
        <item x="10"/>
        <item x="11"/>
        <item t="default"/>
      </items>
    </pivotField>
    <pivotField axis="axisPage" showAll="0">
      <items count="1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20" showAll="0"/>
    <pivotField showAll="0">
      <items count="2">
        <item x="0"/>
        <item t="default"/>
      </items>
    </pivotField>
    <pivotField showAll="0"/>
    <pivotField showAll="0">
      <items count="18">
        <item x="11"/>
        <item f="1" x="15"/>
        <item f="1" x="13"/>
        <item x="7"/>
        <item x="0"/>
        <item f="1" x="12"/>
        <item x="8"/>
        <item x="4"/>
        <item x="5"/>
        <item x="6"/>
        <item x="10"/>
        <item x="2"/>
        <item x="9"/>
        <item f="1" x="16"/>
        <item x="1"/>
        <item x="3"/>
        <item f="1" x="14"/>
        <item t="default"/>
      </items>
    </pivotField>
  </pivotFields>
  <rowFields count="1">
    <field x="2"/>
  </rowFields>
  <rowItems count="2">
    <i>
      <x/>
    </i>
    <i t="grand">
      <x/>
    </i>
  </rowItems>
  <colItems count="1">
    <i/>
  </colItems>
  <pageFields count="1">
    <pageField fld="3" item="1" hier="-1"/>
  </pageFields>
  <dataFields count="1">
    <dataField name="Sum of Number_of_Casualti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DCE56A-209C-4B08-89B5-F25B9E8887AA}" name="PivotTable9"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3:B8" firstHeaderRow="1" firstDataRow="1" firstDataCol="1"/>
  <pivotFields count="23">
    <pivotField showAll="0"/>
    <pivotField numFmtId="14" showAll="0">
      <items count="429">
        <item x="0"/>
        <item x="5"/>
        <item x="2"/>
        <item x="1"/>
        <item x="3"/>
        <item x="6"/>
        <item x="4"/>
        <item x="10"/>
        <item x="7"/>
        <item x="9"/>
        <item x="286"/>
        <item x="23"/>
        <item x="8"/>
        <item x="11"/>
        <item x="36"/>
        <item x="14"/>
        <item x="22"/>
        <item x="16"/>
        <item x="17"/>
        <item x="25"/>
        <item x="319"/>
        <item x="12"/>
        <item x="13"/>
        <item x="15"/>
        <item x="21"/>
        <item x="20"/>
        <item x="27"/>
        <item x="18"/>
        <item x="320"/>
        <item x="321"/>
        <item x="19"/>
        <item x="322"/>
        <item x="57"/>
        <item x="287"/>
        <item x="37"/>
        <item x="24"/>
        <item x="26"/>
        <item x="51"/>
        <item x="28"/>
        <item x="288"/>
        <item x="30"/>
        <item x="33"/>
        <item x="29"/>
        <item x="44"/>
        <item x="31"/>
        <item x="34"/>
        <item x="32"/>
        <item x="39"/>
        <item x="38"/>
        <item x="55"/>
        <item x="48"/>
        <item x="40"/>
        <item x="35"/>
        <item x="50"/>
        <item x="52"/>
        <item x="47"/>
        <item x="42"/>
        <item x="41"/>
        <item x="291"/>
        <item x="43"/>
        <item x="45"/>
        <item x="46"/>
        <item x="297"/>
        <item x="289"/>
        <item x="53"/>
        <item x="49"/>
        <item x="290"/>
        <item x="54"/>
        <item x="64"/>
        <item x="73"/>
        <item x="56"/>
        <item x="58"/>
        <item x="71"/>
        <item x="60"/>
        <item x="59"/>
        <item x="61"/>
        <item x="70"/>
        <item x="62"/>
        <item x="63"/>
        <item x="72"/>
        <item x="65"/>
        <item x="67"/>
        <item x="66"/>
        <item x="292"/>
        <item x="68"/>
        <item x="294"/>
        <item x="69"/>
        <item x="295"/>
        <item x="74"/>
        <item x="75"/>
        <item x="77"/>
        <item x="76"/>
        <item x="79"/>
        <item x="78"/>
        <item x="83"/>
        <item x="80"/>
        <item x="81"/>
        <item x="296"/>
        <item x="82"/>
        <item x="86"/>
        <item x="87"/>
        <item x="84"/>
        <item x="85"/>
        <item x="88"/>
        <item x="293"/>
        <item x="89"/>
        <item x="90"/>
        <item x="92"/>
        <item x="98"/>
        <item x="91"/>
        <item x="102"/>
        <item x="101"/>
        <item x="95"/>
        <item x="96"/>
        <item x="93"/>
        <item x="94"/>
        <item x="298"/>
        <item x="97"/>
        <item x="299"/>
        <item x="99"/>
        <item x="106"/>
        <item x="108"/>
        <item x="100"/>
        <item x="103"/>
        <item x="109"/>
        <item x="104"/>
        <item x="112"/>
        <item x="105"/>
        <item x="107"/>
        <item x="110"/>
        <item x="113"/>
        <item x="122"/>
        <item x="115"/>
        <item x="117"/>
        <item x="116"/>
        <item x="114"/>
        <item x="300"/>
        <item x="119"/>
        <item x="118"/>
        <item x="120"/>
        <item x="121"/>
        <item x="125"/>
        <item x="123"/>
        <item x="124"/>
        <item x="128"/>
        <item x="127"/>
        <item x="126"/>
        <item x="129"/>
        <item x="131"/>
        <item x="130"/>
        <item x="132"/>
        <item x="139"/>
        <item x="301"/>
        <item x="134"/>
        <item x="141"/>
        <item x="137"/>
        <item x="135"/>
        <item x="138"/>
        <item x="136"/>
        <item x="140"/>
        <item x="111"/>
        <item x="146"/>
        <item x="142"/>
        <item x="143"/>
        <item x="145"/>
        <item x="144"/>
        <item x="150"/>
        <item x="147"/>
        <item x="149"/>
        <item x="152"/>
        <item x="148"/>
        <item x="151"/>
        <item x="305"/>
        <item x="154"/>
        <item x="153"/>
        <item x="156"/>
        <item x="155"/>
        <item x="302"/>
        <item x="158"/>
        <item x="159"/>
        <item x="157"/>
        <item x="162"/>
        <item x="161"/>
        <item x="160"/>
        <item x="303"/>
        <item x="164"/>
        <item x="163"/>
        <item x="168"/>
        <item x="165"/>
        <item x="166"/>
        <item x="304"/>
        <item x="176"/>
        <item x="169"/>
        <item x="167"/>
        <item x="170"/>
        <item x="171"/>
        <item x="173"/>
        <item x="172"/>
        <item x="175"/>
        <item x="174"/>
        <item x="177"/>
        <item x="306"/>
        <item x="178"/>
        <item x="179"/>
        <item x="133"/>
        <item x="185"/>
        <item x="180"/>
        <item x="182"/>
        <item x="181"/>
        <item x="184"/>
        <item x="183"/>
        <item x="187"/>
        <item x="186"/>
        <item x="307"/>
        <item x="188"/>
        <item x="190"/>
        <item x="308"/>
        <item x="189"/>
        <item x="199"/>
        <item x="192"/>
        <item x="193"/>
        <item x="191"/>
        <item x="310"/>
        <item x="194"/>
        <item x="195"/>
        <item x="196"/>
        <item x="202"/>
        <item x="198"/>
        <item x="197"/>
        <item x="205"/>
        <item x="206"/>
        <item x="200"/>
        <item x="201"/>
        <item x="204"/>
        <item x="203"/>
        <item x="209"/>
        <item x="309"/>
        <item x="207"/>
        <item x="211"/>
        <item x="208"/>
        <item x="210"/>
        <item x="217"/>
        <item x="212"/>
        <item x="214"/>
        <item x="213"/>
        <item x="215"/>
        <item x="221"/>
        <item x="312"/>
        <item x="216"/>
        <item x="311"/>
        <item x="222"/>
        <item x="219"/>
        <item x="220"/>
        <item x="218"/>
        <item x="223"/>
        <item x="224"/>
        <item x="232"/>
        <item x="226"/>
        <item x="225"/>
        <item x="227"/>
        <item x="228"/>
        <item x="233"/>
        <item x="229"/>
        <item x="230"/>
        <item x="231"/>
        <item x="234"/>
        <item x="235"/>
        <item x="238"/>
        <item x="236"/>
        <item x="243"/>
        <item x="237"/>
        <item x="241"/>
        <item x="239"/>
        <item x="240"/>
        <item x="244"/>
        <item x="245"/>
        <item x="242"/>
        <item x="246"/>
        <item x="247"/>
        <item x="248"/>
        <item x="249"/>
        <item x="250"/>
        <item x="252"/>
        <item x="251"/>
        <item x="317"/>
        <item x="254"/>
        <item x="318"/>
        <item x="253"/>
        <item x="316"/>
        <item x="255"/>
        <item x="260"/>
        <item x="315"/>
        <item x="256"/>
        <item x="264"/>
        <item x="257"/>
        <item x="258"/>
        <item x="262"/>
        <item x="259"/>
        <item x="261"/>
        <item x="266"/>
        <item x="278"/>
        <item x="263"/>
        <item x="265"/>
        <item x="269"/>
        <item x="270"/>
        <item x="267"/>
        <item x="271"/>
        <item x="268"/>
        <item x="272"/>
        <item x="277"/>
        <item x="274"/>
        <item x="273"/>
        <item x="275"/>
        <item x="276"/>
        <item x="281"/>
        <item x="279"/>
        <item x="280"/>
        <item x="314"/>
        <item x="282"/>
        <item x="313"/>
        <item x="283"/>
        <item x="285"/>
        <item x="284"/>
        <item x="360"/>
        <item x="359"/>
        <item x="361"/>
        <item x="362"/>
        <item x="363"/>
        <item x="365"/>
        <item x="411"/>
        <item x="364"/>
        <item x="338"/>
        <item x="410"/>
        <item x="381"/>
        <item x="325"/>
        <item x="335"/>
        <item x="401"/>
        <item x="349"/>
        <item x="350"/>
        <item x="326"/>
        <item x="323"/>
        <item x="330"/>
        <item x="324"/>
        <item x="333"/>
        <item x="327"/>
        <item x="328"/>
        <item x="329"/>
        <item x="331"/>
        <item x="332"/>
        <item x="334"/>
        <item x="336"/>
        <item x="337"/>
        <item x="339"/>
        <item x="340"/>
        <item x="341"/>
        <item x="342"/>
        <item x="343"/>
        <item x="344"/>
        <item x="347"/>
        <item x="346"/>
        <item x="345"/>
        <item x="348"/>
        <item x="351"/>
        <item x="352"/>
        <item x="353"/>
        <item x="354"/>
        <item x="355"/>
        <item x="356"/>
        <item x="357"/>
        <item x="358"/>
        <item x="366"/>
        <item x="367"/>
        <item x="369"/>
        <item x="370"/>
        <item x="368"/>
        <item x="371"/>
        <item x="372"/>
        <item x="373"/>
        <item x="374"/>
        <item x="375"/>
        <item x="376"/>
        <item x="377"/>
        <item x="378"/>
        <item x="379"/>
        <item x="380"/>
        <item x="383"/>
        <item x="382"/>
        <item x="384"/>
        <item x="385"/>
        <item x="386"/>
        <item x="390"/>
        <item x="387"/>
        <item x="388"/>
        <item x="389"/>
        <item x="391"/>
        <item x="393"/>
        <item x="395"/>
        <item x="394"/>
        <item x="396"/>
        <item x="397"/>
        <item x="398"/>
        <item x="399"/>
        <item x="400"/>
        <item x="402"/>
        <item x="403"/>
        <item x="404"/>
        <item x="405"/>
        <item x="406"/>
        <item x="407"/>
        <item x="408"/>
        <item x="409"/>
        <item x="413"/>
        <item x="412"/>
        <item x="416"/>
        <item x="414"/>
        <item x="415"/>
        <item x="417"/>
        <item x="418"/>
        <item x="419"/>
        <item x="420"/>
        <item x="421"/>
        <item x="422"/>
        <item x="423"/>
        <item x="424"/>
        <item x="425"/>
        <item x="426"/>
        <item x="427"/>
        <item x="39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6">
        <item x="2"/>
        <item x="0"/>
        <item x="3"/>
        <item x="1"/>
        <item x="4"/>
        <item t="default"/>
      </items>
    </pivotField>
    <pivotField showAll="0"/>
    <pivotField numFmtId="20" showAll="0"/>
    <pivotField showAll="0">
      <items count="2">
        <item x="0"/>
        <item t="default"/>
      </items>
    </pivotField>
    <pivotField showAll="0"/>
    <pivotField showAll="0">
      <items count="18">
        <item x="11"/>
        <item f="1" x="15"/>
        <item f="1" x="13"/>
        <item x="7"/>
        <item x="0"/>
        <item f="1" x="12"/>
        <item x="8"/>
        <item x="4"/>
        <item x="5"/>
        <item x="6"/>
        <item x="10"/>
        <item x="2"/>
        <item x="9"/>
        <item f="1" x="16"/>
        <item x="1"/>
        <item x="3"/>
        <item f="1" x="14"/>
        <item t="default"/>
      </items>
    </pivotField>
  </pivotFields>
  <rowFields count="1">
    <field x="17"/>
  </rowFields>
  <rowItems count="5">
    <i>
      <x/>
    </i>
    <i>
      <x v="1"/>
    </i>
    <i>
      <x v="2"/>
    </i>
    <i>
      <x v="3"/>
    </i>
    <i t="grand">
      <x/>
    </i>
  </rowItems>
  <colItems count="1">
    <i/>
  </colItems>
  <dataFields count="1">
    <dataField name="Sum of Number_of_Casualties" fld="13" baseField="0" baseItem="0"/>
  </dataFields>
  <pivotTableStyleInfo name="PivotStyleLight16" showRowHeaders="1" showColHeaders="1" showRowStripes="0" showColStripes="0" showLastColumn="1"/>
  <filters count="1">
    <filter fld="1" type="dateBetween" evalOrder="-1" id="48" name="Accident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2E5CA9-C535-4680-A610-24B6BD89D650}" name="PivotTable1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F3:G6" firstHeaderRow="1" firstDataRow="1" firstDataCol="1"/>
  <pivotFields count="24">
    <pivotField showAll="0"/>
    <pivotField numFmtId="14" showAll="0"/>
    <pivotField showAll="0"/>
    <pivotField showAll="0"/>
    <pivotField showAll="0"/>
    <pivotField showAll="0"/>
    <pivotField showAll="0"/>
    <pivotField showAll="0"/>
    <pivotField showAll="0"/>
    <pivotField axis="axisRow" showAll="0">
      <items count="6">
        <item h="1" x="2"/>
        <item h="1" x="1"/>
        <item h="1" x="3"/>
        <item x="0"/>
        <item f="1" x="4"/>
        <item t="default"/>
      </items>
    </pivotField>
    <pivotField showAll="0"/>
    <pivotField showAll="0"/>
    <pivotField showAll="0"/>
    <pivotField dataField="1" showAll="0"/>
    <pivotField showAll="0"/>
    <pivotField showAll="0"/>
    <pivotField showAll="0"/>
    <pivotField showAll="0"/>
    <pivotField showAll="0"/>
    <pivotField numFmtId="20" showAll="0"/>
    <pivotField showAll="0"/>
    <pivotField showAll="0"/>
    <pivotField showAll="0"/>
    <pivotField showAll="0"/>
  </pivotFields>
  <rowFields count="1">
    <field x="9"/>
  </rowFields>
  <rowItems count="3">
    <i>
      <x v="3"/>
    </i>
    <i>
      <x v="4"/>
    </i>
    <i t="grand">
      <x/>
    </i>
  </rowItems>
  <colItems count="1">
    <i/>
  </colItems>
  <dataFields count="1">
    <dataField name="Sum of Number_of_Casualties" fld="13" baseField="0" baseItem="0"/>
  </dataFields>
  <formats count="2">
    <format dxfId="64">
      <pivotArea collapsedLevelsAreSubtotals="1" fieldPosition="0">
        <references count="1">
          <reference field="9" count="0"/>
        </references>
      </pivotArea>
    </format>
    <format dxfId="63">
      <pivotArea dataOnly="0" labelOnly="1" fieldPosition="0">
        <references count="1">
          <reference field="9" count="0"/>
        </references>
      </pivotArea>
    </format>
  </formats>
  <chartFormats count="6">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9" count="1" selected="0">
            <x v="3"/>
          </reference>
        </references>
      </pivotArea>
    </chartFormat>
    <chartFormat chart="5" format="6">
      <pivotArea type="data" outline="0" fieldPosition="0">
        <references count="2">
          <reference field="4294967294" count="1" selected="0">
            <x v="0"/>
          </reference>
          <reference field="9" count="1" selected="0">
            <x v="4"/>
          </reference>
        </references>
      </pivotArea>
    </chartFormat>
    <chartFormat chart="3" format="1">
      <pivotArea type="data" outline="0" fieldPosition="0">
        <references count="2">
          <reference field="4294967294" count="1" selected="0">
            <x v="0"/>
          </reference>
          <reference field="9" count="1" selected="0">
            <x v="3"/>
          </reference>
        </references>
      </pivotArea>
    </chartFormat>
    <chartFormat chart="3" format="2">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EDD6F10-50B1-4953-9C83-6F8BAC573010}"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B6" firstHeaderRow="1" firstDataRow="1" firstDataCol="1"/>
  <pivotFields count="8">
    <pivotField dataField="1" showAll="0"/>
    <pivotField showAll="0"/>
    <pivotField showAll="0"/>
    <pivotField showAll="0"/>
    <pivotField showAll="0"/>
    <pivotField showAll="0"/>
    <pivotField numFmtId="20" showAll="0"/>
    <pivotField axis="axisRow" showAll="0">
      <items count="3">
        <item x="1"/>
        <item x="0"/>
        <item t="default"/>
      </items>
    </pivotField>
  </pivotFields>
  <rowFields count="1">
    <field x="7"/>
  </rowFields>
  <rowItems count="3">
    <i>
      <x/>
    </i>
    <i>
      <x v="1"/>
    </i>
    <i t="grand">
      <x/>
    </i>
  </rowItems>
  <colItems count="1">
    <i/>
  </colItems>
  <dataFields count="1">
    <dataField name="Sum of Number_of_Casualties" fld="0" baseField="0" baseItem="0" numFmtId="166"/>
  </dataFields>
  <formats count="6">
    <format dxfId="70">
      <pivotArea type="all" dataOnly="0" outline="0" fieldPosition="0"/>
    </format>
    <format dxfId="69">
      <pivotArea outline="0" collapsedLevelsAreSubtotals="1" fieldPosition="0"/>
    </format>
    <format dxfId="68">
      <pivotArea field="7" type="button" dataOnly="0" labelOnly="1" outline="0" axis="axisRow" fieldPosition="0"/>
    </format>
    <format dxfId="67">
      <pivotArea dataOnly="0" labelOnly="1" fieldPosition="0">
        <references count="1">
          <reference field="7" count="0"/>
        </references>
      </pivotArea>
    </format>
    <format dxfId="66">
      <pivotArea dataOnly="0" labelOnly="1" grandRow="1" outline="0" fieldPosition="0"/>
    </format>
    <format dxfId="65">
      <pivotArea dataOnly="0" labelOnly="1" outline="0" axis="axisValues" fieldPosition="0"/>
    </format>
  </formats>
  <chartFormats count="6">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7" count="1" selected="0">
            <x v="0"/>
          </reference>
        </references>
      </pivotArea>
    </chartFormat>
    <chartFormat chart="10" format="2">
      <pivotArea type="data" outline="0" fieldPosition="0">
        <references count="2">
          <reference field="4294967294" count="1" selected="0">
            <x v="0"/>
          </reference>
          <reference field="7" count="1" selected="0">
            <x v="1"/>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7" count="1" selected="0">
            <x v="0"/>
          </reference>
        </references>
      </pivotArea>
    </chartFormat>
    <chartFormat chart="14"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643655-7E33-4A02-8AD2-8297F2567BE3}" name="PivotTable2"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20" firstHeaderRow="1" firstDataRow="1" firstDataCol="1"/>
  <pivotFields count="2">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Sum of Number_of_Casualties" fld="1"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X$15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rban_or_Rural_Area" xr10:uid="{705E19FA-38F4-4905-B728-0C78971B87F0}" sourceName="Urban_or_Rural_Area">
  <pivotTables>
    <pivotTable tabId="36" name="PivotTable10"/>
  </pivotTables>
  <data>
    <tabular pivotCacheId="129115175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rban_or_Rural_Area1" xr10:uid="{17B510C7-8612-4DEA-AD4D-E97941679A8A}" sourceName="Urban_or_Rural_Area">
  <pivotTables>
    <pivotTable tabId="2" name="PivotTable2"/>
    <pivotTable tabId="2" name="PivotTable1"/>
    <pivotTable tabId="2" name="PivotTable3"/>
    <pivotTable tabId="9" name="PivotTable5"/>
    <pivotTable tabId="9" name="PivotTable6"/>
    <pivotTable tabId="9" name="PivotTable7"/>
    <pivotTable tabId="10" name="PivotTable8"/>
    <pivotTable tabId="11" name="PivotTable9"/>
  </pivotTables>
  <data>
    <tabular pivotCacheId="1560283668">
      <items count="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4298955-B846-4363-B92B-89D076FE1015}" sourceName="[Range].[STATE]">
  <pivotTables>
    <pivotTable tabId="48" name="PivotTable2"/>
  </pivotTables>
  <data>
    <olap pivotCacheId="2128836818">
      <levels count="2">
        <level uniqueName="[Range].[STATE].[(All)]" sourceCaption="(All)" count="0"/>
        <level uniqueName="[Range].[STATE].[STATE]" sourceCaption="STATE" count="16">
          <ranges>
            <range startItem="0">
              <i n="[Range].[STATE].&amp;[Assam]" c="Assam"/>
              <i n="[Range].[STATE].&amp;[Benglore]" c="Benglore"/>
              <i n="[Range].[STATE].&amp;[Bihar]" c="Bihar"/>
              <i n="[Range].[STATE].&amp;[Chhennai]" c="Chhennai"/>
              <i n="[Range].[STATE].&amp;[Delhi]" c="Delhi"/>
              <i n="[Range].[STATE].&amp;[Gujrat]" c="Gujrat"/>
              <i n="[Range].[STATE].&amp;[Hariyana]" c="Hariyana"/>
              <i n="[Range].[STATE].&amp;[Kerla]" c="Kerla"/>
              <i n="[Range].[STATE].&amp;[Kolkata]" c="Kolkata"/>
              <i n="[Range].[STATE].&amp;[Manipur]" c="Manipur"/>
              <i n="[Range].[STATE].&amp;[Mp]" c="Mp"/>
              <i n="[Range].[STATE].&amp;[Mumbai]" c="Mumbai"/>
              <i n="[Range].[STATE].&amp;[Oddisha]" c="Oddisha"/>
              <i n="[Range].[STATE].&amp;[Punjab]" c="Punjab"/>
              <i n="[Range].[STATE].&amp;[Rajasthan]" c="Rajasthan"/>
              <i n="[Range].[STATE].&amp;[Up]" c="Up"/>
            </range>
          </ranges>
        </level>
      </levels>
      <selections count="1">
        <selection n="[Range].[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rban_or_Rural_Area" xr10:uid="{1AED92B0-53A2-4F63-A900-8328195874C3}" cache="Slicer_Urban_or_Rural_Area" caption="Urban_or_Rural_Area" rowHeight="241300"/>
  <slicer name="Urban_or_Rural_Area 2" xr10:uid="{866942D2-3FE0-406A-89D6-28CC2757DF09}" cache="Slicer_Urban_or_Rural_Area1" caption="Urban_or_Rural_Area"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rban_or_Rural_Area 1" xr10:uid="{E151689C-570D-4CB5-8EEE-1A29EDBEF3C2}" cache="Slicer_Urban_or_Rural_Area" caption="Urban_or_Rural_Area" rowHeight="241300"/>
  <slicer name="STATE 1" xr10:uid="{F449B216-1260-4DAD-8AD4-E8391C16FDC8}" cache="Slicer_STATE" caption="STATE" startItem="11"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65DB9A3-6AAE-4388-A265-F8025DBB50B6}" cache="Slicer_STATE" caption="STAT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Accident_Date" xr10:uid="{6F997AE3-E770-46EE-AE61-E387D5B97565}" sourceName="Accident Date">
  <pivotTables>
    <pivotTable tabId="2" name="PivotTable2"/>
    <pivotTable tabId="2" name="PivotTable1"/>
    <pivotTable tabId="2" name="PivotTable3"/>
    <pivotTable tabId="10" name="PivotTable8"/>
    <pivotTable tabId="11" name="PivotTable9"/>
  </pivotTables>
  <state minimalRefreshVersion="6" lastRefreshVersion="6" pivotCacheId="1560283668" filterType="dateBetween">
    <selection startDate="2021-01-01T00:00:00" endDate="2021-12-31T00:00:00"/>
    <bounds startDate="2021-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Accident Date" xr10:uid="{89449456-7C5B-4CC9-9545-C066D3D5952C}" cache="NativeTimeline_Accident_Date" caption="Accident Date" level="2" selectionLevel="0" scrollPosition="2021-03-20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Accident Date 1" xr10:uid="{487A2382-19EC-491F-AC37-D5E083A26D02}" cache="NativeTimeline_Accident_Date" caption="Accident Date" level="0" selectionLevel="0" scrollPosition="2021-01-01T00:00:00" style="Timeline Style 2"/>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4AC0A-20B0-4E2C-9A09-5FF4ED21B7F3}">
  <dimension ref="A1"/>
  <sheetViews>
    <sheetView workbookViewId="0">
      <selection activeCell="A3" sqref="A3"/>
    </sheetView>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23FBE-BE52-471F-ACA6-1579FEC37547}">
  <dimension ref="A3:N24"/>
  <sheetViews>
    <sheetView workbookViewId="0">
      <selection activeCell="A12" sqref="A12:B12"/>
      <pivotSelection pane="bottomRight" showHeader="1" extendable="1" axis="axisRow" start="1" max="4" activeRow="11" previousRow="11" click="1" r:id="rId3">
        <pivotArea dataOnly="0" fieldPosition="0">
          <references count="1">
            <reference field="7" count="1">
              <x v="1"/>
            </reference>
          </references>
        </pivotArea>
      </pivotSelection>
    </sheetView>
  </sheetViews>
  <sheetFormatPr defaultRowHeight="15" x14ac:dyDescent="0.25"/>
  <cols>
    <col min="1" max="1" width="18.42578125" bestFit="1" customWidth="1"/>
    <col min="2" max="2" width="28.28515625" bestFit="1" customWidth="1"/>
    <col min="4" max="4" width="15.28515625" customWidth="1"/>
    <col min="8" max="8" width="15.140625" customWidth="1"/>
    <col min="12" max="12" width="13" customWidth="1"/>
  </cols>
  <sheetData>
    <row r="3" spans="1:14" x14ac:dyDescent="0.25">
      <c r="A3" t="s">
        <v>1609</v>
      </c>
    </row>
    <row r="4" spans="1:14" x14ac:dyDescent="0.25">
      <c r="A4" s="8">
        <v>1143</v>
      </c>
      <c r="B4">
        <f>GETPIVOTDATA("Number_of_Casualties",$A$3)</f>
        <v>1143</v>
      </c>
    </row>
    <row r="10" spans="1:14" x14ac:dyDescent="0.25">
      <c r="A10" s="9" t="s">
        <v>1610</v>
      </c>
      <c r="B10" t="s">
        <v>1609</v>
      </c>
      <c r="D10" s="11" t="s">
        <v>1612</v>
      </c>
      <c r="H10" s="11" t="s">
        <v>1613</v>
      </c>
      <c r="L10" s="11" t="s">
        <v>1614</v>
      </c>
    </row>
    <row r="11" spans="1:14" x14ac:dyDescent="0.25">
      <c r="A11" s="10" t="s">
        <v>694</v>
      </c>
      <c r="B11" s="8">
        <v>72</v>
      </c>
      <c r="D11" t="s">
        <v>710</v>
      </c>
      <c r="E11">
        <f>GETPIVOTDATA("Number_of_Casualties",$A$10,"Accident_Severity","fatal")</f>
        <v>72</v>
      </c>
      <c r="F11" s="12">
        <f>E11/($E$11+$E$12)</f>
        <v>6.2992125984251968E-2</v>
      </c>
      <c r="H11" t="s">
        <v>29</v>
      </c>
      <c r="I11">
        <f>GETPIVOTDATA("Number_of_Casualties",$A$10,"Accident_Severity","Serious")</f>
        <v>159</v>
      </c>
      <c r="J11" s="12">
        <f>I11/($I$11+$I$12)</f>
        <v>0.13910761154855644</v>
      </c>
      <c r="L11" t="s">
        <v>47</v>
      </c>
      <c r="M11">
        <f>GETPIVOTDATA("Number_of_Casualties",$A$10,"Accident_Severity","Slight")</f>
        <v>912</v>
      </c>
      <c r="N11" s="12">
        <f>M11/($M$11+$M$12)</f>
        <v>0.79790026246719159</v>
      </c>
    </row>
    <row r="12" spans="1:14" x14ac:dyDescent="0.25">
      <c r="A12" s="10" t="s">
        <v>29</v>
      </c>
      <c r="B12" s="8">
        <v>159</v>
      </c>
      <c r="D12" t="s">
        <v>51</v>
      </c>
      <c r="E12">
        <f>GETPIVOTDATA("Number_of_Casualties",$A$10,"Accident_Severity","Serious")+GETPIVOTDATA("Number_of_Casualties",$A$10,"Accident_Severity","Slight")</f>
        <v>1071</v>
      </c>
      <c r="F12" s="12">
        <f>E12/($E$11+$E$12)</f>
        <v>0.93700787401574803</v>
      </c>
      <c r="H12" t="s">
        <v>51</v>
      </c>
      <c r="I12">
        <f>GETPIVOTDATA("Number_of_Casualties",$A$10,"Accident_Severity","fatal")+GETPIVOTDATA("Number_of_Casualties",$A$10,"Accident_Severity","Slight")</f>
        <v>984</v>
      </c>
      <c r="J12" s="12">
        <f>I12/($I$11+$I$12)</f>
        <v>0.86089238845144356</v>
      </c>
      <c r="L12" t="s">
        <v>51</v>
      </c>
      <c r="M12">
        <f>GETPIVOTDATA("Number_of_Casualties",$A$10,"Accident_Severity","fatal")+GETPIVOTDATA("Number_of_Casualties",$A$10,"Accident_Severity","Serious")</f>
        <v>231</v>
      </c>
      <c r="N12" s="12">
        <f>M12/($M$11+$M$12)</f>
        <v>0.20209973753280841</v>
      </c>
    </row>
    <row r="13" spans="1:14" x14ac:dyDescent="0.25">
      <c r="A13" s="10" t="s">
        <v>47</v>
      </c>
      <c r="B13" s="8">
        <v>912</v>
      </c>
    </row>
    <row r="14" spans="1:14" x14ac:dyDescent="0.25">
      <c r="A14" s="10" t="s">
        <v>1611</v>
      </c>
      <c r="B14" s="8">
        <v>1143</v>
      </c>
    </row>
    <row r="17" spans="1:6" x14ac:dyDescent="0.25">
      <c r="A17" s="9" t="s">
        <v>1610</v>
      </c>
      <c r="B17" t="s">
        <v>1609</v>
      </c>
    </row>
    <row r="18" spans="1:6" x14ac:dyDescent="0.25">
      <c r="A18" s="10" t="s">
        <v>664</v>
      </c>
      <c r="B18" s="8">
        <v>4</v>
      </c>
      <c r="C18">
        <f>GETPIVOTDATA("Number_of_Casualties",$A$17,"Vehicle_Type","Agricultural vehicle")</f>
        <v>4</v>
      </c>
    </row>
    <row r="19" spans="1:6" x14ac:dyDescent="0.25">
      <c r="A19" s="10" t="s">
        <v>1632</v>
      </c>
      <c r="B19" s="8">
        <v>901</v>
      </c>
      <c r="C19">
        <f>GETPIVOTDATA("Number_of_Casualties",$A$17,"Vehicle_Type","Cars")</f>
        <v>901</v>
      </c>
    </row>
    <row r="20" spans="1:6" x14ac:dyDescent="0.25">
      <c r="A20" s="10" t="s">
        <v>1633</v>
      </c>
      <c r="B20" s="8">
        <v>18</v>
      </c>
      <c r="C20">
        <f>GETPIVOTDATA("Number_of_Casualties",$A$17,"Vehicle_Type","Bus")</f>
        <v>18</v>
      </c>
      <c r="D20" s="11" t="s">
        <v>1637</v>
      </c>
    </row>
    <row r="21" spans="1:6" x14ac:dyDescent="0.25">
      <c r="A21" s="10" t="s">
        <v>1634</v>
      </c>
      <c r="B21" s="8">
        <v>103</v>
      </c>
      <c r="C21">
        <f>GETPIVOTDATA("Number_of_Casualties",$A$17,"Vehicle_Type","Vans")</f>
        <v>103</v>
      </c>
      <c r="D21" t="s">
        <v>38</v>
      </c>
      <c r="E21">
        <f>GETPIVOTDATA("Number_of_Casualties",$A$17,"Vehicle_Type","Cars")</f>
        <v>901</v>
      </c>
      <c r="F21" s="12">
        <f>E21/($E$21+$E$22)</f>
        <v>0.78827646544181973</v>
      </c>
    </row>
    <row r="22" spans="1:6" x14ac:dyDescent="0.25">
      <c r="A22" s="10" t="s">
        <v>1635</v>
      </c>
      <c r="B22" s="8">
        <v>111</v>
      </c>
      <c r="C22">
        <f>GETPIVOTDATA("Number_of_Casualties",$A$17,"Vehicle_Type","Bike")</f>
        <v>111</v>
      </c>
      <c r="D22" t="s">
        <v>51</v>
      </c>
      <c r="E22">
        <f>GETPIVOTDATA("Number_of_Casualties",$A$17,"Vehicle_Type","Agricultural vehicle")+GETPIVOTDATA("Number_of_Casualties",$A$17,"Vehicle_Type","Bus")+GETPIVOTDATA("Number_of_Casualties",$A$17,"Vehicle_Type","Vans")+GETPIVOTDATA("Number_of_Casualties",$A$17,"Vehicle_Type","Bike")+GETPIVOTDATA("Number_of_Casualties",$A$17,"Vehicle_Type","Others")</f>
        <v>242</v>
      </c>
      <c r="F22" s="12">
        <f>E22/($E$21+$E$22)</f>
        <v>0.21172353455818022</v>
      </c>
    </row>
    <row r="23" spans="1:6" x14ac:dyDescent="0.25">
      <c r="A23" s="10" t="s">
        <v>1636</v>
      </c>
      <c r="B23" s="8">
        <v>6</v>
      </c>
      <c r="C23">
        <f>GETPIVOTDATA("Number_of_Casualties",$A$17,"Vehicle_Type","Others")</f>
        <v>6</v>
      </c>
      <c r="E23" t="s">
        <v>1638</v>
      </c>
    </row>
    <row r="24" spans="1:6" x14ac:dyDescent="0.25">
      <c r="A24" s="10" t="s">
        <v>1611</v>
      </c>
      <c r="B24" s="8">
        <v>1143</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2533F-07A6-44C6-A962-B5B6FE47501F}">
  <dimension ref="A1"/>
  <sheetViews>
    <sheetView showGridLines="0" tabSelected="1" topLeftCell="A5" zoomScaleNormal="100" workbookViewId="0">
      <selection activeCell="Y25" sqref="Y25"/>
    </sheetView>
  </sheetViews>
  <sheetFormatPr defaultRowHeight="15" x14ac:dyDescent="0.25"/>
  <cols>
    <col min="1" max="16384" width="9.140625" style="13"/>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34DD8-5821-446C-876C-9610E95950A8}">
  <dimension ref="A3:B8"/>
  <sheetViews>
    <sheetView workbookViewId="0">
      <selection activeCell="B16" sqref="B16"/>
    </sheetView>
  </sheetViews>
  <sheetFormatPr defaultRowHeight="15" x14ac:dyDescent="0.25"/>
  <cols>
    <col min="1" max="1" width="17.7109375" bestFit="1" customWidth="1"/>
    <col min="2" max="2" width="28.28515625" bestFit="1" customWidth="1"/>
  </cols>
  <sheetData>
    <row r="3" spans="1:2" x14ac:dyDescent="0.25">
      <c r="A3" s="9" t="s">
        <v>1610</v>
      </c>
      <c r="B3" t="s">
        <v>1609</v>
      </c>
    </row>
    <row r="4" spans="1:2" x14ac:dyDescent="0.25">
      <c r="A4" s="10" t="s">
        <v>106</v>
      </c>
      <c r="B4" s="16">
        <v>41</v>
      </c>
    </row>
    <row r="5" spans="1:2" x14ac:dyDescent="0.25">
      <c r="A5" s="10" t="s">
        <v>35</v>
      </c>
      <c r="B5" s="16">
        <v>53</v>
      </c>
    </row>
    <row r="6" spans="1:2" x14ac:dyDescent="0.25">
      <c r="A6" s="10" t="s">
        <v>60</v>
      </c>
      <c r="B6" s="16">
        <v>153</v>
      </c>
    </row>
    <row r="7" spans="1:2" x14ac:dyDescent="0.25">
      <c r="A7" s="10" t="s">
        <v>43</v>
      </c>
      <c r="B7" s="16">
        <v>896</v>
      </c>
    </row>
    <row r="8" spans="1:2" x14ac:dyDescent="0.25">
      <c r="A8" s="10" t="s">
        <v>1611</v>
      </c>
      <c r="B8" s="8">
        <v>1143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69D53-A94A-45A6-B5AF-12CC7AD2DB7B}">
  <dimension ref="A1:I22"/>
  <sheetViews>
    <sheetView workbookViewId="0">
      <selection activeCell="C21" sqref="C21"/>
    </sheetView>
  </sheetViews>
  <sheetFormatPr defaultRowHeight="15" x14ac:dyDescent="0.25"/>
  <cols>
    <col min="1" max="1" width="13.140625" bestFit="1" customWidth="1"/>
    <col min="2" max="2" width="28.28515625" bestFit="1" customWidth="1"/>
    <col min="4" max="4" width="13.140625" bestFit="1" customWidth="1"/>
    <col min="5" max="5" width="28.28515625" bestFit="1" customWidth="1"/>
    <col min="8" max="9" width="15.140625" bestFit="1" customWidth="1"/>
  </cols>
  <sheetData>
    <row r="1" spans="1:9" x14ac:dyDescent="0.25">
      <c r="A1" s="9" t="s">
        <v>3</v>
      </c>
      <c r="B1" t="s">
        <v>25</v>
      </c>
      <c r="D1" s="9" t="s">
        <v>3</v>
      </c>
      <c r="E1" t="s">
        <v>1103</v>
      </c>
    </row>
    <row r="3" spans="1:9" x14ac:dyDescent="0.25">
      <c r="A3" s="9" t="s">
        <v>1610</v>
      </c>
      <c r="B3" t="s">
        <v>1609</v>
      </c>
      <c r="D3" s="9" t="s">
        <v>1610</v>
      </c>
      <c r="E3" t="s">
        <v>1609</v>
      </c>
      <c r="G3" s="15" t="s">
        <v>2</v>
      </c>
      <c r="H3" s="15" t="s">
        <v>1640</v>
      </c>
      <c r="I3" s="15" t="s">
        <v>1641</v>
      </c>
    </row>
    <row r="4" spans="1:9" x14ac:dyDescent="0.25">
      <c r="A4" s="10" t="s">
        <v>24</v>
      </c>
      <c r="B4" s="8">
        <v>1</v>
      </c>
      <c r="D4" s="10" t="s">
        <v>24</v>
      </c>
      <c r="E4" s="8">
        <v>11</v>
      </c>
      <c r="G4" t="str">
        <f>A4</f>
        <v>Jan</v>
      </c>
      <c r="H4">
        <f>GETPIVOTDATA("Number_of_Casualties",$A$3,"Month",A4)</f>
        <v>1</v>
      </c>
      <c r="I4">
        <f>GETPIVOTDATA("Number_of_Casualties",$D$3,"Month",D4)</f>
        <v>11</v>
      </c>
    </row>
    <row r="5" spans="1:9" x14ac:dyDescent="0.25">
      <c r="A5" s="10" t="s">
        <v>1611</v>
      </c>
      <c r="B5" s="8">
        <v>1</v>
      </c>
      <c r="D5" s="10" t="s">
        <v>1611</v>
      </c>
      <c r="E5" s="8">
        <v>11</v>
      </c>
    </row>
    <row r="7" spans="1:9" x14ac:dyDescent="0.25">
      <c r="A7" s="9" t="s">
        <v>3</v>
      </c>
      <c r="B7" t="s">
        <v>1639</v>
      </c>
    </row>
    <row r="9" spans="1:9" x14ac:dyDescent="0.25">
      <c r="A9" s="9" t="s">
        <v>1610</v>
      </c>
      <c r="B9" t="s">
        <v>1609</v>
      </c>
      <c r="D9" s="15" t="s">
        <v>2</v>
      </c>
      <c r="E9" s="15" t="s">
        <v>1642</v>
      </c>
    </row>
    <row r="10" spans="1:9" x14ac:dyDescent="0.25">
      <c r="A10" s="10" t="s">
        <v>24</v>
      </c>
      <c r="B10" s="8">
        <v>180</v>
      </c>
      <c r="D10" t="str">
        <f>A10</f>
        <v>Jan</v>
      </c>
      <c r="E10">
        <f>GETPIVOTDATA("Number_of_Casualties",$A$9,"Month",A10)</f>
        <v>180</v>
      </c>
    </row>
    <row r="11" spans="1:9" x14ac:dyDescent="0.25">
      <c r="A11" s="10" t="s">
        <v>83</v>
      </c>
      <c r="B11" s="8">
        <v>167</v>
      </c>
      <c r="D11" t="str">
        <f t="shared" ref="D11:D20" si="0">A11</f>
        <v>Feb</v>
      </c>
      <c r="E11">
        <f t="shared" ref="E11:E20" si="1">GETPIVOTDATA("Number_of_Casualties",$A$9,"Month",A11)</f>
        <v>167</v>
      </c>
    </row>
    <row r="12" spans="1:9" x14ac:dyDescent="0.25">
      <c r="A12" s="10" t="s">
        <v>135</v>
      </c>
      <c r="B12" s="8">
        <v>293</v>
      </c>
      <c r="D12" t="str">
        <f t="shared" si="0"/>
        <v>Mar</v>
      </c>
      <c r="E12">
        <f t="shared" si="1"/>
        <v>293</v>
      </c>
    </row>
    <row r="13" spans="1:9" x14ac:dyDescent="0.25">
      <c r="A13" s="10" t="s">
        <v>199</v>
      </c>
      <c r="B13" s="8">
        <v>246</v>
      </c>
      <c r="D13" t="str">
        <f t="shared" si="0"/>
        <v>Apr</v>
      </c>
      <c r="E13">
        <f t="shared" si="1"/>
        <v>246</v>
      </c>
    </row>
    <row r="14" spans="1:9" x14ac:dyDescent="0.25">
      <c r="A14" s="10" t="s">
        <v>251</v>
      </c>
      <c r="B14" s="8">
        <v>164</v>
      </c>
      <c r="D14" t="str">
        <f t="shared" si="0"/>
        <v>May</v>
      </c>
      <c r="E14">
        <f t="shared" si="1"/>
        <v>164</v>
      </c>
    </row>
    <row r="15" spans="1:9" x14ac:dyDescent="0.25">
      <c r="A15" s="10" t="s">
        <v>295</v>
      </c>
      <c r="B15" s="8">
        <v>129</v>
      </c>
      <c r="D15" t="str">
        <f t="shared" si="0"/>
        <v>Jun</v>
      </c>
      <c r="E15">
        <f t="shared" si="1"/>
        <v>129</v>
      </c>
    </row>
    <row r="16" spans="1:9" x14ac:dyDescent="0.25">
      <c r="A16" s="10" t="s">
        <v>375</v>
      </c>
      <c r="B16" s="8">
        <v>106</v>
      </c>
      <c r="D16" t="str">
        <f t="shared" si="0"/>
        <v>Jul</v>
      </c>
      <c r="E16">
        <f t="shared" si="1"/>
        <v>106</v>
      </c>
    </row>
    <row r="17" spans="1:5" x14ac:dyDescent="0.25">
      <c r="A17" s="10" t="s">
        <v>355</v>
      </c>
      <c r="B17" s="8">
        <v>72</v>
      </c>
      <c r="D17" t="str">
        <f t="shared" si="0"/>
        <v>Aug</v>
      </c>
      <c r="E17">
        <f t="shared" si="1"/>
        <v>72</v>
      </c>
    </row>
    <row r="18" spans="1:5" x14ac:dyDescent="0.25">
      <c r="A18" s="10" t="s">
        <v>499</v>
      </c>
      <c r="B18" s="8">
        <v>94</v>
      </c>
      <c r="D18" t="str">
        <f t="shared" si="0"/>
        <v>Sep</v>
      </c>
      <c r="E18">
        <f t="shared" si="1"/>
        <v>94</v>
      </c>
    </row>
    <row r="19" spans="1:5" x14ac:dyDescent="0.25">
      <c r="A19" s="10" t="s">
        <v>552</v>
      </c>
      <c r="B19" s="8">
        <v>100</v>
      </c>
      <c r="D19" t="str">
        <f t="shared" si="0"/>
        <v>Oct</v>
      </c>
      <c r="E19">
        <f t="shared" si="1"/>
        <v>100</v>
      </c>
    </row>
    <row r="20" spans="1:5" x14ac:dyDescent="0.25">
      <c r="A20" s="10" t="s">
        <v>615</v>
      </c>
      <c r="B20" s="8">
        <v>59</v>
      </c>
      <c r="D20" t="str">
        <f t="shared" si="0"/>
        <v>Nov</v>
      </c>
      <c r="E20">
        <f t="shared" si="1"/>
        <v>59</v>
      </c>
    </row>
    <row r="21" spans="1:5" x14ac:dyDescent="0.25">
      <c r="A21" s="10" t="s">
        <v>675</v>
      </c>
      <c r="B21" s="8">
        <v>93</v>
      </c>
      <c r="D21" t="s">
        <v>675</v>
      </c>
      <c r="E21">
        <f>GETPIVOTDATA("Number_of_Casualties",$A$9,"Month",A21)</f>
        <v>93</v>
      </c>
    </row>
    <row r="22" spans="1:5" x14ac:dyDescent="0.25">
      <c r="A22" s="10" t="s">
        <v>1611</v>
      </c>
      <c r="B22" s="8">
        <v>1703</v>
      </c>
    </row>
  </sheetData>
  <phoneticPr fontId="4" type="noConversion"/>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E2B9E-1CC9-4BB8-A992-E541651CAC82}">
  <dimension ref="A3:F8"/>
  <sheetViews>
    <sheetView workbookViewId="0">
      <selection activeCell="G18" sqref="G18"/>
    </sheetView>
  </sheetViews>
  <sheetFormatPr defaultRowHeight="15" x14ac:dyDescent="0.25"/>
  <cols>
    <col min="1" max="1" width="17.7109375" bestFit="1" customWidth="1"/>
    <col min="2" max="2" width="28.28515625" bestFit="1" customWidth="1"/>
    <col min="4" max="4" width="17.7109375" bestFit="1" customWidth="1"/>
    <col min="5" max="5" width="15.85546875" bestFit="1" customWidth="1"/>
  </cols>
  <sheetData>
    <row r="3" spans="1:6" x14ac:dyDescent="0.25">
      <c r="A3" s="9" t="s">
        <v>1610</v>
      </c>
      <c r="B3" t="s">
        <v>1609</v>
      </c>
      <c r="D3" s="15" t="s">
        <v>1643</v>
      </c>
      <c r="E3" s="15" t="s">
        <v>1644</v>
      </c>
      <c r="F3" s="15"/>
    </row>
    <row r="4" spans="1:6" x14ac:dyDescent="0.25">
      <c r="A4" s="10" t="s">
        <v>60</v>
      </c>
      <c r="B4" s="8">
        <v>153</v>
      </c>
      <c r="D4" t="str">
        <f>A4</f>
        <v>Dual carriageway</v>
      </c>
      <c r="E4">
        <f>GETPIVOTDATA("Number_of_Casualties",$A$3,"Road_Type",A4)</f>
        <v>153</v>
      </c>
    </row>
    <row r="5" spans="1:6" x14ac:dyDescent="0.25">
      <c r="A5" s="10" t="s">
        <v>35</v>
      </c>
      <c r="B5" s="8">
        <v>53</v>
      </c>
      <c r="D5" t="str">
        <f t="shared" ref="D5:D8" si="0">A5</f>
        <v>One way street</v>
      </c>
      <c r="E5">
        <f t="shared" ref="E5:E8" si="1">GETPIVOTDATA("Number_of_Casualties",$A$3,"Road_Type",A5)</f>
        <v>53</v>
      </c>
    </row>
    <row r="6" spans="1:6" x14ac:dyDescent="0.25">
      <c r="A6" s="10" t="s">
        <v>106</v>
      </c>
      <c r="B6" s="8">
        <v>41</v>
      </c>
      <c r="D6" t="str">
        <f t="shared" si="0"/>
        <v>Roundabout</v>
      </c>
      <c r="E6">
        <f t="shared" si="1"/>
        <v>41</v>
      </c>
    </row>
    <row r="7" spans="1:6" x14ac:dyDescent="0.25">
      <c r="A7" s="10" t="s">
        <v>43</v>
      </c>
      <c r="B7" s="8">
        <v>896</v>
      </c>
      <c r="D7" t="str">
        <f t="shared" si="0"/>
        <v>Single carriageway</v>
      </c>
      <c r="E7">
        <f t="shared" si="1"/>
        <v>896</v>
      </c>
    </row>
    <row r="8" spans="1:6" x14ac:dyDescent="0.25">
      <c r="A8" s="10" t="s">
        <v>1611</v>
      </c>
      <c r="B8" s="8">
        <v>1143</v>
      </c>
      <c r="D8" t="str">
        <f t="shared" si="0"/>
        <v>Grand Total</v>
      </c>
      <c r="E8" t="e">
        <f t="shared" si="1"/>
        <v>#REF!</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7EE88-F8C1-45A0-A27E-32E096DA60FF}">
  <dimension ref="A3:G6"/>
  <sheetViews>
    <sheetView workbookViewId="0">
      <selection activeCell="A5" sqref="A5"/>
    </sheetView>
  </sheetViews>
  <sheetFormatPr defaultRowHeight="15" x14ac:dyDescent="0.25"/>
  <cols>
    <col min="1" max="1" width="13.140625" bestFit="1" customWidth="1"/>
    <col min="2" max="2" width="28.28515625" bestFit="1" customWidth="1"/>
    <col min="5" max="5" width="13.140625" bestFit="1" customWidth="1"/>
    <col min="6" max="7" width="28.28515625" bestFit="1" customWidth="1"/>
  </cols>
  <sheetData>
    <row r="3" spans="1:7" x14ac:dyDescent="0.25">
      <c r="A3" s="17" t="s">
        <v>1610</v>
      </c>
      <c r="B3" s="18" t="s">
        <v>1609</v>
      </c>
      <c r="F3" s="9" t="s">
        <v>1610</v>
      </c>
      <c r="G3" t="s">
        <v>1609</v>
      </c>
    </row>
    <row r="4" spans="1:7" x14ac:dyDescent="0.25">
      <c r="A4" s="19" t="s">
        <v>1645</v>
      </c>
      <c r="B4" s="18">
        <v>720</v>
      </c>
      <c r="F4" s="20" t="s">
        <v>30</v>
      </c>
      <c r="G4" s="16">
        <v>1217</v>
      </c>
    </row>
    <row r="5" spans="1:7" x14ac:dyDescent="0.25">
      <c r="A5" s="19" t="s">
        <v>36</v>
      </c>
      <c r="B5" s="18">
        <v>962</v>
      </c>
      <c r="F5" s="20" t="s">
        <v>1646</v>
      </c>
      <c r="G5" s="16">
        <v>486</v>
      </c>
    </row>
    <row r="6" spans="1:7" x14ac:dyDescent="0.25">
      <c r="A6" s="19" t="s">
        <v>1611</v>
      </c>
      <c r="B6" s="18">
        <v>1682</v>
      </c>
      <c r="F6" s="10" t="s">
        <v>1611</v>
      </c>
      <c r="G6" s="8">
        <v>1703</v>
      </c>
    </row>
  </sheetData>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19A28-DF46-49EB-AF91-5071FF341167}">
  <dimension ref="A3:B20"/>
  <sheetViews>
    <sheetView workbookViewId="0">
      <selection activeCell="A9" sqref="A9:B9"/>
    </sheetView>
  </sheetViews>
  <sheetFormatPr defaultRowHeight="15" x14ac:dyDescent="0.25"/>
  <cols>
    <col min="1" max="1" width="13.140625" bestFit="1" customWidth="1"/>
    <col min="2" max="2" width="28.28515625" bestFit="1" customWidth="1"/>
    <col min="3" max="612" width="8.140625" bestFit="1" customWidth="1"/>
    <col min="613" max="613" width="11.28515625" bestFit="1" customWidth="1"/>
  </cols>
  <sheetData>
    <row r="3" spans="1:2" x14ac:dyDescent="0.25">
      <c r="A3" s="9" t="s">
        <v>1610</v>
      </c>
      <c r="B3" t="s">
        <v>1609</v>
      </c>
    </row>
    <row r="4" spans="1:2" x14ac:dyDescent="0.25">
      <c r="A4" s="10" t="s">
        <v>1630</v>
      </c>
      <c r="B4" s="8">
        <v>102</v>
      </c>
    </row>
    <row r="5" spans="1:2" x14ac:dyDescent="0.25">
      <c r="A5" s="10" t="s">
        <v>1628</v>
      </c>
      <c r="B5" s="8">
        <v>102</v>
      </c>
    </row>
    <row r="6" spans="1:2" x14ac:dyDescent="0.25">
      <c r="A6" s="10" t="s">
        <v>1616</v>
      </c>
      <c r="B6" s="8">
        <v>104</v>
      </c>
    </row>
    <row r="7" spans="1:2" x14ac:dyDescent="0.25">
      <c r="A7" s="10" t="s">
        <v>1629</v>
      </c>
      <c r="B7" s="8">
        <v>105</v>
      </c>
    </row>
    <row r="8" spans="1:2" x14ac:dyDescent="0.25">
      <c r="A8" s="10" t="s">
        <v>1619</v>
      </c>
      <c r="B8" s="8">
        <v>106</v>
      </c>
    </row>
    <row r="9" spans="1:2" x14ac:dyDescent="0.25">
      <c r="A9" s="10" t="s">
        <v>1625</v>
      </c>
      <c r="B9" s="8">
        <v>115</v>
      </c>
    </row>
    <row r="10" spans="1:2" x14ac:dyDescent="0.25">
      <c r="A10" s="10" t="s">
        <v>1621</v>
      </c>
      <c r="B10" s="8">
        <v>106</v>
      </c>
    </row>
    <row r="11" spans="1:2" x14ac:dyDescent="0.25">
      <c r="A11" s="10" t="s">
        <v>1626</v>
      </c>
      <c r="B11" s="8">
        <v>104</v>
      </c>
    </row>
    <row r="12" spans="1:2" x14ac:dyDescent="0.25">
      <c r="A12" s="10" t="s">
        <v>1622</v>
      </c>
      <c r="B12" s="8">
        <v>108</v>
      </c>
    </row>
    <row r="13" spans="1:2" x14ac:dyDescent="0.25">
      <c r="A13" s="10" t="s">
        <v>1631</v>
      </c>
      <c r="B13" s="8">
        <v>105</v>
      </c>
    </row>
    <row r="14" spans="1:2" x14ac:dyDescent="0.25">
      <c r="A14" s="10" t="s">
        <v>1618</v>
      </c>
      <c r="B14" s="8">
        <v>107</v>
      </c>
    </row>
    <row r="15" spans="1:2" x14ac:dyDescent="0.25">
      <c r="A15" s="10" t="s">
        <v>1624</v>
      </c>
      <c r="B15" s="8">
        <v>110</v>
      </c>
    </row>
    <row r="16" spans="1:2" x14ac:dyDescent="0.25">
      <c r="A16" s="10" t="s">
        <v>1627</v>
      </c>
      <c r="B16" s="8">
        <v>103</v>
      </c>
    </row>
    <row r="17" spans="1:2" x14ac:dyDescent="0.25">
      <c r="A17" s="10" t="s">
        <v>1620</v>
      </c>
      <c r="B17" s="8">
        <v>104</v>
      </c>
    </row>
    <row r="18" spans="1:2" x14ac:dyDescent="0.25">
      <c r="A18" s="10" t="s">
        <v>1623</v>
      </c>
      <c r="B18" s="8">
        <v>106</v>
      </c>
    </row>
    <row r="19" spans="1:2" x14ac:dyDescent="0.25">
      <c r="A19" s="10" t="s">
        <v>1617</v>
      </c>
      <c r="B19" s="8">
        <v>116</v>
      </c>
    </row>
    <row r="20" spans="1:2" x14ac:dyDescent="0.25">
      <c r="A20" s="10" t="s">
        <v>1611</v>
      </c>
      <c r="B20" s="8">
        <v>1703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FF4DB-02CA-4268-BD59-50F3AA30B263}">
  <sheetPr filterMode="1"/>
  <dimension ref="A1:X1502"/>
  <sheetViews>
    <sheetView workbookViewId="0">
      <selection activeCell="L1" sqref="L1"/>
    </sheetView>
  </sheetViews>
  <sheetFormatPr defaultRowHeight="15" x14ac:dyDescent="0.25"/>
  <cols>
    <col min="1" max="1" width="18.42578125" bestFit="1" customWidth="1"/>
    <col min="2" max="2" width="17.140625" bestFit="1" customWidth="1"/>
    <col min="3" max="3" width="10" bestFit="1" customWidth="1"/>
    <col min="4" max="4" width="7.5703125" bestFit="1" customWidth="1"/>
    <col min="5" max="5" width="17" bestFit="1" customWidth="1"/>
    <col min="6" max="6" width="28" bestFit="1" customWidth="1"/>
    <col min="7" max="7" width="34.42578125" bestFit="1" customWidth="1"/>
    <col min="8" max="8" width="21.28515625" bestFit="1" customWidth="1"/>
    <col min="9" max="9" width="11.42578125" bestFit="1" customWidth="1"/>
    <col min="10" max="10" width="27.85546875" bestFit="1" customWidth="1"/>
    <col min="11" max="11" width="29.140625" bestFit="1" customWidth="1"/>
    <col min="12" max="12" width="37.7109375" bestFit="1" customWidth="1"/>
    <col min="13" max="13" width="13.140625" bestFit="1" customWidth="1"/>
    <col min="14" max="14" width="25.5703125" bestFit="1" customWidth="1"/>
    <col min="15" max="15" width="23.85546875" bestFit="1" customWidth="1"/>
    <col min="16" max="16" width="19.42578125" bestFit="1" customWidth="1"/>
    <col min="17" max="17" width="28.85546875" bestFit="1" customWidth="1"/>
    <col min="18" max="18" width="18.7109375" bestFit="1" customWidth="1"/>
    <col min="19" max="19" width="14.85546875" bestFit="1" customWidth="1"/>
    <col min="20" max="20" width="8" bestFit="1" customWidth="1"/>
    <col min="21" max="21" width="25" bestFit="1" customWidth="1"/>
    <col min="22" max="22" width="25" customWidth="1"/>
    <col min="23" max="23" width="23.85546875" bestFit="1" customWidth="1"/>
    <col min="24" max="24" width="38.140625" bestFit="1" customWidth="1"/>
    <col min="26" max="26" width="13.140625" bestFit="1" customWidth="1"/>
    <col min="27" max="27" width="11.85546875" bestFit="1" customWidth="1"/>
  </cols>
  <sheetData>
    <row r="1" spans="1:24"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1615</v>
      </c>
      <c r="W1" s="1" t="s">
        <v>21</v>
      </c>
      <c r="X1" s="1" t="s">
        <v>22</v>
      </c>
    </row>
    <row r="2" spans="1:24" ht="15.75" hidden="1" x14ac:dyDescent="0.25">
      <c r="A2" s="2" t="s">
        <v>23</v>
      </c>
      <c r="B2" s="3">
        <v>44197</v>
      </c>
      <c r="C2" s="3" t="s">
        <v>24</v>
      </c>
      <c r="D2" s="14">
        <f t="shared" ref="D2:D65" si="0">YEAR(B2)</f>
        <v>2021</v>
      </c>
      <c r="E2" s="2" t="s">
        <v>26</v>
      </c>
      <c r="F2" s="2" t="s">
        <v>27</v>
      </c>
      <c r="G2" s="2" t="s">
        <v>28</v>
      </c>
      <c r="H2" s="2" t="s">
        <v>29</v>
      </c>
      <c r="I2" s="2">
        <v>51.512273</v>
      </c>
      <c r="J2" s="2" t="s">
        <v>30</v>
      </c>
      <c r="K2" s="2" t="s">
        <v>31</v>
      </c>
      <c r="L2" s="2" t="s">
        <v>32</v>
      </c>
      <c r="M2" s="2">
        <v>-0.201349</v>
      </c>
      <c r="N2" s="2">
        <v>1</v>
      </c>
      <c r="O2" s="2">
        <v>2</v>
      </c>
      <c r="P2" s="2" t="s">
        <v>33</v>
      </c>
      <c r="Q2" s="2" t="s">
        <v>34</v>
      </c>
      <c r="R2" s="2" t="s">
        <v>35</v>
      </c>
      <c r="S2" s="2">
        <v>30</v>
      </c>
      <c r="T2" s="4">
        <v>0.63263888888888886</v>
      </c>
      <c r="U2" s="2" t="s">
        <v>36</v>
      </c>
      <c r="V2" s="2" t="s">
        <v>1616</v>
      </c>
      <c r="W2" s="2" t="s">
        <v>37</v>
      </c>
      <c r="X2" s="2" t="s">
        <v>38</v>
      </c>
    </row>
    <row r="3" spans="1:24" ht="15.75" hidden="1" x14ac:dyDescent="0.25">
      <c r="A3" s="5" t="s">
        <v>39</v>
      </c>
      <c r="B3" s="6">
        <v>44201</v>
      </c>
      <c r="C3" s="3" t="s">
        <v>24</v>
      </c>
      <c r="D3" s="14">
        <f t="shared" si="0"/>
        <v>2021</v>
      </c>
      <c r="E3" s="2" t="s">
        <v>59</v>
      </c>
      <c r="F3" s="5" t="s">
        <v>27</v>
      </c>
      <c r="G3" s="5" t="s">
        <v>41</v>
      </c>
      <c r="H3" s="5" t="s">
        <v>29</v>
      </c>
      <c r="I3" s="5">
        <v>51.514398999999997</v>
      </c>
      <c r="J3" s="5" t="s">
        <v>30</v>
      </c>
      <c r="K3" s="5" t="s">
        <v>31</v>
      </c>
      <c r="L3" s="5" t="s">
        <v>32</v>
      </c>
      <c r="M3" s="5">
        <v>-0.19924800000000001</v>
      </c>
      <c r="N3" s="5">
        <v>11</v>
      </c>
      <c r="O3" s="5">
        <v>2</v>
      </c>
      <c r="P3" s="5" t="s">
        <v>33</v>
      </c>
      <c r="Q3" s="5" t="s">
        <v>42</v>
      </c>
      <c r="R3" s="5" t="s">
        <v>43</v>
      </c>
      <c r="S3" s="5">
        <v>30</v>
      </c>
      <c r="T3" s="7">
        <v>0.45763888888888887</v>
      </c>
      <c r="U3" s="2" t="s">
        <v>36</v>
      </c>
      <c r="V3" s="5" t="s">
        <v>1617</v>
      </c>
      <c r="W3" s="5" t="s">
        <v>37</v>
      </c>
      <c r="X3" s="5" t="s">
        <v>44</v>
      </c>
    </row>
    <row r="4" spans="1:24" ht="15.75" hidden="1" x14ac:dyDescent="0.25">
      <c r="A4" s="2" t="s">
        <v>45</v>
      </c>
      <c r="B4" s="3">
        <v>44200</v>
      </c>
      <c r="C4" s="3" t="s">
        <v>24</v>
      </c>
      <c r="D4" s="14">
        <f t="shared" si="0"/>
        <v>2021</v>
      </c>
      <c r="E4" s="2" t="s">
        <v>65</v>
      </c>
      <c r="F4" s="2" t="s">
        <v>27</v>
      </c>
      <c r="G4" s="2" t="s">
        <v>28</v>
      </c>
      <c r="H4" s="2" t="s">
        <v>47</v>
      </c>
      <c r="I4" s="2">
        <v>51.486668000000002</v>
      </c>
      <c r="J4" s="2" t="s">
        <v>30</v>
      </c>
      <c r="K4" s="2" t="s">
        <v>31</v>
      </c>
      <c r="L4" s="2" t="s">
        <v>32</v>
      </c>
      <c r="M4" s="2">
        <v>-0.17959900000000001</v>
      </c>
      <c r="N4" s="2">
        <v>1</v>
      </c>
      <c r="O4" s="2">
        <v>2</v>
      </c>
      <c r="P4" s="2" t="s">
        <v>33</v>
      </c>
      <c r="Q4" s="2" t="s">
        <v>34</v>
      </c>
      <c r="R4" s="2" t="s">
        <v>43</v>
      </c>
      <c r="S4" s="2">
        <v>30</v>
      </c>
      <c r="T4" s="4">
        <v>0.59652777777777777</v>
      </c>
      <c r="U4" s="2" t="s">
        <v>36</v>
      </c>
      <c r="V4" s="2" t="s">
        <v>1618</v>
      </c>
      <c r="W4" s="2" t="s">
        <v>37</v>
      </c>
      <c r="X4" s="2" t="s">
        <v>44</v>
      </c>
    </row>
    <row r="5" spans="1:24" ht="15.75" hidden="1" x14ac:dyDescent="0.25">
      <c r="A5" s="5" t="s">
        <v>48</v>
      </c>
      <c r="B5" s="6">
        <v>44201</v>
      </c>
      <c r="C5" s="3" t="s">
        <v>24</v>
      </c>
      <c r="D5" s="14">
        <f t="shared" si="0"/>
        <v>2021</v>
      </c>
      <c r="E5" s="2" t="s">
        <v>46</v>
      </c>
      <c r="F5" s="5" t="s">
        <v>49</v>
      </c>
      <c r="G5" s="5" t="s">
        <v>28</v>
      </c>
      <c r="H5" s="5" t="s">
        <v>29</v>
      </c>
      <c r="I5" s="5">
        <v>51.507804</v>
      </c>
      <c r="J5" s="5" t="s">
        <v>30</v>
      </c>
      <c r="K5" s="5" t="s">
        <v>31</v>
      </c>
      <c r="L5" s="5" t="s">
        <v>32</v>
      </c>
      <c r="M5" s="5">
        <v>-0.20311000000000001</v>
      </c>
      <c r="N5" s="5">
        <v>1</v>
      </c>
      <c r="O5" s="5">
        <v>2</v>
      </c>
      <c r="P5" s="5" t="s">
        <v>33</v>
      </c>
      <c r="Q5" s="5" t="s">
        <v>50</v>
      </c>
      <c r="R5" s="5" t="s">
        <v>43</v>
      </c>
      <c r="S5" s="5">
        <v>30</v>
      </c>
      <c r="T5" s="7">
        <v>0.34027777777777773</v>
      </c>
      <c r="U5" s="2" t="s">
        <v>36</v>
      </c>
      <c r="V5" s="5" t="s">
        <v>1619</v>
      </c>
      <c r="W5" s="5" t="s">
        <v>51</v>
      </c>
      <c r="X5" s="5" t="s">
        <v>52</v>
      </c>
    </row>
    <row r="6" spans="1:24" ht="15.75" hidden="1" x14ac:dyDescent="0.25">
      <c r="A6" s="2" t="s">
        <v>53</v>
      </c>
      <c r="B6" s="3">
        <v>44202</v>
      </c>
      <c r="C6" s="3" t="s">
        <v>24</v>
      </c>
      <c r="D6" s="14">
        <f t="shared" si="0"/>
        <v>2021</v>
      </c>
      <c r="E6" s="2" t="s">
        <v>40</v>
      </c>
      <c r="F6" s="2" t="s">
        <v>49</v>
      </c>
      <c r="G6" s="2" t="s">
        <v>41</v>
      </c>
      <c r="H6" s="2" t="s">
        <v>29</v>
      </c>
      <c r="I6" s="2">
        <v>51.482075999999999</v>
      </c>
      <c r="J6" s="2" t="s">
        <v>55</v>
      </c>
      <c r="K6" s="2" t="s">
        <v>31</v>
      </c>
      <c r="L6" s="2" t="s">
        <v>32</v>
      </c>
      <c r="M6" s="2">
        <v>-0.17344499999999999</v>
      </c>
      <c r="N6" s="2">
        <v>1</v>
      </c>
      <c r="O6" s="2">
        <v>2</v>
      </c>
      <c r="P6" s="2" t="s">
        <v>33</v>
      </c>
      <c r="Q6" s="2" t="s">
        <v>34</v>
      </c>
      <c r="R6" s="2" t="s">
        <v>43</v>
      </c>
      <c r="S6" s="2">
        <v>30</v>
      </c>
      <c r="T6" s="4">
        <v>0.72569444444444453</v>
      </c>
      <c r="U6" s="2" t="s">
        <v>36</v>
      </c>
      <c r="V6" s="2" t="s">
        <v>1620</v>
      </c>
      <c r="W6" s="2" t="s">
        <v>37</v>
      </c>
      <c r="X6" s="2" t="s">
        <v>38</v>
      </c>
    </row>
    <row r="7" spans="1:24" ht="15.75" hidden="1" x14ac:dyDescent="0.25">
      <c r="A7" s="5" t="s">
        <v>56</v>
      </c>
      <c r="B7" s="6">
        <v>44197</v>
      </c>
      <c r="C7" s="3" t="s">
        <v>24</v>
      </c>
      <c r="D7" s="14">
        <f t="shared" si="0"/>
        <v>2021</v>
      </c>
      <c r="E7" s="2" t="s">
        <v>54</v>
      </c>
      <c r="F7" s="5" t="s">
        <v>27</v>
      </c>
      <c r="G7" s="5" t="s">
        <v>28</v>
      </c>
      <c r="H7" s="5" t="s">
        <v>47</v>
      </c>
      <c r="I7" s="5">
        <v>51.493414999999999</v>
      </c>
      <c r="J7" s="5" t="s">
        <v>30</v>
      </c>
      <c r="K7" s="5" t="s">
        <v>31</v>
      </c>
      <c r="L7" s="5" t="s">
        <v>32</v>
      </c>
      <c r="M7" s="5">
        <v>-0.185525</v>
      </c>
      <c r="N7" s="5">
        <v>3</v>
      </c>
      <c r="O7" s="5">
        <v>2</v>
      </c>
      <c r="P7" s="5" t="s">
        <v>33</v>
      </c>
      <c r="Q7" s="5" t="s">
        <v>34</v>
      </c>
      <c r="R7" s="5" t="s">
        <v>43</v>
      </c>
      <c r="S7" s="5">
        <v>30</v>
      </c>
      <c r="T7" s="7">
        <v>0.4916666666666667</v>
      </c>
      <c r="U7" s="2" t="s">
        <v>36</v>
      </c>
      <c r="V7" s="5" t="s">
        <v>1621</v>
      </c>
      <c r="W7" s="5" t="s">
        <v>37</v>
      </c>
      <c r="X7" s="5" t="s">
        <v>38</v>
      </c>
    </row>
    <row r="8" spans="1:24" ht="15.75" hidden="1" x14ac:dyDescent="0.25">
      <c r="A8" s="2" t="s">
        <v>57</v>
      </c>
      <c r="B8" s="3">
        <v>44204</v>
      </c>
      <c r="C8" s="3" t="s">
        <v>24</v>
      </c>
      <c r="D8" s="14">
        <f t="shared" si="0"/>
        <v>2021</v>
      </c>
      <c r="E8" s="2" t="s">
        <v>62</v>
      </c>
      <c r="F8" s="2" t="s">
        <v>27</v>
      </c>
      <c r="G8" s="2" t="s">
        <v>28</v>
      </c>
      <c r="H8" s="2" t="s">
        <v>29</v>
      </c>
      <c r="I8" s="2">
        <v>51.480176999999998</v>
      </c>
      <c r="J8" s="2" t="s">
        <v>30</v>
      </c>
      <c r="K8" s="2" t="s">
        <v>31</v>
      </c>
      <c r="L8" s="2" t="s">
        <v>32</v>
      </c>
      <c r="M8" s="2">
        <v>-0.178561</v>
      </c>
      <c r="N8" s="2">
        <v>1</v>
      </c>
      <c r="O8" s="2">
        <v>2</v>
      </c>
      <c r="P8" s="2" t="s">
        <v>33</v>
      </c>
      <c r="Q8" s="2" t="s">
        <v>34</v>
      </c>
      <c r="R8" s="2" t="s">
        <v>43</v>
      </c>
      <c r="S8" s="2">
        <v>30</v>
      </c>
      <c r="T8" s="4">
        <v>0.58194444444444449</v>
      </c>
      <c r="U8" s="2" t="s">
        <v>36</v>
      </c>
      <c r="V8" s="2" t="s">
        <v>1622</v>
      </c>
      <c r="W8" s="2" t="s">
        <v>37</v>
      </c>
      <c r="X8" s="2" t="s">
        <v>52</v>
      </c>
    </row>
    <row r="9" spans="1:24" ht="15.75" hidden="1" x14ac:dyDescent="0.25">
      <c r="A9" s="5" t="s">
        <v>58</v>
      </c>
      <c r="B9" s="6">
        <v>44198</v>
      </c>
      <c r="C9" s="3" t="s">
        <v>24</v>
      </c>
      <c r="D9" s="14">
        <f t="shared" si="0"/>
        <v>2021</v>
      </c>
      <c r="E9" s="2" t="s">
        <v>26</v>
      </c>
      <c r="F9" s="5" t="s">
        <v>49</v>
      </c>
      <c r="G9" s="5" t="s">
        <v>41</v>
      </c>
      <c r="H9" s="5" t="s">
        <v>47</v>
      </c>
      <c r="I9" s="5">
        <v>51.491956999999999</v>
      </c>
      <c r="J9" s="5" t="s">
        <v>30</v>
      </c>
      <c r="K9" s="5" t="s">
        <v>31</v>
      </c>
      <c r="L9" s="5" t="s">
        <v>32</v>
      </c>
      <c r="M9" s="5">
        <v>-0.17852399999999999</v>
      </c>
      <c r="N9" s="5">
        <v>1</v>
      </c>
      <c r="O9" s="5">
        <v>1</v>
      </c>
      <c r="P9" s="5" t="s">
        <v>33</v>
      </c>
      <c r="Q9" s="5" t="s">
        <v>34</v>
      </c>
      <c r="R9" s="5" t="s">
        <v>60</v>
      </c>
      <c r="S9" s="5">
        <v>30</v>
      </c>
      <c r="T9" s="7">
        <v>0.5541666666666667</v>
      </c>
      <c r="U9" s="2" t="s">
        <v>36</v>
      </c>
      <c r="V9" s="5" t="s">
        <v>1623</v>
      </c>
      <c r="W9" s="5" t="s">
        <v>37</v>
      </c>
      <c r="X9" s="5" t="s">
        <v>38</v>
      </c>
    </row>
    <row r="10" spans="1:24" ht="15.75" hidden="1" x14ac:dyDescent="0.25">
      <c r="A10" s="2" t="s">
        <v>61</v>
      </c>
      <c r="B10" s="3">
        <v>44203</v>
      </c>
      <c r="C10" s="3" t="s">
        <v>24</v>
      </c>
      <c r="D10" s="14">
        <f t="shared" si="0"/>
        <v>2021</v>
      </c>
      <c r="E10" s="2" t="s">
        <v>59</v>
      </c>
      <c r="F10" s="2" t="s">
        <v>27</v>
      </c>
      <c r="G10" s="2" t="s">
        <v>28</v>
      </c>
      <c r="H10" s="2" t="s">
        <v>47</v>
      </c>
      <c r="I10" s="2">
        <v>51.496459999999999</v>
      </c>
      <c r="J10" s="2" t="s">
        <v>30</v>
      </c>
      <c r="K10" s="2" t="s">
        <v>31</v>
      </c>
      <c r="L10" s="2" t="s">
        <v>32</v>
      </c>
      <c r="M10" s="2">
        <v>-0.16739499999999999</v>
      </c>
      <c r="N10" s="2">
        <v>2</v>
      </c>
      <c r="O10" s="2">
        <v>1</v>
      </c>
      <c r="P10" s="2" t="s">
        <v>33</v>
      </c>
      <c r="Q10" s="2" t="s">
        <v>34</v>
      </c>
      <c r="R10" s="2" t="s">
        <v>43</v>
      </c>
      <c r="S10" s="2">
        <v>30</v>
      </c>
      <c r="T10" s="4">
        <v>0.51041666666666663</v>
      </c>
      <c r="U10" s="2" t="s">
        <v>36</v>
      </c>
      <c r="V10" s="2" t="s">
        <v>1624</v>
      </c>
      <c r="W10" s="2" t="s">
        <v>37</v>
      </c>
      <c r="X10" s="2" t="s">
        <v>63</v>
      </c>
    </row>
    <row r="11" spans="1:24" ht="15.75" hidden="1" x14ac:dyDescent="0.25">
      <c r="A11" s="5" t="s">
        <v>64</v>
      </c>
      <c r="B11" s="6">
        <v>44206</v>
      </c>
      <c r="C11" s="3" t="s">
        <v>24</v>
      </c>
      <c r="D11" s="14">
        <f t="shared" si="0"/>
        <v>2021</v>
      </c>
      <c r="E11" s="2" t="s">
        <v>65</v>
      </c>
      <c r="F11" s="5" t="s">
        <v>49</v>
      </c>
      <c r="G11" s="5" t="s">
        <v>41</v>
      </c>
      <c r="H11" s="5" t="s">
        <v>47</v>
      </c>
      <c r="I11" s="5">
        <v>51.48115</v>
      </c>
      <c r="J11" s="5" t="s">
        <v>30</v>
      </c>
      <c r="K11" s="5" t="s">
        <v>31</v>
      </c>
      <c r="L11" s="5" t="s">
        <v>32</v>
      </c>
      <c r="M11" s="5">
        <v>-0.18327499999999999</v>
      </c>
      <c r="N11" s="5">
        <v>1</v>
      </c>
      <c r="O11" s="5">
        <v>1</v>
      </c>
      <c r="P11" s="5" t="s">
        <v>33</v>
      </c>
      <c r="Q11" s="5" t="s">
        <v>42</v>
      </c>
      <c r="R11" s="5" t="s">
        <v>43</v>
      </c>
      <c r="S11" s="5">
        <v>30</v>
      </c>
      <c r="T11" s="7">
        <v>0.41111111111111115</v>
      </c>
      <c r="U11" s="2" t="s">
        <v>36</v>
      </c>
      <c r="V11" s="5" t="s">
        <v>1625</v>
      </c>
      <c r="W11" s="5" t="s">
        <v>51</v>
      </c>
      <c r="X11" s="5" t="s">
        <v>38</v>
      </c>
    </row>
    <row r="12" spans="1:24" ht="15.75" hidden="1" x14ac:dyDescent="0.25">
      <c r="A12" s="2" t="s">
        <v>66</v>
      </c>
      <c r="B12" s="3">
        <v>44203</v>
      </c>
      <c r="C12" s="3" t="s">
        <v>24</v>
      </c>
      <c r="D12" s="14">
        <f t="shared" si="0"/>
        <v>2021</v>
      </c>
      <c r="E12" s="2" t="s">
        <v>46</v>
      </c>
      <c r="F12" s="2" t="s">
        <v>49</v>
      </c>
      <c r="G12" s="2" t="s">
        <v>41</v>
      </c>
      <c r="H12" s="2" t="s">
        <v>47</v>
      </c>
      <c r="I12" s="2">
        <v>51.482075999999999</v>
      </c>
      <c r="J12" s="2" t="s">
        <v>55</v>
      </c>
      <c r="K12" s="2" t="s">
        <v>31</v>
      </c>
      <c r="L12" s="2" t="s">
        <v>32</v>
      </c>
      <c r="M12" s="2">
        <v>-0.17344499999999999</v>
      </c>
      <c r="N12" s="2">
        <v>1</v>
      </c>
      <c r="O12" s="2">
        <v>2</v>
      </c>
      <c r="P12" s="2" t="s">
        <v>33</v>
      </c>
      <c r="Q12" s="2" t="s">
        <v>34</v>
      </c>
      <c r="R12" s="2" t="s">
        <v>43</v>
      </c>
      <c r="S12" s="2">
        <v>30</v>
      </c>
      <c r="T12" s="4">
        <v>6.2499999999999995E-3</v>
      </c>
      <c r="U12" s="2" t="s">
        <v>36</v>
      </c>
      <c r="V12" s="2" t="s">
        <v>1626</v>
      </c>
      <c r="W12" s="2" t="s">
        <v>37</v>
      </c>
      <c r="X12" s="2" t="s">
        <v>38</v>
      </c>
    </row>
    <row r="13" spans="1:24" ht="15.75" hidden="1" x14ac:dyDescent="0.25">
      <c r="A13" s="5" t="s">
        <v>67</v>
      </c>
      <c r="B13" s="6">
        <v>44212</v>
      </c>
      <c r="C13" s="3" t="s">
        <v>24</v>
      </c>
      <c r="D13" s="14">
        <f t="shared" si="0"/>
        <v>2021</v>
      </c>
      <c r="E13" s="2" t="s">
        <v>40</v>
      </c>
      <c r="F13" s="5" t="s">
        <v>49</v>
      </c>
      <c r="G13" s="5" t="s">
        <v>41</v>
      </c>
      <c r="H13" s="5" t="s">
        <v>47</v>
      </c>
      <c r="I13" s="5">
        <v>51.494995000000003</v>
      </c>
      <c r="J13" s="5" t="s">
        <v>55</v>
      </c>
      <c r="K13" s="5" t="s">
        <v>31</v>
      </c>
      <c r="L13" s="5" t="s">
        <v>32</v>
      </c>
      <c r="M13" s="5">
        <v>-0.18301300000000001</v>
      </c>
      <c r="N13" s="5">
        <v>1</v>
      </c>
      <c r="O13" s="5">
        <v>1</v>
      </c>
      <c r="P13" s="5" t="s">
        <v>33</v>
      </c>
      <c r="Q13" s="5" t="s">
        <v>34</v>
      </c>
      <c r="R13" s="5" t="s">
        <v>43</v>
      </c>
      <c r="S13" s="5">
        <v>30</v>
      </c>
      <c r="T13" s="7">
        <v>0.74236111111111114</v>
      </c>
      <c r="U13" s="2" t="s">
        <v>36</v>
      </c>
      <c r="V13" s="5" t="s">
        <v>1627</v>
      </c>
      <c r="W13" s="5" t="s">
        <v>37</v>
      </c>
      <c r="X13" s="5" t="s">
        <v>38</v>
      </c>
    </row>
    <row r="14" spans="1:24" ht="15.75" hidden="1" x14ac:dyDescent="0.25">
      <c r="A14" s="2" t="s">
        <v>68</v>
      </c>
      <c r="B14" s="3">
        <v>44208</v>
      </c>
      <c r="C14" s="3" t="s">
        <v>24</v>
      </c>
      <c r="D14" s="14">
        <f t="shared" si="0"/>
        <v>2021</v>
      </c>
      <c r="E14" s="2" t="s">
        <v>54</v>
      </c>
      <c r="F14" s="2" t="s">
        <v>69</v>
      </c>
      <c r="G14" s="2" t="s">
        <v>70</v>
      </c>
      <c r="H14" s="2" t="s">
        <v>47</v>
      </c>
      <c r="I14" s="2">
        <v>51.498778000000001</v>
      </c>
      <c r="J14" s="2" t="s">
        <v>30</v>
      </c>
      <c r="K14" s="2" t="s">
        <v>31</v>
      </c>
      <c r="L14" s="2" t="s">
        <v>32</v>
      </c>
      <c r="M14" s="2">
        <v>-0.20677899999999999</v>
      </c>
      <c r="N14" s="2">
        <v>1</v>
      </c>
      <c r="O14" s="2">
        <v>2</v>
      </c>
      <c r="P14" s="2" t="s">
        <v>33</v>
      </c>
      <c r="Q14" s="2" t="s">
        <v>42</v>
      </c>
      <c r="R14" s="2" t="s">
        <v>43</v>
      </c>
      <c r="S14" s="2">
        <v>30</v>
      </c>
      <c r="T14" s="4">
        <v>0.58333333333333337</v>
      </c>
      <c r="U14" s="2" t="s">
        <v>36</v>
      </c>
      <c r="V14" s="2" t="s">
        <v>1628</v>
      </c>
      <c r="W14" s="2" t="s">
        <v>71</v>
      </c>
      <c r="X14" s="2" t="s">
        <v>38</v>
      </c>
    </row>
    <row r="15" spans="1:24" ht="15.75" hidden="1" x14ac:dyDescent="0.25">
      <c r="A15" s="5" t="s">
        <v>72</v>
      </c>
      <c r="B15" s="6">
        <v>44205</v>
      </c>
      <c r="C15" s="3" t="s">
        <v>24</v>
      </c>
      <c r="D15" s="14">
        <f t="shared" si="0"/>
        <v>2021</v>
      </c>
      <c r="E15" s="2" t="s">
        <v>62</v>
      </c>
      <c r="F15" s="5" t="s">
        <v>27</v>
      </c>
      <c r="G15" s="5" t="s">
        <v>28</v>
      </c>
      <c r="H15" s="5" t="s">
        <v>47</v>
      </c>
      <c r="I15" s="5">
        <v>51.506186999999997</v>
      </c>
      <c r="J15" s="5" t="s">
        <v>30</v>
      </c>
      <c r="K15" s="5" t="s">
        <v>31</v>
      </c>
      <c r="L15" s="5" t="s">
        <v>32</v>
      </c>
      <c r="M15" s="5">
        <v>-0.20908199999999999</v>
      </c>
      <c r="N15" s="5">
        <v>1</v>
      </c>
      <c r="O15" s="5">
        <v>2</v>
      </c>
      <c r="P15" s="5" t="s">
        <v>33</v>
      </c>
      <c r="Q15" s="5" t="s">
        <v>42</v>
      </c>
      <c r="R15" s="5" t="s">
        <v>43</v>
      </c>
      <c r="S15" s="5">
        <v>30</v>
      </c>
      <c r="T15" s="7">
        <v>0.34375</v>
      </c>
      <c r="U15" s="2" t="s">
        <v>36</v>
      </c>
      <c r="V15" s="5" t="s">
        <v>1629</v>
      </c>
      <c r="W15" s="5" t="s">
        <v>71</v>
      </c>
      <c r="X15" s="5" t="s">
        <v>38</v>
      </c>
    </row>
    <row r="16" spans="1:24" ht="15.75" hidden="1" x14ac:dyDescent="0.25">
      <c r="A16" s="2" t="s">
        <v>73</v>
      </c>
      <c r="B16" s="3">
        <v>44213</v>
      </c>
      <c r="C16" s="3" t="s">
        <v>24</v>
      </c>
      <c r="D16" s="14">
        <f t="shared" si="0"/>
        <v>2021</v>
      </c>
      <c r="E16" s="2" t="s">
        <v>26</v>
      </c>
      <c r="F16" s="2" t="s">
        <v>27</v>
      </c>
      <c r="G16" s="2" t="s">
        <v>28</v>
      </c>
      <c r="H16" s="2" t="s">
        <v>47</v>
      </c>
      <c r="I16" s="2">
        <v>51.493077</v>
      </c>
      <c r="J16" s="2" t="s">
        <v>30</v>
      </c>
      <c r="K16" s="2" t="s">
        <v>31</v>
      </c>
      <c r="L16" s="2" t="s">
        <v>32</v>
      </c>
      <c r="M16" s="2">
        <v>-0.169548</v>
      </c>
      <c r="N16" s="2">
        <v>1</v>
      </c>
      <c r="O16" s="2">
        <v>2</v>
      </c>
      <c r="P16" s="2" t="s">
        <v>33</v>
      </c>
      <c r="Q16" s="2" t="s">
        <v>34</v>
      </c>
      <c r="R16" s="2" t="s">
        <v>43</v>
      </c>
      <c r="S16" s="2">
        <v>30</v>
      </c>
      <c r="T16" s="4">
        <v>0.51041666666666663</v>
      </c>
      <c r="U16" s="2" t="s">
        <v>36</v>
      </c>
      <c r="V16" s="2" t="s">
        <v>1630</v>
      </c>
      <c r="W16" s="2" t="s">
        <v>37</v>
      </c>
      <c r="X16" s="2" t="s">
        <v>38</v>
      </c>
    </row>
    <row r="17" spans="1:24" ht="15.75" x14ac:dyDescent="0.25">
      <c r="A17" s="5" t="s">
        <v>74</v>
      </c>
      <c r="B17" s="6">
        <v>44221</v>
      </c>
      <c r="C17" s="3" t="s">
        <v>24</v>
      </c>
      <c r="D17" s="14">
        <f t="shared" si="0"/>
        <v>2021</v>
      </c>
      <c r="E17" s="2" t="s">
        <v>59</v>
      </c>
      <c r="F17" s="5" t="s">
        <v>49</v>
      </c>
      <c r="G17" s="5" t="s">
        <v>41</v>
      </c>
      <c r="H17" s="5" t="s">
        <v>29</v>
      </c>
      <c r="I17" s="5">
        <v>51.482075999999999</v>
      </c>
      <c r="J17" s="5" t="s">
        <v>55</v>
      </c>
      <c r="K17" s="5" t="s">
        <v>31</v>
      </c>
      <c r="L17" s="5" t="s">
        <v>32</v>
      </c>
      <c r="M17" s="5">
        <v>-0.17344499999999999</v>
      </c>
      <c r="N17" s="5">
        <v>1</v>
      </c>
      <c r="O17" s="5">
        <v>2</v>
      </c>
      <c r="P17" s="5" t="s">
        <v>33</v>
      </c>
      <c r="Q17" s="5" t="s">
        <v>34</v>
      </c>
      <c r="R17" s="5" t="s">
        <v>43</v>
      </c>
      <c r="S17" s="5">
        <v>30</v>
      </c>
      <c r="T17" s="7">
        <v>0.92013888888888884</v>
      </c>
      <c r="U17" s="2" t="s">
        <v>1645</v>
      </c>
      <c r="V17" s="5" t="s">
        <v>1631</v>
      </c>
      <c r="W17" s="5" t="s">
        <v>37</v>
      </c>
      <c r="X17" s="5" t="s">
        <v>38</v>
      </c>
    </row>
    <row r="18" spans="1:24" ht="15.75" x14ac:dyDescent="0.25">
      <c r="A18" s="2" t="s">
        <v>75</v>
      </c>
      <c r="B18" s="3">
        <v>44222</v>
      </c>
      <c r="C18" s="3" t="s">
        <v>24</v>
      </c>
      <c r="D18" s="14">
        <f t="shared" si="0"/>
        <v>2021</v>
      </c>
      <c r="E18" s="2" t="s">
        <v>65</v>
      </c>
      <c r="F18" s="2" t="s">
        <v>27</v>
      </c>
      <c r="G18" s="2" t="s">
        <v>41</v>
      </c>
      <c r="H18" s="2" t="s">
        <v>47</v>
      </c>
      <c r="I18" s="2">
        <v>51.488672999999999</v>
      </c>
      <c r="J18" s="2" t="s">
        <v>55</v>
      </c>
      <c r="K18" s="2" t="s">
        <v>31</v>
      </c>
      <c r="L18" s="2" t="s">
        <v>32</v>
      </c>
      <c r="M18" s="2">
        <v>-0.16972400000000001</v>
      </c>
      <c r="N18" s="2">
        <v>1</v>
      </c>
      <c r="O18" s="2">
        <v>2</v>
      </c>
      <c r="P18" s="2" t="s">
        <v>33</v>
      </c>
      <c r="Q18" s="2" t="s">
        <v>34</v>
      </c>
      <c r="R18" s="2" t="s">
        <v>43</v>
      </c>
      <c r="S18" s="2">
        <v>30</v>
      </c>
      <c r="T18" s="4">
        <v>0.72916666666666663</v>
      </c>
      <c r="U18" s="2" t="s">
        <v>1645</v>
      </c>
      <c r="V18" s="2" t="s">
        <v>1616</v>
      </c>
      <c r="W18" s="2" t="s">
        <v>37</v>
      </c>
      <c r="X18" s="2" t="s">
        <v>63</v>
      </c>
    </row>
    <row r="19" spans="1:24" ht="15.75" x14ac:dyDescent="0.25">
      <c r="A19" s="5" t="s">
        <v>76</v>
      </c>
      <c r="B19" s="6">
        <v>44222</v>
      </c>
      <c r="C19" s="3" t="s">
        <v>24</v>
      </c>
      <c r="D19" s="14">
        <f t="shared" si="0"/>
        <v>2021</v>
      </c>
      <c r="E19" s="2" t="s">
        <v>46</v>
      </c>
      <c r="F19" s="5" t="s">
        <v>69</v>
      </c>
      <c r="G19" s="5" t="s">
        <v>70</v>
      </c>
      <c r="H19" s="5" t="s">
        <v>47</v>
      </c>
      <c r="I19" s="5">
        <v>51.482362999999999</v>
      </c>
      <c r="J19" s="5" t="s">
        <v>55</v>
      </c>
      <c r="K19" s="5" t="s">
        <v>31</v>
      </c>
      <c r="L19" s="5" t="s">
        <v>32</v>
      </c>
      <c r="M19" s="5">
        <v>-0.186108</v>
      </c>
      <c r="N19" s="5">
        <v>1</v>
      </c>
      <c r="O19" s="5">
        <v>1</v>
      </c>
      <c r="P19" s="5" t="s">
        <v>33</v>
      </c>
      <c r="Q19" s="5" t="s">
        <v>34</v>
      </c>
      <c r="R19" s="5" t="s">
        <v>43</v>
      </c>
      <c r="S19" s="5">
        <v>30</v>
      </c>
      <c r="T19" s="7">
        <v>0.71180555555555547</v>
      </c>
      <c r="U19" s="2" t="s">
        <v>1645</v>
      </c>
      <c r="V19" s="5" t="s">
        <v>1617</v>
      </c>
      <c r="W19" s="5" t="s">
        <v>37</v>
      </c>
      <c r="X19" s="5" t="s">
        <v>38</v>
      </c>
    </row>
    <row r="20" spans="1:24" ht="15.75" x14ac:dyDescent="0.25">
      <c r="A20" s="2" t="s">
        <v>77</v>
      </c>
      <c r="B20" s="3">
        <v>44215</v>
      </c>
      <c r="C20" s="3" t="s">
        <v>24</v>
      </c>
      <c r="D20" s="14">
        <f t="shared" si="0"/>
        <v>2021</v>
      </c>
      <c r="E20" s="2" t="s">
        <v>40</v>
      </c>
      <c r="F20" s="2" t="s">
        <v>27</v>
      </c>
      <c r="G20" s="2" t="s">
        <v>28</v>
      </c>
      <c r="H20" s="2" t="s">
        <v>47</v>
      </c>
      <c r="I20" s="2">
        <v>51.49391</v>
      </c>
      <c r="J20" s="2" t="s">
        <v>30</v>
      </c>
      <c r="K20" s="2" t="s">
        <v>31</v>
      </c>
      <c r="L20" s="2" t="s">
        <v>32</v>
      </c>
      <c r="M20" s="2">
        <v>-0.17686099999999999</v>
      </c>
      <c r="N20" s="2">
        <v>1</v>
      </c>
      <c r="O20" s="2">
        <v>2</v>
      </c>
      <c r="P20" s="2" t="s">
        <v>33</v>
      </c>
      <c r="Q20" s="2" t="s">
        <v>42</v>
      </c>
      <c r="R20" s="2" t="s">
        <v>43</v>
      </c>
      <c r="S20" s="2">
        <v>30</v>
      </c>
      <c r="T20" s="4">
        <v>0.6020833333333333</v>
      </c>
      <c r="U20" s="2" t="s">
        <v>1645</v>
      </c>
      <c r="V20" s="2" t="s">
        <v>1618</v>
      </c>
      <c r="W20" s="2" t="s">
        <v>37</v>
      </c>
      <c r="X20" s="2" t="s">
        <v>38</v>
      </c>
    </row>
    <row r="21" spans="1:24" ht="15.75" x14ac:dyDescent="0.25">
      <c r="A21" s="5" t="s">
        <v>78</v>
      </c>
      <c r="B21" s="6">
        <v>44223</v>
      </c>
      <c r="C21" s="3" t="s">
        <v>24</v>
      </c>
      <c r="D21" s="14">
        <f t="shared" si="0"/>
        <v>2021</v>
      </c>
      <c r="E21" s="2" t="s">
        <v>54</v>
      </c>
      <c r="F21" s="5" t="s">
        <v>69</v>
      </c>
      <c r="G21" s="5" t="s">
        <v>70</v>
      </c>
      <c r="H21" s="5" t="s">
        <v>47</v>
      </c>
      <c r="I21" s="5">
        <v>51.509295999999999</v>
      </c>
      <c r="J21" s="5" t="s">
        <v>55</v>
      </c>
      <c r="K21" s="5" t="s">
        <v>31</v>
      </c>
      <c r="L21" s="5" t="s">
        <v>32</v>
      </c>
      <c r="M21" s="5">
        <v>-0.19483700000000001</v>
      </c>
      <c r="N21" s="5">
        <v>1</v>
      </c>
      <c r="O21" s="5">
        <v>1</v>
      </c>
      <c r="P21" s="5" t="s">
        <v>33</v>
      </c>
      <c r="Q21" s="5" t="s">
        <v>34</v>
      </c>
      <c r="R21" s="5" t="s">
        <v>43</v>
      </c>
      <c r="S21" s="5">
        <v>30</v>
      </c>
      <c r="T21" s="7">
        <v>1.9444444444444445E-2</v>
      </c>
      <c r="U21" s="2" t="s">
        <v>1645</v>
      </c>
      <c r="V21" s="5" t="s">
        <v>1619</v>
      </c>
      <c r="W21" s="5" t="s">
        <v>37</v>
      </c>
      <c r="X21" s="5" t="s">
        <v>38</v>
      </c>
    </row>
    <row r="22" spans="1:24" ht="15.75" x14ac:dyDescent="0.25">
      <c r="A22" s="2" t="s">
        <v>79</v>
      </c>
      <c r="B22" s="3">
        <v>44217</v>
      </c>
      <c r="C22" s="3" t="s">
        <v>24</v>
      </c>
      <c r="D22" s="14">
        <f t="shared" si="0"/>
        <v>2021</v>
      </c>
      <c r="E22" s="2" t="s">
        <v>62</v>
      </c>
      <c r="F22" s="2" t="s">
        <v>27</v>
      </c>
      <c r="G22" s="2" t="s">
        <v>28</v>
      </c>
      <c r="H22" s="2" t="s">
        <v>47</v>
      </c>
      <c r="I22" s="2">
        <v>51.502279999999999</v>
      </c>
      <c r="J22" s="2" t="s">
        <v>55</v>
      </c>
      <c r="K22" s="2" t="s">
        <v>31</v>
      </c>
      <c r="L22" s="2" t="s">
        <v>32</v>
      </c>
      <c r="M22" s="2">
        <v>-0.188919</v>
      </c>
      <c r="N22" s="2">
        <v>1</v>
      </c>
      <c r="O22" s="2">
        <v>1</v>
      </c>
      <c r="P22" s="2" t="s">
        <v>33</v>
      </c>
      <c r="Q22" s="2" t="s">
        <v>42</v>
      </c>
      <c r="R22" s="2" t="s">
        <v>43</v>
      </c>
      <c r="S22" s="2">
        <v>30</v>
      </c>
      <c r="T22" s="4">
        <v>0.96875</v>
      </c>
      <c r="U22" s="2" t="s">
        <v>1645</v>
      </c>
      <c r="V22" s="2" t="s">
        <v>1620</v>
      </c>
      <c r="W22" s="2" t="s">
        <v>71</v>
      </c>
      <c r="X22" s="2" t="s">
        <v>38</v>
      </c>
    </row>
    <row r="23" spans="1:24" ht="15.75" x14ac:dyDescent="0.25">
      <c r="A23" s="5" t="s">
        <v>80</v>
      </c>
      <c r="B23" s="6">
        <v>44218</v>
      </c>
      <c r="C23" s="3" t="s">
        <v>24</v>
      </c>
      <c r="D23" s="14">
        <f t="shared" si="0"/>
        <v>2021</v>
      </c>
      <c r="E23" s="2" t="s">
        <v>26</v>
      </c>
      <c r="F23" s="5" t="s">
        <v>27</v>
      </c>
      <c r="G23" s="5" t="s">
        <v>28</v>
      </c>
      <c r="H23" s="5" t="s">
        <v>47</v>
      </c>
      <c r="I23" s="5">
        <v>51.507587999999998</v>
      </c>
      <c r="J23" s="5" t="s">
        <v>55</v>
      </c>
      <c r="K23" s="5" t="s">
        <v>31</v>
      </c>
      <c r="L23" s="5" t="s">
        <v>32</v>
      </c>
      <c r="M23" s="5">
        <v>-0.19490499999999999</v>
      </c>
      <c r="N23" s="5">
        <v>1</v>
      </c>
      <c r="O23" s="5">
        <v>1</v>
      </c>
      <c r="P23" s="5" t="s">
        <v>33</v>
      </c>
      <c r="Q23" s="5" t="s">
        <v>42</v>
      </c>
      <c r="R23" s="5" t="s">
        <v>43</v>
      </c>
      <c r="S23" s="5">
        <v>30</v>
      </c>
      <c r="T23" s="7">
        <v>0.96875</v>
      </c>
      <c r="U23" s="2" t="s">
        <v>1645</v>
      </c>
      <c r="V23" s="5" t="s">
        <v>1621</v>
      </c>
      <c r="W23" s="5" t="s">
        <v>71</v>
      </c>
      <c r="X23" s="5" t="s">
        <v>38</v>
      </c>
    </row>
    <row r="24" spans="1:24" ht="15.75" x14ac:dyDescent="0.25">
      <c r="A24" s="2" t="s">
        <v>81</v>
      </c>
      <c r="B24" s="3">
        <v>44227</v>
      </c>
      <c r="C24" s="3" t="s">
        <v>24</v>
      </c>
      <c r="D24" s="14">
        <f t="shared" si="0"/>
        <v>2021</v>
      </c>
      <c r="E24" s="2" t="s">
        <v>59</v>
      </c>
      <c r="F24" s="2" t="s">
        <v>49</v>
      </c>
      <c r="G24" s="2" t="s">
        <v>41</v>
      </c>
      <c r="H24" s="2" t="s">
        <v>29</v>
      </c>
      <c r="I24" s="2">
        <v>51.488585</v>
      </c>
      <c r="J24" s="2" t="s">
        <v>30</v>
      </c>
      <c r="K24" s="2" t="s">
        <v>31</v>
      </c>
      <c r="L24" s="2" t="s">
        <v>32</v>
      </c>
      <c r="M24" s="2">
        <v>-0.19306300000000001</v>
      </c>
      <c r="N24" s="2">
        <v>2</v>
      </c>
      <c r="O24" s="2">
        <v>2</v>
      </c>
      <c r="P24" s="2" t="s">
        <v>33</v>
      </c>
      <c r="Q24" s="2" t="s">
        <v>34</v>
      </c>
      <c r="R24" s="2" t="s">
        <v>43</v>
      </c>
      <c r="S24" s="2">
        <v>30</v>
      </c>
      <c r="T24" s="4">
        <v>0.59722222222222221</v>
      </c>
      <c r="U24" s="2" t="s">
        <v>1645</v>
      </c>
      <c r="V24" s="2" t="s">
        <v>1622</v>
      </c>
      <c r="W24" s="2" t="s">
        <v>37</v>
      </c>
      <c r="X24" s="2" t="s">
        <v>38</v>
      </c>
    </row>
    <row r="25" spans="1:24" ht="15.75" x14ac:dyDescent="0.25">
      <c r="A25" s="5" t="s">
        <v>82</v>
      </c>
      <c r="B25" s="6">
        <v>44230</v>
      </c>
      <c r="C25" s="3" t="s">
        <v>83</v>
      </c>
      <c r="D25" s="14">
        <f t="shared" si="0"/>
        <v>2021</v>
      </c>
      <c r="E25" s="2" t="s">
        <v>65</v>
      </c>
      <c r="F25" s="5" t="s">
        <v>27</v>
      </c>
      <c r="G25" s="5" t="s">
        <v>28</v>
      </c>
      <c r="H25" s="5" t="s">
        <v>47</v>
      </c>
      <c r="I25" s="5">
        <v>51.528343999999997</v>
      </c>
      <c r="J25" s="5" t="s">
        <v>30</v>
      </c>
      <c r="K25" s="5" t="s">
        <v>31</v>
      </c>
      <c r="L25" s="5" t="s">
        <v>32</v>
      </c>
      <c r="M25" s="5">
        <v>-0.21729499999999999</v>
      </c>
      <c r="N25" s="5">
        <v>1</v>
      </c>
      <c r="O25" s="5">
        <v>2</v>
      </c>
      <c r="P25" s="5" t="s">
        <v>33</v>
      </c>
      <c r="Q25" s="5" t="s">
        <v>84</v>
      </c>
      <c r="R25" s="5" t="s">
        <v>43</v>
      </c>
      <c r="S25" s="5">
        <v>30</v>
      </c>
      <c r="T25" s="7">
        <v>0.55902777777777779</v>
      </c>
      <c r="U25" s="2" t="s">
        <v>1645</v>
      </c>
      <c r="V25" s="5" t="s">
        <v>1623</v>
      </c>
      <c r="W25" s="5" t="s">
        <v>51</v>
      </c>
      <c r="X25" s="5" t="s">
        <v>38</v>
      </c>
    </row>
    <row r="26" spans="1:24" ht="15.75" x14ac:dyDescent="0.25">
      <c r="A26" s="2" t="s">
        <v>85</v>
      </c>
      <c r="B26" s="3">
        <v>44227</v>
      </c>
      <c r="C26" s="3" t="s">
        <v>24</v>
      </c>
      <c r="D26" s="14">
        <f t="shared" si="0"/>
        <v>2021</v>
      </c>
      <c r="E26" s="2" t="s">
        <v>46</v>
      </c>
      <c r="F26" s="2" t="s">
        <v>27</v>
      </c>
      <c r="G26" s="2" t="s">
        <v>28</v>
      </c>
      <c r="H26" s="2" t="s">
        <v>47</v>
      </c>
      <c r="I26" s="2">
        <v>51.499200999999999</v>
      </c>
      <c r="J26" s="2" t="s">
        <v>55</v>
      </c>
      <c r="K26" s="2" t="s">
        <v>31</v>
      </c>
      <c r="L26" s="2" t="s">
        <v>32</v>
      </c>
      <c r="M26" s="2">
        <v>-0.16440399999999999</v>
      </c>
      <c r="N26" s="2">
        <v>2</v>
      </c>
      <c r="O26" s="2">
        <v>2</v>
      </c>
      <c r="P26" s="2" t="s">
        <v>33</v>
      </c>
      <c r="Q26" s="2" t="s">
        <v>34</v>
      </c>
      <c r="R26" s="2" t="s">
        <v>43</v>
      </c>
      <c r="S26" s="2">
        <v>30</v>
      </c>
      <c r="T26" s="4">
        <v>0.9375</v>
      </c>
      <c r="U26" s="2" t="s">
        <v>1645</v>
      </c>
      <c r="V26" s="2" t="s">
        <v>1624</v>
      </c>
      <c r="W26" s="2" t="s">
        <v>37</v>
      </c>
      <c r="X26" s="2" t="s">
        <v>38</v>
      </c>
    </row>
    <row r="27" spans="1:24" ht="15.75" x14ac:dyDescent="0.25">
      <c r="A27" s="5" t="s">
        <v>86</v>
      </c>
      <c r="B27" s="6">
        <v>44227</v>
      </c>
      <c r="C27" s="3" t="s">
        <v>24</v>
      </c>
      <c r="D27" s="14">
        <f t="shared" si="0"/>
        <v>2021</v>
      </c>
      <c r="E27" s="2" t="s">
        <v>40</v>
      </c>
      <c r="F27" s="5" t="s">
        <v>27</v>
      </c>
      <c r="G27" s="5" t="s">
        <v>28</v>
      </c>
      <c r="H27" s="5" t="s">
        <v>29</v>
      </c>
      <c r="I27" s="5">
        <v>51.517080999999997</v>
      </c>
      <c r="J27" s="5" t="s">
        <v>30</v>
      </c>
      <c r="K27" s="5" t="s">
        <v>31</v>
      </c>
      <c r="L27" s="5" t="s">
        <v>32</v>
      </c>
      <c r="M27" s="5">
        <v>-0.204042</v>
      </c>
      <c r="N27" s="5">
        <v>2</v>
      </c>
      <c r="O27" s="5">
        <v>1</v>
      </c>
      <c r="P27" s="5" t="s">
        <v>33</v>
      </c>
      <c r="Q27" s="5" t="s">
        <v>34</v>
      </c>
      <c r="R27" s="5" t="s">
        <v>43</v>
      </c>
      <c r="S27" s="5">
        <v>30</v>
      </c>
      <c r="T27" s="7">
        <v>0.57638888888888895</v>
      </c>
      <c r="U27" s="2" t="s">
        <v>1645</v>
      </c>
      <c r="V27" s="5" t="s">
        <v>1625</v>
      </c>
      <c r="W27" s="5" t="s">
        <v>37</v>
      </c>
      <c r="X27" s="5" t="s">
        <v>38</v>
      </c>
    </row>
    <row r="28" spans="1:24" ht="15.75" hidden="1" x14ac:dyDescent="0.25">
      <c r="A28" s="2" t="s">
        <v>87</v>
      </c>
      <c r="B28" s="3">
        <v>44225</v>
      </c>
      <c r="C28" s="3" t="s">
        <v>24</v>
      </c>
      <c r="D28" s="14">
        <f t="shared" si="0"/>
        <v>2021</v>
      </c>
      <c r="E28" s="2" t="s">
        <v>54</v>
      </c>
      <c r="F28" s="2" t="s">
        <v>49</v>
      </c>
      <c r="G28" s="2" t="s">
        <v>41</v>
      </c>
      <c r="H28" s="2" t="s">
        <v>47</v>
      </c>
      <c r="I28" s="2">
        <v>51.489440000000002</v>
      </c>
      <c r="J28" s="2" t="s">
        <v>30</v>
      </c>
      <c r="K28" s="2" t="s">
        <v>31</v>
      </c>
      <c r="L28" s="2" t="s">
        <v>32</v>
      </c>
      <c r="M28" s="2">
        <v>-0.19014800000000001</v>
      </c>
      <c r="N28" s="2">
        <v>1</v>
      </c>
      <c r="O28" s="2">
        <v>1</v>
      </c>
      <c r="P28" s="2" t="s">
        <v>33</v>
      </c>
      <c r="Q28" s="2" t="s">
        <v>34</v>
      </c>
      <c r="R28" s="2" t="s">
        <v>43</v>
      </c>
      <c r="S28" s="2">
        <v>30</v>
      </c>
      <c r="T28" s="4">
        <v>0.34722222222222227</v>
      </c>
      <c r="U28" s="2" t="s">
        <v>36</v>
      </c>
      <c r="V28" s="2" t="s">
        <v>1626</v>
      </c>
      <c r="W28" s="2" t="s">
        <v>37</v>
      </c>
      <c r="X28" s="2" t="s">
        <v>38</v>
      </c>
    </row>
    <row r="29" spans="1:24" ht="15.75" hidden="1" x14ac:dyDescent="0.25">
      <c r="A29" s="5" t="s">
        <v>88</v>
      </c>
      <c r="B29" s="6">
        <v>44227</v>
      </c>
      <c r="C29" s="3" t="s">
        <v>24</v>
      </c>
      <c r="D29" s="14">
        <f t="shared" si="0"/>
        <v>2021</v>
      </c>
      <c r="E29" s="2" t="s">
        <v>62</v>
      </c>
      <c r="F29" s="5" t="s">
        <v>27</v>
      </c>
      <c r="G29" s="5" t="s">
        <v>41</v>
      </c>
      <c r="H29" s="5" t="s">
        <v>47</v>
      </c>
      <c r="I29" s="5">
        <v>51.494520999999999</v>
      </c>
      <c r="J29" s="5" t="s">
        <v>30</v>
      </c>
      <c r="K29" s="5" t="s">
        <v>31</v>
      </c>
      <c r="L29" s="5" t="s">
        <v>32</v>
      </c>
      <c r="M29" s="5">
        <v>-0.15839700000000001</v>
      </c>
      <c r="N29" s="5">
        <v>1</v>
      </c>
      <c r="O29" s="5">
        <v>2</v>
      </c>
      <c r="P29" s="5" t="s">
        <v>33</v>
      </c>
      <c r="Q29" s="5" t="s">
        <v>34</v>
      </c>
      <c r="R29" s="5" t="s">
        <v>43</v>
      </c>
      <c r="S29" s="5">
        <v>20</v>
      </c>
      <c r="T29" s="7">
        <v>0.50208333333333333</v>
      </c>
      <c r="U29" s="2" t="s">
        <v>36</v>
      </c>
      <c r="V29" s="5" t="s">
        <v>1627</v>
      </c>
      <c r="W29" s="5" t="s">
        <v>37</v>
      </c>
      <c r="X29" s="5" t="s">
        <v>38</v>
      </c>
    </row>
    <row r="30" spans="1:24" ht="15.75" hidden="1" x14ac:dyDescent="0.25">
      <c r="A30" s="2" t="s">
        <v>89</v>
      </c>
      <c r="B30" s="3">
        <v>44225</v>
      </c>
      <c r="C30" s="3" t="s">
        <v>24</v>
      </c>
      <c r="D30" s="14">
        <f t="shared" si="0"/>
        <v>2021</v>
      </c>
      <c r="E30" s="2" t="s">
        <v>26</v>
      </c>
      <c r="F30" s="2" t="s">
        <v>49</v>
      </c>
      <c r="G30" s="2" t="s">
        <v>41</v>
      </c>
      <c r="H30" s="2" t="s">
        <v>47</v>
      </c>
      <c r="I30" s="2">
        <v>51.508623999999998</v>
      </c>
      <c r="J30" s="2" t="s">
        <v>30</v>
      </c>
      <c r="K30" s="2" t="s">
        <v>31</v>
      </c>
      <c r="L30" s="2" t="s">
        <v>32</v>
      </c>
      <c r="M30" s="2">
        <v>-0.20379900000000001</v>
      </c>
      <c r="N30" s="2">
        <v>1</v>
      </c>
      <c r="O30" s="2">
        <v>2</v>
      </c>
      <c r="P30" s="2" t="s">
        <v>33</v>
      </c>
      <c r="Q30" s="2" t="s">
        <v>34</v>
      </c>
      <c r="R30" s="2" t="s">
        <v>43</v>
      </c>
      <c r="S30" s="2">
        <v>30</v>
      </c>
      <c r="T30" s="4">
        <v>0.65972222222222221</v>
      </c>
      <c r="U30" s="2" t="s">
        <v>36</v>
      </c>
      <c r="V30" s="2" t="s">
        <v>1628</v>
      </c>
      <c r="W30" s="2" t="s">
        <v>37</v>
      </c>
      <c r="X30" s="2" t="s">
        <v>38</v>
      </c>
    </row>
    <row r="31" spans="1:24" ht="15.75" hidden="1" x14ac:dyDescent="0.25">
      <c r="A31" s="5" t="s">
        <v>90</v>
      </c>
      <c r="B31" s="6">
        <v>44227</v>
      </c>
      <c r="C31" s="3" t="s">
        <v>24</v>
      </c>
      <c r="D31" s="14">
        <f t="shared" si="0"/>
        <v>2021</v>
      </c>
      <c r="E31" s="2" t="s">
        <v>59</v>
      </c>
      <c r="F31" s="5" t="s">
        <v>49</v>
      </c>
      <c r="G31" s="5" t="s">
        <v>41</v>
      </c>
      <c r="H31" s="5" t="s">
        <v>47</v>
      </c>
      <c r="I31" s="5">
        <v>51.491173000000003</v>
      </c>
      <c r="J31" s="5" t="s">
        <v>55</v>
      </c>
      <c r="K31" s="5" t="s">
        <v>31</v>
      </c>
      <c r="L31" s="5" t="s">
        <v>32</v>
      </c>
      <c r="M31" s="5">
        <v>-0.18013999999999999</v>
      </c>
      <c r="N31" s="5">
        <v>1</v>
      </c>
      <c r="O31" s="5">
        <v>2</v>
      </c>
      <c r="P31" s="5" t="s">
        <v>33</v>
      </c>
      <c r="Q31" s="5" t="s">
        <v>42</v>
      </c>
      <c r="R31" s="5" t="s">
        <v>43</v>
      </c>
      <c r="S31" s="5">
        <v>30</v>
      </c>
      <c r="T31" s="7">
        <v>4.2361111111111106E-2</v>
      </c>
      <c r="U31" s="2" t="s">
        <v>36</v>
      </c>
      <c r="V31" s="5" t="s">
        <v>1629</v>
      </c>
      <c r="W31" s="5" t="s">
        <v>37</v>
      </c>
      <c r="X31" s="5" t="s">
        <v>38</v>
      </c>
    </row>
    <row r="32" spans="1:24" ht="15.75" hidden="1" x14ac:dyDescent="0.25">
      <c r="A32" s="2" t="s">
        <v>91</v>
      </c>
      <c r="B32" s="3">
        <v>44224</v>
      </c>
      <c r="C32" s="3" t="s">
        <v>24</v>
      </c>
      <c r="D32" s="14">
        <f t="shared" si="0"/>
        <v>2021</v>
      </c>
      <c r="E32" s="2" t="s">
        <v>65</v>
      </c>
      <c r="F32" s="2" t="s">
        <v>27</v>
      </c>
      <c r="G32" s="2" t="s">
        <v>28</v>
      </c>
      <c r="H32" s="2" t="s">
        <v>47</v>
      </c>
      <c r="I32" s="2">
        <v>51.495477999999999</v>
      </c>
      <c r="J32" s="2" t="s">
        <v>30</v>
      </c>
      <c r="K32" s="2" t="s">
        <v>31</v>
      </c>
      <c r="L32" s="2" t="s">
        <v>32</v>
      </c>
      <c r="M32" s="2">
        <v>-0.20273099999999999</v>
      </c>
      <c r="N32" s="2">
        <v>1</v>
      </c>
      <c r="O32" s="2">
        <v>1</v>
      </c>
      <c r="P32" s="2" t="s">
        <v>33</v>
      </c>
      <c r="Q32" s="2" t="s">
        <v>42</v>
      </c>
      <c r="R32" s="2" t="s">
        <v>35</v>
      </c>
      <c r="S32" s="2">
        <v>30</v>
      </c>
      <c r="T32" s="4">
        <v>0.32291666666666669</v>
      </c>
      <c r="U32" s="2" t="s">
        <v>36</v>
      </c>
      <c r="V32" s="2" t="s">
        <v>1630</v>
      </c>
      <c r="W32" s="2" t="s">
        <v>71</v>
      </c>
      <c r="X32" s="2" t="s">
        <v>38</v>
      </c>
    </row>
    <row r="33" spans="1:24" ht="15.75" hidden="1" x14ac:dyDescent="0.25">
      <c r="A33" s="5" t="s">
        <v>92</v>
      </c>
      <c r="B33" s="6">
        <v>44223</v>
      </c>
      <c r="C33" s="3" t="s">
        <v>24</v>
      </c>
      <c r="D33" s="14">
        <f t="shared" si="0"/>
        <v>2021</v>
      </c>
      <c r="E33" s="2" t="s">
        <v>46</v>
      </c>
      <c r="F33" s="5" t="s">
        <v>49</v>
      </c>
      <c r="G33" s="5" t="s">
        <v>41</v>
      </c>
      <c r="H33" s="5" t="s">
        <v>29</v>
      </c>
      <c r="I33" s="5">
        <v>51.495657999999999</v>
      </c>
      <c r="J33" s="5" t="s">
        <v>30</v>
      </c>
      <c r="K33" s="5" t="s">
        <v>31</v>
      </c>
      <c r="L33" s="5" t="s">
        <v>32</v>
      </c>
      <c r="M33" s="5">
        <v>-0.173622</v>
      </c>
      <c r="N33" s="5">
        <v>1</v>
      </c>
      <c r="O33" s="5">
        <v>2</v>
      </c>
      <c r="P33" s="5" t="s">
        <v>33</v>
      </c>
      <c r="Q33" s="5" t="s">
        <v>34</v>
      </c>
      <c r="R33" s="5" t="s">
        <v>43</v>
      </c>
      <c r="S33" s="5">
        <v>30</v>
      </c>
      <c r="T33" s="7">
        <v>0.52083333333333337</v>
      </c>
      <c r="U33" s="2" t="s">
        <v>36</v>
      </c>
      <c r="V33" s="5" t="s">
        <v>1631</v>
      </c>
      <c r="W33" s="5" t="s">
        <v>37</v>
      </c>
      <c r="X33" s="5" t="s">
        <v>38</v>
      </c>
    </row>
    <row r="34" spans="1:24" ht="15.75" hidden="1" x14ac:dyDescent="0.25">
      <c r="A34" s="2" t="s">
        <v>93</v>
      </c>
      <c r="B34" s="3">
        <v>44227</v>
      </c>
      <c r="C34" s="3" t="s">
        <v>24</v>
      </c>
      <c r="D34" s="14">
        <f t="shared" si="0"/>
        <v>2021</v>
      </c>
      <c r="E34" s="2" t="s">
        <v>40</v>
      </c>
      <c r="F34" s="2" t="s">
        <v>27</v>
      </c>
      <c r="G34" s="2" t="s">
        <v>28</v>
      </c>
      <c r="H34" s="2" t="s">
        <v>47</v>
      </c>
      <c r="I34" s="2">
        <v>51.499727</v>
      </c>
      <c r="J34" s="2" t="s">
        <v>30</v>
      </c>
      <c r="K34" s="2" t="s">
        <v>31</v>
      </c>
      <c r="L34" s="2" t="s">
        <v>32</v>
      </c>
      <c r="M34" s="2">
        <v>-0.163518</v>
      </c>
      <c r="N34" s="2">
        <v>1</v>
      </c>
      <c r="O34" s="2">
        <v>2</v>
      </c>
      <c r="P34" s="2" t="s">
        <v>33</v>
      </c>
      <c r="Q34" s="2" t="s">
        <v>34</v>
      </c>
      <c r="R34" s="2" t="s">
        <v>60</v>
      </c>
      <c r="S34" s="2">
        <v>30</v>
      </c>
      <c r="T34" s="4">
        <v>0.42222222222222222</v>
      </c>
      <c r="U34" s="2" t="s">
        <v>36</v>
      </c>
      <c r="V34" s="2" t="s">
        <v>1616</v>
      </c>
      <c r="W34" s="2" t="s">
        <v>37</v>
      </c>
      <c r="X34" s="2" t="s">
        <v>38</v>
      </c>
    </row>
    <row r="35" spans="1:24" ht="15.75" hidden="1" x14ac:dyDescent="0.25">
      <c r="A35" s="5" t="s">
        <v>94</v>
      </c>
      <c r="B35" s="6">
        <v>44218</v>
      </c>
      <c r="C35" s="3" t="s">
        <v>24</v>
      </c>
      <c r="D35" s="14">
        <f t="shared" si="0"/>
        <v>2021</v>
      </c>
      <c r="E35" s="2" t="s">
        <v>54</v>
      </c>
      <c r="F35" s="5" t="s">
        <v>27</v>
      </c>
      <c r="G35" s="5" t="s">
        <v>28</v>
      </c>
      <c r="H35" s="5" t="s">
        <v>47</v>
      </c>
      <c r="I35" s="5">
        <v>51.507801999999998</v>
      </c>
      <c r="J35" s="5" t="s">
        <v>55</v>
      </c>
      <c r="K35" s="5" t="s">
        <v>31</v>
      </c>
      <c r="L35" s="5" t="s">
        <v>32</v>
      </c>
      <c r="M35" s="5">
        <v>-0.20296600000000001</v>
      </c>
      <c r="N35" s="5">
        <v>1</v>
      </c>
      <c r="O35" s="5">
        <v>2</v>
      </c>
      <c r="P35" s="5" t="s">
        <v>33</v>
      </c>
      <c r="Q35" s="5" t="s">
        <v>42</v>
      </c>
      <c r="R35" s="5" t="s">
        <v>43</v>
      </c>
      <c r="S35" s="5">
        <v>30</v>
      </c>
      <c r="T35" s="7">
        <v>0.67986111111111114</v>
      </c>
      <c r="U35" s="2" t="s">
        <v>36</v>
      </c>
      <c r="V35" s="5" t="s">
        <v>1617</v>
      </c>
      <c r="W35" s="5" t="s">
        <v>37</v>
      </c>
      <c r="X35" s="5" t="s">
        <v>38</v>
      </c>
    </row>
    <row r="36" spans="1:24" ht="15.75" hidden="1" x14ac:dyDescent="0.25">
      <c r="A36" s="2" t="s">
        <v>95</v>
      </c>
      <c r="B36" s="3">
        <v>44225</v>
      </c>
      <c r="C36" s="3" t="s">
        <v>24</v>
      </c>
      <c r="D36" s="14">
        <f t="shared" si="0"/>
        <v>2021</v>
      </c>
      <c r="E36" s="2" t="s">
        <v>62</v>
      </c>
      <c r="F36" s="2" t="s">
        <v>49</v>
      </c>
      <c r="G36" s="2" t="s">
        <v>28</v>
      </c>
      <c r="H36" s="2" t="s">
        <v>47</v>
      </c>
      <c r="I36" s="2">
        <v>51.508972</v>
      </c>
      <c r="J36" s="2" t="s">
        <v>55</v>
      </c>
      <c r="K36" s="2" t="s">
        <v>31</v>
      </c>
      <c r="L36" s="2" t="s">
        <v>32</v>
      </c>
      <c r="M36" s="2">
        <v>-0.197156</v>
      </c>
      <c r="N36" s="2">
        <v>1</v>
      </c>
      <c r="O36" s="2">
        <v>1</v>
      </c>
      <c r="P36" s="2" t="s">
        <v>33</v>
      </c>
      <c r="Q36" s="2" t="s">
        <v>34</v>
      </c>
      <c r="R36" s="2" t="s">
        <v>43</v>
      </c>
      <c r="S36" s="2">
        <v>30</v>
      </c>
      <c r="T36" s="4">
        <v>0.85763888888888884</v>
      </c>
      <c r="U36" s="2" t="s">
        <v>36</v>
      </c>
      <c r="V36" s="2" t="s">
        <v>1618</v>
      </c>
      <c r="W36" s="2" t="s">
        <v>37</v>
      </c>
      <c r="X36" s="2" t="s">
        <v>38</v>
      </c>
    </row>
    <row r="37" spans="1:24" ht="15.75" hidden="1" x14ac:dyDescent="0.25">
      <c r="A37" s="5" t="s">
        <v>96</v>
      </c>
      <c r="B37" s="6">
        <v>44216</v>
      </c>
      <c r="C37" s="3" t="s">
        <v>24</v>
      </c>
      <c r="D37" s="14">
        <f t="shared" si="0"/>
        <v>2021</v>
      </c>
      <c r="E37" s="2" t="s">
        <v>26</v>
      </c>
      <c r="F37" s="5" t="s">
        <v>49</v>
      </c>
      <c r="G37" s="5" t="s">
        <v>28</v>
      </c>
      <c r="H37" s="5" t="s">
        <v>47</v>
      </c>
      <c r="I37" s="5">
        <v>51.513036</v>
      </c>
      <c r="J37" s="5" t="s">
        <v>30</v>
      </c>
      <c r="K37" s="5" t="s">
        <v>31</v>
      </c>
      <c r="L37" s="5" t="s">
        <v>32</v>
      </c>
      <c r="M37" s="5">
        <v>-0.20420099999999999</v>
      </c>
      <c r="N37" s="5">
        <v>1</v>
      </c>
      <c r="O37" s="5">
        <v>1</v>
      </c>
      <c r="P37" s="5" t="s">
        <v>33</v>
      </c>
      <c r="Q37" s="5" t="s">
        <v>34</v>
      </c>
      <c r="R37" s="5" t="s">
        <v>43</v>
      </c>
      <c r="S37" s="5">
        <v>30</v>
      </c>
      <c r="T37" s="7">
        <v>0.56041666666666667</v>
      </c>
      <c r="U37" s="2" t="s">
        <v>36</v>
      </c>
      <c r="V37" s="5" t="s">
        <v>1619</v>
      </c>
      <c r="W37" s="5" t="s">
        <v>37</v>
      </c>
      <c r="X37" s="5" t="s">
        <v>38</v>
      </c>
    </row>
    <row r="38" spans="1:24" ht="15.75" hidden="1" x14ac:dyDescent="0.25">
      <c r="A38" s="2" t="s">
        <v>97</v>
      </c>
      <c r="B38" s="3">
        <v>44213</v>
      </c>
      <c r="C38" s="3" t="s">
        <v>24</v>
      </c>
      <c r="D38" s="14">
        <f t="shared" si="0"/>
        <v>2021</v>
      </c>
      <c r="E38" s="2" t="s">
        <v>59</v>
      </c>
      <c r="F38" s="2" t="s">
        <v>27</v>
      </c>
      <c r="G38" s="2" t="s">
        <v>41</v>
      </c>
      <c r="H38" s="2" t="s">
        <v>47</v>
      </c>
      <c r="I38" s="2">
        <v>51.512442999999998</v>
      </c>
      <c r="J38" s="2" t="s">
        <v>30</v>
      </c>
      <c r="K38" s="2" t="s">
        <v>31</v>
      </c>
      <c r="L38" s="2" t="s">
        <v>32</v>
      </c>
      <c r="M38" s="2">
        <v>-0.20653099999999999</v>
      </c>
      <c r="N38" s="2">
        <v>1</v>
      </c>
      <c r="O38" s="2">
        <v>2</v>
      </c>
      <c r="P38" s="2" t="s">
        <v>33</v>
      </c>
      <c r="Q38" s="2" t="s">
        <v>42</v>
      </c>
      <c r="R38" s="2" t="s">
        <v>43</v>
      </c>
      <c r="S38" s="2">
        <v>30</v>
      </c>
      <c r="T38" s="4">
        <v>0.45833333333333331</v>
      </c>
      <c r="U38" s="2" t="s">
        <v>36</v>
      </c>
      <c r="V38" s="2" t="s">
        <v>1620</v>
      </c>
      <c r="W38" s="2" t="s">
        <v>37</v>
      </c>
      <c r="X38" s="2" t="s">
        <v>63</v>
      </c>
    </row>
    <row r="39" spans="1:24" ht="15.75" hidden="1" x14ac:dyDescent="0.25">
      <c r="A39" s="5" t="s">
        <v>98</v>
      </c>
      <c r="B39" s="6">
        <v>44211</v>
      </c>
      <c r="C39" s="3" t="s">
        <v>24</v>
      </c>
      <c r="D39" s="14">
        <f t="shared" si="0"/>
        <v>2021</v>
      </c>
      <c r="E39" s="2" t="s">
        <v>65</v>
      </c>
      <c r="F39" s="5" t="s">
        <v>27</v>
      </c>
      <c r="G39" s="5" t="s">
        <v>28</v>
      </c>
      <c r="H39" s="5" t="s">
        <v>29</v>
      </c>
      <c r="I39" s="5">
        <v>51.491908000000002</v>
      </c>
      <c r="J39" s="5" t="s">
        <v>30</v>
      </c>
      <c r="K39" s="5" t="s">
        <v>31</v>
      </c>
      <c r="L39" s="5" t="s">
        <v>32</v>
      </c>
      <c r="M39" s="5">
        <v>-0.19278699999999999</v>
      </c>
      <c r="N39" s="5">
        <v>1</v>
      </c>
      <c r="O39" s="5">
        <v>1</v>
      </c>
      <c r="P39" s="5" t="s">
        <v>33</v>
      </c>
      <c r="Q39" s="5" t="s">
        <v>34</v>
      </c>
      <c r="R39" s="5" t="s">
        <v>43</v>
      </c>
      <c r="S39" s="5">
        <v>30</v>
      </c>
      <c r="T39" s="7">
        <v>0.47916666666666669</v>
      </c>
      <c r="U39" s="2" t="s">
        <v>36</v>
      </c>
      <c r="V39" s="5" t="s">
        <v>1621</v>
      </c>
      <c r="W39" s="5" t="s">
        <v>37</v>
      </c>
      <c r="X39" s="5" t="s">
        <v>38</v>
      </c>
    </row>
    <row r="40" spans="1:24" ht="15.75" hidden="1" x14ac:dyDescent="0.25">
      <c r="A40" s="2" t="s">
        <v>99</v>
      </c>
      <c r="B40" s="3">
        <v>44236</v>
      </c>
      <c r="C40" s="3" t="s">
        <v>83</v>
      </c>
      <c r="D40" s="14">
        <f t="shared" si="0"/>
        <v>2021</v>
      </c>
      <c r="E40" s="2" t="s">
        <v>46</v>
      </c>
      <c r="F40" s="2" t="s">
        <v>69</v>
      </c>
      <c r="G40" s="2" t="s">
        <v>70</v>
      </c>
      <c r="H40" s="2" t="s">
        <v>47</v>
      </c>
      <c r="I40" s="2">
        <v>51.497810999999999</v>
      </c>
      <c r="J40" s="2" t="s">
        <v>30</v>
      </c>
      <c r="K40" s="2" t="s">
        <v>31</v>
      </c>
      <c r="L40" s="2" t="s">
        <v>32</v>
      </c>
      <c r="M40" s="2">
        <v>-0.202351</v>
      </c>
      <c r="N40" s="2">
        <v>1</v>
      </c>
      <c r="O40" s="2">
        <v>2</v>
      </c>
      <c r="P40" s="2" t="s">
        <v>33</v>
      </c>
      <c r="Q40" s="2" t="s">
        <v>42</v>
      </c>
      <c r="R40" s="2" t="s">
        <v>43</v>
      </c>
      <c r="S40" s="2">
        <v>30</v>
      </c>
      <c r="T40" s="4">
        <v>0.38541666666666669</v>
      </c>
      <c r="U40" s="2" t="s">
        <v>36</v>
      </c>
      <c r="V40" s="2" t="s">
        <v>1622</v>
      </c>
      <c r="W40" s="2" t="s">
        <v>71</v>
      </c>
      <c r="X40" s="2" t="s">
        <v>38</v>
      </c>
    </row>
    <row r="41" spans="1:24" ht="15.75" hidden="1" x14ac:dyDescent="0.25">
      <c r="A41" s="5" t="s">
        <v>100</v>
      </c>
      <c r="B41" s="6">
        <v>44224</v>
      </c>
      <c r="C41" s="3" t="s">
        <v>24</v>
      </c>
      <c r="D41" s="14">
        <f t="shared" si="0"/>
        <v>2021</v>
      </c>
      <c r="E41" s="2" t="s">
        <v>40</v>
      </c>
      <c r="F41" s="5" t="s">
        <v>27</v>
      </c>
      <c r="G41" s="5" t="s">
        <v>28</v>
      </c>
      <c r="H41" s="5" t="s">
        <v>47</v>
      </c>
      <c r="I41" s="5">
        <v>51.486272999999997</v>
      </c>
      <c r="J41" s="5" t="s">
        <v>30</v>
      </c>
      <c r="K41" s="5" t="s">
        <v>31</v>
      </c>
      <c r="L41" s="5" t="s">
        <v>32</v>
      </c>
      <c r="M41" s="5">
        <v>-0.17154900000000001</v>
      </c>
      <c r="N41" s="5">
        <v>1</v>
      </c>
      <c r="O41" s="5">
        <v>2</v>
      </c>
      <c r="P41" s="5" t="s">
        <v>33</v>
      </c>
      <c r="Q41" s="5" t="s">
        <v>42</v>
      </c>
      <c r="R41" s="5" t="s">
        <v>43</v>
      </c>
      <c r="S41" s="5">
        <v>30</v>
      </c>
      <c r="T41" s="7">
        <v>0.46875</v>
      </c>
      <c r="U41" s="2" t="s">
        <v>36</v>
      </c>
      <c r="V41" s="5" t="s">
        <v>1623</v>
      </c>
      <c r="W41" s="5" t="s">
        <v>71</v>
      </c>
      <c r="X41" s="5" t="s">
        <v>38</v>
      </c>
    </row>
    <row r="42" spans="1:24" ht="15.75" hidden="1" x14ac:dyDescent="0.25">
      <c r="A42" s="2" t="s">
        <v>101</v>
      </c>
      <c r="B42" s="3">
        <v>44219</v>
      </c>
      <c r="C42" s="3" t="s">
        <v>24</v>
      </c>
      <c r="D42" s="14">
        <f t="shared" si="0"/>
        <v>2021</v>
      </c>
      <c r="E42" s="2" t="s">
        <v>54</v>
      </c>
      <c r="F42" s="2" t="s">
        <v>69</v>
      </c>
      <c r="G42" s="2" t="s">
        <v>70</v>
      </c>
      <c r="H42" s="2" t="s">
        <v>47</v>
      </c>
      <c r="I42" s="2">
        <v>51.500737999999998</v>
      </c>
      <c r="J42" s="2" t="s">
        <v>30</v>
      </c>
      <c r="K42" s="2" t="s">
        <v>31</v>
      </c>
      <c r="L42" s="2" t="s">
        <v>32</v>
      </c>
      <c r="M42" s="2">
        <v>-0.193879</v>
      </c>
      <c r="N42" s="2">
        <v>2</v>
      </c>
      <c r="O42" s="2">
        <v>1</v>
      </c>
      <c r="P42" s="2" t="s">
        <v>33</v>
      </c>
      <c r="Q42" s="2" t="s">
        <v>42</v>
      </c>
      <c r="R42" s="2" t="s">
        <v>43</v>
      </c>
      <c r="S42" s="2">
        <v>30</v>
      </c>
      <c r="T42" s="4">
        <v>0.46875</v>
      </c>
      <c r="U42" s="2" t="s">
        <v>36</v>
      </c>
      <c r="V42" s="2" t="s">
        <v>1624</v>
      </c>
      <c r="W42" s="2" t="s">
        <v>37</v>
      </c>
      <c r="X42" s="2" t="s">
        <v>38</v>
      </c>
    </row>
    <row r="43" spans="1:24" ht="15.75" x14ac:dyDescent="0.25">
      <c r="A43" s="5" t="s">
        <v>102</v>
      </c>
      <c r="B43" s="6">
        <v>44222</v>
      </c>
      <c r="C43" s="3" t="s">
        <v>24</v>
      </c>
      <c r="D43" s="14">
        <f t="shared" si="0"/>
        <v>2021</v>
      </c>
      <c r="E43" s="2" t="s">
        <v>62</v>
      </c>
      <c r="F43" s="5" t="s">
        <v>27</v>
      </c>
      <c r="G43" s="5" t="s">
        <v>28</v>
      </c>
      <c r="H43" s="5" t="s">
        <v>47</v>
      </c>
      <c r="I43" s="5">
        <v>51.500120000000003</v>
      </c>
      <c r="J43" s="5" t="s">
        <v>30</v>
      </c>
      <c r="K43" s="5" t="s">
        <v>31</v>
      </c>
      <c r="L43" s="5" t="s">
        <v>32</v>
      </c>
      <c r="M43" s="5">
        <v>-0.15989999999999999</v>
      </c>
      <c r="N43" s="5">
        <v>1</v>
      </c>
      <c r="O43" s="5">
        <v>2</v>
      </c>
      <c r="P43" s="5" t="s">
        <v>33</v>
      </c>
      <c r="Q43" s="5" t="s">
        <v>34</v>
      </c>
      <c r="R43" s="5" t="s">
        <v>43</v>
      </c>
      <c r="S43" s="5">
        <v>30</v>
      </c>
      <c r="T43" s="7">
        <v>0.61111111111111105</v>
      </c>
      <c r="U43" s="2" t="s">
        <v>1645</v>
      </c>
      <c r="V43" s="5" t="s">
        <v>1625</v>
      </c>
      <c r="W43" s="5" t="s">
        <v>37</v>
      </c>
      <c r="X43" s="5" t="s">
        <v>38</v>
      </c>
    </row>
    <row r="44" spans="1:24" ht="15.75" x14ac:dyDescent="0.25">
      <c r="A44" s="2" t="s">
        <v>103</v>
      </c>
      <c r="B44" s="3">
        <v>44230</v>
      </c>
      <c r="C44" s="3" t="s">
        <v>83</v>
      </c>
      <c r="D44" s="14">
        <f t="shared" si="0"/>
        <v>2021</v>
      </c>
      <c r="E44" s="2" t="s">
        <v>26</v>
      </c>
      <c r="F44" s="2" t="s">
        <v>27</v>
      </c>
      <c r="G44" s="2" t="s">
        <v>28</v>
      </c>
      <c r="H44" s="2" t="s">
        <v>47</v>
      </c>
      <c r="I44" s="2">
        <v>51.492089999999997</v>
      </c>
      <c r="J44" s="2" t="s">
        <v>30</v>
      </c>
      <c r="K44" s="2" t="s">
        <v>31</v>
      </c>
      <c r="L44" s="2" t="s">
        <v>32</v>
      </c>
      <c r="M44" s="2">
        <v>-0.19292400000000001</v>
      </c>
      <c r="N44" s="2">
        <v>1</v>
      </c>
      <c r="O44" s="2">
        <v>1</v>
      </c>
      <c r="P44" s="2" t="s">
        <v>33</v>
      </c>
      <c r="Q44" s="2" t="s">
        <v>34</v>
      </c>
      <c r="R44" s="2" t="s">
        <v>35</v>
      </c>
      <c r="S44" s="2">
        <v>30</v>
      </c>
      <c r="T44" s="4">
        <v>0.4152777777777778</v>
      </c>
      <c r="U44" s="2" t="s">
        <v>1645</v>
      </c>
      <c r="V44" s="2" t="s">
        <v>1626</v>
      </c>
      <c r="W44" s="2" t="s">
        <v>37</v>
      </c>
      <c r="X44" s="2" t="s">
        <v>38</v>
      </c>
    </row>
    <row r="45" spans="1:24" ht="15.75" x14ac:dyDescent="0.25">
      <c r="A45" s="5" t="s">
        <v>104</v>
      </c>
      <c r="B45" s="6">
        <v>44237</v>
      </c>
      <c r="C45" s="3" t="s">
        <v>83</v>
      </c>
      <c r="D45" s="14">
        <f t="shared" si="0"/>
        <v>2021</v>
      </c>
      <c r="E45" s="2" t="s">
        <v>59</v>
      </c>
      <c r="F45" s="5" t="s">
        <v>27</v>
      </c>
      <c r="G45" s="5" t="s">
        <v>28</v>
      </c>
      <c r="H45" s="5" t="s">
        <v>47</v>
      </c>
      <c r="I45" s="5">
        <v>51.491050000000001</v>
      </c>
      <c r="J45" s="5" t="s">
        <v>30</v>
      </c>
      <c r="K45" s="5" t="s">
        <v>31</v>
      </c>
      <c r="L45" s="5" t="s">
        <v>32</v>
      </c>
      <c r="M45" s="5">
        <v>-0.16069800000000001</v>
      </c>
      <c r="N45" s="5">
        <v>1</v>
      </c>
      <c r="O45" s="5">
        <v>2</v>
      </c>
      <c r="P45" s="5" t="s">
        <v>33</v>
      </c>
      <c r="Q45" s="5" t="s">
        <v>42</v>
      </c>
      <c r="R45" s="5" t="s">
        <v>35</v>
      </c>
      <c r="S45" s="5">
        <v>30</v>
      </c>
      <c r="T45" s="7">
        <v>0.34027777777777773</v>
      </c>
      <c r="U45" s="2" t="s">
        <v>1645</v>
      </c>
      <c r="V45" s="5" t="s">
        <v>1627</v>
      </c>
      <c r="W45" s="5" t="s">
        <v>37</v>
      </c>
      <c r="X45" s="5" t="s">
        <v>38</v>
      </c>
    </row>
    <row r="46" spans="1:24" ht="15.75" x14ac:dyDescent="0.25">
      <c r="A46" s="2" t="s">
        <v>105</v>
      </c>
      <c r="B46" s="3">
        <v>44226</v>
      </c>
      <c r="C46" s="3" t="s">
        <v>24</v>
      </c>
      <c r="D46" s="14">
        <f t="shared" si="0"/>
        <v>2021</v>
      </c>
      <c r="E46" s="2" t="s">
        <v>65</v>
      </c>
      <c r="F46" s="2" t="s">
        <v>49</v>
      </c>
      <c r="G46" s="2" t="s">
        <v>106</v>
      </c>
      <c r="H46" s="2" t="s">
        <v>47</v>
      </c>
      <c r="I46" s="2">
        <v>51.504671999999999</v>
      </c>
      <c r="J46" s="2" t="s">
        <v>30</v>
      </c>
      <c r="K46" s="2" t="s">
        <v>107</v>
      </c>
      <c r="L46" s="2" t="s">
        <v>32</v>
      </c>
      <c r="M46" s="2">
        <v>-0.21591399999999999</v>
      </c>
      <c r="N46" s="2">
        <v>1</v>
      </c>
      <c r="O46" s="2">
        <v>2</v>
      </c>
      <c r="P46" s="2" t="s">
        <v>33</v>
      </c>
      <c r="Q46" s="2" t="s">
        <v>34</v>
      </c>
      <c r="R46" s="2" t="s">
        <v>60</v>
      </c>
      <c r="S46" s="2">
        <v>30</v>
      </c>
      <c r="T46" s="4">
        <v>0.3527777777777778</v>
      </c>
      <c r="U46" s="2" t="s">
        <v>1645</v>
      </c>
      <c r="V46" s="2" t="s">
        <v>1628</v>
      </c>
      <c r="W46" s="2" t="s">
        <v>37</v>
      </c>
      <c r="X46" s="2" t="s">
        <v>108</v>
      </c>
    </row>
    <row r="47" spans="1:24" ht="15.75" x14ac:dyDescent="0.25">
      <c r="A47" s="5" t="s">
        <v>109</v>
      </c>
      <c r="B47" s="6">
        <v>44224</v>
      </c>
      <c r="C47" s="3" t="s">
        <v>24</v>
      </c>
      <c r="D47" s="14">
        <f t="shared" si="0"/>
        <v>2021</v>
      </c>
      <c r="E47" s="2" t="s">
        <v>46</v>
      </c>
      <c r="F47" s="5" t="s">
        <v>69</v>
      </c>
      <c r="G47" s="5" t="s">
        <v>70</v>
      </c>
      <c r="H47" s="5" t="s">
        <v>47</v>
      </c>
      <c r="I47" s="5">
        <v>51.506379000000003</v>
      </c>
      <c r="J47" s="5" t="s">
        <v>55</v>
      </c>
      <c r="K47" s="5" t="s">
        <v>31</v>
      </c>
      <c r="L47" s="5" t="s">
        <v>32</v>
      </c>
      <c r="M47" s="5">
        <v>-0.20403099999999999</v>
      </c>
      <c r="N47" s="5">
        <v>1</v>
      </c>
      <c r="O47" s="5">
        <v>2</v>
      </c>
      <c r="P47" s="5" t="s">
        <v>33</v>
      </c>
      <c r="Q47" s="5" t="s">
        <v>42</v>
      </c>
      <c r="R47" s="5" t="s">
        <v>43</v>
      </c>
      <c r="S47" s="5">
        <v>30</v>
      </c>
      <c r="T47" s="7">
        <v>0.82847222222222217</v>
      </c>
      <c r="U47" s="2" t="s">
        <v>1645</v>
      </c>
      <c r="V47" s="5" t="s">
        <v>1629</v>
      </c>
      <c r="W47" s="5" t="s">
        <v>71</v>
      </c>
      <c r="X47" s="5" t="s">
        <v>38</v>
      </c>
    </row>
    <row r="48" spans="1:24" ht="15.75" x14ac:dyDescent="0.25">
      <c r="A48" s="2" t="s">
        <v>110</v>
      </c>
      <c r="B48" s="3">
        <v>44225</v>
      </c>
      <c r="C48" s="3" t="s">
        <v>24</v>
      </c>
      <c r="D48" s="14">
        <f t="shared" si="0"/>
        <v>2021</v>
      </c>
      <c r="E48" s="2" t="s">
        <v>40</v>
      </c>
      <c r="F48" s="2" t="s">
        <v>27</v>
      </c>
      <c r="G48" s="2" t="s">
        <v>28</v>
      </c>
      <c r="H48" s="2" t="s">
        <v>47</v>
      </c>
      <c r="I48" s="2">
        <v>51.480175000000003</v>
      </c>
      <c r="J48" s="2" t="s">
        <v>30</v>
      </c>
      <c r="K48" s="2" t="s">
        <v>31</v>
      </c>
      <c r="L48" s="2" t="s">
        <v>32</v>
      </c>
      <c r="M48" s="2">
        <v>-0.17841699999999999</v>
      </c>
      <c r="N48" s="2">
        <v>1</v>
      </c>
      <c r="O48" s="2">
        <v>2</v>
      </c>
      <c r="P48" s="2" t="s">
        <v>33</v>
      </c>
      <c r="Q48" s="2" t="s">
        <v>34</v>
      </c>
      <c r="R48" s="2" t="s">
        <v>43</v>
      </c>
      <c r="S48" s="2">
        <v>30</v>
      </c>
      <c r="T48" s="4">
        <v>0.58680555555555558</v>
      </c>
      <c r="U48" s="2" t="s">
        <v>1645</v>
      </c>
      <c r="V48" s="2" t="s">
        <v>1630</v>
      </c>
      <c r="W48" s="2" t="s">
        <v>37</v>
      </c>
      <c r="X48" s="2" t="s">
        <v>111</v>
      </c>
    </row>
    <row r="49" spans="1:24" ht="15.75" x14ac:dyDescent="0.25">
      <c r="A49" s="5" t="s">
        <v>112</v>
      </c>
      <c r="B49" s="6">
        <v>44237</v>
      </c>
      <c r="C49" s="3" t="s">
        <v>83</v>
      </c>
      <c r="D49" s="14">
        <f t="shared" si="0"/>
        <v>2021</v>
      </c>
      <c r="E49" s="2" t="s">
        <v>54</v>
      </c>
      <c r="F49" s="5" t="s">
        <v>69</v>
      </c>
      <c r="G49" s="5" t="s">
        <v>70</v>
      </c>
      <c r="H49" s="5" t="s">
        <v>29</v>
      </c>
      <c r="I49" s="5">
        <v>51.491835999999999</v>
      </c>
      <c r="J49" s="5" t="s">
        <v>55</v>
      </c>
      <c r="K49" s="5" t="s">
        <v>31</v>
      </c>
      <c r="L49" s="5" t="s">
        <v>32</v>
      </c>
      <c r="M49" s="5">
        <v>-0.15922500000000001</v>
      </c>
      <c r="N49" s="5">
        <v>1</v>
      </c>
      <c r="O49" s="5">
        <v>1</v>
      </c>
      <c r="P49" s="5" t="s">
        <v>33</v>
      </c>
      <c r="Q49" s="5" t="s">
        <v>34</v>
      </c>
      <c r="R49" s="5" t="s">
        <v>43</v>
      </c>
      <c r="S49" s="5">
        <v>30</v>
      </c>
      <c r="T49" s="7">
        <v>0.99652777777777779</v>
      </c>
      <c r="U49" s="2" t="s">
        <v>1645</v>
      </c>
      <c r="V49" s="5" t="s">
        <v>1631</v>
      </c>
      <c r="W49" s="5" t="s">
        <v>37</v>
      </c>
      <c r="X49" s="5" t="s">
        <v>38</v>
      </c>
    </row>
    <row r="50" spans="1:24" ht="15.75" x14ac:dyDescent="0.25">
      <c r="A50" s="2" t="s">
        <v>113</v>
      </c>
      <c r="B50" s="3">
        <v>44237</v>
      </c>
      <c r="C50" s="3" t="s">
        <v>83</v>
      </c>
      <c r="D50" s="14">
        <f t="shared" si="0"/>
        <v>2021</v>
      </c>
      <c r="E50" s="2" t="s">
        <v>62</v>
      </c>
      <c r="F50" s="2" t="s">
        <v>49</v>
      </c>
      <c r="G50" s="2" t="s">
        <v>41</v>
      </c>
      <c r="H50" s="2" t="s">
        <v>47</v>
      </c>
      <c r="I50" s="2">
        <v>51.516717</v>
      </c>
      <c r="J50" s="2" t="s">
        <v>30</v>
      </c>
      <c r="K50" s="2" t="s">
        <v>31</v>
      </c>
      <c r="L50" s="2" t="s">
        <v>32</v>
      </c>
      <c r="M50" s="2">
        <v>-0.209678</v>
      </c>
      <c r="N50" s="2">
        <v>1</v>
      </c>
      <c r="O50" s="2">
        <v>1</v>
      </c>
      <c r="P50" s="2" t="s">
        <v>33</v>
      </c>
      <c r="Q50" s="2" t="s">
        <v>42</v>
      </c>
      <c r="R50" s="2" t="s">
        <v>43</v>
      </c>
      <c r="S50" s="2">
        <v>30</v>
      </c>
      <c r="T50" s="4">
        <v>0.3576388888888889</v>
      </c>
      <c r="U50" s="2" t="s">
        <v>1645</v>
      </c>
      <c r="V50" s="2" t="s">
        <v>1616</v>
      </c>
      <c r="W50" s="2" t="s">
        <v>37</v>
      </c>
      <c r="X50" s="2" t="s">
        <v>38</v>
      </c>
    </row>
    <row r="51" spans="1:24" ht="15.75" x14ac:dyDescent="0.25">
      <c r="A51" s="5" t="s">
        <v>114</v>
      </c>
      <c r="B51" s="6">
        <v>44239</v>
      </c>
      <c r="C51" s="3" t="s">
        <v>83</v>
      </c>
      <c r="D51" s="14">
        <f t="shared" si="0"/>
        <v>2021</v>
      </c>
      <c r="E51" s="2" t="s">
        <v>26</v>
      </c>
      <c r="F51" s="5" t="s">
        <v>69</v>
      </c>
      <c r="G51" s="5" t="s">
        <v>70</v>
      </c>
      <c r="H51" s="5" t="s">
        <v>47</v>
      </c>
      <c r="I51" s="5">
        <v>51.490115000000003</v>
      </c>
      <c r="J51" s="5" t="s">
        <v>30</v>
      </c>
      <c r="K51" s="5" t="s">
        <v>31</v>
      </c>
      <c r="L51" s="5" t="s">
        <v>32</v>
      </c>
      <c r="M51" s="5">
        <v>-0.19314600000000001</v>
      </c>
      <c r="N51" s="5">
        <v>1</v>
      </c>
      <c r="O51" s="5">
        <v>2</v>
      </c>
      <c r="P51" s="5" t="s">
        <v>33</v>
      </c>
      <c r="Q51" s="5" t="s">
        <v>34</v>
      </c>
      <c r="R51" s="5" t="s">
        <v>43</v>
      </c>
      <c r="S51" s="5">
        <v>30</v>
      </c>
      <c r="T51" s="7">
        <v>0.32847222222222222</v>
      </c>
      <c r="U51" s="2" t="s">
        <v>1645</v>
      </c>
      <c r="V51" s="5" t="s">
        <v>1617</v>
      </c>
      <c r="W51" s="5" t="s">
        <v>37</v>
      </c>
      <c r="X51" s="5" t="s">
        <v>38</v>
      </c>
    </row>
    <row r="52" spans="1:24" ht="15.75" x14ac:dyDescent="0.25">
      <c r="A52" s="2" t="s">
        <v>115</v>
      </c>
      <c r="B52" s="3">
        <v>44243</v>
      </c>
      <c r="C52" s="3" t="s">
        <v>83</v>
      </c>
      <c r="D52" s="14">
        <f t="shared" si="0"/>
        <v>2021</v>
      </c>
      <c r="E52" s="2" t="s">
        <v>59</v>
      </c>
      <c r="F52" s="2" t="s">
        <v>49</v>
      </c>
      <c r="G52" s="2" t="s">
        <v>28</v>
      </c>
      <c r="H52" s="2" t="s">
        <v>47</v>
      </c>
      <c r="I52" s="2">
        <v>51.508943000000002</v>
      </c>
      <c r="J52" s="2" t="s">
        <v>30</v>
      </c>
      <c r="K52" s="2" t="s">
        <v>31</v>
      </c>
      <c r="L52" s="2" t="s">
        <v>32</v>
      </c>
      <c r="M52" s="2">
        <v>-0.19528400000000001</v>
      </c>
      <c r="N52" s="2">
        <v>1</v>
      </c>
      <c r="O52" s="2">
        <v>1</v>
      </c>
      <c r="P52" s="2" t="s">
        <v>33</v>
      </c>
      <c r="Q52" s="2" t="s">
        <v>34</v>
      </c>
      <c r="R52" s="2" t="s">
        <v>43</v>
      </c>
      <c r="S52" s="2">
        <v>30</v>
      </c>
      <c r="T52" s="4">
        <v>0.5</v>
      </c>
      <c r="U52" s="2" t="s">
        <v>1645</v>
      </c>
      <c r="V52" s="2" t="s">
        <v>1618</v>
      </c>
      <c r="W52" s="2" t="s">
        <v>37</v>
      </c>
      <c r="X52" s="2" t="s">
        <v>38</v>
      </c>
    </row>
    <row r="53" spans="1:24" ht="15.75" x14ac:dyDescent="0.25">
      <c r="A53" s="5" t="s">
        <v>116</v>
      </c>
      <c r="B53" s="6">
        <v>44243</v>
      </c>
      <c r="C53" s="3" t="s">
        <v>83</v>
      </c>
      <c r="D53" s="14">
        <f t="shared" si="0"/>
        <v>2021</v>
      </c>
      <c r="E53" s="2" t="s">
        <v>65</v>
      </c>
      <c r="F53" s="5" t="s">
        <v>49</v>
      </c>
      <c r="G53" s="5" t="s">
        <v>28</v>
      </c>
      <c r="H53" s="5" t="s">
        <v>47</v>
      </c>
      <c r="I53" s="5">
        <v>51.493264000000003</v>
      </c>
      <c r="J53" s="5" t="s">
        <v>30</v>
      </c>
      <c r="K53" s="5" t="s">
        <v>31</v>
      </c>
      <c r="L53" s="5" t="s">
        <v>32</v>
      </c>
      <c r="M53" s="5">
        <v>-0.199072</v>
      </c>
      <c r="N53" s="5">
        <v>1</v>
      </c>
      <c r="O53" s="5">
        <v>2</v>
      </c>
      <c r="P53" s="5" t="s">
        <v>33</v>
      </c>
      <c r="Q53" s="5" t="s">
        <v>34</v>
      </c>
      <c r="R53" s="5" t="s">
        <v>60</v>
      </c>
      <c r="S53" s="5">
        <v>30</v>
      </c>
      <c r="T53" s="7">
        <v>0.35069444444444442</v>
      </c>
      <c r="U53" s="2" t="s">
        <v>1645</v>
      </c>
      <c r="V53" s="5" t="s">
        <v>1619</v>
      </c>
      <c r="W53" s="5" t="s">
        <v>37</v>
      </c>
      <c r="X53" s="5" t="s">
        <v>38</v>
      </c>
    </row>
    <row r="54" spans="1:24" ht="15.75" hidden="1" x14ac:dyDescent="0.25">
      <c r="A54" s="2" t="s">
        <v>117</v>
      </c>
      <c r="B54" s="3">
        <v>44241</v>
      </c>
      <c r="C54" s="3" t="s">
        <v>83</v>
      </c>
      <c r="D54" s="14">
        <f t="shared" si="0"/>
        <v>2021</v>
      </c>
      <c r="E54" s="2" t="s">
        <v>46</v>
      </c>
      <c r="F54" s="2" t="s">
        <v>69</v>
      </c>
      <c r="G54" s="2" t="s">
        <v>70</v>
      </c>
      <c r="H54" s="2" t="s">
        <v>47</v>
      </c>
      <c r="I54" s="2">
        <v>51.484765000000003</v>
      </c>
      <c r="J54" s="2" t="s">
        <v>55</v>
      </c>
      <c r="K54" s="2" t="s">
        <v>31</v>
      </c>
      <c r="L54" s="2" t="s">
        <v>32</v>
      </c>
      <c r="M54" s="2">
        <v>-0.15562100000000001</v>
      </c>
      <c r="N54" s="2">
        <v>1</v>
      </c>
      <c r="O54" s="2">
        <v>2</v>
      </c>
      <c r="P54" s="2" t="s">
        <v>33</v>
      </c>
      <c r="Q54" s="2" t="s">
        <v>42</v>
      </c>
      <c r="R54" s="2" t="s">
        <v>43</v>
      </c>
      <c r="S54" s="2">
        <v>30</v>
      </c>
      <c r="T54" s="4">
        <v>0.87916666666666676</v>
      </c>
      <c r="U54" s="2" t="s">
        <v>36</v>
      </c>
      <c r="V54" s="2" t="s">
        <v>1620</v>
      </c>
      <c r="W54" s="2" t="s">
        <v>37</v>
      </c>
      <c r="X54" s="2" t="s">
        <v>38</v>
      </c>
    </row>
    <row r="55" spans="1:24" ht="15.75" hidden="1" x14ac:dyDescent="0.25">
      <c r="A55" s="5" t="s">
        <v>118</v>
      </c>
      <c r="B55" s="6">
        <v>44245</v>
      </c>
      <c r="C55" s="3" t="s">
        <v>83</v>
      </c>
      <c r="D55" s="14">
        <f t="shared" si="0"/>
        <v>2021</v>
      </c>
      <c r="E55" s="2" t="s">
        <v>40</v>
      </c>
      <c r="F55" s="5" t="s">
        <v>49</v>
      </c>
      <c r="G55" s="5" t="s">
        <v>28</v>
      </c>
      <c r="H55" s="5" t="s">
        <v>47</v>
      </c>
      <c r="I55" s="5">
        <v>51.481746000000001</v>
      </c>
      <c r="J55" s="5" t="s">
        <v>30</v>
      </c>
      <c r="K55" s="5" t="s">
        <v>31</v>
      </c>
      <c r="L55" s="5" t="s">
        <v>32</v>
      </c>
      <c r="M55" s="5">
        <v>-0.17533000000000001</v>
      </c>
      <c r="N55" s="5">
        <v>1</v>
      </c>
      <c r="O55" s="5">
        <v>1</v>
      </c>
      <c r="P55" s="5" t="s">
        <v>33</v>
      </c>
      <c r="Q55" s="5" t="s">
        <v>42</v>
      </c>
      <c r="R55" s="5" t="s">
        <v>43</v>
      </c>
      <c r="S55" s="5">
        <v>30</v>
      </c>
      <c r="T55" s="7">
        <v>0.29791666666666666</v>
      </c>
      <c r="U55" s="2" t="s">
        <v>36</v>
      </c>
      <c r="V55" s="5" t="s">
        <v>1621</v>
      </c>
      <c r="W55" s="5" t="s">
        <v>37</v>
      </c>
      <c r="X55" s="5" t="s">
        <v>38</v>
      </c>
    </row>
    <row r="56" spans="1:24" ht="15.75" hidden="1" x14ac:dyDescent="0.25">
      <c r="A56" s="2" t="s">
        <v>119</v>
      </c>
      <c r="B56" s="3">
        <v>44248</v>
      </c>
      <c r="C56" s="3" t="s">
        <v>83</v>
      </c>
      <c r="D56" s="14">
        <f t="shared" si="0"/>
        <v>2021</v>
      </c>
      <c r="E56" s="2" t="s">
        <v>54</v>
      </c>
      <c r="F56" s="2" t="s">
        <v>69</v>
      </c>
      <c r="G56" s="2" t="s">
        <v>70</v>
      </c>
      <c r="H56" s="2" t="s">
        <v>47</v>
      </c>
      <c r="I56" s="2">
        <v>51.487665999999997</v>
      </c>
      <c r="J56" s="2" t="s">
        <v>55</v>
      </c>
      <c r="K56" s="2" t="s">
        <v>31</v>
      </c>
      <c r="L56" s="2" t="s">
        <v>32</v>
      </c>
      <c r="M56" s="2">
        <v>-0.18013499999999999</v>
      </c>
      <c r="N56" s="2">
        <v>2</v>
      </c>
      <c r="O56" s="2">
        <v>1</v>
      </c>
      <c r="P56" s="2" t="s">
        <v>33</v>
      </c>
      <c r="Q56" s="2" t="s">
        <v>34</v>
      </c>
      <c r="R56" s="2" t="s">
        <v>43</v>
      </c>
      <c r="S56" s="2">
        <v>30</v>
      </c>
      <c r="T56" s="4">
        <v>0.86249999999999993</v>
      </c>
      <c r="U56" s="2" t="s">
        <v>36</v>
      </c>
      <c r="V56" s="2" t="s">
        <v>1622</v>
      </c>
      <c r="W56" s="2" t="s">
        <v>37</v>
      </c>
      <c r="X56" s="2" t="s">
        <v>38</v>
      </c>
    </row>
    <row r="57" spans="1:24" ht="15.75" hidden="1" x14ac:dyDescent="0.25">
      <c r="A57" s="5" t="s">
        <v>120</v>
      </c>
      <c r="B57" s="6">
        <v>44242</v>
      </c>
      <c r="C57" s="3" t="s">
        <v>83</v>
      </c>
      <c r="D57" s="14">
        <f t="shared" si="0"/>
        <v>2021</v>
      </c>
      <c r="E57" s="2" t="s">
        <v>62</v>
      </c>
      <c r="F57" s="5" t="s">
        <v>27</v>
      </c>
      <c r="G57" s="5" t="s">
        <v>28</v>
      </c>
      <c r="H57" s="5" t="s">
        <v>47</v>
      </c>
      <c r="I57" s="5">
        <v>51.501516000000002</v>
      </c>
      <c r="J57" s="5" t="s">
        <v>55</v>
      </c>
      <c r="K57" s="5" t="s">
        <v>31</v>
      </c>
      <c r="L57" s="5" t="s">
        <v>32</v>
      </c>
      <c r="M57" s="5">
        <v>-0.191831</v>
      </c>
      <c r="N57" s="5">
        <v>1</v>
      </c>
      <c r="O57" s="5">
        <v>1</v>
      </c>
      <c r="P57" s="5" t="s">
        <v>33</v>
      </c>
      <c r="Q57" s="5" t="s">
        <v>34</v>
      </c>
      <c r="R57" s="5" t="s">
        <v>43</v>
      </c>
      <c r="S57" s="5">
        <v>30</v>
      </c>
      <c r="T57" s="7">
        <v>2.4305555555555556E-2</v>
      </c>
      <c r="U57" s="2" t="s">
        <v>36</v>
      </c>
      <c r="V57" s="5" t="s">
        <v>1623</v>
      </c>
      <c r="W57" s="5" t="s">
        <v>37</v>
      </c>
      <c r="X57" s="5" t="s">
        <v>63</v>
      </c>
    </row>
    <row r="58" spans="1:24" ht="15.75" hidden="1" x14ac:dyDescent="0.25">
      <c r="A58" s="2" t="s">
        <v>121</v>
      </c>
      <c r="B58" s="3">
        <v>44248</v>
      </c>
      <c r="C58" s="3" t="s">
        <v>83</v>
      </c>
      <c r="D58" s="14">
        <f t="shared" si="0"/>
        <v>2021</v>
      </c>
      <c r="E58" s="2" t="s">
        <v>26</v>
      </c>
      <c r="F58" s="2" t="s">
        <v>27</v>
      </c>
      <c r="G58" s="2" t="s">
        <v>28</v>
      </c>
      <c r="H58" s="2" t="s">
        <v>47</v>
      </c>
      <c r="I58" s="2">
        <v>51.487794000000001</v>
      </c>
      <c r="J58" s="2" t="s">
        <v>30</v>
      </c>
      <c r="K58" s="2" t="s">
        <v>31</v>
      </c>
      <c r="L58" s="2" t="s">
        <v>32</v>
      </c>
      <c r="M58" s="2">
        <v>-0.18257899999999999</v>
      </c>
      <c r="N58" s="2">
        <v>1</v>
      </c>
      <c r="O58" s="2">
        <v>2</v>
      </c>
      <c r="P58" s="2" t="s">
        <v>33</v>
      </c>
      <c r="Q58" s="2" t="s">
        <v>34</v>
      </c>
      <c r="R58" s="2" t="s">
        <v>35</v>
      </c>
      <c r="S58" s="2">
        <v>30</v>
      </c>
      <c r="T58" s="4">
        <v>0.42708333333333331</v>
      </c>
      <c r="U58" s="2" t="s">
        <v>36</v>
      </c>
      <c r="V58" s="2" t="s">
        <v>1624</v>
      </c>
      <c r="W58" s="2" t="s">
        <v>37</v>
      </c>
      <c r="X58" s="2" t="s">
        <v>38</v>
      </c>
    </row>
    <row r="59" spans="1:24" ht="15.75" hidden="1" x14ac:dyDescent="0.25">
      <c r="A59" s="5" t="s">
        <v>122</v>
      </c>
      <c r="B59" s="6">
        <v>44239</v>
      </c>
      <c r="C59" s="3" t="s">
        <v>83</v>
      </c>
      <c r="D59" s="14">
        <f t="shared" si="0"/>
        <v>2021</v>
      </c>
      <c r="E59" s="2" t="s">
        <v>59</v>
      </c>
      <c r="F59" s="5" t="s">
        <v>27</v>
      </c>
      <c r="G59" s="5" t="s">
        <v>28</v>
      </c>
      <c r="H59" s="5" t="s">
        <v>47</v>
      </c>
      <c r="I59" s="5">
        <v>51.502057999999998</v>
      </c>
      <c r="J59" s="5" t="s">
        <v>55</v>
      </c>
      <c r="K59" s="5" t="s">
        <v>31</v>
      </c>
      <c r="L59" s="5" t="s">
        <v>32</v>
      </c>
      <c r="M59" s="5">
        <v>-0.18618999999999999</v>
      </c>
      <c r="N59" s="5">
        <v>1</v>
      </c>
      <c r="O59" s="5">
        <v>2</v>
      </c>
      <c r="P59" s="5" t="s">
        <v>33</v>
      </c>
      <c r="Q59" s="5" t="s">
        <v>42</v>
      </c>
      <c r="R59" s="5" t="s">
        <v>43</v>
      </c>
      <c r="S59" s="5">
        <v>30</v>
      </c>
      <c r="T59" s="7">
        <v>0.70138888888888884</v>
      </c>
      <c r="U59" s="2" t="s">
        <v>36</v>
      </c>
      <c r="V59" s="5" t="s">
        <v>1625</v>
      </c>
      <c r="W59" s="5" t="s">
        <v>123</v>
      </c>
      <c r="X59" s="5" t="s">
        <v>38</v>
      </c>
    </row>
    <row r="60" spans="1:24" ht="15.75" hidden="1" x14ac:dyDescent="0.25">
      <c r="A60" s="2" t="s">
        <v>124</v>
      </c>
      <c r="B60" s="3">
        <v>44239</v>
      </c>
      <c r="C60" s="3" t="s">
        <v>83</v>
      </c>
      <c r="D60" s="14">
        <f t="shared" si="0"/>
        <v>2021</v>
      </c>
      <c r="E60" s="2" t="s">
        <v>65</v>
      </c>
      <c r="F60" s="2" t="s">
        <v>49</v>
      </c>
      <c r="G60" s="2" t="s">
        <v>28</v>
      </c>
      <c r="H60" s="2" t="s">
        <v>47</v>
      </c>
      <c r="I60" s="2">
        <v>51.500993999999999</v>
      </c>
      <c r="J60" s="2" t="s">
        <v>30</v>
      </c>
      <c r="K60" s="2" t="s">
        <v>31</v>
      </c>
      <c r="L60" s="2" t="s">
        <v>32</v>
      </c>
      <c r="M60" s="2">
        <v>-0.19300400000000001</v>
      </c>
      <c r="N60" s="2">
        <v>1</v>
      </c>
      <c r="O60" s="2">
        <v>1</v>
      </c>
      <c r="P60" s="2" t="s">
        <v>33</v>
      </c>
      <c r="Q60" s="2" t="s">
        <v>34</v>
      </c>
      <c r="R60" s="2" t="s">
        <v>43</v>
      </c>
      <c r="S60" s="2">
        <v>30</v>
      </c>
      <c r="T60" s="4">
        <v>0.51388888888888895</v>
      </c>
      <c r="U60" s="2" t="s">
        <v>36</v>
      </c>
      <c r="V60" s="2" t="s">
        <v>1626</v>
      </c>
      <c r="W60" s="2" t="s">
        <v>37</v>
      </c>
      <c r="X60" s="2" t="s">
        <v>38</v>
      </c>
    </row>
    <row r="61" spans="1:24" ht="15.75" hidden="1" x14ac:dyDescent="0.25">
      <c r="A61" s="5" t="s">
        <v>125</v>
      </c>
      <c r="B61" s="6">
        <v>44247</v>
      </c>
      <c r="C61" s="3" t="s">
        <v>83</v>
      </c>
      <c r="D61" s="14">
        <f t="shared" si="0"/>
        <v>2021</v>
      </c>
      <c r="E61" s="2" t="s">
        <v>46</v>
      </c>
      <c r="F61" s="5" t="s">
        <v>27</v>
      </c>
      <c r="G61" s="5" t="s">
        <v>106</v>
      </c>
      <c r="H61" s="5" t="s">
        <v>47</v>
      </c>
      <c r="I61" s="5">
        <v>51.523977000000002</v>
      </c>
      <c r="J61" s="5" t="s">
        <v>55</v>
      </c>
      <c r="K61" s="5" t="s">
        <v>31</v>
      </c>
      <c r="L61" s="5" t="s">
        <v>32</v>
      </c>
      <c r="M61" s="5">
        <v>-0.214006</v>
      </c>
      <c r="N61" s="5">
        <v>1</v>
      </c>
      <c r="O61" s="5">
        <v>2</v>
      </c>
      <c r="P61" s="5" t="s">
        <v>33</v>
      </c>
      <c r="Q61" s="5" t="s">
        <v>34</v>
      </c>
      <c r="R61" s="5" t="s">
        <v>106</v>
      </c>
      <c r="S61" s="5">
        <v>30</v>
      </c>
      <c r="T61" s="7">
        <v>0.96875</v>
      </c>
      <c r="U61" s="2" t="s">
        <v>36</v>
      </c>
      <c r="V61" s="5" t="s">
        <v>1627</v>
      </c>
      <c r="W61" s="5" t="s">
        <v>37</v>
      </c>
      <c r="X61" s="5" t="s">
        <v>63</v>
      </c>
    </row>
    <row r="62" spans="1:24" ht="15.75" hidden="1" x14ac:dyDescent="0.25">
      <c r="A62" s="2" t="s">
        <v>126</v>
      </c>
      <c r="B62" s="3">
        <v>44254</v>
      </c>
      <c r="C62" s="3" t="s">
        <v>83</v>
      </c>
      <c r="D62" s="14">
        <f t="shared" si="0"/>
        <v>2021</v>
      </c>
      <c r="E62" s="2" t="s">
        <v>40</v>
      </c>
      <c r="F62" s="2" t="s">
        <v>27</v>
      </c>
      <c r="G62" s="2" t="s">
        <v>41</v>
      </c>
      <c r="H62" s="2" t="s">
        <v>47</v>
      </c>
      <c r="I62" s="2">
        <v>51.484368000000003</v>
      </c>
      <c r="J62" s="2" t="s">
        <v>30</v>
      </c>
      <c r="K62" s="2" t="s">
        <v>31</v>
      </c>
      <c r="L62" s="2" t="s">
        <v>32</v>
      </c>
      <c r="M62" s="2">
        <v>-0.17047300000000001</v>
      </c>
      <c r="N62" s="2">
        <v>1</v>
      </c>
      <c r="O62" s="2">
        <v>1</v>
      </c>
      <c r="P62" s="2" t="s">
        <v>33</v>
      </c>
      <c r="Q62" s="2" t="s">
        <v>34</v>
      </c>
      <c r="R62" s="2" t="s">
        <v>43</v>
      </c>
      <c r="S62" s="2">
        <v>30</v>
      </c>
      <c r="T62" s="4">
        <v>0.65277777777777779</v>
      </c>
      <c r="U62" s="2" t="s">
        <v>36</v>
      </c>
      <c r="V62" s="2" t="s">
        <v>1628</v>
      </c>
      <c r="W62" s="2" t="s">
        <v>37</v>
      </c>
      <c r="X62" s="2" t="s">
        <v>38</v>
      </c>
    </row>
    <row r="63" spans="1:24" ht="15.75" hidden="1" x14ac:dyDescent="0.25">
      <c r="A63" s="5" t="s">
        <v>127</v>
      </c>
      <c r="B63" s="6">
        <v>44214</v>
      </c>
      <c r="C63" s="3" t="s">
        <v>24</v>
      </c>
      <c r="D63" s="14">
        <f t="shared" si="0"/>
        <v>2021</v>
      </c>
      <c r="E63" s="2" t="s">
        <v>54</v>
      </c>
      <c r="F63" s="5" t="s">
        <v>69</v>
      </c>
      <c r="G63" s="5" t="s">
        <v>70</v>
      </c>
      <c r="H63" s="5" t="s">
        <v>47</v>
      </c>
      <c r="I63" s="5">
        <v>51.501168999999997</v>
      </c>
      <c r="J63" s="5" t="s">
        <v>55</v>
      </c>
      <c r="K63" s="5" t="s">
        <v>31</v>
      </c>
      <c r="L63" s="5" t="s">
        <v>32</v>
      </c>
      <c r="M63" s="5">
        <v>-0.19270899999999999</v>
      </c>
      <c r="N63" s="5">
        <v>1</v>
      </c>
      <c r="O63" s="5">
        <v>1</v>
      </c>
      <c r="P63" s="5" t="s">
        <v>33</v>
      </c>
      <c r="Q63" s="5" t="s">
        <v>34</v>
      </c>
      <c r="R63" s="5" t="s">
        <v>43</v>
      </c>
      <c r="S63" s="5">
        <v>30</v>
      </c>
      <c r="T63" s="7">
        <v>0.69861111111111107</v>
      </c>
      <c r="U63" s="2" t="s">
        <v>36</v>
      </c>
      <c r="V63" s="5" t="s">
        <v>1629</v>
      </c>
      <c r="W63" s="5" t="s">
        <v>37</v>
      </c>
      <c r="X63" s="5" t="s">
        <v>38</v>
      </c>
    </row>
    <row r="64" spans="1:24" ht="15.75" hidden="1" x14ac:dyDescent="0.25">
      <c r="A64" s="2" t="s">
        <v>128</v>
      </c>
      <c r="B64" s="3">
        <v>44234</v>
      </c>
      <c r="C64" s="3" t="s">
        <v>83</v>
      </c>
      <c r="D64" s="14">
        <f t="shared" si="0"/>
        <v>2021</v>
      </c>
      <c r="E64" s="2" t="s">
        <v>62</v>
      </c>
      <c r="F64" s="2" t="s">
        <v>27</v>
      </c>
      <c r="G64" s="2" t="s">
        <v>28</v>
      </c>
      <c r="H64" s="2" t="s">
        <v>47</v>
      </c>
      <c r="I64" s="2">
        <v>51.482990000000001</v>
      </c>
      <c r="J64" s="2" t="s">
        <v>30</v>
      </c>
      <c r="K64" s="2" t="s">
        <v>31</v>
      </c>
      <c r="L64" s="2" t="s">
        <v>32</v>
      </c>
      <c r="M64" s="2">
        <v>-0.18593899999999999</v>
      </c>
      <c r="N64" s="2">
        <v>2</v>
      </c>
      <c r="O64" s="2">
        <v>2</v>
      </c>
      <c r="P64" s="2" t="s">
        <v>33</v>
      </c>
      <c r="Q64" s="2" t="s">
        <v>34</v>
      </c>
      <c r="R64" s="2" t="s">
        <v>43</v>
      </c>
      <c r="S64" s="2">
        <v>30</v>
      </c>
      <c r="T64" s="4">
        <v>0.51736111111111105</v>
      </c>
      <c r="U64" s="2" t="s">
        <v>36</v>
      </c>
      <c r="V64" s="2" t="s">
        <v>1630</v>
      </c>
      <c r="W64" s="2" t="s">
        <v>37</v>
      </c>
      <c r="X64" s="2" t="s">
        <v>38</v>
      </c>
    </row>
    <row r="65" spans="1:24" ht="15.75" hidden="1" x14ac:dyDescent="0.25">
      <c r="A65" s="5" t="s">
        <v>129</v>
      </c>
      <c r="B65" s="6">
        <v>44250</v>
      </c>
      <c r="C65" s="3" t="s">
        <v>83</v>
      </c>
      <c r="D65" s="14">
        <f t="shared" si="0"/>
        <v>2021</v>
      </c>
      <c r="E65" s="2" t="s">
        <v>26</v>
      </c>
      <c r="F65" s="5" t="s">
        <v>27</v>
      </c>
      <c r="G65" s="5" t="s">
        <v>106</v>
      </c>
      <c r="H65" s="5" t="s">
        <v>47</v>
      </c>
      <c r="I65" s="5">
        <v>51.515582000000002</v>
      </c>
      <c r="J65" s="5" t="s">
        <v>30</v>
      </c>
      <c r="K65" s="5" t="s">
        <v>31</v>
      </c>
      <c r="L65" s="5" t="s">
        <v>32</v>
      </c>
      <c r="M65" s="5">
        <v>-0.20597499999999999</v>
      </c>
      <c r="N65" s="5">
        <v>1</v>
      </c>
      <c r="O65" s="5">
        <v>2</v>
      </c>
      <c r="P65" s="5" t="s">
        <v>33</v>
      </c>
      <c r="Q65" s="5" t="s">
        <v>34</v>
      </c>
      <c r="R65" s="5" t="s">
        <v>106</v>
      </c>
      <c r="S65" s="5">
        <v>30</v>
      </c>
      <c r="T65" s="7">
        <v>0.55763888888888891</v>
      </c>
      <c r="U65" s="2" t="s">
        <v>36</v>
      </c>
      <c r="V65" s="5" t="s">
        <v>1631</v>
      </c>
      <c r="W65" s="5" t="s">
        <v>37</v>
      </c>
      <c r="X65" s="5" t="s">
        <v>63</v>
      </c>
    </row>
    <row r="66" spans="1:24" ht="15.75" hidden="1" x14ac:dyDescent="0.25">
      <c r="A66" s="2" t="s">
        <v>130</v>
      </c>
      <c r="B66" s="3">
        <v>44249</v>
      </c>
      <c r="C66" s="3" t="s">
        <v>83</v>
      </c>
      <c r="D66" s="14">
        <f t="shared" ref="D66:D129" si="1">YEAR(B66)</f>
        <v>2021</v>
      </c>
      <c r="E66" s="2" t="s">
        <v>59</v>
      </c>
      <c r="F66" s="2" t="s">
        <v>27</v>
      </c>
      <c r="G66" s="2" t="s">
        <v>28</v>
      </c>
      <c r="H66" s="2" t="s">
        <v>29</v>
      </c>
      <c r="I66" s="2">
        <v>51.483750000000001</v>
      </c>
      <c r="J66" s="2" t="s">
        <v>55</v>
      </c>
      <c r="K66" s="2" t="s">
        <v>31</v>
      </c>
      <c r="L66" s="2" t="s">
        <v>32</v>
      </c>
      <c r="M66" s="2">
        <v>-0.16545599999999999</v>
      </c>
      <c r="N66" s="2">
        <v>1</v>
      </c>
      <c r="O66" s="2">
        <v>2</v>
      </c>
      <c r="P66" s="2" t="s">
        <v>33</v>
      </c>
      <c r="Q66" s="2" t="s">
        <v>34</v>
      </c>
      <c r="R66" s="2" t="s">
        <v>43</v>
      </c>
      <c r="S66" s="2">
        <v>30</v>
      </c>
      <c r="T66" s="4">
        <v>0.72916666666666663</v>
      </c>
      <c r="U66" s="2" t="s">
        <v>36</v>
      </c>
      <c r="V66" s="2" t="s">
        <v>1616</v>
      </c>
      <c r="W66" s="2" t="s">
        <v>37</v>
      </c>
      <c r="X66" s="2" t="s">
        <v>38</v>
      </c>
    </row>
    <row r="67" spans="1:24" ht="15.75" hidden="1" x14ac:dyDescent="0.25">
      <c r="A67" s="5" t="s">
        <v>131</v>
      </c>
      <c r="B67" s="6">
        <v>44253</v>
      </c>
      <c r="C67" s="3" t="s">
        <v>83</v>
      </c>
      <c r="D67" s="14">
        <f t="shared" si="1"/>
        <v>2021</v>
      </c>
      <c r="E67" s="2" t="s">
        <v>65</v>
      </c>
      <c r="F67" s="5" t="s">
        <v>27</v>
      </c>
      <c r="G67" s="5" t="s">
        <v>28</v>
      </c>
      <c r="H67" s="5" t="s">
        <v>47</v>
      </c>
      <c r="I67" s="5">
        <v>51.490918999999998</v>
      </c>
      <c r="J67" s="5" t="s">
        <v>55</v>
      </c>
      <c r="K67" s="5" t="s">
        <v>31</v>
      </c>
      <c r="L67" s="5" t="s">
        <v>32</v>
      </c>
      <c r="M67" s="5">
        <v>-0.18115800000000001</v>
      </c>
      <c r="N67" s="5">
        <v>1</v>
      </c>
      <c r="O67" s="5">
        <v>2</v>
      </c>
      <c r="P67" s="5" t="s">
        <v>33</v>
      </c>
      <c r="Q67" s="5" t="s">
        <v>34</v>
      </c>
      <c r="R67" s="5" t="s">
        <v>43</v>
      </c>
      <c r="S67" s="5">
        <v>30</v>
      </c>
      <c r="T67" s="7">
        <v>0.95486111111111116</v>
      </c>
      <c r="U67" s="2" t="s">
        <v>36</v>
      </c>
      <c r="V67" s="5" t="s">
        <v>1617</v>
      </c>
      <c r="W67" s="5" t="s">
        <v>37</v>
      </c>
      <c r="X67" s="5" t="s">
        <v>38</v>
      </c>
    </row>
    <row r="68" spans="1:24" ht="15.75" hidden="1" x14ac:dyDescent="0.25">
      <c r="A68" s="2" t="s">
        <v>132</v>
      </c>
      <c r="B68" s="3">
        <v>44212</v>
      </c>
      <c r="C68" s="3" t="s">
        <v>24</v>
      </c>
      <c r="D68" s="14">
        <f t="shared" si="1"/>
        <v>2021</v>
      </c>
      <c r="E68" s="2" t="s">
        <v>46</v>
      </c>
      <c r="F68" s="2" t="s">
        <v>27</v>
      </c>
      <c r="G68" s="2" t="s">
        <v>28</v>
      </c>
      <c r="H68" s="2" t="s">
        <v>47</v>
      </c>
      <c r="I68" s="2">
        <v>51.500731000000002</v>
      </c>
      <c r="J68" s="2" t="s">
        <v>30</v>
      </c>
      <c r="K68" s="2" t="s">
        <v>31</v>
      </c>
      <c r="L68" s="2" t="s">
        <v>32</v>
      </c>
      <c r="M68" s="2">
        <v>-0.19344700000000001</v>
      </c>
      <c r="N68" s="2">
        <v>1</v>
      </c>
      <c r="O68" s="2">
        <v>2</v>
      </c>
      <c r="P68" s="2" t="s">
        <v>33</v>
      </c>
      <c r="Q68" s="2" t="s">
        <v>34</v>
      </c>
      <c r="R68" s="2" t="s">
        <v>60</v>
      </c>
      <c r="S68" s="2">
        <v>30</v>
      </c>
      <c r="T68" s="4">
        <v>0.67013888888888884</v>
      </c>
      <c r="U68" s="2" t="s">
        <v>36</v>
      </c>
      <c r="V68" s="2" t="s">
        <v>1618</v>
      </c>
      <c r="W68" s="2" t="s">
        <v>37</v>
      </c>
      <c r="X68" s="2" t="s">
        <v>38</v>
      </c>
    </row>
    <row r="69" spans="1:24" ht="15.75" x14ac:dyDescent="0.25">
      <c r="A69" s="5" t="s">
        <v>133</v>
      </c>
      <c r="B69" s="6">
        <v>44245</v>
      </c>
      <c r="C69" s="3" t="s">
        <v>83</v>
      </c>
      <c r="D69" s="14">
        <f t="shared" si="1"/>
        <v>2021</v>
      </c>
      <c r="E69" s="2" t="s">
        <v>40</v>
      </c>
      <c r="F69" s="5" t="s">
        <v>69</v>
      </c>
      <c r="G69" s="5" t="s">
        <v>70</v>
      </c>
      <c r="H69" s="5" t="s">
        <v>29</v>
      </c>
      <c r="I69" s="5">
        <v>51.513804</v>
      </c>
      <c r="J69" s="5" t="s">
        <v>30</v>
      </c>
      <c r="K69" s="5" t="s">
        <v>31</v>
      </c>
      <c r="L69" s="5" t="s">
        <v>32</v>
      </c>
      <c r="M69" s="5">
        <v>-0.213251</v>
      </c>
      <c r="N69" s="5">
        <v>2</v>
      </c>
      <c r="O69" s="5">
        <v>2</v>
      </c>
      <c r="P69" s="5" t="s">
        <v>33</v>
      </c>
      <c r="Q69" s="5" t="s">
        <v>42</v>
      </c>
      <c r="R69" s="5" t="s">
        <v>43</v>
      </c>
      <c r="S69" s="5">
        <v>30</v>
      </c>
      <c r="T69" s="7">
        <v>0.35833333333333334</v>
      </c>
      <c r="U69" s="2" t="s">
        <v>1645</v>
      </c>
      <c r="V69" s="5" t="s">
        <v>1619</v>
      </c>
      <c r="W69" s="5" t="s">
        <v>51</v>
      </c>
      <c r="X69" s="5" t="s">
        <v>38</v>
      </c>
    </row>
    <row r="70" spans="1:24" ht="15.75" x14ac:dyDescent="0.25">
      <c r="A70" s="2" t="s">
        <v>134</v>
      </c>
      <c r="B70" s="3">
        <v>44259</v>
      </c>
      <c r="C70" s="3" t="s">
        <v>135</v>
      </c>
      <c r="D70" s="14">
        <f t="shared" si="1"/>
        <v>2021</v>
      </c>
      <c r="E70" s="2" t="s">
        <v>54</v>
      </c>
      <c r="F70" s="2" t="s">
        <v>27</v>
      </c>
      <c r="G70" s="2" t="s">
        <v>28</v>
      </c>
      <c r="H70" s="2" t="s">
        <v>47</v>
      </c>
      <c r="I70" s="2">
        <v>51.494663000000003</v>
      </c>
      <c r="J70" s="2" t="s">
        <v>55</v>
      </c>
      <c r="K70" s="2" t="s">
        <v>31</v>
      </c>
      <c r="L70" s="2" t="s">
        <v>32</v>
      </c>
      <c r="M70" s="2">
        <v>-0.190661</v>
      </c>
      <c r="N70" s="2">
        <v>1</v>
      </c>
      <c r="O70" s="2">
        <v>2</v>
      </c>
      <c r="P70" s="2" t="s">
        <v>33</v>
      </c>
      <c r="Q70" s="2" t="s">
        <v>34</v>
      </c>
      <c r="R70" s="2" t="s">
        <v>43</v>
      </c>
      <c r="S70" s="2">
        <v>30</v>
      </c>
      <c r="T70" s="4">
        <v>0.90625</v>
      </c>
      <c r="U70" s="2" t="s">
        <v>1645</v>
      </c>
      <c r="V70" s="2" t="s">
        <v>1620</v>
      </c>
      <c r="W70" s="2" t="s">
        <v>37</v>
      </c>
      <c r="X70" s="2" t="s">
        <v>38</v>
      </c>
    </row>
    <row r="71" spans="1:24" ht="15.75" x14ac:dyDescent="0.25">
      <c r="A71" s="5" t="s">
        <v>136</v>
      </c>
      <c r="B71" s="6">
        <v>44258</v>
      </c>
      <c r="C71" s="3" t="s">
        <v>135</v>
      </c>
      <c r="D71" s="14">
        <f t="shared" si="1"/>
        <v>2021</v>
      </c>
      <c r="E71" s="2" t="s">
        <v>62</v>
      </c>
      <c r="F71" s="5" t="s">
        <v>27</v>
      </c>
      <c r="G71" s="5" t="s">
        <v>28</v>
      </c>
      <c r="H71" s="5" t="s">
        <v>47</v>
      </c>
      <c r="I71" s="5">
        <v>51.497543</v>
      </c>
      <c r="J71" s="5" t="s">
        <v>30</v>
      </c>
      <c r="K71" s="5" t="s">
        <v>31</v>
      </c>
      <c r="L71" s="5" t="s">
        <v>32</v>
      </c>
      <c r="M71" s="5">
        <v>-0.16764000000000001</v>
      </c>
      <c r="N71" s="5">
        <v>1</v>
      </c>
      <c r="O71" s="5">
        <v>2</v>
      </c>
      <c r="P71" s="5" t="s">
        <v>33</v>
      </c>
      <c r="Q71" s="5" t="s">
        <v>34</v>
      </c>
      <c r="R71" s="5" t="s">
        <v>60</v>
      </c>
      <c r="S71" s="5">
        <v>30</v>
      </c>
      <c r="T71" s="7">
        <v>0.37152777777777773</v>
      </c>
      <c r="U71" s="2" t="s">
        <v>1645</v>
      </c>
      <c r="V71" s="5" t="s">
        <v>1621</v>
      </c>
      <c r="W71" s="5" t="s">
        <v>37</v>
      </c>
      <c r="X71" s="5" t="s">
        <v>38</v>
      </c>
    </row>
    <row r="72" spans="1:24" ht="15.75" x14ac:dyDescent="0.25">
      <c r="A72" s="2" t="s">
        <v>137</v>
      </c>
      <c r="B72" s="3">
        <v>44258</v>
      </c>
      <c r="C72" s="3" t="s">
        <v>135</v>
      </c>
      <c r="D72" s="14">
        <f t="shared" si="1"/>
        <v>2021</v>
      </c>
      <c r="E72" s="2" t="s">
        <v>26</v>
      </c>
      <c r="F72" s="2" t="s">
        <v>27</v>
      </c>
      <c r="G72" s="2" t="s">
        <v>41</v>
      </c>
      <c r="H72" s="2" t="s">
        <v>47</v>
      </c>
      <c r="I72" s="2">
        <v>51.517474999999997</v>
      </c>
      <c r="J72" s="2" t="s">
        <v>30</v>
      </c>
      <c r="K72" s="2" t="s">
        <v>31</v>
      </c>
      <c r="L72" s="2" t="s">
        <v>32</v>
      </c>
      <c r="M72" s="2">
        <v>-0.20633299999999999</v>
      </c>
      <c r="N72" s="2">
        <v>2</v>
      </c>
      <c r="O72" s="2">
        <v>2</v>
      </c>
      <c r="P72" s="2" t="s">
        <v>33</v>
      </c>
      <c r="Q72" s="2" t="s">
        <v>34</v>
      </c>
      <c r="R72" s="2" t="s">
        <v>43</v>
      </c>
      <c r="S72" s="2">
        <v>30</v>
      </c>
      <c r="T72" s="4">
        <v>0.35416666666666669</v>
      </c>
      <c r="U72" s="2" t="s">
        <v>1645</v>
      </c>
      <c r="V72" s="2" t="s">
        <v>1622</v>
      </c>
      <c r="W72" s="2" t="s">
        <v>37</v>
      </c>
      <c r="X72" s="2" t="s">
        <v>38</v>
      </c>
    </row>
    <row r="73" spans="1:24" ht="15.75" x14ac:dyDescent="0.25">
      <c r="A73" s="5" t="s">
        <v>138</v>
      </c>
      <c r="B73" s="6">
        <v>44258</v>
      </c>
      <c r="C73" s="3" t="s">
        <v>135</v>
      </c>
      <c r="D73" s="14">
        <f t="shared" si="1"/>
        <v>2021</v>
      </c>
      <c r="E73" s="2" t="s">
        <v>59</v>
      </c>
      <c r="F73" s="5" t="s">
        <v>27</v>
      </c>
      <c r="G73" s="5" t="s">
        <v>41</v>
      </c>
      <c r="H73" s="5" t="s">
        <v>47</v>
      </c>
      <c r="I73" s="5">
        <v>51.485759000000002</v>
      </c>
      <c r="J73" s="5" t="s">
        <v>55</v>
      </c>
      <c r="K73" s="5" t="s">
        <v>31</v>
      </c>
      <c r="L73" s="5" t="s">
        <v>32</v>
      </c>
      <c r="M73" s="5">
        <v>-0.173154</v>
      </c>
      <c r="N73" s="5">
        <v>1</v>
      </c>
      <c r="O73" s="5">
        <v>1</v>
      </c>
      <c r="P73" s="5" t="s">
        <v>33</v>
      </c>
      <c r="Q73" s="5" t="s">
        <v>42</v>
      </c>
      <c r="R73" s="5" t="s">
        <v>43</v>
      </c>
      <c r="S73" s="5">
        <v>30</v>
      </c>
      <c r="T73" s="7">
        <v>0.84722222222222221</v>
      </c>
      <c r="U73" s="2" t="s">
        <v>1645</v>
      </c>
      <c r="V73" s="5" t="s">
        <v>1623</v>
      </c>
      <c r="W73" s="5" t="s">
        <v>71</v>
      </c>
      <c r="X73" s="5" t="s">
        <v>52</v>
      </c>
    </row>
    <row r="74" spans="1:24" ht="15.75" x14ac:dyDescent="0.25">
      <c r="A74" s="2" t="s">
        <v>139</v>
      </c>
      <c r="B74" s="3">
        <v>44259</v>
      </c>
      <c r="C74" s="3" t="s">
        <v>135</v>
      </c>
      <c r="D74" s="14">
        <f t="shared" si="1"/>
        <v>2021</v>
      </c>
      <c r="E74" s="2" t="s">
        <v>65</v>
      </c>
      <c r="F74" s="2" t="s">
        <v>27</v>
      </c>
      <c r="G74" s="2" t="s">
        <v>140</v>
      </c>
      <c r="H74" s="2" t="s">
        <v>47</v>
      </c>
      <c r="I74" s="2">
        <v>51.517795999999997</v>
      </c>
      <c r="J74" s="2" t="s">
        <v>30</v>
      </c>
      <c r="K74" s="2" t="s">
        <v>31</v>
      </c>
      <c r="L74" s="2" t="s">
        <v>32</v>
      </c>
      <c r="M74" s="2">
        <v>-0.21554499999999999</v>
      </c>
      <c r="N74" s="2">
        <v>3</v>
      </c>
      <c r="O74" s="2">
        <v>2</v>
      </c>
      <c r="P74" s="2" t="s">
        <v>33</v>
      </c>
      <c r="Q74" s="2" t="s">
        <v>34</v>
      </c>
      <c r="R74" s="2" t="s">
        <v>106</v>
      </c>
      <c r="S74" s="2">
        <v>30</v>
      </c>
      <c r="T74" s="4">
        <v>0.61875000000000002</v>
      </c>
      <c r="U74" s="2" t="s">
        <v>1645</v>
      </c>
      <c r="V74" s="2" t="s">
        <v>1624</v>
      </c>
      <c r="W74" s="2" t="s">
        <v>37</v>
      </c>
      <c r="X74" s="2" t="s">
        <v>141</v>
      </c>
    </row>
    <row r="75" spans="1:24" ht="15.75" x14ac:dyDescent="0.25">
      <c r="A75" s="5" t="s">
        <v>142</v>
      </c>
      <c r="B75" s="6">
        <v>44261</v>
      </c>
      <c r="C75" s="3" t="s">
        <v>135</v>
      </c>
      <c r="D75" s="14">
        <f t="shared" si="1"/>
        <v>2021</v>
      </c>
      <c r="E75" s="2" t="s">
        <v>46</v>
      </c>
      <c r="F75" s="5" t="s">
        <v>49</v>
      </c>
      <c r="G75" s="5" t="s">
        <v>41</v>
      </c>
      <c r="H75" s="5" t="s">
        <v>47</v>
      </c>
      <c r="I75" s="5">
        <v>51.497047999999999</v>
      </c>
      <c r="J75" s="5" t="s">
        <v>30</v>
      </c>
      <c r="K75" s="5" t="s">
        <v>31</v>
      </c>
      <c r="L75" s="5" t="s">
        <v>32</v>
      </c>
      <c r="M75" s="5">
        <v>-0.15901499999999999</v>
      </c>
      <c r="N75" s="5">
        <v>1</v>
      </c>
      <c r="O75" s="5">
        <v>2</v>
      </c>
      <c r="P75" s="5" t="s">
        <v>33</v>
      </c>
      <c r="Q75" s="5" t="s">
        <v>34</v>
      </c>
      <c r="R75" s="5" t="s">
        <v>43</v>
      </c>
      <c r="S75" s="5">
        <v>30</v>
      </c>
      <c r="T75" s="7">
        <v>0.27430555555555552</v>
      </c>
      <c r="U75" s="2" t="s">
        <v>1645</v>
      </c>
      <c r="V75" s="5" t="s">
        <v>1625</v>
      </c>
      <c r="W75" s="5" t="s">
        <v>37</v>
      </c>
      <c r="X75" s="5" t="s">
        <v>38</v>
      </c>
    </row>
    <row r="76" spans="1:24" ht="15.75" x14ac:dyDescent="0.25">
      <c r="A76" s="2" t="s">
        <v>143</v>
      </c>
      <c r="B76" s="3">
        <v>44244</v>
      </c>
      <c r="C76" s="3" t="s">
        <v>83</v>
      </c>
      <c r="D76" s="14">
        <f t="shared" si="1"/>
        <v>2021</v>
      </c>
      <c r="E76" s="2" t="s">
        <v>40</v>
      </c>
      <c r="F76" s="2" t="s">
        <v>27</v>
      </c>
      <c r="G76" s="2" t="s">
        <v>28</v>
      </c>
      <c r="H76" s="2" t="s">
        <v>29</v>
      </c>
      <c r="I76" s="2">
        <v>51.497103000000003</v>
      </c>
      <c r="J76" s="2" t="s">
        <v>55</v>
      </c>
      <c r="K76" s="2" t="s">
        <v>31</v>
      </c>
      <c r="L76" s="2" t="s">
        <v>32</v>
      </c>
      <c r="M76" s="2">
        <v>-0.16823399999999999</v>
      </c>
      <c r="N76" s="2">
        <v>1</v>
      </c>
      <c r="O76" s="2">
        <v>1</v>
      </c>
      <c r="P76" s="2" t="s">
        <v>33</v>
      </c>
      <c r="Q76" s="2" t="s">
        <v>34</v>
      </c>
      <c r="R76" s="2" t="s">
        <v>43</v>
      </c>
      <c r="S76" s="2">
        <v>30</v>
      </c>
      <c r="T76" s="4">
        <v>0.7993055555555556</v>
      </c>
      <c r="U76" s="2" t="s">
        <v>1645</v>
      </c>
      <c r="V76" s="2" t="s">
        <v>1626</v>
      </c>
      <c r="W76" s="2" t="s">
        <v>37</v>
      </c>
      <c r="X76" s="2" t="s">
        <v>111</v>
      </c>
    </row>
    <row r="77" spans="1:24" ht="15.75" x14ac:dyDescent="0.25">
      <c r="A77" s="5" t="s">
        <v>144</v>
      </c>
      <c r="B77" s="6">
        <v>44258</v>
      </c>
      <c r="C77" s="3" t="s">
        <v>135</v>
      </c>
      <c r="D77" s="14">
        <f t="shared" si="1"/>
        <v>2021</v>
      </c>
      <c r="E77" s="2" t="s">
        <v>54</v>
      </c>
      <c r="F77" s="5" t="s">
        <v>27</v>
      </c>
      <c r="G77" s="5" t="s">
        <v>28</v>
      </c>
      <c r="H77" s="5" t="s">
        <v>29</v>
      </c>
      <c r="I77" s="5">
        <v>51.512346000000001</v>
      </c>
      <c r="J77" s="5" t="s">
        <v>55</v>
      </c>
      <c r="K77" s="5" t="s">
        <v>31</v>
      </c>
      <c r="L77" s="5" t="s">
        <v>32</v>
      </c>
      <c r="M77" s="5">
        <v>-0.21792</v>
      </c>
      <c r="N77" s="5">
        <v>1</v>
      </c>
      <c r="O77" s="5">
        <v>2</v>
      </c>
      <c r="P77" s="5" t="s">
        <v>33</v>
      </c>
      <c r="Q77" s="5" t="s">
        <v>42</v>
      </c>
      <c r="R77" s="5" t="s">
        <v>43</v>
      </c>
      <c r="S77" s="5">
        <v>30</v>
      </c>
      <c r="T77" s="7">
        <v>0.85138888888888886</v>
      </c>
      <c r="U77" s="2" t="s">
        <v>1645</v>
      </c>
      <c r="V77" s="5" t="s">
        <v>1627</v>
      </c>
      <c r="W77" s="5" t="s">
        <v>71</v>
      </c>
      <c r="X77" s="5" t="s">
        <v>44</v>
      </c>
    </row>
    <row r="78" spans="1:24" ht="15.75" x14ac:dyDescent="0.25">
      <c r="A78" s="2" t="s">
        <v>145</v>
      </c>
      <c r="B78" s="3">
        <v>44247</v>
      </c>
      <c r="C78" s="3" t="s">
        <v>83</v>
      </c>
      <c r="D78" s="14">
        <f t="shared" si="1"/>
        <v>2021</v>
      </c>
      <c r="E78" s="2" t="s">
        <v>62</v>
      </c>
      <c r="F78" s="2" t="s">
        <v>49</v>
      </c>
      <c r="G78" s="2" t="s">
        <v>41</v>
      </c>
      <c r="H78" s="2" t="s">
        <v>47</v>
      </c>
      <c r="I78" s="2">
        <v>51.485757</v>
      </c>
      <c r="J78" s="2" t="s">
        <v>30</v>
      </c>
      <c r="K78" s="2" t="s">
        <v>31</v>
      </c>
      <c r="L78" s="2" t="s">
        <v>32</v>
      </c>
      <c r="M78" s="2">
        <v>-0.15010799999999999</v>
      </c>
      <c r="N78" s="2">
        <v>1</v>
      </c>
      <c r="O78" s="2">
        <v>2</v>
      </c>
      <c r="P78" s="2" t="s">
        <v>33</v>
      </c>
      <c r="Q78" s="2" t="s">
        <v>34</v>
      </c>
      <c r="R78" s="2" t="s">
        <v>43</v>
      </c>
      <c r="S78" s="2">
        <v>30</v>
      </c>
      <c r="T78" s="4">
        <v>0.47916666666666669</v>
      </c>
      <c r="U78" s="2" t="s">
        <v>1645</v>
      </c>
      <c r="V78" s="2" t="s">
        <v>1628</v>
      </c>
      <c r="W78" s="2" t="s">
        <v>37</v>
      </c>
      <c r="X78" s="2" t="s">
        <v>38</v>
      </c>
    </row>
    <row r="79" spans="1:24" ht="15.75" x14ac:dyDescent="0.25">
      <c r="A79" s="5" t="s">
        <v>146</v>
      </c>
      <c r="B79" s="6">
        <v>44245</v>
      </c>
      <c r="C79" s="3" t="s">
        <v>83</v>
      </c>
      <c r="D79" s="14">
        <f t="shared" si="1"/>
        <v>2021</v>
      </c>
      <c r="E79" s="2" t="s">
        <v>26</v>
      </c>
      <c r="F79" s="5" t="s">
        <v>69</v>
      </c>
      <c r="G79" s="5" t="s">
        <v>70</v>
      </c>
      <c r="H79" s="5" t="s">
        <v>47</v>
      </c>
      <c r="I79" s="5">
        <v>51.500855999999999</v>
      </c>
      <c r="J79" s="5" t="s">
        <v>30</v>
      </c>
      <c r="K79" s="5" t="s">
        <v>31</v>
      </c>
      <c r="L79" s="5" t="s">
        <v>32</v>
      </c>
      <c r="M79" s="5">
        <v>-0.18407599999999999</v>
      </c>
      <c r="N79" s="5">
        <v>1</v>
      </c>
      <c r="O79" s="5">
        <v>2</v>
      </c>
      <c r="P79" s="5" t="s">
        <v>33</v>
      </c>
      <c r="Q79" s="5" t="s">
        <v>34</v>
      </c>
      <c r="R79" s="5" t="s">
        <v>43</v>
      </c>
      <c r="S79" s="5">
        <v>30</v>
      </c>
      <c r="T79" s="7">
        <v>0.54166666666666663</v>
      </c>
      <c r="U79" s="2" t="s">
        <v>1645</v>
      </c>
      <c r="V79" s="5" t="s">
        <v>1629</v>
      </c>
      <c r="W79" s="5" t="s">
        <v>37</v>
      </c>
      <c r="X79" s="5" t="s">
        <v>38</v>
      </c>
    </row>
    <row r="80" spans="1:24" ht="15.75" hidden="1" x14ac:dyDescent="0.25">
      <c r="A80" s="2" t="s">
        <v>147</v>
      </c>
      <c r="B80" s="3">
        <v>44264</v>
      </c>
      <c r="C80" s="3" t="s">
        <v>135</v>
      </c>
      <c r="D80" s="14">
        <f t="shared" si="1"/>
        <v>2021</v>
      </c>
      <c r="E80" s="2" t="s">
        <v>59</v>
      </c>
      <c r="F80" s="2" t="s">
        <v>49</v>
      </c>
      <c r="G80" s="2" t="s">
        <v>41</v>
      </c>
      <c r="H80" s="2" t="s">
        <v>47</v>
      </c>
      <c r="I80" s="2">
        <v>51.492471000000002</v>
      </c>
      <c r="J80" s="2" t="s">
        <v>30</v>
      </c>
      <c r="K80" s="2" t="s">
        <v>31</v>
      </c>
      <c r="L80" s="2" t="s">
        <v>32</v>
      </c>
      <c r="M80" s="2">
        <v>-0.20011200000000001</v>
      </c>
      <c r="N80" s="2">
        <v>1</v>
      </c>
      <c r="O80" s="2">
        <v>2</v>
      </c>
      <c r="P80" s="2" t="s">
        <v>33</v>
      </c>
      <c r="Q80" s="2" t="s">
        <v>34</v>
      </c>
      <c r="R80" s="2" t="s">
        <v>43</v>
      </c>
      <c r="S80" s="2">
        <v>30</v>
      </c>
      <c r="T80" s="4">
        <v>0.56041666666666667</v>
      </c>
      <c r="U80" s="2" t="s">
        <v>36</v>
      </c>
      <c r="V80" s="2" t="s">
        <v>1630</v>
      </c>
      <c r="W80" s="2" t="s">
        <v>37</v>
      </c>
      <c r="X80" s="2" t="s">
        <v>38</v>
      </c>
    </row>
    <row r="81" spans="1:24" ht="15.75" hidden="1" x14ac:dyDescent="0.25">
      <c r="A81" s="5" t="s">
        <v>148</v>
      </c>
      <c r="B81" s="6">
        <v>44264</v>
      </c>
      <c r="C81" s="3" t="s">
        <v>135</v>
      </c>
      <c r="D81" s="14">
        <f t="shared" si="1"/>
        <v>2021</v>
      </c>
      <c r="E81" s="2" t="s">
        <v>65</v>
      </c>
      <c r="F81" s="5" t="s">
        <v>69</v>
      </c>
      <c r="G81" s="5" t="s">
        <v>70</v>
      </c>
      <c r="H81" s="5" t="s">
        <v>47</v>
      </c>
      <c r="I81" s="5">
        <v>51.518130999999997</v>
      </c>
      <c r="J81" s="5" t="s">
        <v>30</v>
      </c>
      <c r="K81" s="5" t="s">
        <v>31</v>
      </c>
      <c r="L81" s="5" t="s">
        <v>32</v>
      </c>
      <c r="M81" s="5">
        <v>-0.213947</v>
      </c>
      <c r="N81" s="5">
        <v>1</v>
      </c>
      <c r="O81" s="5">
        <v>2</v>
      </c>
      <c r="P81" s="5" t="s">
        <v>33</v>
      </c>
      <c r="Q81" s="5" t="s">
        <v>34</v>
      </c>
      <c r="R81" s="5" t="s">
        <v>43</v>
      </c>
      <c r="S81" s="5">
        <v>30</v>
      </c>
      <c r="T81" s="7">
        <v>0.64583333333333337</v>
      </c>
      <c r="U81" s="2" t="s">
        <v>36</v>
      </c>
      <c r="V81" s="5" t="s">
        <v>1631</v>
      </c>
      <c r="W81" s="5" t="s">
        <v>37</v>
      </c>
      <c r="X81" s="5" t="s">
        <v>38</v>
      </c>
    </row>
    <row r="82" spans="1:24" ht="15.75" hidden="1" x14ac:dyDescent="0.25">
      <c r="A82" s="2" t="s">
        <v>149</v>
      </c>
      <c r="B82" s="3">
        <v>44265</v>
      </c>
      <c r="C82" s="3" t="s">
        <v>135</v>
      </c>
      <c r="D82" s="14">
        <f t="shared" si="1"/>
        <v>2021</v>
      </c>
      <c r="E82" s="2" t="s">
        <v>46</v>
      </c>
      <c r="F82" s="2" t="s">
        <v>27</v>
      </c>
      <c r="G82" s="2" t="s">
        <v>106</v>
      </c>
      <c r="H82" s="2" t="s">
        <v>29</v>
      </c>
      <c r="I82" s="2">
        <v>51.504784000000001</v>
      </c>
      <c r="J82" s="2" t="s">
        <v>30</v>
      </c>
      <c r="K82" s="2" t="s">
        <v>107</v>
      </c>
      <c r="L82" s="2" t="s">
        <v>32</v>
      </c>
      <c r="M82" s="2">
        <v>-0.21734999999999999</v>
      </c>
      <c r="N82" s="2">
        <v>1</v>
      </c>
      <c r="O82" s="2">
        <v>2</v>
      </c>
      <c r="P82" s="2" t="s">
        <v>33</v>
      </c>
      <c r="Q82" s="2" t="s">
        <v>34</v>
      </c>
      <c r="R82" s="2" t="s">
        <v>106</v>
      </c>
      <c r="S82" s="2">
        <v>30</v>
      </c>
      <c r="T82" s="4">
        <v>0.5625</v>
      </c>
      <c r="U82" s="2" t="s">
        <v>36</v>
      </c>
      <c r="V82" s="2" t="s">
        <v>1616</v>
      </c>
      <c r="W82" s="2" t="s">
        <v>37</v>
      </c>
      <c r="X82" s="2" t="s">
        <v>38</v>
      </c>
    </row>
    <row r="83" spans="1:24" ht="15.75" hidden="1" x14ac:dyDescent="0.25">
      <c r="A83" s="5" t="s">
        <v>150</v>
      </c>
      <c r="B83" s="6">
        <v>44237</v>
      </c>
      <c r="C83" s="3" t="s">
        <v>83</v>
      </c>
      <c r="D83" s="14">
        <f t="shared" si="1"/>
        <v>2021</v>
      </c>
      <c r="E83" s="2" t="s">
        <v>40</v>
      </c>
      <c r="F83" s="5" t="s">
        <v>49</v>
      </c>
      <c r="G83" s="5" t="s">
        <v>41</v>
      </c>
      <c r="H83" s="5" t="s">
        <v>47</v>
      </c>
      <c r="I83" s="5">
        <v>51.483345</v>
      </c>
      <c r="J83" s="5" t="s">
        <v>30</v>
      </c>
      <c r="K83" s="5" t="s">
        <v>31</v>
      </c>
      <c r="L83" s="5" t="s">
        <v>32</v>
      </c>
      <c r="M83" s="5">
        <v>-0.185636</v>
      </c>
      <c r="N83" s="5">
        <v>1</v>
      </c>
      <c r="O83" s="5">
        <v>1</v>
      </c>
      <c r="P83" s="5" t="s">
        <v>33</v>
      </c>
      <c r="Q83" s="5" t="s">
        <v>34</v>
      </c>
      <c r="R83" s="5" t="s">
        <v>35</v>
      </c>
      <c r="S83" s="5">
        <v>30</v>
      </c>
      <c r="T83" s="7">
        <v>0.70138888888888884</v>
      </c>
      <c r="U83" s="2" t="s">
        <v>36</v>
      </c>
      <c r="V83" s="5" t="s">
        <v>1617</v>
      </c>
      <c r="W83" s="5" t="s">
        <v>37</v>
      </c>
      <c r="X83" s="5" t="s">
        <v>38</v>
      </c>
    </row>
    <row r="84" spans="1:24" ht="15.75" hidden="1" x14ac:dyDescent="0.25">
      <c r="A84" s="2" t="s">
        <v>151</v>
      </c>
      <c r="B84" s="3">
        <v>44264</v>
      </c>
      <c r="C84" s="3" t="s">
        <v>135</v>
      </c>
      <c r="D84" s="14">
        <f t="shared" si="1"/>
        <v>2021</v>
      </c>
      <c r="E84" s="2" t="s">
        <v>54</v>
      </c>
      <c r="F84" s="2" t="s">
        <v>49</v>
      </c>
      <c r="G84" s="2" t="s">
        <v>41</v>
      </c>
      <c r="H84" s="2" t="s">
        <v>47</v>
      </c>
      <c r="I84" s="2">
        <v>51.48115</v>
      </c>
      <c r="J84" s="2" t="s">
        <v>30</v>
      </c>
      <c r="K84" s="2" t="s">
        <v>31</v>
      </c>
      <c r="L84" s="2" t="s">
        <v>32</v>
      </c>
      <c r="M84" s="2">
        <v>-0.18327499999999999</v>
      </c>
      <c r="N84" s="2">
        <v>1</v>
      </c>
      <c r="O84" s="2">
        <v>3</v>
      </c>
      <c r="P84" s="2" t="s">
        <v>33</v>
      </c>
      <c r="Q84" s="2" t="s">
        <v>34</v>
      </c>
      <c r="R84" s="2" t="s">
        <v>43</v>
      </c>
      <c r="S84" s="2">
        <v>30</v>
      </c>
      <c r="T84" s="4">
        <v>0.44444444444444442</v>
      </c>
      <c r="U84" s="2" t="s">
        <v>36</v>
      </c>
      <c r="V84" s="2" t="s">
        <v>1618</v>
      </c>
      <c r="W84" s="2" t="s">
        <v>37</v>
      </c>
      <c r="X84" s="2" t="s">
        <v>38</v>
      </c>
    </row>
    <row r="85" spans="1:24" ht="15.75" hidden="1" x14ac:dyDescent="0.25">
      <c r="A85" s="5" t="s">
        <v>152</v>
      </c>
      <c r="B85" s="6">
        <v>44257</v>
      </c>
      <c r="C85" s="3" t="s">
        <v>135</v>
      </c>
      <c r="D85" s="14">
        <f t="shared" si="1"/>
        <v>2021</v>
      </c>
      <c r="E85" s="2" t="s">
        <v>62</v>
      </c>
      <c r="F85" s="5" t="s">
        <v>27</v>
      </c>
      <c r="G85" s="5" t="s">
        <v>41</v>
      </c>
      <c r="H85" s="5" t="s">
        <v>47</v>
      </c>
      <c r="I85" s="5">
        <v>51.492660000000001</v>
      </c>
      <c r="J85" s="5" t="s">
        <v>30</v>
      </c>
      <c r="K85" s="5" t="s">
        <v>31</v>
      </c>
      <c r="L85" s="5" t="s">
        <v>32</v>
      </c>
      <c r="M85" s="5">
        <v>-0.16020100000000001</v>
      </c>
      <c r="N85" s="5">
        <v>1</v>
      </c>
      <c r="O85" s="5">
        <v>2</v>
      </c>
      <c r="P85" s="5" t="s">
        <v>33</v>
      </c>
      <c r="Q85" s="5" t="s">
        <v>34</v>
      </c>
      <c r="R85" s="5" t="s">
        <v>43</v>
      </c>
      <c r="S85" s="5">
        <v>30</v>
      </c>
      <c r="T85" s="7">
        <v>0.31944444444444448</v>
      </c>
      <c r="U85" s="2" t="s">
        <v>36</v>
      </c>
      <c r="V85" s="5" t="s">
        <v>1619</v>
      </c>
      <c r="W85" s="5" t="s">
        <v>37</v>
      </c>
      <c r="X85" s="5" t="s">
        <v>38</v>
      </c>
    </row>
    <row r="86" spans="1:24" ht="15.75" hidden="1" x14ac:dyDescent="0.25">
      <c r="A86" s="2" t="s">
        <v>153</v>
      </c>
      <c r="B86" s="3">
        <v>44252</v>
      </c>
      <c r="C86" s="3" t="s">
        <v>83</v>
      </c>
      <c r="D86" s="14">
        <f t="shared" si="1"/>
        <v>2021</v>
      </c>
      <c r="E86" s="2" t="s">
        <v>26</v>
      </c>
      <c r="F86" s="2" t="s">
        <v>27</v>
      </c>
      <c r="G86" s="2" t="s">
        <v>28</v>
      </c>
      <c r="H86" s="2" t="s">
        <v>47</v>
      </c>
      <c r="I86" s="2">
        <v>51.491934999999998</v>
      </c>
      <c r="J86" s="2" t="s">
        <v>30</v>
      </c>
      <c r="K86" s="2" t="s">
        <v>31</v>
      </c>
      <c r="L86" s="2" t="s">
        <v>32</v>
      </c>
      <c r="M86" s="2">
        <v>-0.19451499999999999</v>
      </c>
      <c r="N86" s="2">
        <v>1</v>
      </c>
      <c r="O86" s="2">
        <v>2</v>
      </c>
      <c r="P86" s="2" t="s">
        <v>33</v>
      </c>
      <c r="Q86" s="2" t="s">
        <v>34</v>
      </c>
      <c r="R86" s="2" t="s">
        <v>35</v>
      </c>
      <c r="S86" s="2">
        <v>30</v>
      </c>
      <c r="T86" s="4">
        <v>0.54027777777777775</v>
      </c>
      <c r="U86" s="2" t="s">
        <v>36</v>
      </c>
      <c r="V86" s="2" t="s">
        <v>1620</v>
      </c>
      <c r="W86" s="2" t="s">
        <v>37</v>
      </c>
      <c r="X86" s="2" t="s">
        <v>38</v>
      </c>
    </row>
    <row r="87" spans="1:24" ht="15.75" hidden="1" x14ac:dyDescent="0.25">
      <c r="A87" s="5" t="s">
        <v>154</v>
      </c>
      <c r="B87" s="6">
        <v>44261</v>
      </c>
      <c r="C87" s="3" t="s">
        <v>135</v>
      </c>
      <c r="D87" s="14">
        <f t="shared" si="1"/>
        <v>2021</v>
      </c>
      <c r="E87" s="2" t="s">
        <v>59</v>
      </c>
      <c r="F87" s="5" t="s">
        <v>27</v>
      </c>
      <c r="G87" s="5" t="s">
        <v>28</v>
      </c>
      <c r="H87" s="5" t="s">
        <v>47</v>
      </c>
      <c r="I87" s="5">
        <v>51.482328000000003</v>
      </c>
      <c r="J87" s="5" t="s">
        <v>55</v>
      </c>
      <c r="K87" s="5" t="s">
        <v>31</v>
      </c>
      <c r="L87" s="5" t="s">
        <v>32</v>
      </c>
      <c r="M87" s="5">
        <v>-0.17228199999999999</v>
      </c>
      <c r="N87" s="5">
        <v>2</v>
      </c>
      <c r="O87" s="5">
        <v>2</v>
      </c>
      <c r="P87" s="5" t="s">
        <v>33</v>
      </c>
      <c r="Q87" s="5" t="s">
        <v>34</v>
      </c>
      <c r="R87" s="5" t="s">
        <v>43</v>
      </c>
      <c r="S87" s="5">
        <v>30</v>
      </c>
      <c r="T87" s="7">
        <v>0.72916666666666663</v>
      </c>
      <c r="U87" s="2" t="s">
        <v>36</v>
      </c>
      <c r="V87" s="5" t="s">
        <v>1621</v>
      </c>
      <c r="W87" s="5" t="s">
        <v>37</v>
      </c>
      <c r="X87" s="5" t="s">
        <v>38</v>
      </c>
    </row>
    <row r="88" spans="1:24" ht="15.75" hidden="1" x14ac:dyDescent="0.25">
      <c r="A88" s="2" t="s">
        <v>155</v>
      </c>
      <c r="B88" s="3">
        <v>44269</v>
      </c>
      <c r="C88" s="3" t="s">
        <v>135</v>
      </c>
      <c r="D88" s="14">
        <f t="shared" si="1"/>
        <v>2021</v>
      </c>
      <c r="E88" s="2" t="s">
        <v>65</v>
      </c>
      <c r="F88" s="2" t="s">
        <v>49</v>
      </c>
      <c r="G88" s="2" t="s">
        <v>41</v>
      </c>
      <c r="H88" s="2" t="s">
        <v>47</v>
      </c>
      <c r="I88" s="2">
        <v>51.481572</v>
      </c>
      <c r="J88" s="2" t="s">
        <v>30</v>
      </c>
      <c r="K88" s="2" t="s">
        <v>31</v>
      </c>
      <c r="L88" s="2" t="s">
        <v>32</v>
      </c>
      <c r="M88" s="2">
        <v>-0.18153</v>
      </c>
      <c r="N88" s="2">
        <v>1</v>
      </c>
      <c r="O88" s="2">
        <v>2</v>
      </c>
      <c r="P88" s="2" t="s">
        <v>33</v>
      </c>
      <c r="Q88" s="2" t="s">
        <v>34</v>
      </c>
      <c r="R88" s="2" t="s">
        <v>43</v>
      </c>
      <c r="S88" s="2">
        <v>30</v>
      </c>
      <c r="T88" s="4">
        <v>0.71111111111111114</v>
      </c>
      <c r="U88" s="2" t="s">
        <v>36</v>
      </c>
      <c r="V88" s="2" t="s">
        <v>1622</v>
      </c>
      <c r="W88" s="2" t="s">
        <v>37</v>
      </c>
      <c r="X88" s="2" t="s">
        <v>38</v>
      </c>
    </row>
    <row r="89" spans="1:24" ht="15.75" hidden="1" x14ac:dyDescent="0.25">
      <c r="A89" s="5" t="s">
        <v>156</v>
      </c>
      <c r="B89" s="6">
        <v>44247</v>
      </c>
      <c r="C89" s="3" t="s">
        <v>83</v>
      </c>
      <c r="D89" s="14">
        <f t="shared" si="1"/>
        <v>2021</v>
      </c>
      <c r="E89" s="2" t="s">
        <v>46</v>
      </c>
      <c r="F89" s="5" t="s">
        <v>27</v>
      </c>
      <c r="G89" s="5" t="s">
        <v>28</v>
      </c>
      <c r="H89" s="5" t="s">
        <v>47</v>
      </c>
      <c r="I89" s="5">
        <v>51.498919999999998</v>
      </c>
      <c r="J89" s="5" t="s">
        <v>55</v>
      </c>
      <c r="K89" s="5" t="s">
        <v>31</v>
      </c>
      <c r="L89" s="5" t="s">
        <v>32</v>
      </c>
      <c r="M89" s="5">
        <v>-0.15793099999999999</v>
      </c>
      <c r="N89" s="5">
        <v>1</v>
      </c>
      <c r="O89" s="5">
        <v>2</v>
      </c>
      <c r="P89" s="5" t="s">
        <v>33</v>
      </c>
      <c r="Q89" s="5" t="s">
        <v>34</v>
      </c>
      <c r="R89" s="5" t="s">
        <v>43</v>
      </c>
      <c r="S89" s="5">
        <v>30</v>
      </c>
      <c r="T89" s="7">
        <v>0.76041666666666663</v>
      </c>
      <c r="U89" s="2" t="s">
        <v>36</v>
      </c>
      <c r="V89" s="5" t="s">
        <v>1623</v>
      </c>
      <c r="W89" s="5" t="s">
        <v>37</v>
      </c>
      <c r="X89" s="5" t="s">
        <v>157</v>
      </c>
    </row>
    <row r="90" spans="1:24" ht="15.75" hidden="1" x14ac:dyDescent="0.25">
      <c r="A90" s="2" t="s">
        <v>158</v>
      </c>
      <c r="B90" s="3">
        <v>44264</v>
      </c>
      <c r="C90" s="3" t="s">
        <v>135</v>
      </c>
      <c r="D90" s="14">
        <f t="shared" si="1"/>
        <v>2021</v>
      </c>
      <c r="E90" s="2" t="s">
        <v>40</v>
      </c>
      <c r="F90" s="2" t="s">
        <v>27</v>
      </c>
      <c r="G90" s="2" t="s">
        <v>41</v>
      </c>
      <c r="H90" s="2" t="s">
        <v>47</v>
      </c>
      <c r="I90" s="2">
        <v>51.490315000000002</v>
      </c>
      <c r="J90" s="2" t="s">
        <v>30</v>
      </c>
      <c r="K90" s="2" t="s">
        <v>31</v>
      </c>
      <c r="L90" s="2" t="s">
        <v>32</v>
      </c>
      <c r="M90" s="2">
        <v>-0.177005</v>
      </c>
      <c r="N90" s="2">
        <v>1</v>
      </c>
      <c r="O90" s="2">
        <v>1</v>
      </c>
      <c r="P90" s="2" t="s">
        <v>33</v>
      </c>
      <c r="Q90" s="2" t="s">
        <v>34</v>
      </c>
      <c r="R90" s="2" t="s">
        <v>43</v>
      </c>
      <c r="S90" s="2">
        <v>30</v>
      </c>
      <c r="T90" s="4">
        <v>0.66180555555555554</v>
      </c>
      <c r="U90" s="2" t="s">
        <v>36</v>
      </c>
      <c r="V90" s="2" t="s">
        <v>1624</v>
      </c>
      <c r="W90" s="2" t="s">
        <v>37</v>
      </c>
      <c r="X90" s="2" t="s">
        <v>159</v>
      </c>
    </row>
    <row r="91" spans="1:24" ht="15.75" hidden="1" x14ac:dyDescent="0.25">
      <c r="A91" s="5" t="s">
        <v>160</v>
      </c>
      <c r="B91" s="6">
        <v>44253</v>
      </c>
      <c r="C91" s="3" t="s">
        <v>83</v>
      </c>
      <c r="D91" s="14">
        <f t="shared" si="1"/>
        <v>2021</v>
      </c>
      <c r="E91" s="2" t="s">
        <v>54</v>
      </c>
      <c r="F91" s="5" t="s">
        <v>49</v>
      </c>
      <c r="G91" s="5" t="s">
        <v>41</v>
      </c>
      <c r="H91" s="5" t="s">
        <v>47</v>
      </c>
      <c r="I91" s="5">
        <v>51.484361</v>
      </c>
      <c r="J91" s="5" t="s">
        <v>30</v>
      </c>
      <c r="K91" s="5" t="s">
        <v>31</v>
      </c>
      <c r="L91" s="5" t="s">
        <v>32</v>
      </c>
      <c r="M91" s="5">
        <v>-0.17580200000000001</v>
      </c>
      <c r="N91" s="5">
        <v>1</v>
      </c>
      <c r="O91" s="5">
        <v>2</v>
      </c>
      <c r="P91" s="5" t="s">
        <v>33</v>
      </c>
      <c r="Q91" s="5" t="s">
        <v>34</v>
      </c>
      <c r="R91" s="5" t="s">
        <v>43</v>
      </c>
      <c r="S91" s="5">
        <v>30</v>
      </c>
      <c r="T91" s="7">
        <v>0.57291666666666663</v>
      </c>
      <c r="U91" s="2" t="s">
        <v>36</v>
      </c>
      <c r="V91" s="5" t="s">
        <v>1625</v>
      </c>
      <c r="W91" s="5" t="s">
        <v>37</v>
      </c>
      <c r="X91" s="5" t="s">
        <v>38</v>
      </c>
    </row>
    <row r="92" spans="1:24" ht="15.75" hidden="1" x14ac:dyDescent="0.25">
      <c r="A92" s="2" t="s">
        <v>161</v>
      </c>
      <c r="B92" s="3">
        <v>44255</v>
      </c>
      <c r="C92" s="3" t="s">
        <v>83</v>
      </c>
      <c r="D92" s="14">
        <f t="shared" si="1"/>
        <v>2021</v>
      </c>
      <c r="E92" s="2" t="s">
        <v>62</v>
      </c>
      <c r="F92" s="2" t="s">
        <v>49</v>
      </c>
      <c r="G92" s="2" t="s">
        <v>41</v>
      </c>
      <c r="H92" s="2" t="s">
        <v>47</v>
      </c>
      <c r="I92" s="2">
        <v>51.489534999999997</v>
      </c>
      <c r="J92" s="2" t="s">
        <v>55</v>
      </c>
      <c r="K92" s="2" t="s">
        <v>31</v>
      </c>
      <c r="L92" s="2" t="s">
        <v>32</v>
      </c>
      <c r="M92" s="2">
        <v>-0.155861</v>
      </c>
      <c r="N92" s="2">
        <v>1</v>
      </c>
      <c r="O92" s="2">
        <v>2</v>
      </c>
      <c r="P92" s="2" t="s">
        <v>33</v>
      </c>
      <c r="Q92" s="2" t="s">
        <v>34</v>
      </c>
      <c r="R92" s="2" t="s">
        <v>43</v>
      </c>
      <c r="S92" s="2">
        <v>30</v>
      </c>
      <c r="T92" s="4">
        <v>0.25833333333333336</v>
      </c>
      <c r="U92" s="2" t="s">
        <v>36</v>
      </c>
      <c r="V92" s="2" t="s">
        <v>1626</v>
      </c>
      <c r="W92" s="2" t="s">
        <v>37</v>
      </c>
      <c r="X92" s="2" t="s">
        <v>38</v>
      </c>
    </row>
    <row r="93" spans="1:24" ht="15.75" hidden="1" x14ac:dyDescent="0.25">
      <c r="A93" s="5" t="s">
        <v>162</v>
      </c>
      <c r="B93" s="6">
        <v>44250</v>
      </c>
      <c r="C93" s="3" t="s">
        <v>83</v>
      </c>
      <c r="D93" s="14">
        <f t="shared" si="1"/>
        <v>2021</v>
      </c>
      <c r="E93" s="2" t="s">
        <v>26</v>
      </c>
      <c r="F93" s="5" t="s">
        <v>69</v>
      </c>
      <c r="G93" s="5" t="s">
        <v>70</v>
      </c>
      <c r="H93" s="5" t="s">
        <v>47</v>
      </c>
      <c r="I93" s="5">
        <v>51.493428999999999</v>
      </c>
      <c r="J93" s="5" t="s">
        <v>30</v>
      </c>
      <c r="K93" s="5" t="s">
        <v>31</v>
      </c>
      <c r="L93" s="5" t="s">
        <v>32</v>
      </c>
      <c r="M93" s="5">
        <v>-0.17486399999999999</v>
      </c>
      <c r="N93" s="5">
        <v>1</v>
      </c>
      <c r="O93" s="5">
        <v>2</v>
      </c>
      <c r="P93" s="5" t="s">
        <v>33</v>
      </c>
      <c r="Q93" s="5" t="s">
        <v>34</v>
      </c>
      <c r="R93" s="5" t="s">
        <v>43</v>
      </c>
      <c r="S93" s="5">
        <v>30</v>
      </c>
      <c r="T93" s="7">
        <v>0.5229166666666667</v>
      </c>
      <c r="U93" s="2" t="s">
        <v>36</v>
      </c>
      <c r="V93" s="5" t="s">
        <v>1627</v>
      </c>
      <c r="W93" s="5" t="s">
        <v>37</v>
      </c>
      <c r="X93" s="5" t="s">
        <v>38</v>
      </c>
    </row>
    <row r="94" spans="1:24" ht="15.75" hidden="1" x14ac:dyDescent="0.25">
      <c r="A94" s="2" t="s">
        <v>163</v>
      </c>
      <c r="B94" s="3">
        <v>44238</v>
      </c>
      <c r="C94" s="3" t="s">
        <v>83</v>
      </c>
      <c r="D94" s="14">
        <f t="shared" si="1"/>
        <v>2021</v>
      </c>
      <c r="E94" s="2" t="s">
        <v>59</v>
      </c>
      <c r="F94" s="2" t="s">
        <v>27</v>
      </c>
      <c r="G94" s="2" t="s">
        <v>41</v>
      </c>
      <c r="H94" s="2" t="s">
        <v>29</v>
      </c>
      <c r="I94" s="2">
        <v>51.488481</v>
      </c>
      <c r="J94" s="2" t="s">
        <v>30</v>
      </c>
      <c r="K94" s="2" t="s">
        <v>31</v>
      </c>
      <c r="L94" s="2" t="s">
        <v>32</v>
      </c>
      <c r="M94" s="2">
        <v>-0.15748799999999999</v>
      </c>
      <c r="N94" s="2">
        <v>1</v>
      </c>
      <c r="O94" s="2">
        <v>2</v>
      </c>
      <c r="P94" s="2" t="s">
        <v>33</v>
      </c>
      <c r="Q94" s="2" t="s">
        <v>34</v>
      </c>
      <c r="R94" s="2" t="s">
        <v>43</v>
      </c>
      <c r="S94" s="2">
        <v>30</v>
      </c>
      <c r="T94" s="4">
        <v>0.3611111111111111</v>
      </c>
      <c r="U94" s="2" t="s">
        <v>36</v>
      </c>
      <c r="V94" s="2" t="s">
        <v>1628</v>
      </c>
      <c r="W94" s="2" t="s">
        <v>37</v>
      </c>
      <c r="X94" s="2" t="s">
        <v>38</v>
      </c>
    </row>
    <row r="95" spans="1:24" ht="15.75" x14ac:dyDescent="0.25">
      <c r="A95" s="5" t="s">
        <v>164</v>
      </c>
      <c r="B95" s="6">
        <v>44256</v>
      </c>
      <c r="C95" s="3" t="s">
        <v>135</v>
      </c>
      <c r="D95" s="14">
        <f t="shared" si="1"/>
        <v>2021</v>
      </c>
      <c r="E95" s="2" t="s">
        <v>65</v>
      </c>
      <c r="F95" s="5" t="s">
        <v>49</v>
      </c>
      <c r="G95" s="5" t="s">
        <v>41</v>
      </c>
      <c r="H95" s="5" t="s">
        <v>47</v>
      </c>
      <c r="I95" s="5">
        <v>51.484361</v>
      </c>
      <c r="J95" s="5" t="s">
        <v>30</v>
      </c>
      <c r="K95" s="5" t="s">
        <v>31</v>
      </c>
      <c r="L95" s="5" t="s">
        <v>32</v>
      </c>
      <c r="M95" s="5">
        <v>-0.17580200000000001</v>
      </c>
      <c r="N95" s="5">
        <v>1</v>
      </c>
      <c r="O95" s="5">
        <v>2</v>
      </c>
      <c r="P95" s="5" t="s">
        <v>33</v>
      </c>
      <c r="Q95" s="5" t="s">
        <v>34</v>
      </c>
      <c r="R95" s="5" t="s">
        <v>43</v>
      </c>
      <c r="S95" s="5">
        <v>30</v>
      </c>
      <c r="T95" s="7">
        <v>0.54513888888888895</v>
      </c>
      <c r="U95" s="2" t="s">
        <v>1645</v>
      </c>
      <c r="V95" s="5" t="s">
        <v>1629</v>
      </c>
      <c r="W95" s="5" t="s">
        <v>37</v>
      </c>
      <c r="X95" s="5" t="s">
        <v>63</v>
      </c>
    </row>
    <row r="96" spans="1:24" ht="15.75" x14ac:dyDescent="0.25">
      <c r="A96" s="2" t="s">
        <v>165</v>
      </c>
      <c r="B96" s="3">
        <v>44268</v>
      </c>
      <c r="C96" s="3" t="s">
        <v>135</v>
      </c>
      <c r="D96" s="14">
        <f t="shared" si="1"/>
        <v>2021</v>
      </c>
      <c r="E96" s="2" t="s">
        <v>46</v>
      </c>
      <c r="F96" s="2" t="s">
        <v>27</v>
      </c>
      <c r="G96" s="2" t="s">
        <v>28</v>
      </c>
      <c r="H96" s="2" t="s">
        <v>47</v>
      </c>
      <c r="I96" s="2">
        <v>51.483603000000002</v>
      </c>
      <c r="J96" s="2" t="s">
        <v>30</v>
      </c>
      <c r="K96" s="2" t="s">
        <v>31</v>
      </c>
      <c r="L96" s="2" t="s">
        <v>32</v>
      </c>
      <c r="M96" s="2">
        <v>-0.18490599999999999</v>
      </c>
      <c r="N96" s="2">
        <v>1</v>
      </c>
      <c r="O96" s="2">
        <v>2</v>
      </c>
      <c r="P96" s="2" t="s">
        <v>33</v>
      </c>
      <c r="Q96" s="2" t="s">
        <v>34</v>
      </c>
      <c r="R96" s="2" t="s">
        <v>43</v>
      </c>
      <c r="S96" s="2">
        <v>30</v>
      </c>
      <c r="T96" s="4">
        <v>0.72916666666666663</v>
      </c>
      <c r="U96" s="2" t="s">
        <v>1645</v>
      </c>
      <c r="V96" s="2" t="s">
        <v>1630</v>
      </c>
      <c r="W96" s="2" t="s">
        <v>37</v>
      </c>
      <c r="X96" s="2" t="s">
        <v>63</v>
      </c>
    </row>
    <row r="97" spans="1:24" ht="15.75" x14ac:dyDescent="0.25">
      <c r="A97" s="5" t="s">
        <v>166</v>
      </c>
      <c r="B97" s="6">
        <v>44259</v>
      </c>
      <c r="C97" s="3" t="s">
        <v>135</v>
      </c>
      <c r="D97" s="14">
        <f t="shared" si="1"/>
        <v>2021</v>
      </c>
      <c r="E97" s="2" t="s">
        <v>40</v>
      </c>
      <c r="F97" s="5" t="s">
        <v>49</v>
      </c>
      <c r="G97" s="5" t="s">
        <v>28</v>
      </c>
      <c r="H97" s="5" t="s">
        <v>47</v>
      </c>
      <c r="I97" s="5">
        <v>51.486621999999997</v>
      </c>
      <c r="J97" s="5" t="s">
        <v>30</v>
      </c>
      <c r="K97" s="5" t="s">
        <v>31</v>
      </c>
      <c r="L97" s="5" t="s">
        <v>32</v>
      </c>
      <c r="M97" s="5">
        <v>-0.17081399999999999</v>
      </c>
      <c r="N97" s="5">
        <v>1</v>
      </c>
      <c r="O97" s="5">
        <v>2</v>
      </c>
      <c r="P97" s="5" t="s">
        <v>33</v>
      </c>
      <c r="Q97" s="5" t="s">
        <v>42</v>
      </c>
      <c r="R97" s="5" t="s">
        <v>43</v>
      </c>
      <c r="S97" s="5">
        <v>30</v>
      </c>
      <c r="T97" s="7">
        <v>0.2951388888888889</v>
      </c>
      <c r="U97" s="2" t="s">
        <v>1645</v>
      </c>
      <c r="V97" s="5" t="s">
        <v>1631</v>
      </c>
      <c r="W97" s="5" t="s">
        <v>37</v>
      </c>
      <c r="X97" s="5" t="s">
        <v>38</v>
      </c>
    </row>
    <row r="98" spans="1:24" ht="15.75" x14ac:dyDescent="0.25">
      <c r="A98" s="2" t="s">
        <v>167</v>
      </c>
      <c r="B98" s="3">
        <v>44234</v>
      </c>
      <c r="C98" s="3" t="s">
        <v>83</v>
      </c>
      <c r="D98" s="14">
        <f t="shared" si="1"/>
        <v>2021</v>
      </c>
      <c r="E98" s="2" t="s">
        <v>54</v>
      </c>
      <c r="F98" s="2" t="s">
        <v>27</v>
      </c>
      <c r="G98" s="2" t="s">
        <v>41</v>
      </c>
      <c r="H98" s="2" t="s">
        <v>47</v>
      </c>
      <c r="I98" s="2">
        <v>51.504966000000003</v>
      </c>
      <c r="J98" s="2" t="s">
        <v>30</v>
      </c>
      <c r="K98" s="2" t="s">
        <v>31</v>
      </c>
      <c r="L98" s="2" t="s">
        <v>32</v>
      </c>
      <c r="M98" s="2">
        <v>-0.19400000000000001</v>
      </c>
      <c r="N98" s="2">
        <v>1</v>
      </c>
      <c r="O98" s="2">
        <v>1</v>
      </c>
      <c r="P98" s="2" t="s">
        <v>33</v>
      </c>
      <c r="Q98" s="2" t="s">
        <v>34</v>
      </c>
      <c r="R98" s="2" t="s">
        <v>43</v>
      </c>
      <c r="S98" s="2">
        <v>30</v>
      </c>
      <c r="T98" s="4">
        <v>0.55208333333333337</v>
      </c>
      <c r="U98" s="2" t="s">
        <v>1645</v>
      </c>
      <c r="V98" s="2" t="s">
        <v>1616</v>
      </c>
      <c r="W98" s="2" t="s">
        <v>51</v>
      </c>
      <c r="X98" s="2" t="s">
        <v>38</v>
      </c>
    </row>
    <row r="99" spans="1:24" ht="15.75" x14ac:dyDescent="0.25">
      <c r="A99" s="5" t="s">
        <v>168</v>
      </c>
      <c r="B99" s="6">
        <v>44272</v>
      </c>
      <c r="C99" s="3" t="s">
        <v>135</v>
      </c>
      <c r="D99" s="14">
        <f t="shared" si="1"/>
        <v>2021</v>
      </c>
      <c r="E99" s="2" t="s">
        <v>62</v>
      </c>
      <c r="F99" s="5" t="s">
        <v>49</v>
      </c>
      <c r="G99" s="5" t="s">
        <v>41</v>
      </c>
      <c r="H99" s="5" t="s">
        <v>47</v>
      </c>
      <c r="I99" s="5">
        <v>51.495660000000001</v>
      </c>
      <c r="J99" s="5" t="s">
        <v>55</v>
      </c>
      <c r="K99" s="5" t="s">
        <v>31</v>
      </c>
      <c r="L99" s="5" t="s">
        <v>32</v>
      </c>
      <c r="M99" s="5">
        <v>-0.173766</v>
      </c>
      <c r="N99" s="5">
        <v>1</v>
      </c>
      <c r="O99" s="5">
        <v>1</v>
      </c>
      <c r="P99" s="5" t="s">
        <v>33</v>
      </c>
      <c r="Q99" s="5" t="s">
        <v>34</v>
      </c>
      <c r="R99" s="5" t="s">
        <v>43</v>
      </c>
      <c r="S99" s="5">
        <v>30</v>
      </c>
      <c r="T99" s="7">
        <v>0.95833333333333337</v>
      </c>
      <c r="U99" s="2" t="s">
        <v>1645</v>
      </c>
      <c r="V99" s="5" t="s">
        <v>1617</v>
      </c>
      <c r="W99" s="5" t="s">
        <v>37</v>
      </c>
      <c r="X99" s="5" t="s">
        <v>38</v>
      </c>
    </row>
    <row r="100" spans="1:24" ht="15.75" x14ac:dyDescent="0.25">
      <c r="A100" s="2" t="s">
        <v>169</v>
      </c>
      <c r="B100" s="3">
        <v>44251</v>
      </c>
      <c r="C100" s="3" t="s">
        <v>83</v>
      </c>
      <c r="D100" s="14">
        <f t="shared" si="1"/>
        <v>2021</v>
      </c>
      <c r="E100" s="2" t="s">
        <v>26</v>
      </c>
      <c r="F100" s="2" t="s">
        <v>27</v>
      </c>
      <c r="G100" s="2" t="s">
        <v>28</v>
      </c>
      <c r="H100" s="2" t="s">
        <v>29</v>
      </c>
      <c r="I100" s="2">
        <v>51.490535000000001</v>
      </c>
      <c r="J100" s="2" t="s">
        <v>30</v>
      </c>
      <c r="K100" s="2" t="s">
        <v>31</v>
      </c>
      <c r="L100" s="2" t="s">
        <v>32</v>
      </c>
      <c r="M100" s="2">
        <v>-0.17382700000000001</v>
      </c>
      <c r="N100" s="2">
        <v>1</v>
      </c>
      <c r="O100" s="2">
        <v>2</v>
      </c>
      <c r="P100" s="2" t="s">
        <v>33</v>
      </c>
      <c r="Q100" s="2" t="s">
        <v>34</v>
      </c>
      <c r="R100" s="2" t="s">
        <v>43</v>
      </c>
      <c r="S100" s="2">
        <v>30</v>
      </c>
      <c r="T100" s="4">
        <v>0.33333333333333331</v>
      </c>
      <c r="U100" s="2" t="s">
        <v>1645</v>
      </c>
      <c r="V100" s="2" t="s">
        <v>1618</v>
      </c>
      <c r="W100" s="2" t="s">
        <v>37</v>
      </c>
      <c r="X100" s="2" t="s">
        <v>157</v>
      </c>
    </row>
    <row r="101" spans="1:24" ht="15.75" x14ac:dyDescent="0.25">
      <c r="A101" s="5" t="s">
        <v>170</v>
      </c>
      <c r="B101" s="6">
        <v>44275</v>
      </c>
      <c r="C101" s="3" t="s">
        <v>135</v>
      </c>
      <c r="D101" s="14">
        <f t="shared" si="1"/>
        <v>2021</v>
      </c>
      <c r="E101" s="2" t="s">
        <v>59</v>
      </c>
      <c r="F101" s="5" t="s">
        <v>27</v>
      </c>
      <c r="G101" s="5" t="s">
        <v>28</v>
      </c>
      <c r="H101" s="5" t="s">
        <v>47</v>
      </c>
      <c r="I101" s="5">
        <v>51.486212999999999</v>
      </c>
      <c r="J101" s="5" t="s">
        <v>30</v>
      </c>
      <c r="K101" s="5" t="s">
        <v>31</v>
      </c>
      <c r="L101" s="5" t="s">
        <v>32</v>
      </c>
      <c r="M101" s="5">
        <v>-0.17342299999999999</v>
      </c>
      <c r="N101" s="5">
        <v>1</v>
      </c>
      <c r="O101" s="5">
        <v>2</v>
      </c>
      <c r="P101" s="5" t="s">
        <v>33</v>
      </c>
      <c r="Q101" s="5" t="s">
        <v>34</v>
      </c>
      <c r="R101" s="5" t="s">
        <v>43</v>
      </c>
      <c r="S101" s="5">
        <v>30</v>
      </c>
      <c r="T101" s="7">
        <v>0.3743055555555555</v>
      </c>
      <c r="U101" s="2" t="s">
        <v>1645</v>
      </c>
      <c r="V101" s="5" t="s">
        <v>1619</v>
      </c>
      <c r="W101" s="5" t="s">
        <v>37</v>
      </c>
      <c r="X101" s="5" t="s">
        <v>63</v>
      </c>
    </row>
    <row r="102" spans="1:24" ht="15.75" x14ac:dyDescent="0.25">
      <c r="A102" s="2" t="s">
        <v>171</v>
      </c>
      <c r="B102" s="3">
        <v>44232</v>
      </c>
      <c r="C102" s="3" t="s">
        <v>83</v>
      </c>
      <c r="D102" s="14">
        <f t="shared" si="1"/>
        <v>2021</v>
      </c>
      <c r="E102" s="2" t="s">
        <v>65</v>
      </c>
      <c r="F102" s="2" t="s">
        <v>27</v>
      </c>
      <c r="G102" s="2" t="s">
        <v>28</v>
      </c>
      <c r="H102" s="2" t="s">
        <v>47</v>
      </c>
      <c r="I102" s="2">
        <v>51.506774999999998</v>
      </c>
      <c r="J102" s="2" t="s">
        <v>30</v>
      </c>
      <c r="K102" s="2" t="s">
        <v>31</v>
      </c>
      <c r="L102" s="2" t="s">
        <v>32</v>
      </c>
      <c r="M102" s="2">
        <v>-0.19464899999999999</v>
      </c>
      <c r="N102" s="2">
        <v>1</v>
      </c>
      <c r="O102" s="2">
        <v>1</v>
      </c>
      <c r="P102" s="2" t="s">
        <v>33</v>
      </c>
      <c r="Q102" s="2" t="s">
        <v>42</v>
      </c>
      <c r="R102" s="2" t="s">
        <v>43</v>
      </c>
      <c r="S102" s="2">
        <v>30</v>
      </c>
      <c r="T102" s="4">
        <v>0.3611111111111111</v>
      </c>
      <c r="U102" s="2" t="s">
        <v>1645</v>
      </c>
      <c r="V102" s="2" t="s">
        <v>1620</v>
      </c>
      <c r="W102" s="2" t="s">
        <v>71</v>
      </c>
      <c r="X102" s="2" t="s">
        <v>38</v>
      </c>
    </row>
    <row r="103" spans="1:24" ht="15.75" x14ac:dyDescent="0.25">
      <c r="A103" s="5" t="s">
        <v>172</v>
      </c>
      <c r="B103" s="6">
        <v>44275</v>
      </c>
      <c r="C103" s="3" t="s">
        <v>135</v>
      </c>
      <c r="D103" s="14">
        <f t="shared" si="1"/>
        <v>2021</v>
      </c>
      <c r="E103" s="2" t="s">
        <v>46</v>
      </c>
      <c r="F103" s="5" t="s">
        <v>69</v>
      </c>
      <c r="G103" s="5" t="s">
        <v>70</v>
      </c>
      <c r="H103" s="5" t="s">
        <v>47</v>
      </c>
      <c r="I103" s="5">
        <v>51.486977000000003</v>
      </c>
      <c r="J103" s="5" t="s">
        <v>55</v>
      </c>
      <c r="K103" s="5" t="s">
        <v>31</v>
      </c>
      <c r="L103" s="5" t="s">
        <v>32</v>
      </c>
      <c r="M103" s="5">
        <v>-0.187941</v>
      </c>
      <c r="N103" s="5">
        <v>1</v>
      </c>
      <c r="O103" s="5">
        <v>3</v>
      </c>
      <c r="P103" s="5" t="s">
        <v>33</v>
      </c>
      <c r="Q103" s="5" t="s">
        <v>34</v>
      </c>
      <c r="R103" s="5" t="s">
        <v>35</v>
      </c>
      <c r="S103" s="5">
        <v>30</v>
      </c>
      <c r="T103" s="7">
        <v>0.84583333333333333</v>
      </c>
      <c r="U103" s="2" t="s">
        <v>1645</v>
      </c>
      <c r="V103" s="5" t="s">
        <v>1621</v>
      </c>
      <c r="W103" s="5" t="s">
        <v>37</v>
      </c>
      <c r="X103" s="5" t="s">
        <v>38</v>
      </c>
    </row>
    <row r="104" spans="1:24" ht="15.75" x14ac:dyDescent="0.25">
      <c r="A104" s="2" t="s">
        <v>173</v>
      </c>
      <c r="B104" s="3">
        <v>44275</v>
      </c>
      <c r="C104" s="3" t="s">
        <v>135</v>
      </c>
      <c r="D104" s="14">
        <f t="shared" si="1"/>
        <v>2021</v>
      </c>
      <c r="E104" s="2" t="s">
        <v>40</v>
      </c>
      <c r="F104" s="2" t="s">
        <v>27</v>
      </c>
      <c r="G104" s="2" t="s">
        <v>28</v>
      </c>
      <c r="H104" s="2" t="s">
        <v>29</v>
      </c>
      <c r="I104" s="2">
        <v>51.509793999999999</v>
      </c>
      <c r="J104" s="2" t="s">
        <v>30</v>
      </c>
      <c r="K104" s="2" t="s">
        <v>31</v>
      </c>
      <c r="L104" s="2" t="s">
        <v>32</v>
      </c>
      <c r="M104" s="2">
        <v>-0.197988</v>
      </c>
      <c r="N104" s="2">
        <v>1</v>
      </c>
      <c r="O104" s="2">
        <v>1</v>
      </c>
      <c r="P104" s="2" t="s">
        <v>33</v>
      </c>
      <c r="Q104" s="2" t="s">
        <v>34</v>
      </c>
      <c r="R104" s="2" t="s">
        <v>43</v>
      </c>
      <c r="S104" s="2">
        <v>30</v>
      </c>
      <c r="T104" s="4">
        <v>0.625</v>
      </c>
      <c r="U104" s="2" t="s">
        <v>1645</v>
      </c>
      <c r="V104" s="2" t="s">
        <v>1622</v>
      </c>
      <c r="W104" s="2" t="s">
        <v>37</v>
      </c>
      <c r="X104" s="2" t="s">
        <v>44</v>
      </c>
    </row>
    <row r="105" spans="1:24" ht="15.75" x14ac:dyDescent="0.25">
      <c r="A105" s="5" t="s">
        <v>174</v>
      </c>
      <c r="B105" s="6">
        <v>44216</v>
      </c>
      <c r="C105" s="3" t="s">
        <v>24</v>
      </c>
      <c r="D105" s="14">
        <f t="shared" si="1"/>
        <v>2021</v>
      </c>
      <c r="E105" s="2" t="s">
        <v>54</v>
      </c>
      <c r="F105" s="5" t="s">
        <v>49</v>
      </c>
      <c r="G105" s="5" t="s">
        <v>41</v>
      </c>
      <c r="H105" s="5" t="s">
        <v>47</v>
      </c>
      <c r="I105" s="5">
        <v>51.492564999999999</v>
      </c>
      <c r="J105" s="5" t="s">
        <v>55</v>
      </c>
      <c r="K105" s="5" t="s">
        <v>31</v>
      </c>
      <c r="L105" s="5" t="s">
        <v>32</v>
      </c>
      <c r="M105" s="5">
        <v>-0.20039599999999999</v>
      </c>
      <c r="N105" s="5">
        <v>2</v>
      </c>
      <c r="O105" s="5">
        <v>2</v>
      </c>
      <c r="P105" s="5" t="s">
        <v>33</v>
      </c>
      <c r="Q105" s="5" t="s">
        <v>34</v>
      </c>
      <c r="R105" s="5" t="s">
        <v>43</v>
      </c>
      <c r="S105" s="5">
        <v>30</v>
      </c>
      <c r="T105" s="7">
        <v>0.92708333333333337</v>
      </c>
      <c r="U105" s="2" t="s">
        <v>1645</v>
      </c>
      <c r="V105" s="5" t="s">
        <v>1623</v>
      </c>
      <c r="W105" s="5" t="s">
        <v>37</v>
      </c>
      <c r="X105" s="5" t="s">
        <v>111</v>
      </c>
    </row>
    <row r="106" spans="1:24" ht="15.75" hidden="1" x14ac:dyDescent="0.25">
      <c r="A106" s="2" t="s">
        <v>175</v>
      </c>
      <c r="B106" s="3">
        <v>44276</v>
      </c>
      <c r="C106" s="3" t="s">
        <v>135</v>
      </c>
      <c r="D106" s="14">
        <f t="shared" si="1"/>
        <v>2021</v>
      </c>
      <c r="E106" s="2" t="s">
        <v>62</v>
      </c>
      <c r="F106" s="2" t="s">
        <v>69</v>
      </c>
      <c r="G106" s="2" t="s">
        <v>70</v>
      </c>
      <c r="H106" s="2" t="s">
        <v>47</v>
      </c>
      <c r="I106" s="2">
        <v>51.486607999999997</v>
      </c>
      <c r="J106" s="2" t="s">
        <v>30</v>
      </c>
      <c r="K106" s="2" t="s">
        <v>31</v>
      </c>
      <c r="L106" s="2" t="s">
        <v>32</v>
      </c>
      <c r="M106" s="2">
        <v>-0.16995099999999999</v>
      </c>
      <c r="N106" s="2">
        <v>1</v>
      </c>
      <c r="O106" s="2">
        <v>3</v>
      </c>
      <c r="P106" s="2" t="s">
        <v>33</v>
      </c>
      <c r="Q106" s="2" t="s">
        <v>34</v>
      </c>
      <c r="R106" s="2" t="s">
        <v>43</v>
      </c>
      <c r="S106" s="2">
        <v>30</v>
      </c>
      <c r="T106" s="4">
        <v>0.68055555555555547</v>
      </c>
      <c r="U106" s="2" t="s">
        <v>36</v>
      </c>
      <c r="V106" s="2" t="s">
        <v>1624</v>
      </c>
      <c r="W106" s="2" t="s">
        <v>37</v>
      </c>
      <c r="X106" s="2" t="s">
        <v>141</v>
      </c>
    </row>
    <row r="107" spans="1:24" ht="15.75" hidden="1" x14ac:dyDescent="0.25">
      <c r="A107" s="5" t="s">
        <v>176</v>
      </c>
      <c r="B107" s="6">
        <v>44279</v>
      </c>
      <c r="C107" s="3" t="s">
        <v>135</v>
      </c>
      <c r="D107" s="14">
        <f t="shared" si="1"/>
        <v>2021</v>
      </c>
      <c r="E107" s="2" t="s">
        <v>26</v>
      </c>
      <c r="F107" s="5" t="s">
        <v>27</v>
      </c>
      <c r="G107" s="5" t="s">
        <v>41</v>
      </c>
      <c r="H107" s="5" t="s">
        <v>47</v>
      </c>
      <c r="I107" s="5">
        <v>51.485669000000001</v>
      </c>
      <c r="J107" s="5" t="s">
        <v>30</v>
      </c>
      <c r="K107" s="5" t="s">
        <v>31</v>
      </c>
      <c r="L107" s="5" t="s">
        <v>32</v>
      </c>
      <c r="M107" s="5">
        <v>-0.17315700000000001</v>
      </c>
      <c r="N107" s="5">
        <v>1</v>
      </c>
      <c r="O107" s="5">
        <v>2</v>
      </c>
      <c r="P107" s="5" t="s">
        <v>33</v>
      </c>
      <c r="Q107" s="5" t="s">
        <v>34</v>
      </c>
      <c r="R107" s="5" t="s">
        <v>43</v>
      </c>
      <c r="S107" s="5">
        <v>30</v>
      </c>
      <c r="T107" s="7">
        <v>0.42708333333333331</v>
      </c>
      <c r="U107" s="2" t="s">
        <v>36</v>
      </c>
      <c r="V107" s="5" t="s">
        <v>1625</v>
      </c>
      <c r="W107" s="5" t="s">
        <v>37</v>
      </c>
      <c r="X107" s="5" t="s">
        <v>111</v>
      </c>
    </row>
    <row r="108" spans="1:24" ht="15.75" hidden="1" x14ac:dyDescent="0.25">
      <c r="A108" s="2" t="s">
        <v>177</v>
      </c>
      <c r="B108" s="3">
        <v>44278</v>
      </c>
      <c r="C108" s="3" t="s">
        <v>135</v>
      </c>
      <c r="D108" s="14">
        <f t="shared" si="1"/>
        <v>2021</v>
      </c>
      <c r="E108" s="2" t="s">
        <v>59</v>
      </c>
      <c r="F108" s="2" t="s">
        <v>27</v>
      </c>
      <c r="G108" s="2" t="s">
        <v>28</v>
      </c>
      <c r="H108" s="2" t="s">
        <v>47</v>
      </c>
      <c r="I108" s="2">
        <v>51.488776000000001</v>
      </c>
      <c r="J108" s="2" t="s">
        <v>30</v>
      </c>
      <c r="K108" s="2" t="s">
        <v>31</v>
      </c>
      <c r="L108" s="2" t="s">
        <v>32</v>
      </c>
      <c r="M108" s="2">
        <v>-0.176346</v>
      </c>
      <c r="N108" s="2">
        <v>1</v>
      </c>
      <c r="O108" s="2">
        <v>2</v>
      </c>
      <c r="P108" s="2" t="s">
        <v>33</v>
      </c>
      <c r="Q108" s="2" t="s">
        <v>34</v>
      </c>
      <c r="R108" s="2" t="s">
        <v>43</v>
      </c>
      <c r="S108" s="2">
        <v>30</v>
      </c>
      <c r="T108" s="4">
        <v>0.34375</v>
      </c>
      <c r="U108" s="2" t="s">
        <v>36</v>
      </c>
      <c r="V108" s="2" t="s">
        <v>1626</v>
      </c>
      <c r="W108" s="2" t="s">
        <v>37</v>
      </c>
      <c r="X108" s="2" t="s">
        <v>52</v>
      </c>
    </row>
    <row r="109" spans="1:24" ht="15.75" hidden="1" x14ac:dyDescent="0.25">
      <c r="A109" s="5" t="s">
        <v>178</v>
      </c>
      <c r="B109" s="6">
        <v>44278</v>
      </c>
      <c r="C109" s="3" t="s">
        <v>135</v>
      </c>
      <c r="D109" s="14">
        <f t="shared" si="1"/>
        <v>2021</v>
      </c>
      <c r="E109" s="2" t="s">
        <v>65</v>
      </c>
      <c r="F109" s="5" t="s">
        <v>49</v>
      </c>
      <c r="G109" s="5" t="s">
        <v>41</v>
      </c>
      <c r="H109" s="5" t="s">
        <v>47</v>
      </c>
      <c r="I109" s="5">
        <v>51.482259999999997</v>
      </c>
      <c r="J109" s="5" t="s">
        <v>30</v>
      </c>
      <c r="K109" s="5" t="s">
        <v>31</v>
      </c>
      <c r="L109" s="5" t="s">
        <v>32</v>
      </c>
      <c r="M109" s="5">
        <v>-0.17372499999999999</v>
      </c>
      <c r="N109" s="5">
        <v>1</v>
      </c>
      <c r="O109" s="5">
        <v>1</v>
      </c>
      <c r="P109" s="5" t="s">
        <v>33</v>
      </c>
      <c r="Q109" s="5" t="s">
        <v>42</v>
      </c>
      <c r="R109" s="5" t="s">
        <v>43</v>
      </c>
      <c r="S109" s="5">
        <v>30</v>
      </c>
      <c r="T109" s="7">
        <v>0.67569444444444438</v>
      </c>
      <c r="U109" s="2" t="s">
        <v>36</v>
      </c>
      <c r="V109" s="5" t="s">
        <v>1627</v>
      </c>
      <c r="W109" s="5" t="s">
        <v>71</v>
      </c>
      <c r="X109" s="5" t="s">
        <v>38</v>
      </c>
    </row>
    <row r="110" spans="1:24" ht="15.75" hidden="1" x14ac:dyDescent="0.25">
      <c r="A110" s="2" t="s">
        <v>179</v>
      </c>
      <c r="B110" s="3">
        <v>44278</v>
      </c>
      <c r="C110" s="3" t="s">
        <v>135</v>
      </c>
      <c r="D110" s="14">
        <f t="shared" si="1"/>
        <v>2021</v>
      </c>
      <c r="E110" s="2" t="s">
        <v>46</v>
      </c>
      <c r="F110" s="2" t="s">
        <v>49</v>
      </c>
      <c r="G110" s="2" t="s">
        <v>28</v>
      </c>
      <c r="H110" s="2" t="s">
        <v>29</v>
      </c>
      <c r="I110" s="2">
        <v>51.483642000000003</v>
      </c>
      <c r="J110" s="2" t="s">
        <v>55</v>
      </c>
      <c r="K110" s="2" t="s">
        <v>31</v>
      </c>
      <c r="L110" s="2" t="s">
        <v>32</v>
      </c>
      <c r="M110" s="2">
        <v>-0.16430800000000001</v>
      </c>
      <c r="N110" s="2">
        <v>1</v>
      </c>
      <c r="O110" s="2">
        <v>1</v>
      </c>
      <c r="P110" s="2" t="s">
        <v>33</v>
      </c>
      <c r="Q110" s="2" t="s">
        <v>34</v>
      </c>
      <c r="R110" s="2" t="s">
        <v>43</v>
      </c>
      <c r="S110" s="2">
        <v>30</v>
      </c>
      <c r="T110" s="4">
        <v>0.8208333333333333</v>
      </c>
      <c r="U110" s="2" t="s">
        <v>36</v>
      </c>
      <c r="V110" s="2" t="s">
        <v>1628</v>
      </c>
      <c r="W110" s="2" t="s">
        <v>37</v>
      </c>
      <c r="X110" s="2" t="s">
        <v>38</v>
      </c>
    </row>
    <row r="111" spans="1:24" ht="15.75" hidden="1" x14ac:dyDescent="0.25">
      <c r="A111" s="5" t="s">
        <v>180</v>
      </c>
      <c r="B111" s="6">
        <v>44279</v>
      </c>
      <c r="C111" s="3" t="s">
        <v>135</v>
      </c>
      <c r="D111" s="14">
        <f t="shared" si="1"/>
        <v>2021</v>
      </c>
      <c r="E111" s="2" t="s">
        <v>40</v>
      </c>
      <c r="F111" s="5" t="s">
        <v>27</v>
      </c>
      <c r="G111" s="5" t="s">
        <v>41</v>
      </c>
      <c r="H111" s="5" t="s">
        <v>29</v>
      </c>
      <c r="I111" s="5">
        <v>51.491833999999997</v>
      </c>
      <c r="J111" s="5" t="s">
        <v>55</v>
      </c>
      <c r="K111" s="5" t="s">
        <v>31</v>
      </c>
      <c r="L111" s="5" t="s">
        <v>32</v>
      </c>
      <c r="M111" s="5">
        <v>-0.16484399999999999</v>
      </c>
      <c r="N111" s="5">
        <v>1</v>
      </c>
      <c r="O111" s="5">
        <v>1</v>
      </c>
      <c r="P111" s="5" t="s">
        <v>33</v>
      </c>
      <c r="Q111" s="5" t="s">
        <v>42</v>
      </c>
      <c r="R111" s="5" t="s">
        <v>43</v>
      </c>
      <c r="S111" s="5">
        <v>30</v>
      </c>
      <c r="T111" s="7">
        <v>0.93194444444444446</v>
      </c>
      <c r="U111" s="2" t="s">
        <v>36</v>
      </c>
      <c r="V111" s="5" t="s">
        <v>1629</v>
      </c>
      <c r="W111" s="5" t="s">
        <v>71</v>
      </c>
      <c r="X111" s="5" t="s">
        <v>38</v>
      </c>
    </row>
    <row r="112" spans="1:24" ht="15.75" hidden="1" x14ac:dyDescent="0.25">
      <c r="A112" s="2" t="s">
        <v>181</v>
      </c>
      <c r="B112" s="3">
        <v>44279</v>
      </c>
      <c r="C112" s="3" t="s">
        <v>135</v>
      </c>
      <c r="D112" s="14">
        <f t="shared" si="1"/>
        <v>2021</v>
      </c>
      <c r="E112" s="2" t="s">
        <v>54</v>
      </c>
      <c r="F112" s="2" t="s">
        <v>69</v>
      </c>
      <c r="G112" s="2" t="s">
        <v>70</v>
      </c>
      <c r="H112" s="2" t="s">
        <v>47</v>
      </c>
      <c r="I112" s="2">
        <v>51.491920999999998</v>
      </c>
      <c r="J112" s="2" t="s">
        <v>30</v>
      </c>
      <c r="K112" s="2" t="s">
        <v>31</v>
      </c>
      <c r="L112" s="2" t="s">
        <v>32</v>
      </c>
      <c r="M112" s="2">
        <v>-0.15893399999999999</v>
      </c>
      <c r="N112" s="2">
        <v>1</v>
      </c>
      <c r="O112" s="2">
        <v>1</v>
      </c>
      <c r="P112" s="2" t="s">
        <v>33</v>
      </c>
      <c r="Q112" s="2" t="s">
        <v>34</v>
      </c>
      <c r="R112" s="2" t="s">
        <v>43</v>
      </c>
      <c r="S112" s="2">
        <v>30</v>
      </c>
      <c r="T112" s="4">
        <v>0.59166666666666667</v>
      </c>
      <c r="U112" s="2" t="s">
        <v>36</v>
      </c>
      <c r="V112" s="2" t="s">
        <v>1630</v>
      </c>
      <c r="W112" s="2" t="s">
        <v>37</v>
      </c>
      <c r="X112" s="2" t="s">
        <v>111</v>
      </c>
    </row>
    <row r="113" spans="1:24" ht="15.75" hidden="1" x14ac:dyDescent="0.25">
      <c r="A113" s="5" t="s">
        <v>182</v>
      </c>
      <c r="B113" s="6">
        <v>44279</v>
      </c>
      <c r="C113" s="3" t="s">
        <v>135</v>
      </c>
      <c r="D113" s="14">
        <f t="shared" si="1"/>
        <v>2021</v>
      </c>
      <c r="E113" s="2" t="s">
        <v>62</v>
      </c>
      <c r="F113" s="5" t="s">
        <v>69</v>
      </c>
      <c r="G113" s="5" t="s">
        <v>70</v>
      </c>
      <c r="H113" s="5" t="s">
        <v>47</v>
      </c>
      <c r="I113" s="5">
        <v>51.520592999999998</v>
      </c>
      <c r="J113" s="5" t="s">
        <v>30</v>
      </c>
      <c r="K113" s="5" t="s">
        <v>31</v>
      </c>
      <c r="L113" s="5" t="s">
        <v>32</v>
      </c>
      <c r="M113" s="5">
        <v>-0.21024699999999999</v>
      </c>
      <c r="N113" s="5">
        <v>1</v>
      </c>
      <c r="O113" s="5">
        <v>1</v>
      </c>
      <c r="P113" s="5" t="s">
        <v>33</v>
      </c>
      <c r="Q113" s="5" t="s">
        <v>34</v>
      </c>
      <c r="R113" s="5" t="s">
        <v>43</v>
      </c>
      <c r="S113" s="5">
        <v>30</v>
      </c>
      <c r="T113" s="7">
        <v>0.32847222222222222</v>
      </c>
      <c r="U113" s="2" t="s">
        <v>36</v>
      </c>
      <c r="V113" s="5" t="s">
        <v>1631</v>
      </c>
      <c r="W113" s="5" t="s">
        <v>37</v>
      </c>
      <c r="X113" s="5" t="s">
        <v>38</v>
      </c>
    </row>
    <row r="114" spans="1:24" ht="15.75" hidden="1" x14ac:dyDescent="0.25">
      <c r="A114" s="2" t="s">
        <v>183</v>
      </c>
      <c r="B114" s="3">
        <v>44276</v>
      </c>
      <c r="C114" s="3" t="s">
        <v>135</v>
      </c>
      <c r="D114" s="14">
        <f t="shared" si="1"/>
        <v>2021</v>
      </c>
      <c r="E114" s="2" t="s">
        <v>26</v>
      </c>
      <c r="F114" s="2" t="s">
        <v>27</v>
      </c>
      <c r="G114" s="2" t="s">
        <v>28</v>
      </c>
      <c r="H114" s="2" t="s">
        <v>47</v>
      </c>
      <c r="I114" s="2">
        <v>51.486623999999999</v>
      </c>
      <c r="J114" s="2" t="s">
        <v>30</v>
      </c>
      <c r="K114" s="2" t="s">
        <v>31</v>
      </c>
      <c r="L114" s="2" t="s">
        <v>32</v>
      </c>
      <c r="M114" s="2">
        <v>-0.170958</v>
      </c>
      <c r="N114" s="2">
        <v>1</v>
      </c>
      <c r="O114" s="2">
        <v>2</v>
      </c>
      <c r="P114" s="2" t="s">
        <v>33</v>
      </c>
      <c r="Q114" s="2" t="s">
        <v>34</v>
      </c>
      <c r="R114" s="2" t="s">
        <v>43</v>
      </c>
      <c r="S114" s="2">
        <v>30</v>
      </c>
      <c r="T114" s="4">
        <v>0.40972222222222227</v>
      </c>
      <c r="U114" s="2" t="s">
        <v>36</v>
      </c>
      <c r="V114" s="2" t="s">
        <v>1616</v>
      </c>
      <c r="W114" s="2" t="s">
        <v>37</v>
      </c>
      <c r="X114" s="2" t="s">
        <v>38</v>
      </c>
    </row>
    <row r="115" spans="1:24" ht="15.75" hidden="1" x14ac:dyDescent="0.25">
      <c r="A115" s="5" t="s">
        <v>184</v>
      </c>
      <c r="B115" s="6">
        <v>44280</v>
      </c>
      <c r="C115" s="3" t="s">
        <v>135</v>
      </c>
      <c r="D115" s="14">
        <f t="shared" si="1"/>
        <v>2021</v>
      </c>
      <c r="E115" s="2" t="s">
        <v>59</v>
      </c>
      <c r="F115" s="5" t="s">
        <v>69</v>
      </c>
      <c r="G115" s="5" t="s">
        <v>70</v>
      </c>
      <c r="H115" s="5" t="s">
        <v>47</v>
      </c>
      <c r="I115" s="5">
        <v>51.516401999999999</v>
      </c>
      <c r="J115" s="5" t="s">
        <v>30</v>
      </c>
      <c r="K115" s="5" t="s">
        <v>31</v>
      </c>
      <c r="L115" s="5" t="s">
        <v>32</v>
      </c>
      <c r="M115" s="5">
        <v>-0.21848200000000001</v>
      </c>
      <c r="N115" s="5">
        <v>1</v>
      </c>
      <c r="O115" s="5">
        <v>2</v>
      </c>
      <c r="P115" s="5" t="s">
        <v>33</v>
      </c>
      <c r="Q115" s="5" t="s">
        <v>34</v>
      </c>
      <c r="R115" s="5" t="s">
        <v>43</v>
      </c>
      <c r="S115" s="5">
        <v>30</v>
      </c>
      <c r="T115" s="7">
        <v>0.65972222222222221</v>
      </c>
      <c r="U115" s="2" t="s">
        <v>36</v>
      </c>
      <c r="V115" s="5" t="s">
        <v>1617</v>
      </c>
      <c r="W115" s="5" t="s">
        <v>37</v>
      </c>
      <c r="X115" s="5" t="s">
        <v>159</v>
      </c>
    </row>
    <row r="116" spans="1:24" ht="15.75" hidden="1" x14ac:dyDescent="0.25">
      <c r="A116" s="2" t="s">
        <v>185</v>
      </c>
      <c r="B116" s="3">
        <v>44282</v>
      </c>
      <c r="C116" s="3" t="s">
        <v>135</v>
      </c>
      <c r="D116" s="14">
        <f t="shared" si="1"/>
        <v>2021</v>
      </c>
      <c r="E116" s="2" t="s">
        <v>65</v>
      </c>
      <c r="F116" s="2" t="s">
        <v>49</v>
      </c>
      <c r="G116" s="2" t="s">
        <v>41</v>
      </c>
      <c r="H116" s="2" t="s">
        <v>47</v>
      </c>
      <c r="I116" s="2">
        <v>51.489534999999997</v>
      </c>
      <c r="J116" s="2" t="s">
        <v>55</v>
      </c>
      <c r="K116" s="2" t="s">
        <v>31</v>
      </c>
      <c r="L116" s="2" t="s">
        <v>32</v>
      </c>
      <c r="M116" s="2">
        <v>-0.155861</v>
      </c>
      <c r="N116" s="2">
        <v>1</v>
      </c>
      <c r="O116" s="2">
        <v>2</v>
      </c>
      <c r="P116" s="2" t="s">
        <v>33</v>
      </c>
      <c r="Q116" s="2" t="s">
        <v>34</v>
      </c>
      <c r="R116" s="2" t="s">
        <v>43</v>
      </c>
      <c r="S116" s="2">
        <v>30</v>
      </c>
      <c r="T116" s="4">
        <v>0.84375</v>
      </c>
      <c r="U116" s="2" t="s">
        <v>36</v>
      </c>
      <c r="V116" s="2" t="s">
        <v>1618</v>
      </c>
      <c r="W116" s="2" t="s">
        <v>37</v>
      </c>
      <c r="X116" s="2" t="s">
        <v>38</v>
      </c>
    </row>
    <row r="117" spans="1:24" ht="15.75" hidden="1" x14ac:dyDescent="0.25">
      <c r="A117" s="5" t="s">
        <v>186</v>
      </c>
      <c r="B117" s="6">
        <v>44283</v>
      </c>
      <c r="C117" s="3" t="s">
        <v>135</v>
      </c>
      <c r="D117" s="14">
        <f t="shared" si="1"/>
        <v>2021</v>
      </c>
      <c r="E117" s="2" t="s">
        <v>46</v>
      </c>
      <c r="F117" s="5" t="s">
        <v>27</v>
      </c>
      <c r="G117" s="5" t="s">
        <v>28</v>
      </c>
      <c r="H117" s="5" t="s">
        <v>47</v>
      </c>
      <c r="I117" s="5">
        <v>51.489744000000002</v>
      </c>
      <c r="J117" s="5" t="s">
        <v>30</v>
      </c>
      <c r="K117" s="5" t="s">
        <v>31</v>
      </c>
      <c r="L117" s="5" t="s">
        <v>32</v>
      </c>
      <c r="M117" s="5">
        <v>-0.175011</v>
      </c>
      <c r="N117" s="5">
        <v>1</v>
      </c>
      <c r="O117" s="5">
        <v>1</v>
      </c>
      <c r="P117" s="5" t="s">
        <v>33</v>
      </c>
      <c r="Q117" s="5" t="s">
        <v>34</v>
      </c>
      <c r="R117" s="5" t="s">
        <v>43</v>
      </c>
      <c r="S117" s="5">
        <v>30</v>
      </c>
      <c r="T117" s="7">
        <v>0.52777777777777779</v>
      </c>
      <c r="U117" s="2" t="s">
        <v>36</v>
      </c>
      <c r="V117" s="5" t="s">
        <v>1619</v>
      </c>
      <c r="W117" s="5" t="s">
        <v>37</v>
      </c>
      <c r="X117" s="5" t="s">
        <v>38</v>
      </c>
    </row>
    <row r="118" spans="1:24" ht="15.75" hidden="1" x14ac:dyDescent="0.25">
      <c r="A118" s="2" t="s">
        <v>187</v>
      </c>
      <c r="B118" s="3">
        <v>44282</v>
      </c>
      <c r="C118" s="3" t="s">
        <v>135</v>
      </c>
      <c r="D118" s="14">
        <f t="shared" si="1"/>
        <v>2021</v>
      </c>
      <c r="E118" s="2" t="s">
        <v>40</v>
      </c>
      <c r="F118" s="2" t="s">
        <v>27</v>
      </c>
      <c r="G118" s="2" t="s">
        <v>41</v>
      </c>
      <c r="H118" s="2" t="s">
        <v>47</v>
      </c>
      <c r="I118" s="2">
        <v>51.492660000000001</v>
      </c>
      <c r="J118" s="2" t="s">
        <v>30</v>
      </c>
      <c r="K118" s="2" t="s">
        <v>31</v>
      </c>
      <c r="L118" s="2" t="s">
        <v>32</v>
      </c>
      <c r="M118" s="2">
        <v>-0.16020100000000001</v>
      </c>
      <c r="N118" s="2">
        <v>1</v>
      </c>
      <c r="O118" s="2">
        <v>1</v>
      </c>
      <c r="P118" s="2" t="s">
        <v>33</v>
      </c>
      <c r="Q118" s="2" t="s">
        <v>34</v>
      </c>
      <c r="R118" s="2" t="s">
        <v>43</v>
      </c>
      <c r="S118" s="2">
        <v>30</v>
      </c>
      <c r="T118" s="4">
        <v>0.41666666666666669</v>
      </c>
      <c r="U118" s="2" t="s">
        <v>36</v>
      </c>
      <c r="V118" s="2" t="s">
        <v>1620</v>
      </c>
      <c r="W118" s="2" t="s">
        <v>37</v>
      </c>
      <c r="X118" s="2" t="s">
        <v>38</v>
      </c>
    </row>
    <row r="119" spans="1:24" ht="15.75" hidden="1" x14ac:dyDescent="0.25">
      <c r="A119" s="5" t="s">
        <v>188</v>
      </c>
      <c r="B119" s="6">
        <v>44283</v>
      </c>
      <c r="C119" s="3" t="s">
        <v>135</v>
      </c>
      <c r="D119" s="14">
        <f t="shared" si="1"/>
        <v>2021</v>
      </c>
      <c r="E119" s="2" t="s">
        <v>54</v>
      </c>
      <c r="F119" s="5" t="s">
        <v>27</v>
      </c>
      <c r="G119" s="5" t="s">
        <v>28</v>
      </c>
      <c r="H119" s="5" t="s">
        <v>47</v>
      </c>
      <c r="I119" s="5">
        <v>51.506957</v>
      </c>
      <c r="J119" s="5" t="s">
        <v>30</v>
      </c>
      <c r="K119" s="5" t="s">
        <v>31</v>
      </c>
      <c r="L119" s="5" t="s">
        <v>32</v>
      </c>
      <c r="M119" s="5">
        <v>-0.19478599999999999</v>
      </c>
      <c r="N119" s="5">
        <v>1</v>
      </c>
      <c r="O119" s="5">
        <v>1</v>
      </c>
      <c r="P119" s="5" t="s">
        <v>33</v>
      </c>
      <c r="Q119" s="5" t="s">
        <v>34</v>
      </c>
      <c r="R119" s="5" t="s">
        <v>43</v>
      </c>
      <c r="S119" s="5">
        <v>30</v>
      </c>
      <c r="T119" s="7">
        <v>0.22916666666666666</v>
      </c>
      <c r="U119" s="2" t="s">
        <v>36</v>
      </c>
      <c r="V119" s="5" t="s">
        <v>1621</v>
      </c>
      <c r="W119" s="5" t="s">
        <v>37</v>
      </c>
      <c r="X119" s="5" t="s">
        <v>38</v>
      </c>
    </row>
    <row r="120" spans="1:24" ht="15.75" hidden="1" x14ac:dyDescent="0.25">
      <c r="A120" s="2" t="s">
        <v>189</v>
      </c>
      <c r="B120" s="3">
        <v>44283</v>
      </c>
      <c r="C120" s="3" t="s">
        <v>135</v>
      </c>
      <c r="D120" s="14">
        <f t="shared" si="1"/>
        <v>2021</v>
      </c>
      <c r="E120" s="2" t="s">
        <v>62</v>
      </c>
      <c r="F120" s="2" t="s">
        <v>69</v>
      </c>
      <c r="G120" s="2" t="s">
        <v>70</v>
      </c>
      <c r="H120" s="2" t="s">
        <v>29</v>
      </c>
      <c r="I120" s="2">
        <v>51.493541</v>
      </c>
      <c r="J120" s="2" t="s">
        <v>30</v>
      </c>
      <c r="K120" s="2" t="s">
        <v>31</v>
      </c>
      <c r="L120" s="2" t="s">
        <v>32</v>
      </c>
      <c r="M120" s="2">
        <v>-0.182062</v>
      </c>
      <c r="N120" s="2">
        <v>1</v>
      </c>
      <c r="O120" s="2">
        <v>1</v>
      </c>
      <c r="P120" s="2" t="s">
        <v>33</v>
      </c>
      <c r="Q120" s="2" t="s">
        <v>34</v>
      </c>
      <c r="R120" s="2" t="s">
        <v>43</v>
      </c>
      <c r="S120" s="2">
        <v>30</v>
      </c>
      <c r="T120" s="4">
        <v>0.27083333333333331</v>
      </c>
      <c r="U120" s="2" t="s">
        <v>36</v>
      </c>
      <c r="V120" s="2" t="s">
        <v>1622</v>
      </c>
      <c r="W120" s="2" t="s">
        <v>37</v>
      </c>
      <c r="X120" s="2" t="s">
        <v>38</v>
      </c>
    </row>
    <row r="121" spans="1:24" ht="15.75" x14ac:dyDescent="0.25">
      <c r="A121" s="5" t="s">
        <v>190</v>
      </c>
      <c r="B121" s="6">
        <v>44283</v>
      </c>
      <c r="C121" s="3" t="s">
        <v>135</v>
      </c>
      <c r="D121" s="14">
        <f t="shared" si="1"/>
        <v>2021</v>
      </c>
      <c r="E121" s="2" t="s">
        <v>26</v>
      </c>
      <c r="F121" s="5" t="s">
        <v>69</v>
      </c>
      <c r="G121" s="5" t="s">
        <v>70</v>
      </c>
      <c r="H121" s="5" t="s">
        <v>47</v>
      </c>
      <c r="I121" s="5">
        <v>51.486182999999997</v>
      </c>
      <c r="J121" s="5" t="s">
        <v>30</v>
      </c>
      <c r="K121" s="5" t="s">
        <v>31</v>
      </c>
      <c r="L121" s="5" t="s">
        <v>32</v>
      </c>
      <c r="M121" s="5">
        <v>-0.18307499999999999</v>
      </c>
      <c r="N121" s="5">
        <v>1</v>
      </c>
      <c r="O121" s="5">
        <v>1</v>
      </c>
      <c r="P121" s="5" t="s">
        <v>33</v>
      </c>
      <c r="Q121" s="5" t="s">
        <v>42</v>
      </c>
      <c r="R121" s="5" t="s">
        <v>43</v>
      </c>
      <c r="S121" s="5">
        <v>30</v>
      </c>
      <c r="T121" s="7">
        <v>0.72291666666666676</v>
      </c>
      <c r="U121" s="2" t="s">
        <v>1645</v>
      </c>
      <c r="V121" s="5" t="s">
        <v>1623</v>
      </c>
      <c r="W121" s="5" t="s">
        <v>71</v>
      </c>
      <c r="X121" s="5" t="s">
        <v>38</v>
      </c>
    </row>
    <row r="122" spans="1:24" ht="15.75" x14ac:dyDescent="0.25">
      <c r="A122" s="2" t="s">
        <v>191</v>
      </c>
      <c r="B122" s="3">
        <v>44273</v>
      </c>
      <c r="C122" s="3" t="s">
        <v>135</v>
      </c>
      <c r="D122" s="14">
        <f t="shared" si="1"/>
        <v>2021</v>
      </c>
      <c r="E122" s="2" t="s">
        <v>59</v>
      </c>
      <c r="F122" s="2" t="s">
        <v>27</v>
      </c>
      <c r="G122" s="2" t="s">
        <v>28</v>
      </c>
      <c r="H122" s="2" t="s">
        <v>47</v>
      </c>
      <c r="I122" s="2">
        <v>51.497815000000003</v>
      </c>
      <c r="J122" s="2" t="s">
        <v>55</v>
      </c>
      <c r="K122" s="2" t="s">
        <v>31</v>
      </c>
      <c r="L122" s="2" t="s">
        <v>32</v>
      </c>
      <c r="M122" s="2">
        <v>-0.20263900000000001</v>
      </c>
      <c r="N122" s="2">
        <v>1</v>
      </c>
      <c r="O122" s="2">
        <v>2</v>
      </c>
      <c r="P122" s="2" t="s">
        <v>33</v>
      </c>
      <c r="Q122" s="2" t="s">
        <v>34</v>
      </c>
      <c r="R122" s="2" t="s">
        <v>43</v>
      </c>
      <c r="S122" s="2">
        <v>30</v>
      </c>
      <c r="T122" s="4">
        <v>0.8256944444444444</v>
      </c>
      <c r="U122" s="2" t="s">
        <v>1645</v>
      </c>
      <c r="V122" s="2" t="s">
        <v>1624</v>
      </c>
      <c r="W122" s="2" t="s">
        <v>37</v>
      </c>
      <c r="X122" s="2" t="s">
        <v>38</v>
      </c>
    </row>
    <row r="123" spans="1:24" ht="15.75" x14ac:dyDescent="0.25">
      <c r="A123" s="5" t="s">
        <v>192</v>
      </c>
      <c r="B123" s="6">
        <v>44283</v>
      </c>
      <c r="C123" s="3" t="s">
        <v>135</v>
      </c>
      <c r="D123" s="14">
        <f t="shared" si="1"/>
        <v>2021</v>
      </c>
      <c r="E123" s="2" t="s">
        <v>65</v>
      </c>
      <c r="F123" s="5" t="s">
        <v>27</v>
      </c>
      <c r="G123" s="5" t="s">
        <v>193</v>
      </c>
      <c r="H123" s="5" t="s">
        <v>47</v>
      </c>
      <c r="I123" s="5">
        <v>51.502755000000001</v>
      </c>
      <c r="J123" s="5" t="s">
        <v>30</v>
      </c>
      <c r="K123" s="5" t="s">
        <v>31</v>
      </c>
      <c r="L123" s="5" t="s">
        <v>32</v>
      </c>
      <c r="M123" s="5">
        <v>-0.19639300000000001</v>
      </c>
      <c r="N123" s="5">
        <v>2</v>
      </c>
      <c r="O123" s="5">
        <v>4</v>
      </c>
      <c r="P123" s="5" t="s">
        <v>33</v>
      </c>
      <c r="Q123" s="5" t="s">
        <v>42</v>
      </c>
      <c r="R123" s="5" t="s">
        <v>43</v>
      </c>
      <c r="S123" s="5">
        <v>30</v>
      </c>
      <c r="T123" s="7">
        <v>0.69097222222222221</v>
      </c>
      <c r="U123" s="2" t="s">
        <v>1645</v>
      </c>
      <c r="V123" s="5" t="s">
        <v>1625</v>
      </c>
      <c r="W123" s="5" t="s">
        <v>37</v>
      </c>
      <c r="X123" s="5" t="s">
        <v>38</v>
      </c>
    </row>
    <row r="124" spans="1:24" ht="15.75" x14ac:dyDescent="0.25">
      <c r="A124" s="2" t="s">
        <v>194</v>
      </c>
      <c r="B124" s="3">
        <v>44279</v>
      </c>
      <c r="C124" s="3" t="s">
        <v>135</v>
      </c>
      <c r="D124" s="14">
        <f t="shared" si="1"/>
        <v>2021</v>
      </c>
      <c r="E124" s="2" t="s">
        <v>46</v>
      </c>
      <c r="F124" s="2" t="s">
        <v>27</v>
      </c>
      <c r="G124" s="2" t="s">
        <v>41</v>
      </c>
      <c r="H124" s="2" t="s">
        <v>47</v>
      </c>
      <c r="I124" s="2">
        <v>51.487634999999997</v>
      </c>
      <c r="J124" s="2" t="s">
        <v>30</v>
      </c>
      <c r="K124" s="2" t="s">
        <v>31</v>
      </c>
      <c r="L124" s="2" t="s">
        <v>32</v>
      </c>
      <c r="M124" s="2">
        <v>-0.17812</v>
      </c>
      <c r="N124" s="2">
        <v>1</v>
      </c>
      <c r="O124" s="2">
        <v>2</v>
      </c>
      <c r="P124" s="2" t="s">
        <v>33</v>
      </c>
      <c r="Q124" s="2" t="s">
        <v>34</v>
      </c>
      <c r="R124" s="2" t="s">
        <v>43</v>
      </c>
      <c r="S124" s="2">
        <v>30</v>
      </c>
      <c r="T124" s="4">
        <v>0.3298611111111111</v>
      </c>
      <c r="U124" s="2" t="s">
        <v>1645</v>
      </c>
      <c r="V124" s="2" t="s">
        <v>1626</v>
      </c>
      <c r="W124" s="2" t="s">
        <v>37</v>
      </c>
      <c r="X124" s="2" t="s">
        <v>38</v>
      </c>
    </row>
    <row r="125" spans="1:24" ht="15.75" x14ac:dyDescent="0.25">
      <c r="A125" s="5" t="s">
        <v>195</v>
      </c>
      <c r="B125" s="6">
        <v>44285</v>
      </c>
      <c r="C125" s="3" t="s">
        <v>135</v>
      </c>
      <c r="D125" s="14">
        <f t="shared" si="1"/>
        <v>2021</v>
      </c>
      <c r="E125" s="2" t="s">
        <v>40</v>
      </c>
      <c r="F125" s="5" t="s">
        <v>27</v>
      </c>
      <c r="G125" s="5" t="s">
        <v>28</v>
      </c>
      <c r="H125" s="5" t="s">
        <v>47</v>
      </c>
      <c r="I125" s="5">
        <v>51.498814000000003</v>
      </c>
      <c r="J125" s="5" t="s">
        <v>30</v>
      </c>
      <c r="K125" s="5" t="s">
        <v>31</v>
      </c>
      <c r="L125" s="5" t="s">
        <v>32</v>
      </c>
      <c r="M125" s="5">
        <v>-0.179979</v>
      </c>
      <c r="N125" s="5">
        <v>1</v>
      </c>
      <c r="O125" s="5">
        <v>1</v>
      </c>
      <c r="P125" s="5" t="s">
        <v>33</v>
      </c>
      <c r="Q125" s="5" t="s">
        <v>34</v>
      </c>
      <c r="R125" s="5" t="s">
        <v>43</v>
      </c>
      <c r="S125" s="5">
        <v>30</v>
      </c>
      <c r="T125" s="7">
        <v>0.81597222222222221</v>
      </c>
      <c r="U125" s="2" t="s">
        <v>1645</v>
      </c>
      <c r="V125" s="5" t="s">
        <v>1627</v>
      </c>
      <c r="W125" s="5" t="s">
        <v>37</v>
      </c>
      <c r="X125" s="5" t="s">
        <v>38</v>
      </c>
    </row>
    <row r="126" spans="1:24" ht="15.75" x14ac:dyDescent="0.25">
      <c r="A126" s="2" t="s">
        <v>196</v>
      </c>
      <c r="B126" s="3">
        <v>44268</v>
      </c>
      <c r="C126" s="3" t="s">
        <v>135</v>
      </c>
      <c r="D126" s="14">
        <f t="shared" si="1"/>
        <v>2021</v>
      </c>
      <c r="E126" s="2" t="s">
        <v>54</v>
      </c>
      <c r="F126" s="2" t="s">
        <v>49</v>
      </c>
      <c r="G126" s="2" t="s">
        <v>193</v>
      </c>
      <c r="H126" s="2" t="s">
        <v>47</v>
      </c>
      <c r="I126" s="2">
        <v>51.501570999999998</v>
      </c>
      <c r="J126" s="2" t="s">
        <v>30</v>
      </c>
      <c r="K126" s="2" t="s">
        <v>197</v>
      </c>
      <c r="L126" s="2" t="s">
        <v>32</v>
      </c>
      <c r="M126" s="2">
        <v>-0.16070599999999999</v>
      </c>
      <c r="N126" s="2">
        <v>1</v>
      </c>
      <c r="O126" s="2">
        <v>2</v>
      </c>
      <c r="P126" s="2" t="s">
        <v>33</v>
      </c>
      <c r="Q126" s="2" t="s">
        <v>34</v>
      </c>
      <c r="R126" s="2" t="s">
        <v>43</v>
      </c>
      <c r="S126" s="2">
        <v>30</v>
      </c>
      <c r="T126" s="4">
        <v>0.625</v>
      </c>
      <c r="U126" s="2" t="s">
        <v>1645</v>
      </c>
      <c r="V126" s="2" t="s">
        <v>1628</v>
      </c>
      <c r="W126" s="2" t="s">
        <v>37</v>
      </c>
      <c r="X126" s="2" t="s">
        <v>52</v>
      </c>
    </row>
    <row r="127" spans="1:24" ht="15.75" x14ac:dyDescent="0.25">
      <c r="A127" s="5" t="s">
        <v>198</v>
      </c>
      <c r="B127" s="6">
        <v>44287</v>
      </c>
      <c r="C127" s="3" t="s">
        <v>199</v>
      </c>
      <c r="D127" s="14">
        <f t="shared" si="1"/>
        <v>2021</v>
      </c>
      <c r="E127" s="2" t="s">
        <v>62</v>
      </c>
      <c r="F127" s="5" t="s">
        <v>69</v>
      </c>
      <c r="G127" s="5" t="s">
        <v>70</v>
      </c>
      <c r="H127" s="5" t="s">
        <v>47</v>
      </c>
      <c r="I127" s="5">
        <v>51.493723000000003</v>
      </c>
      <c r="J127" s="5" t="s">
        <v>30</v>
      </c>
      <c r="K127" s="5" t="s">
        <v>31</v>
      </c>
      <c r="L127" s="5" t="s">
        <v>32</v>
      </c>
      <c r="M127" s="5">
        <v>-0.182199</v>
      </c>
      <c r="N127" s="5">
        <v>1</v>
      </c>
      <c r="O127" s="5">
        <v>1</v>
      </c>
      <c r="P127" s="5" t="s">
        <v>33</v>
      </c>
      <c r="Q127" s="5" t="s">
        <v>34</v>
      </c>
      <c r="R127" s="5" t="s">
        <v>43</v>
      </c>
      <c r="S127" s="5">
        <v>30</v>
      </c>
      <c r="T127" s="7">
        <v>0.3743055555555555</v>
      </c>
      <c r="U127" s="2" t="s">
        <v>1645</v>
      </c>
      <c r="V127" s="5" t="s">
        <v>1629</v>
      </c>
      <c r="W127" s="5" t="s">
        <v>37</v>
      </c>
      <c r="X127" s="5" t="s">
        <v>38</v>
      </c>
    </row>
    <row r="128" spans="1:24" ht="15.75" x14ac:dyDescent="0.25">
      <c r="A128" s="2" t="s">
        <v>200</v>
      </c>
      <c r="B128" s="3">
        <v>44286</v>
      </c>
      <c r="C128" s="3" t="s">
        <v>135</v>
      </c>
      <c r="D128" s="14">
        <f t="shared" si="1"/>
        <v>2021</v>
      </c>
      <c r="E128" s="2" t="s">
        <v>26</v>
      </c>
      <c r="F128" s="2" t="s">
        <v>27</v>
      </c>
      <c r="G128" s="2" t="s">
        <v>28</v>
      </c>
      <c r="H128" s="2" t="s">
        <v>47</v>
      </c>
      <c r="I128" s="2">
        <v>51.482582000000001</v>
      </c>
      <c r="J128" s="2" t="s">
        <v>30</v>
      </c>
      <c r="K128" s="2" t="s">
        <v>31</v>
      </c>
      <c r="L128" s="2" t="s">
        <v>32</v>
      </c>
      <c r="M128" s="2">
        <v>-0.171264</v>
      </c>
      <c r="N128" s="2">
        <v>1</v>
      </c>
      <c r="O128" s="2">
        <v>2</v>
      </c>
      <c r="P128" s="2" t="s">
        <v>33</v>
      </c>
      <c r="Q128" s="2" t="s">
        <v>34</v>
      </c>
      <c r="R128" s="2" t="s">
        <v>43</v>
      </c>
      <c r="S128" s="2">
        <v>30</v>
      </c>
      <c r="T128" s="4">
        <v>0.30208333333333331</v>
      </c>
      <c r="U128" s="2" t="s">
        <v>1645</v>
      </c>
      <c r="V128" s="2" t="s">
        <v>1630</v>
      </c>
      <c r="W128" s="2" t="s">
        <v>37</v>
      </c>
      <c r="X128" s="2" t="s">
        <v>38</v>
      </c>
    </row>
    <row r="129" spans="1:24" ht="15.75" x14ac:dyDescent="0.25">
      <c r="A129" s="5" t="s">
        <v>201</v>
      </c>
      <c r="B129" s="6">
        <v>44286</v>
      </c>
      <c r="C129" s="3" t="s">
        <v>135</v>
      </c>
      <c r="D129" s="14">
        <f t="shared" si="1"/>
        <v>2021</v>
      </c>
      <c r="E129" s="2" t="s">
        <v>59</v>
      </c>
      <c r="F129" s="5" t="s">
        <v>27</v>
      </c>
      <c r="G129" s="5" t="s">
        <v>28</v>
      </c>
      <c r="H129" s="5" t="s">
        <v>47</v>
      </c>
      <c r="I129" s="5">
        <v>51.506188999999999</v>
      </c>
      <c r="J129" s="5" t="s">
        <v>30</v>
      </c>
      <c r="K129" s="5" t="s">
        <v>31</v>
      </c>
      <c r="L129" s="5" t="s">
        <v>32</v>
      </c>
      <c r="M129" s="5">
        <v>-0.209226</v>
      </c>
      <c r="N129" s="5">
        <v>1</v>
      </c>
      <c r="O129" s="5">
        <v>1</v>
      </c>
      <c r="P129" s="5" t="s">
        <v>33</v>
      </c>
      <c r="Q129" s="5" t="s">
        <v>34</v>
      </c>
      <c r="R129" s="5" t="s">
        <v>43</v>
      </c>
      <c r="S129" s="5">
        <v>30</v>
      </c>
      <c r="T129" s="7">
        <v>0.68402777777777779</v>
      </c>
      <c r="U129" s="2" t="s">
        <v>1645</v>
      </c>
      <c r="V129" s="5" t="s">
        <v>1631</v>
      </c>
      <c r="W129" s="5" t="s">
        <v>37</v>
      </c>
      <c r="X129" s="5" t="s">
        <v>38</v>
      </c>
    </row>
    <row r="130" spans="1:24" ht="15.75" x14ac:dyDescent="0.25">
      <c r="A130" s="2" t="s">
        <v>202</v>
      </c>
      <c r="B130" s="3">
        <v>44282</v>
      </c>
      <c r="C130" s="3" t="s">
        <v>135</v>
      </c>
      <c r="D130" s="14">
        <f t="shared" ref="D130:D193" si="2">YEAR(B130)</f>
        <v>2021</v>
      </c>
      <c r="E130" s="2" t="s">
        <v>65</v>
      </c>
      <c r="F130" s="2" t="s">
        <v>27</v>
      </c>
      <c r="G130" s="2" t="s">
        <v>28</v>
      </c>
      <c r="H130" s="2" t="s">
        <v>47</v>
      </c>
      <c r="I130" s="2">
        <v>51.482902000000003</v>
      </c>
      <c r="J130" s="2" t="s">
        <v>30</v>
      </c>
      <c r="K130" s="2" t="s">
        <v>31</v>
      </c>
      <c r="L130" s="2" t="s">
        <v>32</v>
      </c>
      <c r="M130" s="2">
        <v>-0.186086</v>
      </c>
      <c r="N130" s="2">
        <v>1</v>
      </c>
      <c r="O130" s="2">
        <v>1</v>
      </c>
      <c r="P130" s="2" t="s">
        <v>33</v>
      </c>
      <c r="Q130" s="2" t="s">
        <v>34</v>
      </c>
      <c r="R130" s="2" t="s">
        <v>43</v>
      </c>
      <c r="S130" s="2">
        <v>30</v>
      </c>
      <c r="T130" s="4">
        <v>0.2951388888888889</v>
      </c>
      <c r="U130" s="2" t="s">
        <v>1645</v>
      </c>
      <c r="V130" s="2" t="s">
        <v>1616</v>
      </c>
      <c r="W130" s="2" t="s">
        <v>37</v>
      </c>
      <c r="X130" s="2" t="s">
        <v>38</v>
      </c>
    </row>
    <row r="131" spans="1:24" ht="15.75" x14ac:dyDescent="0.25">
      <c r="A131" s="5" t="s">
        <v>203</v>
      </c>
      <c r="B131" s="6">
        <v>44289</v>
      </c>
      <c r="C131" s="3" t="s">
        <v>199</v>
      </c>
      <c r="D131" s="14">
        <f t="shared" si="2"/>
        <v>2021</v>
      </c>
      <c r="E131" s="2" t="s">
        <v>46</v>
      </c>
      <c r="F131" s="5" t="s">
        <v>49</v>
      </c>
      <c r="G131" s="5" t="s">
        <v>28</v>
      </c>
      <c r="H131" s="5" t="s">
        <v>29</v>
      </c>
      <c r="I131" s="5">
        <v>51.513128999999999</v>
      </c>
      <c r="J131" s="5" t="s">
        <v>30</v>
      </c>
      <c r="K131" s="5" t="s">
        <v>31</v>
      </c>
      <c r="L131" s="5" t="s">
        <v>32</v>
      </c>
      <c r="M131" s="5">
        <v>-0.204342</v>
      </c>
      <c r="N131" s="5">
        <v>1</v>
      </c>
      <c r="O131" s="5">
        <v>2</v>
      </c>
      <c r="P131" s="5" t="s">
        <v>33</v>
      </c>
      <c r="Q131" s="5" t="s">
        <v>34</v>
      </c>
      <c r="R131" s="5" t="s">
        <v>43</v>
      </c>
      <c r="S131" s="5">
        <v>30</v>
      </c>
      <c r="T131" s="7">
        <v>0.30208333333333331</v>
      </c>
      <c r="U131" s="2" t="s">
        <v>1645</v>
      </c>
      <c r="V131" s="5" t="s">
        <v>1617</v>
      </c>
      <c r="W131" s="5" t="s">
        <v>37</v>
      </c>
      <c r="X131" s="5" t="s">
        <v>63</v>
      </c>
    </row>
    <row r="132" spans="1:24" ht="15.75" hidden="1" x14ac:dyDescent="0.25">
      <c r="A132" s="2" t="s">
        <v>204</v>
      </c>
      <c r="B132" s="3">
        <v>44292</v>
      </c>
      <c r="C132" s="3" t="s">
        <v>199</v>
      </c>
      <c r="D132" s="14">
        <f t="shared" si="2"/>
        <v>2021</v>
      </c>
      <c r="E132" s="2" t="s">
        <v>40</v>
      </c>
      <c r="F132" s="2" t="s">
        <v>69</v>
      </c>
      <c r="G132" s="2" t="s">
        <v>70</v>
      </c>
      <c r="H132" s="2" t="s">
        <v>47</v>
      </c>
      <c r="I132" s="2">
        <v>51.521037999999997</v>
      </c>
      <c r="J132" s="2" t="s">
        <v>30</v>
      </c>
      <c r="K132" s="2" t="s">
        <v>31</v>
      </c>
      <c r="L132" s="2" t="s">
        <v>32</v>
      </c>
      <c r="M132" s="2">
        <v>-0.20994099999999999</v>
      </c>
      <c r="N132" s="2">
        <v>1</v>
      </c>
      <c r="O132" s="2">
        <v>1</v>
      </c>
      <c r="P132" s="2" t="s">
        <v>33</v>
      </c>
      <c r="Q132" s="2" t="s">
        <v>34</v>
      </c>
      <c r="R132" s="2" t="s">
        <v>43</v>
      </c>
      <c r="S132" s="2">
        <v>30</v>
      </c>
      <c r="T132" s="4">
        <v>0.60069444444444442</v>
      </c>
      <c r="U132" s="2" t="s">
        <v>36</v>
      </c>
      <c r="V132" s="2" t="s">
        <v>1618</v>
      </c>
      <c r="W132" s="2" t="s">
        <v>37</v>
      </c>
      <c r="X132" s="2" t="s">
        <v>38</v>
      </c>
    </row>
    <row r="133" spans="1:24" ht="15.75" hidden="1" x14ac:dyDescent="0.25">
      <c r="A133" s="5" t="s">
        <v>205</v>
      </c>
      <c r="B133" s="6">
        <v>44289</v>
      </c>
      <c r="C133" s="3" t="s">
        <v>199</v>
      </c>
      <c r="D133" s="14">
        <f t="shared" si="2"/>
        <v>2021</v>
      </c>
      <c r="E133" s="2" t="s">
        <v>54</v>
      </c>
      <c r="F133" s="5" t="s">
        <v>69</v>
      </c>
      <c r="G133" s="5" t="s">
        <v>70</v>
      </c>
      <c r="H133" s="5" t="s">
        <v>47</v>
      </c>
      <c r="I133" s="5">
        <v>51.507137</v>
      </c>
      <c r="J133" s="5" t="s">
        <v>30</v>
      </c>
      <c r="K133" s="5" t="s">
        <v>31</v>
      </c>
      <c r="L133" s="5" t="s">
        <v>32</v>
      </c>
      <c r="M133" s="5">
        <v>-0.19477900000000001</v>
      </c>
      <c r="N133" s="5">
        <v>1</v>
      </c>
      <c r="O133" s="5">
        <v>1</v>
      </c>
      <c r="P133" s="5" t="s">
        <v>33</v>
      </c>
      <c r="Q133" s="5" t="s">
        <v>34</v>
      </c>
      <c r="R133" s="5" t="s">
        <v>43</v>
      </c>
      <c r="S133" s="5">
        <v>30</v>
      </c>
      <c r="T133" s="7">
        <v>0.69444444444444453</v>
      </c>
      <c r="U133" s="2" t="s">
        <v>36</v>
      </c>
      <c r="V133" s="5" t="s">
        <v>1619</v>
      </c>
      <c r="W133" s="5" t="s">
        <v>37</v>
      </c>
      <c r="X133" s="5" t="s">
        <v>52</v>
      </c>
    </row>
    <row r="134" spans="1:24" ht="15.75" hidden="1" x14ac:dyDescent="0.25">
      <c r="A134" s="2" t="s">
        <v>206</v>
      </c>
      <c r="B134" s="3">
        <v>44281</v>
      </c>
      <c r="C134" s="3" t="s">
        <v>135</v>
      </c>
      <c r="D134" s="14">
        <f t="shared" si="2"/>
        <v>2021</v>
      </c>
      <c r="E134" s="2" t="s">
        <v>62</v>
      </c>
      <c r="F134" s="2" t="s">
        <v>49</v>
      </c>
      <c r="G134" s="2" t="s">
        <v>106</v>
      </c>
      <c r="H134" s="2" t="s">
        <v>47</v>
      </c>
      <c r="I134" s="2">
        <v>51.504669999999997</v>
      </c>
      <c r="J134" s="2" t="s">
        <v>30</v>
      </c>
      <c r="K134" s="2" t="s">
        <v>107</v>
      </c>
      <c r="L134" s="2" t="s">
        <v>32</v>
      </c>
      <c r="M134" s="2">
        <v>-0.21576999999999999</v>
      </c>
      <c r="N134" s="2">
        <v>1</v>
      </c>
      <c r="O134" s="2">
        <v>1</v>
      </c>
      <c r="P134" s="2" t="s">
        <v>33</v>
      </c>
      <c r="Q134" s="2" t="s">
        <v>34</v>
      </c>
      <c r="R134" s="2" t="s">
        <v>60</v>
      </c>
      <c r="S134" s="2">
        <v>30</v>
      </c>
      <c r="T134" s="4">
        <v>0.3125</v>
      </c>
      <c r="U134" s="2" t="s">
        <v>36</v>
      </c>
      <c r="V134" s="2" t="s">
        <v>1620</v>
      </c>
      <c r="W134" s="2" t="s">
        <v>37</v>
      </c>
      <c r="X134" s="2" t="s">
        <v>38</v>
      </c>
    </row>
    <row r="135" spans="1:24" ht="15.75" hidden="1" x14ac:dyDescent="0.25">
      <c r="A135" s="5" t="s">
        <v>207</v>
      </c>
      <c r="B135" s="6">
        <v>44277</v>
      </c>
      <c r="C135" s="3" t="s">
        <v>135</v>
      </c>
      <c r="D135" s="14">
        <f t="shared" si="2"/>
        <v>2021</v>
      </c>
      <c r="E135" s="2" t="s">
        <v>26</v>
      </c>
      <c r="F135" s="5" t="s">
        <v>27</v>
      </c>
      <c r="G135" s="5" t="s">
        <v>41</v>
      </c>
      <c r="H135" s="5" t="s">
        <v>47</v>
      </c>
      <c r="I135" s="5">
        <v>51.492092</v>
      </c>
      <c r="J135" s="5" t="s">
        <v>55</v>
      </c>
      <c r="K135" s="5" t="s">
        <v>31</v>
      </c>
      <c r="L135" s="5" t="s">
        <v>32</v>
      </c>
      <c r="M135" s="5">
        <v>-0.16411300000000001</v>
      </c>
      <c r="N135" s="5">
        <v>1</v>
      </c>
      <c r="O135" s="5">
        <v>2</v>
      </c>
      <c r="P135" s="5" t="s">
        <v>33</v>
      </c>
      <c r="Q135" s="5" t="s">
        <v>34</v>
      </c>
      <c r="R135" s="5" t="s">
        <v>43</v>
      </c>
      <c r="S135" s="5">
        <v>30</v>
      </c>
      <c r="T135" s="7">
        <v>0.79513888888888884</v>
      </c>
      <c r="U135" s="2" t="s">
        <v>36</v>
      </c>
      <c r="V135" s="5" t="s">
        <v>1621</v>
      </c>
      <c r="W135" s="5" t="s">
        <v>37</v>
      </c>
      <c r="X135" s="5" t="s">
        <v>63</v>
      </c>
    </row>
    <row r="136" spans="1:24" ht="15.75" hidden="1" x14ac:dyDescent="0.25">
      <c r="A136" s="2" t="s">
        <v>208</v>
      </c>
      <c r="B136" s="3">
        <v>44284</v>
      </c>
      <c r="C136" s="3" t="s">
        <v>135</v>
      </c>
      <c r="D136" s="14">
        <f t="shared" si="2"/>
        <v>2021</v>
      </c>
      <c r="E136" s="2" t="s">
        <v>59</v>
      </c>
      <c r="F136" s="2" t="s">
        <v>27</v>
      </c>
      <c r="G136" s="2" t="s">
        <v>28</v>
      </c>
      <c r="H136" s="2" t="s">
        <v>47</v>
      </c>
      <c r="I136" s="2">
        <v>51.487451999999998</v>
      </c>
      <c r="J136" s="2" t="s">
        <v>30</v>
      </c>
      <c r="K136" s="2" t="s">
        <v>31</v>
      </c>
      <c r="L136" s="2" t="s">
        <v>32</v>
      </c>
      <c r="M136" s="2">
        <v>-0.195412</v>
      </c>
      <c r="N136" s="2">
        <v>1</v>
      </c>
      <c r="O136" s="2">
        <v>1</v>
      </c>
      <c r="P136" s="2" t="s">
        <v>33</v>
      </c>
      <c r="Q136" s="2" t="s">
        <v>34</v>
      </c>
      <c r="R136" s="2" t="s">
        <v>43</v>
      </c>
      <c r="S136" s="2">
        <v>30</v>
      </c>
      <c r="T136" s="4">
        <v>0.69097222222222221</v>
      </c>
      <c r="U136" s="2" t="s">
        <v>36</v>
      </c>
      <c r="V136" s="2" t="s">
        <v>1622</v>
      </c>
      <c r="W136" s="2" t="s">
        <v>37</v>
      </c>
      <c r="X136" s="2" t="s">
        <v>38</v>
      </c>
    </row>
    <row r="137" spans="1:24" ht="15.75" hidden="1" x14ac:dyDescent="0.25">
      <c r="A137" s="5" t="s">
        <v>209</v>
      </c>
      <c r="B137" s="6">
        <v>44274</v>
      </c>
      <c r="C137" s="3" t="s">
        <v>135</v>
      </c>
      <c r="D137" s="14">
        <f t="shared" si="2"/>
        <v>2021</v>
      </c>
      <c r="E137" s="2" t="s">
        <v>65</v>
      </c>
      <c r="F137" s="5" t="s">
        <v>69</v>
      </c>
      <c r="G137" s="5" t="s">
        <v>70</v>
      </c>
      <c r="H137" s="5" t="s">
        <v>47</v>
      </c>
      <c r="I137" s="5">
        <v>51.491920999999998</v>
      </c>
      <c r="J137" s="5" t="s">
        <v>55</v>
      </c>
      <c r="K137" s="5" t="s">
        <v>31</v>
      </c>
      <c r="L137" s="5" t="s">
        <v>32</v>
      </c>
      <c r="M137" s="5">
        <v>-0.15893399999999999</v>
      </c>
      <c r="N137" s="5">
        <v>2</v>
      </c>
      <c r="O137" s="5">
        <v>1</v>
      </c>
      <c r="P137" s="5" t="s">
        <v>33</v>
      </c>
      <c r="Q137" s="5" t="s">
        <v>34</v>
      </c>
      <c r="R137" s="5" t="s">
        <v>43</v>
      </c>
      <c r="S137" s="5">
        <v>30</v>
      </c>
      <c r="T137" s="7">
        <v>0.21597222222222223</v>
      </c>
      <c r="U137" s="2" t="s">
        <v>36</v>
      </c>
      <c r="V137" s="5" t="s">
        <v>1623</v>
      </c>
      <c r="W137" s="5" t="s">
        <v>37</v>
      </c>
      <c r="X137" s="5" t="s">
        <v>38</v>
      </c>
    </row>
    <row r="138" spans="1:24" ht="15.75" hidden="1" x14ac:dyDescent="0.25">
      <c r="A138" s="2" t="s">
        <v>210</v>
      </c>
      <c r="B138" s="3">
        <v>44278</v>
      </c>
      <c r="C138" s="3" t="s">
        <v>135</v>
      </c>
      <c r="D138" s="14">
        <f t="shared" si="2"/>
        <v>2021</v>
      </c>
      <c r="E138" s="2" t="s">
        <v>46</v>
      </c>
      <c r="F138" s="2" t="s">
        <v>27</v>
      </c>
      <c r="G138" s="2" t="s">
        <v>140</v>
      </c>
      <c r="H138" s="2" t="s">
        <v>47</v>
      </c>
      <c r="I138" s="2">
        <v>51.477465000000002</v>
      </c>
      <c r="J138" s="2" t="s">
        <v>30</v>
      </c>
      <c r="K138" s="2" t="s">
        <v>31</v>
      </c>
      <c r="L138" s="2" t="s">
        <v>32</v>
      </c>
      <c r="M138" s="2">
        <v>-0.183422</v>
      </c>
      <c r="N138" s="2">
        <v>1</v>
      </c>
      <c r="O138" s="2">
        <v>2</v>
      </c>
      <c r="P138" s="2" t="s">
        <v>33</v>
      </c>
      <c r="Q138" s="2" t="s">
        <v>34</v>
      </c>
      <c r="R138" s="2" t="s">
        <v>43</v>
      </c>
      <c r="S138" s="2">
        <v>30</v>
      </c>
      <c r="T138" s="4">
        <v>0.34027777777777773</v>
      </c>
      <c r="U138" s="2" t="s">
        <v>36</v>
      </c>
      <c r="V138" s="2" t="s">
        <v>1624</v>
      </c>
      <c r="W138" s="2" t="s">
        <v>37</v>
      </c>
      <c r="X138" s="2" t="s">
        <v>38</v>
      </c>
    </row>
    <row r="139" spans="1:24" ht="15.75" hidden="1" x14ac:dyDescent="0.25">
      <c r="A139" s="5" t="s">
        <v>211</v>
      </c>
      <c r="B139" s="6">
        <v>44280</v>
      </c>
      <c r="C139" s="3" t="s">
        <v>135</v>
      </c>
      <c r="D139" s="14">
        <f t="shared" si="2"/>
        <v>2021</v>
      </c>
      <c r="E139" s="2" t="s">
        <v>40</v>
      </c>
      <c r="F139" s="5" t="s">
        <v>49</v>
      </c>
      <c r="G139" s="5" t="s">
        <v>41</v>
      </c>
      <c r="H139" s="5" t="s">
        <v>47</v>
      </c>
      <c r="I139" s="5">
        <v>51.496606999999997</v>
      </c>
      <c r="J139" s="5" t="s">
        <v>30</v>
      </c>
      <c r="K139" s="5" t="s">
        <v>31</v>
      </c>
      <c r="L139" s="5" t="s">
        <v>32</v>
      </c>
      <c r="M139" s="5">
        <v>-0.20599999999999999</v>
      </c>
      <c r="N139" s="5">
        <v>1</v>
      </c>
      <c r="O139" s="5">
        <v>2</v>
      </c>
      <c r="P139" s="5" t="s">
        <v>33</v>
      </c>
      <c r="Q139" s="5" t="s">
        <v>34</v>
      </c>
      <c r="R139" s="5" t="s">
        <v>43</v>
      </c>
      <c r="S139" s="5">
        <v>30</v>
      </c>
      <c r="T139" s="7">
        <v>0.62083333333333335</v>
      </c>
      <c r="U139" s="2" t="s">
        <v>36</v>
      </c>
      <c r="V139" s="5" t="s">
        <v>1625</v>
      </c>
      <c r="W139" s="5" t="s">
        <v>37</v>
      </c>
      <c r="X139" s="5" t="s">
        <v>38</v>
      </c>
    </row>
    <row r="140" spans="1:24" ht="15.75" hidden="1" x14ac:dyDescent="0.25">
      <c r="A140" s="2" t="s">
        <v>212</v>
      </c>
      <c r="B140" s="3">
        <v>44294</v>
      </c>
      <c r="C140" s="3" t="s">
        <v>199</v>
      </c>
      <c r="D140" s="14">
        <f t="shared" si="2"/>
        <v>2021</v>
      </c>
      <c r="E140" s="2" t="s">
        <v>54</v>
      </c>
      <c r="F140" s="2" t="s">
        <v>27</v>
      </c>
      <c r="G140" s="2" t="s">
        <v>28</v>
      </c>
      <c r="H140" s="2" t="s">
        <v>47</v>
      </c>
      <c r="I140" s="2">
        <v>51.494936000000003</v>
      </c>
      <c r="J140" s="2" t="s">
        <v>30</v>
      </c>
      <c r="K140" s="2" t="s">
        <v>31</v>
      </c>
      <c r="L140" s="2" t="s">
        <v>32</v>
      </c>
      <c r="M140" s="2">
        <v>-0.185032</v>
      </c>
      <c r="N140" s="2">
        <v>1</v>
      </c>
      <c r="O140" s="2">
        <v>2</v>
      </c>
      <c r="P140" s="2" t="s">
        <v>33</v>
      </c>
      <c r="Q140" s="2" t="s">
        <v>34</v>
      </c>
      <c r="R140" s="2" t="s">
        <v>43</v>
      </c>
      <c r="S140" s="2">
        <v>30</v>
      </c>
      <c r="T140" s="4">
        <v>0.77083333333333337</v>
      </c>
      <c r="U140" s="2" t="s">
        <v>36</v>
      </c>
      <c r="V140" s="2" t="s">
        <v>1626</v>
      </c>
      <c r="W140" s="2" t="s">
        <v>37</v>
      </c>
      <c r="X140" s="2" t="s">
        <v>38</v>
      </c>
    </row>
    <row r="141" spans="1:24" ht="15.75" hidden="1" x14ac:dyDescent="0.25">
      <c r="A141" s="5" t="s">
        <v>213</v>
      </c>
      <c r="B141" s="6">
        <v>44287</v>
      </c>
      <c r="C141" s="3" t="s">
        <v>199</v>
      </c>
      <c r="D141" s="14">
        <f t="shared" si="2"/>
        <v>2021</v>
      </c>
      <c r="E141" s="2" t="s">
        <v>62</v>
      </c>
      <c r="F141" s="5" t="s">
        <v>49</v>
      </c>
      <c r="G141" s="5" t="s">
        <v>41</v>
      </c>
      <c r="H141" s="5" t="s">
        <v>47</v>
      </c>
      <c r="I141" s="5">
        <v>51.492747000000001</v>
      </c>
      <c r="J141" s="5" t="s">
        <v>55</v>
      </c>
      <c r="K141" s="5" t="s">
        <v>31</v>
      </c>
      <c r="L141" s="5" t="s">
        <v>32</v>
      </c>
      <c r="M141" s="5">
        <v>-0.20053299999999999</v>
      </c>
      <c r="N141" s="5">
        <v>1</v>
      </c>
      <c r="O141" s="5">
        <v>2</v>
      </c>
      <c r="P141" s="5" t="s">
        <v>33</v>
      </c>
      <c r="Q141" s="5" t="s">
        <v>34</v>
      </c>
      <c r="R141" s="5" t="s">
        <v>35</v>
      </c>
      <c r="S141" s="5">
        <v>30</v>
      </c>
      <c r="T141" s="7">
        <v>3.125E-2</v>
      </c>
      <c r="U141" s="2" t="s">
        <v>36</v>
      </c>
      <c r="V141" s="5" t="s">
        <v>1627</v>
      </c>
      <c r="W141" s="5" t="s">
        <v>37</v>
      </c>
      <c r="X141" s="5" t="s">
        <v>38</v>
      </c>
    </row>
    <row r="142" spans="1:24" ht="15.75" hidden="1" x14ac:dyDescent="0.25">
      <c r="A142" s="2" t="s">
        <v>214</v>
      </c>
      <c r="B142" s="3">
        <v>44281</v>
      </c>
      <c r="C142" s="3" t="s">
        <v>135</v>
      </c>
      <c r="D142" s="14">
        <f t="shared" si="2"/>
        <v>2021</v>
      </c>
      <c r="E142" s="2" t="s">
        <v>26</v>
      </c>
      <c r="F142" s="2" t="s">
        <v>27</v>
      </c>
      <c r="G142" s="2" t="s">
        <v>28</v>
      </c>
      <c r="H142" s="2" t="s">
        <v>47</v>
      </c>
      <c r="I142" s="2">
        <v>51.499127000000001</v>
      </c>
      <c r="J142" s="2" t="s">
        <v>30</v>
      </c>
      <c r="K142" s="2" t="s">
        <v>31</v>
      </c>
      <c r="L142" s="2" t="s">
        <v>32</v>
      </c>
      <c r="M142" s="2">
        <v>-0.15965199999999999</v>
      </c>
      <c r="N142" s="2">
        <v>1</v>
      </c>
      <c r="O142" s="2">
        <v>2</v>
      </c>
      <c r="P142" s="2" t="s">
        <v>33</v>
      </c>
      <c r="Q142" s="2" t="s">
        <v>42</v>
      </c>
      <c r="R142" s="2" t="s">
        <v>43</v>
      </c>
      <c r="S142" s="2">
        <v>30</v>
      </c>
      <c r="T142" s="4">
        <v>0.4236111111111111</v>
      </c>
      <c r="U142" s="2" t="s">
        <v>36</v>
      </c>
      <c r="V142" s="2" t="s">
        <v>1628</v>
      </c>
      <c r="W142" s="2" t="s">
        <v>71</v>
      </c>
      <c r="X142" s="2" t="s">
        <v>38</v>
      </c>
    </row>
    <row r="143" spans="1:24" ht="15.75" hidden="1" x14ac:dyDescent="0.25">
      <c r="A143" s="5" t="s">
        <v>215</v>
      </c>
      <c r="B143" s="6">
        <v>44283</v>
      </c>
      <c r="C143" s="3" t="s">
        <v>135</v>
      </c>
      <c r="D143" s="14">
        <f t="shared" si="2"/>
        <v>2021</v>
      </c>
      <c r="E143" s="2" t="s">
        <v>59</v>
      </c>
      <c r="F143" s="5" t="s">
        <v>69</v>
      </c>
      <c r="G143" s="5" t="s">
        <v>70</v>
      </c>
      <c r="H143" s="5" t="s">
        <v>29</v>
      </c>
      <c r="I143" s="5">
        <v>51.502268999999998</v>
      </c>
      <c r="J143" s="5" t="s">
        <v>55</v>
      </c>
      <c r="K143" s="5" t="s">
        <v>31</v>
      </c>
      <c r="L143" s="5" t="s">
        <v>32</v>
      </c>
      <c r="M143" s="5">
        <v>-0.18819900000000001</v>
      </c>
      <c r="N143" s="5">
        <v>1</v>
      </c>
      <c r="O143" s="5">
        <v>1</v>
      </c>
      <c r="P143" s="5" t="s">
        <v>33</v>
      </c>
      <c r="Q143" s="5" t="s">
        <v>34</v>
      </c>
      <c r="R143" s="5" t="s">
        <v>43</v>
      </c>
      <c r="S143" s="5">
        <v>30</v>
      </c>
      <c r="T143" s="7">
        <v>0.90625</v>
      </c>
      <c r="U143" s="2" t="s">
        <v>36</v>
      </c>
      <c r="V143" s="5" t="s">
        <v>1629</v>
      </c>
      <c r="W143" s="5" t="s">
        <v>37</v>
      </c>
      <c r="X143" s="5" t="s">
        <v>38</v>
      </c>
    </row>
    <row r="144" spans="1:24" ht="15.75" hidden="1" x14ac:dyDescent="0.25">
      <c r="A144" s="2" t="s">
        <v>216</v>
      </c>
      <c r="B144" s="3">
        <v>44294</v>
      </c>
      <c r="C144" s="3" t="s">
        <v>199</v>
      </c>
      <c r="D144" s="14">
        <f t="shared" si="2"/>
        <v>2021</v>
      </c>
      <c r="E144" s="2" t="s">
        <v>65</v>
      </c>
      <c r="F144" s="2" t="s">
        <v>27</v>
      </c>
      <c r="G144" s="2" t="s">
        <v>28</v>
      </c>
      <c r="H144" s="2" t="s">
        <v>47</v>
      </c>
      <c r="I144" s="2">
        <v>51.488957999999997</v>
      </c>
      <c r="J144" s="2" t="s">
        <v>30</v>
      </c>
      <c r="K144" s="2" t="s">
        <v>31</v>
      </c>
      <c r="L144" s="2" t="s">
        <v>32</v>
      </c>
      <c r="M144" s="2">
        <v>-0.16495899999999999</v>
      </c>
      <c r="N144" s="2">
        <v>1</v>
      </c>
      <c r="O144" s="2">
        <v>3</v>
      </c>
      <c r="P144" s="2" t="s">
        <v>33</v>
      </c>
      <c r="Q144" s="2" t="s">
        <v>34</v>
      </c>
      <c r="R144" s="2" t="s">
        <v>43</v>
      </c>
      <c r="S144" s="2">
        <v>30</v>
      </c>
      <c r="T144" s="4">
        <v>0.58472222222222225</v>
      </c>
      <c r="U144" s="2" t="s">
        <v>36</v>
      </c>
      <c r="V144" s="2" t="s">
        <v>1630</v>
      </c>
      <c r="W144" s="2" t="s">
        <v>37</v>
      </c>
      <c r="X144" s="2" t="s">
        <v>111</v>
      </c>
    </row>
    <row r="145" spans="1:24" ht="15.75" hidden="1" x14ac:dyDescent="0.25">
      <c r="A145" s="5" t="s">
        <v>217</v>
      </c>
      <c r="B145" s="6">
        <v>44295</v>
      </c>
      <c r="C145" s="3" t="s">
        <v>199</v>
      </c>
      <c r="D145" s="14">
        <f t="shared" si="2"/>
        <v>2021</v>
      </c>
      <c r="E145" s="2" t="s">
        <v>46</v>
      </c>
      <c r="F145" s="5" t="s">
        <v>69</v>
      </c>
      <c r="G145" s="5" t="s">
        <v>70</v>
      </c>
      <c r="H145" s="5" t="s">
        <v>29</v>
      </c>
      <c r="I145" s="5">
        <v>51.500996000000001</v>
      </c>
      <c r="J145" s="5" t="s">
        <v>30</v>
      </c>
      <c r="K145" s="5" t="s">
        <v>31</v>
      </c>
      <c r="L145" s="5" t="s">
        <v>32</v>
      </c>
      <c r="M145" s="5">
        <v>-0.19314799999999999</v>
      </c>
      <c r="N145" s="5">
        <v>1</v>
      </c>
      <c r="O145" s="5">
        <v>2</v>
      </c>
      <c r="P145" s="5" t="s">
        <v>33</v>
      </c>
      <c r="Q145" s="5" t="s">
        <v>34</v>
      </c>
      <c r="R145" s="5" t="s">
        <v>43</v>
      </c>
      <c r="S145" s="5">
        <v>30</v>
      </c>
      <c r="T145" s="7">
        <v>0.77777777777777779</v>
      </c>
      <c r="U145" s="2" t="s">
        <v>36</v>
      </c>
      <c r="V145" s="5" t="s">
        <v>1631</v>
      </c>
      <c r="W145" s="5" t="s">
        <v>37</v>
      </c>
      <c r="X145" s="5" t="s">
        <v>38</v>
      </c>
    </row>
    <row r="146" spans="1:24" ht="15.75" hidden="1" x14ac:dyDescent="0.25">
      <c r="A146" s="2" t="s">
        <v>218</v>
      </c>
      <c r="B146" s="3">
        <v>44295</v>
      </c>
      <c r="C146" s="3" t="s">
        <v>199</v>
      </c>
      <c r="D146" s="14">
        <f t="shared" si="2"/>
        <v>2021</v>
      </c>
      <c r="E146" s="2" t="s">
        <v>40</v>
      </c>
      <c r="F146" s="2" t="s">
        <v>69</v>
      </c>
      <c r="G146" s="2" t="s">
        <v>70</v>
      </c>
      <c r="H146" s="2" t="s">
        <v>47</v>
      </c>
      <c r="I146" s="2">
        <v>51.496408000000002</v>
      </c>
      <c r="J146" s="2" t="s">
        <v>30</v>
      </c>
      <c r="K146" s="2" t="s">
        <v>31</v>
      </c>
      <c r="L146" s="2" t="s">
        <v>32</v>
      </c>
      <c r="M146" s="2">
        <v>-0.169846</v>
      </c>
      <c r="N146" s="2">
        <v>1</v>
      </c>
      <c r="O146" s="2">
        <v>2</v>
      </c>
      <c r="P146" s="2" t="s">
        <v>33</v>
      </c>
      <c r="Q146" s="2" t="s">
        <v>34</v>
      </c>
      <c r="R146" s="2" t="s">
        <v>60</v>
      </c>
      <c r="S146" s="2">
        <v>30</v>
      </c>
      <c r="T146" s="4">
        <v>0.38541666666666669</v>
      </c>
      <c r="U146" s="2" t="s">
        <v>36</v>
      </c>
      <c r="V146" s="2" t="s">
        <v>1616</v>
      </c>
      <c r="W146" s="2" t="s">
        <v>37</v>
      </c>
      <c r="X146" s="2" t="s">
        <v>38</v>
      </c>
    </row>
    <row r="147" spans="1:24" ht="15.75" x14ac:dyDescent="0.25">
      <c r="A147" s="5" t="s">
        <v>219</v>
      </c>
      <c r="B147" s="6">
        <v>44298</v>
      </c>
      <c r="C147" s="3" t="s">
        <v>199</v>
      </c>
      <c r="D147" s="14">
        <f t="shared" si="2"/>
        <v>2021</v>
      </c>
      <c r="E147" s="2" t="s">
        <v>54</v>
      </c>
      <c r="F147" s="5" t="s">
        <v>49</v>
      </c>
      <c r="G147" s="5" t="s">
        <v>28</v>
      </c>
      <c r="H147" s="5" t="s">
        <v>47</v>
      </c>
      <c r="I147" s="5">
        <v>51.494692000000001</v>
      </c>
      <c r="J147" s="5" t="s">
        <v>30</v>
      </c>
      <c r="K147" s="5" t="s">
        <v>31</v>
      </c>
      <c r="L147" s="5" t="s">
        <v>32</v>
      </c>
      <c r="M147" s="5">
        <v>-0.19253300000000001</v>
      </c>
      <c r="N147" s="5">
        <v>3</v>
      </c>
      <c r="O147" s="5">
        <v>2</v>
      </c>
      <c r="P147" s="5" t="s">
        <v>33</v>
      </c>
      <c r="Q147" s="5" t="s">
        <v>34</v>
      </c>
      <c r="R147" s="5" t="s">
        <v>43</v>
      </c>
      <c r="S147" s="5">
        <v>30</v>
      </c>
      <c r="T147" s="7">
        <v>0.64027777777777783</v>
      </c>
      <c r="U147" s="2" t="s">
        <v>1645</v>
      </c>
      <c r="V147" s="5" t="s">
        <v>1617</v>
      </c>
      <c r="W147" s="5" t="s">
        <v>37</v>
      </c>
      <c r="X147" s="5" t="s">
        <v>38</v>
      </c>
    </row>
    <row r="148" spans="1:24" ht="15.75" x14ac:dyDescent="0.25">
      <c r="A148" s="2" t="s">
        <v>220</v>
      </c>
      <c r="B148" s="3">
        <v>44298</v>
      </c>
      <c r="C148" s="3" t="s">
        <v>199</v>
      </c>
      <c r="D148" s="14">
        <f t="shared" si="2"/>
        <v>2021</v>
      </c>
      <c r="E148" s="2" t="s">
        <v>62</v>
      </c>
      <c r="F148" s="2" t="s">
        <v>27</v>
      </c>
      <c r="G148" s="2" t="s">
        <v>28</v>
      </c>
      <c r="H148" s="2" t="s">
        <v>29</v>
      </c>
      <c r="I148" s="2">
        <v>51.490625999999999</v>
      </c>
      <c r="J148" s="2" t="s">
        <v>30</v>
      </c>
      <c r="K148" s="2" t="s">
        <v>31</v>
      </c>
      <c r="L148" s="2" t="s">
        <v>32</v>
      </c>
      <c r="M148" s="2">
        <v>-0.19125300000000001</v>
      </c>
      <c r="N148" s="2">
        <v>1</v>
      </c>
      <c r="O148" s="2">
        <v>1</v>
      </c>
      <c r="P148" s="2" t="s">
        <v>33</v>
      </c>
      <c r="Q148" s="2" t="s">
        <v>34</v>
      </c>
      <c r="R148" s="2" t="s">
        <v>35</v>
      </c>
      <c r="S148" s="2">
        <v>30</v>
      </c>
      <c r="T148" s="4">
        <v>0.65972222222222221</v>
      </c>
      <c r="U148" s="2" t="s">
        <v>1645</v>
      </c>
      <c r="V148" s="2" t="s">
        <v>1618</v>
      </c>
      <c r="W148" s="2" t="s">
        <v>37</v>
      </c>
      <c r="X148" s="2" t="s">
        <v>38</v>
      </c>
    </row>
    <row r="149" spans="1:24" ht="15.75" x14ac:dyDescent="0.25">
      <c r="A149" s="5" t="s">
        <v>221</v>
      </c>
      <c r="B149" s="6">
        <v>44296</v>
      </c>
      <c r="C149" s="3" t="s">
        <v>199</v>
      </c>
      <c r="D149" s="14">
        <f t="shared" si="2"/>
        <v>2021</v>
      </c>
      <c r="E149" s="2" t="s">
        <v>26</v>
      </c>
      <c r="F149" s="5" t="s">
        <v>49</v>
      </c>
      <c r="G149" s="5" t="s">
        <v>41</v>
      </c>
      <c r="H149" s="5" t="s">
        <v>47</v>
      </c>
      <c r="I149" s="5">
        <v>51.492930999999999</v>
      </c>
      <c r="J149" s="5" t="s">
        <v>30</v>
      </c>
      <c r="K149" s="5" t="s">
        <v>31</v>
      </c>
      <c r="L149" s="5" t="s">
        <v>32</v>
      </c>
      <c r="M149" s="5">
        <v>-0.20081399999999999</v>
      </c>
      <c r="N149" s="5">
        <v>1</v>
      </c>
      <c r="O149" s="5">
        <v>2</v>
      </c>
      <c r="P149" s="5" t="s">
        <v>33</v>
      </c>
      <c r="Q149" s="5" t="s">
        <v>42</v>
      </c>
      <c r="R149" s="5" t="s">
        <v>43</v>
      </c>
      <c r="S149" s="5">
        <v>30</v>
      </c>
      <c r="T149" s="7">
        <v>0.61875000000000002</v>
      </c>
      <c r="U149" s="2" t="s">
        <v>1645</v>
      </c>
      <c r="V149" s="5" t="s">
        <v>1619</v>
      </c>
      <c r="W149" s="5" t="s">
        <v>71</v>
      </c>
      <c r="X149" s="5" t="s">
        <v>38</v>
      </c>
    </row>
    <row r="150" spans="1:24" ht="15.75" x14ac:dyDescent="0.25">
      <c r="A150" s="2" t="s">
        <v>222</v>
      </c>
      <c r="B150" s="3">
        <v>44301</v>
      </c>
      <c r="C150" s="3" t="s">
        <v>199</v>
      </c>
      <c r="D150" s="14">
        <f t="shared" si="2"/>
        <v>2021</v>
      </c>
      <c r="E150" s="2" t="s">
        <v>59</v>
      </c>
      <c r="F150" s="2" t="s">
        <v>27</v>
      </c>
      <c r="G150" s="2" t="s">
        <v>28</v>
      </c>
      <c r="H150" s="2" t="s">
        <v>47</v>
      </c>
      <c r="I150" s="2">
        <v>51.521681999999998</v>
      </c>
      <c r="J150" s="2" t="s">
        <v>30</v>
      </c>
      <c r="K150" s="2" t="s">
        <v>31</v>
      </c>
      <c r="L150" s="2" t="s">
        <v>32</v>
      </c>
      <c r="M150" s="2">
        <v>-0.210925</v>
      </c>
      <c r="N150" s="2">
        <v>1</v>
      </c>
      <c r="O150" s="2">
        <v>1</v>
      </c>
      <c r="P150" s="2" t="s">
        <v>33</v>
      </c>
      <c r="Q150" s="2" t="s">
        <v>34</v>
      </c>
      <c r="R150" s="2" t="s">
        <v>43</v>
      </c>
      <c r="S150" s="2">
        <v>30</v>
      </c>
      <c r="T150" s="4">
        <v>0.65625</v>
      </c>
      <c r="U150" s="2" t="s">
        <v>1645</v>
      </c>
      <c r="V150" s="2" t="s">
        <v>1620</v>
      </c>
      <c r="W150" s="2" t="s">
        <v>37</v>
      </c>
      <c r="X150" s="2" t="s">
        <v>38</v>
      </c>
    </row>
    <row r="151" spans="1:24" ht="15.75" x14ac:dyDescent="0.25">
      <c r="A151" s="5" t="s">
        <v>223</v>
      </c>
      <c r="B151" s="6">
        <v>44301</v>
      </c>
      <c r="C151" s="3" t="s">
        <v>199</v>
      </c>
      <c r="D151" s="14">
        <f t="shared" si="2"/>
        <v>2021</v>
      </c>
      <c r="E151" s="2" t="s">
        <v>65</v>
      </c>
      <c r="F151" s="5" t="s">
        <v>27</v>
      </c>
      <c r="G151" s="5" t="s">
        <v>28</v>
      </c>
      <c r="H151" s="5" t="s">
        <v>47</v>
      </c>
      <c r="I151" s="5">
        <v>51.480111999999998</v>
      </c>
      <c r="J151" s="5" t="s">
        <v>30</v>
      </c>
      <c r="K151" s="5" t="s">
        <v>31</v>
      </c>
      <c r="L151" s="5" t="s">
        <v>32</v>
      </c>
      <c r="M151" s="5">
        <v>-0.180148</v>
      </c>
      <c r="N151" s="5">
        <v>1</v>
      </c>
      <c r="O151" s="5">
        <v>1</v>
      </c>
      <c r="P151" s="5" t="s">
        <v>33</v>
      </c>
      <c r="Q151" s="5" t="s">
        <v>34</v>
      </c>
      <c r="R151" s="5" t="s">
        <v>43</v>
      </c>
      <c r="S151" s="5">
        <v>30</v>
      </c>
      <c r="T151" s="7">
        <v>0.57638888888888895</v>
      </c>
      <c r="U151" s="2" t="s">
        <v>1645</v>
      </c>
      <c r="V151" s="5" t="s">
        <v>1621</v>
      </c>
      <c r="W151" s="5" t="s">
        <v>37</v>
      </c>
      <c r="X151" s="5" t="s">
        <v>38</v>
      </c>
    </row>
    <row r="152" spans="1:24" ht="15.75" x14ac:dyDescent="0.25">
      <c r="A152" s="2" t="s">
        <v>224</v>
      </c>
      <c r="B152" s="3">
        <v>44300</v>
      </c>
      <c r="C152" s="3" t="s">
        <v>199</v>
      </c>
      <c r="D152" s="14">
        <f t="shared" si="2"/>
        <v>2021</v>
      </c>
      <c r="E152" s="2" t="s">
        <v>46</v>
      </c>
      <c r="F152" s="2" t="s">
        <v>27</v>
      </c>
      <c r="G152" s="2" t="s">
        <v>28</v>
      </c>
      <c r="H152" s="2" t="s">
        <v>47</v>
      </c>
      <c r="I152" s="2">
        <v>51.490988000000002</v>
      </c>
      <c r="J152" s="2" t="s">
        <v>30</v>
      </c>
      <c r="K152" s="2" t="s">
        <v>31</v>
      </c>
      <c r="L152" s="2" t="s">
        <v>32</v>
      </c>
      <c r="M152" s="2">
        <v>-0.19728899999999999</v>
      </c>
      <c r="N152" s="2">
        <v>2</v>
      </c>
      <c r="O152" s="2">
        <v>2</v>
      </c>
      <c r="P152" s="2" t="s">
        <v>33</v>
      </c>
      <c r="Q152" s="2" t="s">
        <v>34</v>
      </c>
      <c r="R152" s="2" t="s">
        <v>35</v>
      </c>
      <c r="S152" s="2">
        <v>30</v>
      </c>
      <c r="T152" s="4">
        <v>0.55555555555555558</v>
      </c>
      <c r="U152" s="2" t="s">
        <v>1645</v>
      </c>
      <c r="V152" s="2" t="s">
        <v>1622</v>
      </c>
      <c r="W152" s="2" t="s">
        <v>37</v>
      </c>
      <c r="X152" s="2" t="s">
        <v>38</v>
      </c>
    </row>
    <row r="153" spans="1:24" ht="15.75" x14ac:dyDescent="0.25">
      <c r="A153" s="5" t="s">
        <v>225</v>
      </c>
      <c r="B153" s="6">
        <v>44303</v>
      </c>
      <c r="C153" s="3" t="s">
        <v>199</v>
      </c>
      <c r="D153" s="14">
        <f t="shared" si="2"/>
        <v>2021</v>
      </c>
      <c r="E153" s="2" t="s">
        <v>40</v>
      </c>
      <c r="F153" s="5" t="s">
        <v>27</v>
      </c>
      <c r="G153" s="5" t="s">
        <v>28</v>
      </c>
      <c r="H153" s="5" t="s">
        <v>47</v>
      </c>
      <c r="I153" s="5">
        <v>51.485441000000002</v>
      </c>
      <c r="J153" s="5" t="s">
        <v>30</v>
      </c>
      <c r="K153" s="5" t="s">
        <v>31</v>
      </c>
      <c r="L153" s="5" t="s">
        <v>32</v>
      </c>
      <c r="M153" s="5">
        <v>-0.18166399999999999</v>
      </c>
      <c r="N153" s="5">
        <v>1</v>
      </c>
      <c r="O153" s="5">
        <v>2</v>
      </c>
      <c r="P153" s="5" t="s">
        <v>33</v>
      </c>
      <c r="Q153" s="5" t="s">
        <v>42</v>
      </c>
      <c r="R153" s="5" t="s">
        <v>43</v>
      </c>
      <c r="S153" s="5">
        <v>30</v>
      </c>
      <c r="T153" s="7">
        <v>0.39583333333333331</v>
      </c>
      <c r="U153" s="2" t="s">
        <v>1645</v>
      </c>
      <c r="V153" s="5" t="s">
        <v>1623</v>
      </c>
      <c r="W153" s="5" t="s">
        <v>71</v>
      </c>
      <c r="X153" s="5" t="s">
        <v>38</v>
      </c>
    </row>
    <row r="154" spans="1:24" ht="15.75" x14ac:dyDescent="0.25">
      <c r="A154" s="2" t="s">
        <v>226</v>
      </c>
      <c r="B154" s="3">
        <v>44306</v>
      </c>
      <c r="C154" s="3" t="s">
        <v>199</v>
      </c>
      <c r="D154" s="14">
        <f t="shared" si="2"/>
        <v>2021</v>
      </c>
      <c r="E154" s="2" t="s">
        <v>54</v>
      </c>
      <c r="F154" s="2" t="s">
        <v>27</v>
      </c>
      <c r="G154" s="2" t="s">
        <v>28</v>
      </c>
      <c r="H154" s="2" t="s">
        <v>47</v>
      </c>
      <c r="I154" s="2">
        <v>51.492645000000003</v>
      </c>
      <c r="J154" s="2" t="s">
        <v>30</v>
      </c>
      <c r="K154" s="2" t="s">
        <v>31</v>
      </c>
      <c r="L154" s="2" t="s">
        <v>32</v>
      </c>
      <c r="M154" s="2">
        <v>-0.193911</v>
      </c>
      <c r="N154" s="2">
        <v>1</v>
      </c>
      <c r="O154" s="2">
        <v>1</v>
      </c>
      <c r="P154" s="2" t="s">
        <v>33</v>
      </c>
      <c r="Q154" s="2" t="s">
        <v>34</v>
      </c>
      <c r="R154" s="2" t="s">
        <v>43</v>
      </c>
      <c r="S154" s="2">
        <v>30</v>
      </c>
      <c r="T154" s="4">
        <v>0.64583333333333337</v>
      </c>
      <c r="U154" s="2" t="s">
        <v>1645</v>
      </c>
      <c r="V154" s="2" t="s">
        <v>1624</v>
      </c>
      <c r="W154" s="2" t="s">
        <v>37</v>
      </c>
      <c r="X154" s="2" t="s">
        <v>63</v>
      </c>
    </row>
    <row r="155" spans="1:24" ht="15.75" x14ac:dyDescent="0.25">
      <c r="A155" s="5" t="s">
        <v>227</v>
      </c>
      <c r="B155" s="6">
        <v>44224</v>
      </c>
      <c r="C155" s="3" t="s">
        <v>24</v>
      </c>
      <c r="D155" s="14">
        <f t="shared" si="2"/>
        <v>2021</v>
      </c>
      <c r="E155" s="2" t="s">
        <v>62</v>
      </c>
      <c r="F155" s="5" t="s">
        <v>69</v>
      </c>
      <c r="G155" s="5" t="s">
        <v>70</v>
      </c>
      <c r="H155" s="5" t="s">
        <v>29</v>
      </c>
      <c r="I155" s="5">
        <v>51.499915000000001</v>
      </c>
      <c r="J155" s="5" t="s">
        <v>30</v>
      </c>
      <c r="K155" s="5" t="s">
        <v>31</v>
      </c>
      <c r="L155" s="5" t="s">
        <v>32</v>
      </c>
      <c r="M155" s="5">
        <v>-0.21062500000000001</v>
      </c>
      <c r="N155" s="5">
        <v>1</v>
      </c>
      <c r="O155" s="5">
        <v>2</v>
      </c>
      <c r="P155" s="5" t="s">
        <v>33</v>
      </c>
      <c r="Q155" s="5" t="s">
        <v>34</v>
      </c>
      <c r="R155" s="5" t="s">
        <v>43</v>
      </c>
      <c r="S155" s="5">
        <v>30</v>
      </c>
      <c r="T155" s="7">
        <v>0.5625</v>
      </c>
      <c r="U155" s="2" t="s">
        <v>1645</v>
      </c>
      <c r="V155" s="5" t="s">
        <v>1625</v>
      </c>
      <c r="W155" s="5" t="s">
        <v>37</v>
      </c>
      <c r="X155" s="5" t="s">
        <v>228</v>
      </c>
    </row>
    <row r="156" spans="1:24" ht="15.75" x14ac:dyDescent="0.25">
      <c r="A156" s="2" t="s">
        <v>229</v>
      </c>
      <c r="B156" s="3">
        <v>44306</v>
      </c>
      <c r="C156" s="3" t="s">
        <v>199</v>
      </c>
      <c r="D156" s="14">
        <f t="shared" si="2"/>
        <v>2021</v>
      </c>
      <c r="E156" s="2" t="s">
        <v>26</v>
      </c>
      <c r="F156" s="2" t="s">
        <v>69</v>
      </c>
      <c r="G156" s="2" t="s">
        <v>70</v>
      </c>
      <c r="H156" s="2" t="s">
        <v>47</v>
      </c>
      <c r="I156" s="2">
        <v>51.477831000000002</v>
      </c>
      <c r="J156" s="2" t="s">
        <v>30</v>
      </c>
      <c r="K156" s="2" t="s">
        <v>31</v>
      </c>
      <c r="L156" s="2" t="s">
        <v>32</v>
      </c>
      <c r="M156" s="2">
        <v>-0.183839</v>
      </c>
      <c r="N156" s="2">
        <v>1</v>
      </c>
      <c r="O156" s="2">
        <v>2</v>
      </c>
      <c r="P156" s="2" t="s">
        <v>33</v>
      </c>
      <c r="Q156" s="2" t="s">
        <v>34</v>
      </c>
      <c r="R156" s="2" t="s">
        <v>43</v>
      </c>
      <c r="S156" s="2">
        <v>30</v>
      </c>
      <c r="T156" s="4">
        <v>0.71527777777777779</v>
      </c>
      <c r="U156" s="2" t="s">
        <v>1645</v>
      </c>
      <c r="V156" s="2" t="s">
        <v>1626</v>
      </c>
      <c r="W156" s="2" t="s">
        <v>37</v>
      </c>
      <c r="X156" s="2" t="s">
        <v>38</v>
      </c>
    </row>
    <row r="157" spans="1:24" ht="15.75" x14ac:dyDescent="0.25">
      <c r="A157" s="5" t="s">
        <v>230</v>
      </c>
      <c r="B157" s="6">
        <v>44308</v>
      </c>
      <c r="C157" s="3" t="s">
        <v>199</v>
      </c>
      <c r="D157" s="14">
        <f t="shared" si="2"/>
        <v>2021</v>
      </c>
      <c r="E157" s="2" t="s">
        <v>59</v>
      </c>
      <c r="F157" s="5" t="s">
        <v>27</v>
      </c>
      <c r="G157" s="5" t="s">
        <v>41</v>
      </c>
      <c r="H157" s="5" t="s">
        <v>47</v>
      </c>
      <c r="I157" s="5">
        <v>51.508817000000001</v>
      </c>
      <c r="J157" s="5" t="s">
        <v>30</v>
      </c>
      <c r="K157" s="5" t="s">
        <v>31</v>
      </c>
      <c r="L157" s="5" t="s">
        <v>32</v>
      </c>
      <c r="M157" s="5">
        <v>-0.210564</v>
      </c>
      <c r="N157" s="5">
        <v>1</v>
      </c>
      <c r="O157" s="5">
        <v>2</v>
      </c>
      <c r="P157" s="5" t="s">
        <v>33</v>
      </c>
      <c r="Q157" s="5" t="s">
        <v>34</v>
      </c>
      <c r="R157" s="5" t="s">
        <v>43</v>
      </c>
      <c r="S157" s="5">
        <v>30</v>
      </c>
      <c r="T157" s="7">
        <v>0.40833333333333338</v>
      </c>
      <c r="U157" s="2" t="s">
        <v>1645</v>
      </c>
      <c r="V157" s="5" t="s">
        <v>1627</v>
      </c>
      <c r="W157" s="5" t="s">
        <v>37</v>
      </c>
      <c r="X157" s="5" t="s">
        <v>157</v>
      </c>
    </row>
    <row r="158" spans="1:24" ht="15.75" hidden="1" x14ac:dyDescent="0.25">
      <c r="A158" s="2" t="s">
        <v>231</v>
      </c>
      <c r="B158" s="3">
        <v>44302</v>
      </c>
      <c r="C158" s="3" t="s">
        <v>199</v>
      </c>
      <c r="D158" s="14">
        <f t="shared" si="2"/>
        <v>2021</v>
      </c>
      <c r="E158" s="2" t="s">
        <v>65</v>
      </c>
      <c r="F158" s="2" t="s">
        <v>49</v>
      </c>
      <c r="G158" s="2" t="s">
        <v>41</v>
      </c>
      <c r="H158" s="2" t="s">
        <v>47</v>
      </c>
      <c r="I158" s="2">
        <v>51.481059999999999</v>
      </c>
      <c r="J158" s="2" t="s">
        <v>30</v>
      </c>
      <c r="K158" s="2" t="s">
        <v>31</v>
      </c>
      <c r="L158" s="2" t="s">
        <v>32</v>
      </c>
      <c r="M158" s="2">
        <v>-0.183279</v>
      </c>
      <c r="N158" s="2">
        <v>1</v>
      </c>
      <c r="O158" s="2">
        <v>2</v>
      </c>
      <c r="P158" s="2" t="s">
        <v>33</v>
      </c>
      <c r="Q158" s="2" t="s">
        <v>34</v>
      </c>
      <c r="R158" s="2" t="s">
        <v>43</v>
      </c>
      <c r="S158" s="2">
        <v>30</v>
      </c>
      <c r="T158" s="4">
        <v>0.34166666666666662</v>
      </c>
      <c r="U158" s="2" t="s">
        <v>36</v>
      </c>
      <c r="V158" s="2" t="s">
        <v>1628</v>
      </c>
      <c r="W158" s="2" t="s">
        <v>37</v>
      </c>
      <c r="X158" s="2" t="s">
        <v>38</v>
      </c>
    </row>
    <row r="159" spans="1:24" ht="15.75" hidden="1" x14ac:dyDescent="0.25">
      <c r="A159" s="5" t="s">
        <v>232</v>
      </c>
      <c r="B159" s="6">
        <v>44308</v>
      </c>
      <c r="C159" s="3" t="s">
        <v>199</v>
      </c>
      <c r="D159" s="14">
        <f t="shared" si="2"/>
        <v>2021</v>
      </c>
      <c r="E159" s="2" t="s">
        <v>46</v>
      </c>
      <c r="F159" s="5" t="s">
        <v>27</v>
      </c>
      <c r="G159" s="5" t="s">
        <v>28</v>
      </c>
      <c r="H159" s="5" t="s">
        <v>47</v>
      </c>
      <c r="I159" s="5">
        <v>51.498241999999998</v>
      </c>
      <c r="J159" s="5" t="s">
        <v>30</v>
      </c>
      <c r="K159" s="5" t="s">
        <v>31</v>
      </c>
      <c r="L159" s="5" t="s">
        <v>32</v>
      </c>
      <c r="M159" s="5">
        <v>-0.201181</v>
      </c>
      <c r="N159" s="5">
        <v>1</v>
      </c>
      <c r="O159" s="5">
        <v>2</v>
      </c>
      <c r="P159" s="5" t="s">
        <v>33</v>
      </c>
      <c r="Q159" s="5" t="s">
        <v>34</v>
      </c>
      <c r="R159" s="5" t="s">
        <v>43</v>
      </c>
      <c r="S159" s="5">
        <v>30</v>
      </c>
      <c r="T159" s="7">
        <v>0.53125</v>
      </c>
      <c r="U159" s="2" t="s">
        <v>36</v>
      </c>
      <c r="V159" s="5" t="s">
        <v>1629</v>
      </c>
      <c r="W159" s="5" t="s">
        <v>37</v>
      </c>
      <c r="X159" s="5" t="s">
        <v>38</v>
      </c>
    </row>
    <row r="160" spans="1:24" ht="15.75" hidden="1" x14ac:dyDescent="0.25">
      <c r="A160" s="2" t="s">
        <v>233</v>
      </c>
      <c r="B160" s="3">
        <v>44306</v>
      </c>
      <c r="C160" s="3" t="s">
        <v>199</v>
      </c>
      <c r="D160" s="14">
        <f t="shared" si="2"/>
        <v>2021</v>
      </c>
      <c r="E160" s="2" t="s">
        <v>40</v>
      </c>
      <c r="F160" s="2" t="s">
        <v>49</v>
      </c>
      <c r="G160" s="2" t="s">
        <v>41</v>
      </c>
      <c r="H160" s="2" t="s">
        <v>29</v>
      </c>
      <c r="I160" s="2">
        <v>51.489353999999999</v>
      </c>
      <c r="J160" s="2" t="s">
        <v>30</v>
      </c>
      <c r="K160" s="2" t="s">
        <v>31</v>
      </c>
      <c r="L160" s="2" t="s">
        <v>32</v>
      </c>
      <c r="M160" s="2">
        <v>-0.19044</v>
      </c>
      <c r="N160" s="2">
        <v>1</v>
      </c>
      <c r="O160" s="2">
        <v>2</v>
      </c>
      <c r="P160" s="2" t="s">
        <v>33</v>
      </c>
      <c r="Q160" s="2" t="s">
        <v>34</v>
      </c>
      <c r="R160" s="2" t="s">
        <v>43</v>
      </c>
      <c r="S160" s="2">
        <v>30</v>
      </c>
      <c r="T160" s="4">
        <v>0.70833333333333337</v>
      </c>
      <c r="U160" s="2" t="s">
        <v>36</v>
      </c>
      <c r="V160" s="2" t="s">
        <v>1630</v>
      </c>
      <c r="W160" s="2" t="s">
        <v>37</v>
      </c>
      <c r="X160" s="2" t="s">
        <v>159</v>
      </c>
    </row>
    <row r="161" spans="1:24" ht="15.75" hidden="1" x14ac:dyDescent="0.25">
      <c r="A161" s="5" t="s">
        <v>234</v>
      </c>
      <c r="B161" s="6">
        <v>44308</v>
      </c>
      <c r="C161" s="3" t="s">
        <v>199</v>
      </c>
      <c r="D161" s="14">
        <f t="shared" si="2"/>
        <v>2021</v>
      </c>
      <c r="E161" s="2" t="s">
        <v>54</v>
      </c>
      <c r="F161" s="5" t="s">
        <v>49</v>
      </c>
      <c r="G161" s="5" t="s">
        <v>41</v>
      </c>
      <c r="H161" s="5" t="s">
        <v>47</v>
      </c>
      <c r="I161" s="5">
        <v>51.501365</v>
      </c>
      <c r="J161" s="5" t="s">
        <v>30</v>
      </c>
      <c r="K161" s="5" t="s">
        <v>31</v>
      </c>
      <c r="L161" s="5" t="s">
        <v>32</v>
      </c>
      <c r="M161" s="5">
        <v>-0.19370999999999999</v>
      </c>
      <c r="N161" s="5">
        <v>1</v>
      </c>
      <c r="O161" s="5">
        <v>1</v>
      </c>
      <c r="P161" s="5" t="s">
        <v>33</v>
      </c>
      <c r="Q161" s="5" t="s">
        <v>34</v>
      </c>
      <c r="R161" s="5" t="s">
        <v>43</v>
      </c>
      <c r="S161" s="5">
        <v>30</v>
      </c>
      <c r="T161" s="7">
        <v>0.44444444444444442</v>
      </c>
      <c r="U161" s="2" t="s">
        <v>36</v>
      </c>
      <c r="V161" s="5" t="s">
        <v>1631</v>
      </c>
      <c r="W161" s="5" t="s">
        <v>37</v>
      </c>
      <c r="X161" s="5" t="s">
        <v>38</v>
      </c>
    </row>
    <row r="162" spans="1:24" ht="15.75" hidden="1" x14ac:dyDescent="0.25">
      <c r="A162" s="2" t="s">
        <v>235</v>
      </c>
      <c r="B162" s="3">
        <v>44311</v>
      </c>
      <c r="C162" s="3" t="s">
        <v>199</v>
      </c>
      <c r="D162" s="14">
        <f t="shared" si="2"/>
        <v>2021</v>
      </c>
      <c r="E162" s="2" t="s">
        <v>62</v>
      </c>
      <c r="F162" s="2" t="s">
        <v>27</v>
      </c>
      <c r="G162" s="2" t="s">
        <v>41</v>
      </c>
      <c r="H162" s="2" t="s">
        <v>47</v>
      </c>
      <c r="I162" s="2">
        <v>51.495196999999997</v>
      </c>
      <c r="J162" s="2" t="s">
        <v>30</v>
      </c>
      <c r="K162" s="2" t="s">
        <v>31</v>
      </c>
      <c r="L162" s="2" t="s">
        <v>32</v>
      </c>
      <c r="M162" s="2">
        <v>-0.19611500000000001</v>
      </c>
      <c r="N162" s="2">
        <v>1</v>
      </c>
      <c r="O162" s="2">
        <v>2</v>
      </c>
      <c r="P162" s="2" t="s">
        <v>33</v>
      </c>
      <c r="Q162" s="2" t="s">
        <v>34</v>
      </c>
      <c r="R162" s="2" t="s">
        <v>43</v>
      </c>
      <c r="S162" s="2">
        <v>30</v>
      </c>
      <c r="T162" s="4">
        <v>0.79166666666666663</v>
      </c>
      <c r="U162" s="2" t="s">
        <v>36</v>
      </c>
      <c r="V162" s="2" t="s">
        <v>1616</v>
      </c>
      <c r="W162" s="2" t="s">
        <v>37</v>
      </c>
      <c r="X162" s="2" t="s">
        <v>38</v>
      </c>
    </row>
    <row r="163" spans="1:24" ht="15.75" hidden="1" x14ac:dyDescent="0.25">
      <c r="A163" s="5" t="s">
        <v>236</v>
      </c>
      <c r="B163" s="6">
        <v>44312</v>
      </c>
      <c r="C163" s="3" t="s">
        <v>199</v>
      </c>
      <c r="D163" s="14">
        <f t="shared" si="2"/>
        <v>2021</v>
      </c>
      <c r="E163" s="2" t="s">
        <v>26</v>
      </c>
      <c r="F163" s="5" t="s">
        <v>27</v>
      </c>
      <c r="G163" s="5" t="s">
        <v>28</v>
      </c>
      <c r="H163" s="5" t="s">
        <v>47</v>
      </c>
      <c r="I163" s="5">
        <v>51.481664000000002</v>
      </c>
      <c r="J163" s="5" t="s">
        <v>30</v>
      </c>
      <c r="K163" s="5" t="s">
        <v>31</v>
      </c>
      <c r="L163" s="5" t="s">
        <v>32</v>
      </c>
      <c r="M163" s="5">
        <v>-0.18743099999999999</v>
      </c>
      <c r="N163" s="5">
        <v>4</v>
      </c>
      <c r="O163" s="5">
        <v>2</v>
      </c>
      <c r="P163" s="5" t="s">
        <v>33</v>
      </c>
      <c r="Q163" s="5" t="s">
        <v>34</v>
      </c>
      <c r="R163" s="5" t="s">
        <v>43</v>
      </c>
      <c r="S163" s="5">
        <v>30</v>
      </c>
      <c r="T163" s="7">
        <v>0.57708333333333328</v>
      </c>
      <c r="U163" s="2" t="s">
        <v>36</v>
      </c>
      <c r="V163" s="5" t="s">
        <v>1617</v>
      </c>
      <c r="W163" s="5" t="s">
        <v>37</v>
      </c>
      <c r="X163" s="5" t="s">
        <v>38</v>
      </c>
    </row>
    <row r="164" spans="1:24" ht="15.75" hidden="1" x14ac:dyDescent="0.25">
      <c r="A164" s="2" t="s">
        <v>237</v>
      </c>
      <c r="B164" s="3">
        <v>44309</v>
      </c>
      <c r="C164" s="3" t="s">
        <v>199</v>
      </c>
      <c r="D164" s="14">
        <f t="shared" si="2"/>
        <v>2021</v>
      </c>
      <c r="E164" s="2" t="s">
        <v>59</v>
      </c>
      <c r="F164" s="2" t="s">
        <v>49</v>
      </c>
      <c r="G164" s="2" t="s">
        <v>41</v>
      </c>
      <c r="H164" s="2" t="s">
        <v>47</v>
      </c>
      <c r="I164" s="2">
        <v>51.497126999999999</v>
      </c>
      <c r="J164" s="2" t="s">
        <v>30</v>
      </c>
      <c r="K164" s="2" t="s">
        <v>31</v>
      </c>
      <c r="L164" s="2" t="s">
        <v>32</v>
      </c>
      <c r="M164" s="2">
        <v>-0.204683</v>
      </c>
      <c r="N164" s="2">
        <v>1</v>
      </c>
      <c r="O164" s="2">
        <v>2</v>
      </c>
      <c r="P164" s="2" t="s">
        <v>33</v>
      </c>
      <c r="Q164" s="2" t="s">
        <v>34</v>
      </c>
      <c r="R164" s="2" t="s">
        <v>43</v>
      </c>
      <c r="S164" s="2">
        <v>30</v>
      </c>
      <c r="T164" s="4">
        <v>0.65972222222222221</v>
      </c>
      <c r="U164" s="2" t="s">
        <v>36</v>
      </c>
      <c r="V164" s="2" t="s">
        <v>1618</v>
      </c>
      <c r="W164" s="2" t="s">
        <v>37</v>
      </c>
      <c r="X164" s="2" t="s">
        <v>63</v>
      </c>
    </row>
    <row r="165" spans="1:24" ht="15.75" hidden="1" x14ac:dyDescent="0.25">
      <c r="A165" s="5" t="s">
        <v>238</v>
      </c>
      <c r="B165" s="6">
        <v>44310</v>
      </c>
      <c r="C165" s="3" t="s">
        <v>199</v>
      </c>
      <c r="D165" s="14">
        <f t="shared" si="2"/>
        <v>2021</v>
      </c>
      <c r="E165" s="2" t="s">
        <v>65</v>
      </c>
      <c r="F165" s="5" t="s">
        <v>27</v>
      </c>
      <c r="G165" s="5" t="s">
        <v>28</v>
      </c>
      <c r="H165" s="5" t="s">
        <v>47</v>
      </c>
      <c r="I165" s="5">
        <v>51.481577000000001</v>
      </c>
      <c r="J165" s="5" t="s">
        <v>30</v>
      </c>
      <c r="K165" s="5" t="s">
        <v>31</v>
      </c>
      <c r="L165" s="5" t="s">
        <v>32</v>
      </c>
      <c r="M165" s="5">
        <v>-0.17605699999999999</v>
      </c>
      <c r="N165" s="5">
        <v>1</v>
      </c>
      <c r="O165" s="5">
        <v>2</v>
      </c>
      <c r="P165" s="5" t="s">
        <v>33</v>
      </c>
      <c r="Q165" s="5" t="s">
        <v>34</v>
      </c>
      <c r="R165" s="5" t="s">
        <v>43</v>
      </c>
      <c r="S165" s="5">
        <v>30</v>
      </c>
      <c r="T165" s="7">
        <v>0.30902777777777779</v>
      </c>
      <c r="U165" s="2" t="s">
        <v>36</v>
      </c>
      <c r="V165" s="5" t="s">
        <v>1619</v>
      </c>
      <c r="W165" s="5" t="s">
        <v>37</v>
      </c>
      <c r="X165" s="5" t="s">
        <v>38</v>
      </c>
    </row>
    <row r="166" spans="1:24" ht="15.75" hidden="1" x14ac:dyDescent="0.25">
      <c r="A166" s="2" t="s">
        <v>239</v>
      </c>
      <c r="B166" s="3">
        <v>44300</v>
      </c>
      <c r="C166" s="3" t="s">
        <v>199</v>
      </c>
      <c r="D166" s="14">
        <f t="shared" si="2"/>
        <v>2021</v>
      </c>
      <c r="E166" s="2" t="s">
        <v>46</v>
      </c>
      <c r="F166" s="2" t="s">
        <v>27</v>
      </c>
      <c r="G166" s="2" t="s">
        <v>28</v>
      </c>
      <c r="H166" s="2" t="s">
        <v>47</v>
      </c>
      <c r="I166" s="2">
        <v>51.495809000000001</v>
      </c>
      <c r="J166" s="2" t="s">
        <v>30</v>
      </c>
      <c r="K166" s="2" t="s">
        <v>31</v>
      </c>
      <c r="L166" s="2" t="s">
        <v>32</v>
      </c>
      <c r="M166" s="2">
        <v>-0.17174300000000001</v>
      </c>
      <c r="N166" s="2">
        <v>1</v>
      </c>
      <c r="O166" s="2">
        <v>2</v>
      </c>
      <c r="P166" s="2" t="s">
        <v>33</v>
      </c>
      <c r="Q166" s="2" t="s">
        <v>34</v>
      </c>
      <c r="R166" s="2" t="s">
        <v>43</v>
      </c>
      <c r="S166" s="2">
        <v>30</v>
      </c>
      <c r="T166" s="4">
        <v>0.59722222222222221</v>
      </c>
      <c r="U166" s="2" t="s">
        <v>36</v>
      </c>
      <c r="V166" s="2" t="s">
        <v>1620</v>
      </c>
      <c r="W166" s="2" t="s">
        <v>37</v>
      </c>
      <c r="X166" s="2" t="s">
        <v>38</v>
      </c>
    </row>
    <row r="167" spans="1:24" ht="15.75" hidden="1" x14ac:dyDescent="0.25">
      <c r="A167" s="5" t="s">
        <v>240</v>
      </c>
      <c r="B167" s="6">
        <v>44296</v>
      </c>
      <c r="C167" s="3" t="s">
        <v>199</v>
      </c>
      <c r="D167" s="14">
        <f t="shared" si="2"/>
        <v>2021</v>
      </c>
      <c r="E167" s="2" t="s">
        <v>40</v>
      </c>
      <c r="F167" s="5" t="s">
        <v>49</v>
      </c>
      <c r="G167" s="5" t="s">
        <v>41</v>
      </c>
      <c r="H167" s="5" t="s">
        <v>47</v>
      </c>
      <c r="I167" s="5">
        <v>51.481893999999997</v>
      </c>
      <c r="J167" s="5" t="s">
        <v>30</v>
      </c>
      <c r="K167" s="5" t="s">
        <v>31</v>
      </c>
      <c r="L167" s="5" t="s">
        <v>32</v>
      </c>
      <c r="M167" s="5">
        <v>-0.17330799999999999</v>
      </c>
      <c r="N167" s="5">
        <v>1</v>
      </c>
      <c r="O167" s="5">
        <v>2</v>
      </c>
      <c r="P167" s="5" t="s">
        <v>33</v>
      </c>
      <c r="Q167" s="5" t="s">
        <v>42</v>
      </c>
      <c r="R167" s="5" t="s">
        <v>43</v>
      </c>
      <c r="S167" s="5">
        <v>30</v>
      </c>
      <c r="T167" s="7">
        <v>0.55208333333333337</v>
      </c>
      <c r="U167" s="2" t="s">
        <v>36</v>
      </c>
      <c r="V167" s="5" t="s">
        <v>1621</v>
      </c>
      <c r="W167" s="5" t="s">
        <v>71</v>
      </c>
      <c r="X167" s="5" t="s">
        <v>38</v>
      </c>
    </row>
    <row r="168" spans="1:24" ht="15.75" hidden="1" x14ac:dyDescent="0.25">
      <c r="A168" s="2" t="s">
        <v>241</v>
      </c>
      <c r="B168" s="3">
        <v>44313</v>
      </c>
      <c r="C168" s="3" t="s">
        <v>199</v>
      </c>
      <c r="D168" s="14">
        <f t="shared" si="2"/>
        <v>2021</v>
      </c>
      <c r="E168" s="2" t="s">
        <v>54</v>
      </c>
      <c r="F168" s="2" t="s">
        <v>69</v>
      </c>
      <c r="G168" s="2" t="s">
        <v>70</v>
      </c>
      <c r="H168" s="2" t="s">
        <v>47</v>
      </c>
      <c r="I168" s="2">
        <v>51.506866000000002</v>
      </c>
      <c r="J168" s="2" t="s">
        <v>30</v>
      </c>
      <c r="K168" s="2" t="s">
        <v>31</v>
      </c>
      <c r="L168" s="2" t="s">
        <v>32</v>
      </c>
      <c r="M168" s="2">
        <v>-0.20646200000000001</v>
      </c>
      <c r="N168" s="2">
        <v>1</v>
      </c>
      <c r="O168" s="2">
        <v>1</v>
      </c>
      <c r="P168" s="2" t="s">
        <v>33</v>
      </c>
      <c r="Q168" s="2" t="s">
        <v>42</v>
      </c>
      <c r="R168" s="2" t="s">
        <v>43</v>
      </c>
      <c r="S168" s="2">
        <v>30</v>
      </c>
      <c r="T168" s="4">
        <v>0.31597222222222221</v>
      </c>
      <c r="U168" s="2" t="s">
        <v>36</v>
      </c>
      <c r="V168" s="2" t="s">
        <v>1622</v>
      </c>
      <c r="W168" s="2" t="s">
        <v>37</v>
      </c>
      <c r="X168" s="2" t="s">
        <v>52</v>
      </c>
    </row>
    <row r="169" spans="1:24" ht="15.75" hidden="1" x14ac:dyDescent="0.25">
      <c r="A169" s="5" t="s">
        <v>242</v>
      </c>
      <c r="B169" s="6">
        <v>44313</v>
      </c>
      <c r="C169" s="3" t="s">
        <v>199</v>
      </c>
      <c r="D169" s="14">
        <f t="shared" si="2"/>
        <v>2021</v>
      </c>
      <c r="E169" s="2" t="s">
        <v>62</v>
      </c>
      <c r="F169" s="5" t="s">
        <v>27</v>
      </c>
      <c r="G169" s="5" t="s">
        <v>28</v>
      </c>
      <c r="H169" s="5" t="s">
        <v>47</v>
      </c>
      <c r="I169" s="5">
        <v>51.493777000000001</v>
      </c>
      <c r="J169" s="5" t="s">
        <v>55</v>
      </c>
      <c r="K169" s="5" t="s">
        <v>31</v>
      </c>
      <c r="L169" s="5" t="s">
        <v>32</v>
      </c>
      <c r="M169" s="5">
        <v>-0.17412900000000001</v>
      </c>
      <c r="N169" s="5">
        <v>1</v>
      </c>
      <c r="O169" s="5">
        <v>1</v>
      </c>
      <c r="P169" s="5" t="s">
        <v>33</v>
      </c>
      <c r="Q169" s="5" t="s">
        <v>34</v>
      </c>
      <c r="R169" s="5" t="s">
        <v>43</v>
      </c>
      <c r="S169" s="5">
        <v>30</v>
      </c>
      <c r="T169" s="7">
        <v>0.83124999999999993</v>
      </c>
      <c r="U169" s="2" t="s">
        <v>36</v>
      </c>
      <c r="V169" s="5" t="s">
        <v>1623</v>
      </c>
      <c r="W169" s="5" t="s">
        <v>37</v>
      </c>
      <c r="X169" s="5" t="s">
        <v>38</v>
      </c>
    </row>
    <row r="170" spans="1:24" ht="15.75" hidden="1" x14ac:dyDescent="0.25">
      <c r="A170" s="2" t="s">
        <v>243</v>
      </c>
      <c r="B170" s="3">
        <v>44313</v>
      </c>
      <c r="C170" s="3" t="s">
        <v>199</v>
      </c>
      <c r="D170" s="14">
        <f t="shared" si="2"/>
        <v>2021</v>
      </c>
      <c r="E170" s="2" t="s">
        <v>26</v>
      </c>
      <c r="F170" s="2" t="s">
        <v>49</v>
      </c>
      <c r="G170" s="2" t="s">
        <v>41</v>
      </c>
      <c r="H170" s="2" t="s">
        <v>47</v>
      </c>
      <c r="I170" s="2">
        <v>51.495117</v>
      </c>
      <c r="J170" s="2" t="s">
        <v>30</v>
      </c>
      <c r="K170" s="2" t="s">
        <v>31</v>
      </c>
      <c r="L170" s="2" t="s">
        <v>32</v>
      </c>
      <c r="M170" s="2">
        <v>-0.17349999999999999</v>
      </c>
      <c r="N170" s="2">
        <v>1</v>
      </c>
      <c r="O170" s="2">
        <v>2</v>
      </c>
      <c r="P170" s="2" t="s">
        <v>33</v>
      </c>
      <c r="Q170" s="2" t="s">
        <v>42</v>
      </c>
      <c r="R170" s="2" t="s">
        <v>35</v>
      </c>
      <c r="S170" s="2">
        <v>30</v>
      </c>
      <c r="T170" s="4">
        <v>0.57291666666666663</v>
      </c>
      <c r="U170" s="2" t="s">
        <v>36</v>
      </c>
      <c r="V170" s="2" t="s">
        <v>1624</v>
      </c>
      <c r="W170" s="2" t="s">
        <v>71</v>
      </c>
      <c r="X170" s="2" t="s">
        <v>108</v>
      </c>
    </row>
    <row r="171" spans="1:24" ht="15.75" hidden="1" x14ac:dyDescent="0.25">
      <c r="A171" s="5" t="s">
        <v>244</v>
      </c>
      <c r="B171" s="6">
        <v>44312</v>
      </c>
      <c r="C171" s="3" t="s">
        <v>199</v>
      </c>
      <c r="D171" s="14">
        <f t="shared" si="2"/>
        <v>2021</v>
      </c>
      <c r="E171" s="2" t="s">
        <v>59</v>
      </c>
      <c r="F171" s="5" t="s">
        <v>49</v>
      </c>
      <c r="G171" s="5" t="s">
        <v>41</v>
      </c>
      <c r="H171" s="5" t="s">
        <v>47</v>
      </c>
      <c r="I171" s="5">
        <v>51.483420000000002</v>
      </c>
      <c r="J171" s="5" t="s">
        <v>30</v>
      </c>
      <c r="K171" s="5" t="s">
        <v>31</v>
      </c>
      <c r="L171" s="5" t="s">
        <v>32</v>
      </c>
      <c r="M171" s="5">
        <v>-0.16734199999999999</v>
      </c>
      <c r="N171" s="5">
        <v>2</v>
      </c>
      <c r="O171" s="5">
        <v>2</v>
      </c>
      <c r="P171" s="5" t="s">
        <v>33</v>
      </c>
      <c r="Q171" s="5" t="s">
        <v>34</v>
      </c>
      <c r="R171" s="5" t="s">
        <v>43</v>
      </c>
      <c r="S171" s="5">
        <v>30</v>
      </c>
      <c r="T171" s="7">
        <v>0.74305555555555547</v>
      </c>
      <c r="U171" s="2" t="s">
        <v>36</v>
      </c>
      <c r="V171" s="5" t="s">
        <v>1625</v>
      </c>
      <c r="W171" s="5" t="s">
        <v>37</v>
      </c>
      <c r="X171" s="5" t="s">
        <v>38</v>
      </c>
    </row>
    <row r="172" spans="1:24" ht="15.75" hidden="1" x14ac:dyDescent="0.25">
      <c r="A172" s="2" t="s">
        <v>245</v>
      </c>
      <c r="B172" s="3">
        <v>44315</v>
      </c>
      <c r="C172" s="3" t="s">
        <v>199</v>
      </c>
      <c r="D172" s="14">
        <f t="shared" si="2"/>
        <v>2021</v>
      </c>
      <c r="E172" s="2" t="s">
        <v>65</v>
      </c>
      <c r="F172" s="2" t="s">
        <v>27</v>
      </c>
      <c r="G172" s="2" t="s">
        <v>28</v>
      </c>
      <c r="H172" s="2" t="s">
        <v>47</v>
      </c>
      <c r="I172" s="2">
        <v>51.507463999999999</v>
      </c>
      <c r="J172" s="2" t="s">
        <v>55</v>
      </c>
      <c r="K172" s="2" t="s">
        <v>31</v>
      </c>
      <c r="L172" s="2" t="s">
        <v>32</v>
      </c>
      <c r="M172" s="2">
        <v>-0.20442099999999999</v>
      </c>
      <c r="N172" s="2">
        <v>2</v>
      </c>
      <c r="O172" s="2">
        <v>2</v>
      </c>
      <c r="P172" s="2" t="s">
        <v>33</v>
      </c>
      <c r="Q172" s="2" t="s">
        <v>34</v>
      </c>
      <c r="R172" s="2" t="s">
        <v>43</v>
      </c>
      <c r="S172" s="2">
        <v>30</v>
      </c>
      <c r="T172" s="4">
        <v>0.81736111111111109</v>
      </c>
      <c r="U172" s="2" t="s">
        <v>36</v>
      </c>
      <c r="V172" s="2" t="s">
        <v>1626</v>
      </c>
      <c r="W172" s="2" t="s">
        <v>37</v>
      </c>
      <c r="X172" s="2" t="s">
        <v>38</v>
      </c>
    </row>
    <row r="173" spans="1:24" ht="15.75" x14ac:dyDescent="0.25">
      <c r="A173" s="5" t="s">
        <v>246</v>
      </c>
      <c r="B173" s="6">
        <v>44312</v>
      </c>
      <c r="C173" s="3" t="s">
        <v>199</v>
      </c>
      <c r="D173" s="14">
        <f t="shared" si="2"/>
        <v>2021</v>
      </c>
      <c r="E173" s="2" t="s">
        <v>46</v>
      </c>
      <c r="F173" s="5" t="s">
        <v>49</v>
      </c>
      <c r="G173" s="5" t="s">
        <v>41</v>
      </c>
      <c r="H173" s="5" t="s">
        <v>47</v>
      </c>
      <c r="I173" s="5">
        <v>51.514786999999998</v>
      </c>
      <c r="J173" s="5" t="s">
        <v>30</v>
      </c>
      <c r="K173" s="5" t="s">
        <v>197</v>
      </c>
      <c r="L173" s="5" t="s">
        <v>32</v>
      </c>
      <c r="M173" s="5">
        <v>-0.19519700000000001</v>
      </c>
      <c r="N173" s="5">
        <v>1</v>
      </c>
      <c r="O173" s="5">
        <v>2</v>
      </c>
      <c r="P173" s="5" t="s">
        <v>33</v>
      </c>
      <c r="Q173" s="5" t="s">
        <v>34</v>
      </c>
      <c r="R173" s="5" t="s">
        <v>43</v>
      </c>
      <c r="S173" s="5">
        <v>30</v>
      </c>
      <c r="T173" s="7">
        <v>0.80555555555555547</v>
      </c>
      <c r="U173" s="2" t="s">
        <v>1645</v>
      </c>
      <c r="V173" s="5" t="s">
        <v>1627</v>
      </c>
      <c r="W173" s="5" t="s">
        <v>37</v>
      </c>
      <c r="X173" s="5" t="s">
        <v>38</v>
      </c>
    </row>
    <row r="174" spans="1:24" ht="15.75" x14ac:dyDescent="0.25">
      <c r="A174" s="2" t="s">
        <v>247</v>
      </c>
      <c r="B174" s="3">
        <v>44316</v>
      </c>
      <c r="C174" s="3" t="s">
        <v>199</v>
      </c>
      <c r="D174" s="14">
        <f t="shared" si="2"/>
        <v>2021</v>
      </c>
      <c r="E174" s="2" t="s">
        <v>40</v>
      </c>
      <c r="F174" s="2" t="s">
        <v>49</v>
      </c>
      <c r="G174" s="2" t="s">
        <v>193</v>
      </c>
      <c r="H174" s="2" t="s">
        <v>47</v>
      </c>
      <c r="I174" s="2">
        <v>51.493870000000001</v>
      </c>
      <c r="J174" s="2" t="s">
        <v>30</v>
      </c>
      <c r="K174" s="2" t="s">
        <v>31</v>
      </c>
      <c r="L174" s="2" t="s">
        <v>32</v>
      </c>
      <c r="M174" s="2">
        <v>-0.17427000000000001</v>
      </c>
      <c r="N174" s="2">
        <v>1</v>
      </c>
      <c r="O174" s="2">
        <v>1</v>
      </c>
      <c r="P174" s="2" t="s">
        <v>33</v>
      </c>
      <c r="Q174" s="2" t="s">
        <v>34</v>
      </c>
      <c r="R174" s="2" t="s">
        <v>43</v>
      </c>
      <c r="S174" s="2">
        <v>30</v>
      </c>
      <c r="T174" s="4">
        <v>0.80555555555555547</v>
      </c>
      <c r="U174" s="2" t="s">
        <v>1645</v>
      </c>
      <c r="V174" s="2" t="s">
        <v>1628</v>
      </c>
      <c r="W174" s="2" t="s">
        <v>37</v>
      </c>
      <c r="X174" s="2" t="s">
        <v>38</v>
      </c>
    </row>
    <row r="175" spans="1:24" ht="15.75" x14ac:dyDescent="0.25">
      <c r="A175" s="5" t="s">
        <v>248</v>
      </c>
      <c r="B175" s="6">
        <v>44285</v>
      </c>
      <c r="C175" s="3" t="s">
        <v>135</v>
      </c>
      <c r="D175" s="14">
        <f t="shared" si="2"/>
        <v>2021</v>
      </c>
      <c r="E175" s="2" t="s">
        <v>54</v>
      </c>
      <c r="F175" s="5" t="s">
        <v>27</v>
      </c>
      <c r="G175" s="5" t="s">
        <v>28</v>
      </c>
      <c r="H175" s="5" t="s">
        <v>47</v>
      </c>
      <c r="I175" s="5">
        <v>51.504753000000001</v>
      </c>
      <c r="J175" s="5" t="s">
        <v>30</v>
      </c>
      <c r="K175" s="5" t="s">
        <v>31</v>
      </c>
      <c r="L175" s="5" t="s">
        <v>32</v>
      </c>
      <c r="M175" s="5">
        <v>-0.215334</v>
      </c>
      <c r="N175" s="5">
        <v>1</v>
      </c>
      <c r="O175" s="5">
        <v>2</v>
      </c>
      <c r="P175" s="5" t="s">
        <v>33</v>
      </c>
      <c r="Q175" s="5" t="s">
        <v>34</v>
      </c>
      <c r="R175" s="5" t="s">
        <v>60</v>
      </c>
      <c r="S175" s="5">
        <v>30</v>
      </c>
      <c r="T175" s="7">
        <v>0.76736111111111116</v>
      </c>
      <c r="U175" s="2" t="s">
        <v>1645</v>
      </c>
      <c r="V175" s="5" t="s">
        <v>1629</v>
      </c>
      <c r="W175" s="5" t="s">
        <v>37</v>
      </c>
      <c r="X175" s="5" t="s">
        <v>38</v>
      </c>
    </row>
    <row r="176" spans="1:24" ht="15.75" x14ac:dyDescent="0.25">
      <c r="A176" s="2" t="s">
        <v>249</v>
      </c>
      <c r="B176" s="3">
        <v>44316</v>
      </c>
      <c r="C176" s="3" t="s">
        <v>199</v>
      </c>
      <c r="D176" s="14">
        <f t="shared" si="2"/>
        <v>2021</v>
      </c>
      <c r="E176" s="2" t="s">
        <v>62</v>
      </c>
      <c r="F176" s="2" t="s">
        <v>27</v>
      </c>
      <c r="G176" s="2" t="s">
        <v>28</v>
      </c>
      <c r="H176" s="2" t="s">
        <v>47</v>
      </c>
      <c r="I176" s="2">
        <v>51.483409000000002</v>
      </c>
      <c r="J176" s="2" t="s">
        <v>30</v>
      </c>
      <c r="K176" s="2" t="s">
        <v>31</v>
      </c>
      <c r="L176" s="2" t="s">
        <v>32</v>
      </c>
      <c r="M176" s="2">
        <v>-0.16662199999999999</v>
      </c>
      <c r="N176" s="2">
        <v>1</v>
      </c>
      <c r="O176" s="2">
        <v>2</v>
      </c>
      <c r="P176" s="2" t="s">
        <v>33</v>
      </c>
      <c r="Q176" s="2" t="s">
        <v>34</v>
      </c>
      <c r="R176" s="2" t="s">
        <v>43</v>
      </c>
      <c r="S176" s="2">
        <v>30</v>
      </c>
      <c r="T176" s="4">
        <v>0.39583333333333331</v>
      </c>
      <c r="U176" s="2" t="s">
        <v>1645</v>
      </c>
      <c r="V176" s="2" t="s">
        <v>1630</v>
      </c>
      <c r="W176" s="2" t="s">
        <v>37</v>
      </c>
      <c r="X176" s="2" t="s">
        <v>38</v>
      </c>
    </row>
    <row r="177" spans="1:24" ht="15.75" x14ac:dyDescent="0.25">
      <c r="A177" s="5" t="s">
        <v>250</v>
      </c>
      <c r="B177" s="6">
        <v>44319</v>
      </c>
      <c r="C177" s="3" t="s">
        <v>251</v>
      </c>
      <c r="D177" s="14">
        <f t="shared" si="2"/>
        <v>2021</v>
      </c>
      <c r="E177" s="2" t="s">
        <v>26</v>
      </c>
      <c r="F177" s="5" t="s">
        <v>27</v>
      </c>
      <c r="G177" s="5" t="s">
        <v>28</v>
      </c>
      <c r="H177" s="5" t="s">
        <v>47</v>
      </c>
      <c r="I177" s="5">
        <v>51.480027</v>
      </c>
      <c r="J177" s="5" t="s">
        <v>30</v>
      </c>
      <c r="K177" s="5" t="s">
        <v>31</v>
      </c>
      <c r="L177" s="5" t="s">
        <v>32</v>
      </c>
      <c r="M177" s="5">
        <v>-0.18043999999999999</v>
      </c>
      <c r="N177" s="5">
        <v>1</v>
      </c>
      <c r="O177" s="5">
        <v>3</v>
      </c>
      <c r="P177" s="5" t="s">
        <v>33</v>
      </c>
      <c r="Q177" s="5" t="s">
        <v>34</v>
      </c>
      <c r="R177" s="5" t="s">
        <v>43</v>
      </c>
      <c r="S177" s="5">
        <v>30</v>
      </c>
      <c r="T177" s="7">
        <v>0.74861111111111101</v>
      </c>
      <c r="U177" s="2" t="s">
        <v>1645</v>
      </c>
      <c r="V177" s="5" t="s">
        <v>1631</v>
      </c>
      <c r="W177" s="5" t="s">
        <v>37</v>
      </c>
      <c r="X177" s="5" t="s">
        <v>38</v>
      </c>
    </row>
    <row r="178" spans="1:24" ht="15.75" x14ac:dyDescent="0.25">
      <c r="A178" s="2" t="s">
        <v>252</v>
      </c>
      <c r="B178" s="3">
        <v>44294</v>
      </c>
      <c r="C178" s="3" t="s">
        <v>199</v>
      </c>
      <c r="D178" s="14">
        <f t="shared" si="2"/>
        <v>2021</v>
      </c>
      <c r="E178" s="2" t="s">
        <v>59</v>
      </c>
      <c r="F178" s="2" t="s">
        <v>69</v>
      </c>
      <c r="G178" s="2" t="s">
        <v>70</v>
      </c>
      <c r="H178" s="2" t="s">
        <v>47</v>
      </c>
      <c r="I178" s="2">
        <v>51.495356000000001</v>
      </c>
      <c r="J178" s="2" t="s">
        <v>55</v>
      </c>
      <c r="K178" s="2" t="s">
        <v>31</v>
      </c>
      <c r="L178" s="2" t="s">
        <v>32</v>
      </c>
      <c r="M178" s="2">
        <v>-0.183143</v>
      </c>
      <c r="N178" s="2">
        <v>1</v>
      </c>
      <c r="O178" s="2">
        <v>1</v>
      </c>
      <c r="P178" s="2" t="s">
        <v>33</v>
      </c>
      <c r="Q178" s="2" t="s">
        <v>34</v>
      </c>
      <c r="R178" s="2" t="s">
        <v>43</v>
      </c>
      <c r="S178" s="2">
        <v>30</v>
      </c>
      <c r="T178" s="4">
        <v>0.85069444444444453</v>
      </c>
      <c r="U178" s="2" t="s">
        <v>1645</v>
      </c>
      <c r="V178" s="2" t="s">
        <v>1616</v>
      </c>
      <c r="W178" s="2" t="s">
        <v>37</v>
      </c>
      <c r="X178" s="2" t="s">
        <v>38</v>
      </c>
    </row>
    <row r="179" spans="1:24" ht="15.75" x14ac:dyDescent="0.25">
      <c r="A179" s="5" t="s">
        <v>253</v>
      </c>
      <c r="B179" s="6">
        <v>44317</v>
      </c>
      <c r="C179" s="3" t="s">
        <v>251</v>
      </c>
      <c r="D179" s="14">
        <f t="shared" si="2"/>
        <v>2021</v>
      </c>
      <c r="E179" s="2" t="s">
        <v>65</v>
      </c>
      <c r="F179" s="5" t="s">
        <v>69</v>
      </c>
      <c r="G179" s="5" t="s">
        <v>70</v>
      </c>
      <c r="H179" s="5" t="s">
        <v>47</v>
      </c>
      <c r="I179" s="5">
        <v>51.508631999999999</v>
      </c>
      <c r="J179" s="5" t="s">
        <v>30</v>
      </c>
      <c r="K179" s="5" t="s">
        <v>31</v>
      </c>
      <c r="L179" s="5" t="s">
        <v>32</v>
      </c>
      <c r="M179" s="5">
        <v>-0.198466</v>
      </c>
      <c r="N179" s="5">
        <v>1</v>
      </c>
      <c r="O179" s="5">
        <v>1</v>
      </c>
      <c r="P179" s="5" t="s">
        <v>33</v>
      </c>
      <c r="Q179" s="5" t="s">
        <v>34</v>
      </c>
      <c r="R179" s="5" t="s">
        <v>60</v>
      </c>
      <c r="S179" s="5">
        <v>30</v>
      </c>
      <c r="T179" s="7">
        <v>0.60763888888888895</v>
      </c>
      <c r="U179" s="2" t="s">
        <v>1645</v>
      </c>
      <c r="V179" s="5" t="s">
        <v>1617</v>
      </c>
      <c r="W179" s="5" t="s">
        <v>37</v>
      </c>
      <c r="X179" s="5" t="s">
        <v>38</v>
      </c>
    </row>
    <row r="180" spans="1:24" ht="15.75" x14ac:dyDescent="0.25">
      <c r="A180" s="2" t="s">
        <v>254</v>
      </c>
      <c r="B180" s="3">
        <v>44308</v>
      </c>
      <c r="C180" s="3" t="s">
        <v>199</v>
      </c>
      <c r="D180" s="14">
        <f t="shared" si="2"/>
        <v>2021</v>
      </c>
      <c r="E180" s="2" t="s">
        <v>46</v>
      </c>
      <c r="F180" s="2" t="s">
        <v>49</v>
      </c>
      <c r="G180" s="2" t="s">
        <v>41</v>
      </c>
      <c r="H180" s="2" t="s">
        <v>47</v>
      </c>
      <c r="I180" s="2">
        <v>51.493758999999997</v>
      </c>
      <c r="J180" s="2" t="s">
        <v>30</v>
      </c>
      <c r="K180" s="2" t="s">
        <v>31</v>
      </c>
      <c r="L180" s="2" t="s">
        <v>32</v>
      </c>
      <c r="M180" s="2">
        <v>-0.17874000000000001</v>
      </c>
      <c r="N180" s="2">
        <v>1</v>
      </c>
      <c r="O180" s="2">
        <v>2</v>
      </c>
      <c r="P180" s="2" t="s">
        <v>33</v>
      </c>
      <c r="Q180" s="2" t="s">
        <v>34</v>
      </c>
      <c r="R180" s="2" t="s">
        <v>60</v>
      </c>
      <c r="S180" s="2">
        <v>30</v>
      </c>
      <c r="T180" s="4">
        <v>0.79166666666666663</v>
      </c>
      <c r="U180" s="2" t="s">
        <v>1645</v>
      </c>
      <c r="V180" s="2" t="s">
        <v>1618</v>
      </c>
      <c r="W180" s="2" t="s">
        <v>37</v>
      </c>
      <c r="X180" s="2" t="s">
        <v>38</v>
      </c>
    </row>
    <row r="181" spans="1:24" ht="15.75" x14ac:dyDescent="0.25">
      <c r="A181" s="5" t="s">
        <v>255</v>
      </c>
      <c r="B181" s="6">
        <v>44324</v>
      </c>
      <c r="C181" s="3" t="s">
        <v>251</v>
      </c>
      <c r="D181" s="14">
        <f t="shared" si="2"/>
        <v>2021</v>
      </c>
      <c r="E181" s="2" t="s">
        <v>40</v>
      </c>
      <c r="F181" s="5" t="s">
        <v>27</v>
      </c>
      <c r="G181" s="5" t="s">
        <v>28</v>
      </c>
      <c r="H181" s="5" t="s">
        <v>47</v>
      </c>
      <c r="I181" s="5">
        <v>51.482582000000001</v>
      </c>
      <c r="J181" s="5" t="s">
        <v>30</v>
      </c>
      <c r="K181" s="5" t="s">
        <v>31</v>
      </c>
      <c r="L181" s="5" t="s">
        <v>32</v>
      </c>
      <c r="M181" s="5">
        <v>-0.171264</v>
      </c>
      <c r="N181" s="5">
        <v>1</v>
      </c>
      <c r="O181" s="5">
        <v>2</v>
      </c>
      <c r="P181" s="5" t="s">
        <v>33</v>
      </c>
      <c r="Q181" s="5" t="s">
        <v>34</v>
      </c>
      <c r="R181" s="5" t="s">
        <v>43</v>
      </c>
      <c r="S181" s="5">
        <v>30</v>
      </c>
      <c r="T181" s="7">
        <v>0.3576388888888889</v>
      </c>
      <c r="U181" s="2" t="s">
        <v>1645</v>
      </c>
      <c r="V181" s="5" t="s">
        <v>1619</v>
      </c>
      <c r="W181" s="5" t="s">
        <v>37</v>
      </c>
      <c r="X181" s="5" t="s">
        <v>38</v>
      </c>
    </row>
    <row r="182" spans="1:24" ht="15.75" x14ac:dyDescent="0.25">
      <c r="A182" s="2" t="s">
        <v>256</v>
      </c>
      <c r="B182" s="3">
        <v>44324</v>
      </c>
      <c r="C182" s="3" t="s">
        <v>251</v>
      </c>
      <c r="D182" s="14">
        <f t="shared" si="2"/>
        <v>2021</v>
      </c>
      <c r="E182" s="2" t="s">
        <v>54</v>
      </c>
      <c r="F182" s="2" t="s">
        <v>49</v>
      </c>
      <c r="G182" s="2" t="s">
        <v>28</v>
      </c>
      <c r="H182" s="2" t="s">
        <v>47</v>
      </c>
      <c r="I182" s="2">
        <v>51.504145999999999</v>
      </c>
      <c r="J182" s="2" t="s">
        <v>30</v>
      </c>
      <c r="K182" s="2" t="s">
        <v>31</v>
      </c>
      <c r="L182" s="2" t="s">
        <v>32</v>
      </c>
      <c r="M182" s="2">
        <v>-0.210891</v>
      </c>
      <c r="N182" s="2">
        <v>1</v>
      </c>
      <c r="O182" s="2">
        <v>2</v>
      </c>
      <c r="P182" s="2" t="s">
        <v>33</v>
      </c>
      <c r="Q182" s="2" t="s">
        <v>34</v>
      </c>
      <c r="R182" s="2" t="s">
        <v>43</v>
      </c>
      <c r="S182" s="2">
        <v>30</v>
      </c>
      <c r="T182" s="4">
        <v>0.70138888888888884</v>
      </c>
      <c r="U182" s="2" t="s">
        <v>1645</v>
      </c>
      <c r="V182" s="2" t="s">
        <v>1620</v>
      </c>
      <c r="W182" s="2" t="s">
        <v>37</v>
      </c>
      <c r="X182" s="2" t="s">
        <v>38</v>
      </c>
    </row>
    <row r="183" spans="1:24" ht="15.75" x14ac:dyDescent="0.25">
      <c r="A183" s="5" t="s">
        <v>257</v>
      </c>
      <c r="B183" s="6">
        <v>44315</v>
      </c>
      <c r="C183" s="3" t="s">
        <v>199</v>
      </c>
      <c r="D183" s="14">
        <f t="shared" si="2"/>
        <v>2021</v>
      </c>
      <c r="E183" s="2" t="s">
        <v>62</v>
      </c>
      <c r="F183" s="5" t="s">
        <v>27</v>
      </c>
      <c r="G183" s="5" t="s">
        <v>28</v>
      </c>
      <c r="H183" s="5" t="s">
        <v>47</v>
      </c>
      <c r="I183" s="5">
        <v>51.507463999999999</v>
      </c>
      <c r="J183" s="5" t="s">
        <v>55</v>
      </c>
      <c r="K183" s="5" t="s">
        <v>31</v>
      </c>
      <c r="L183" s="5" t="s">
        <v>32</v>
      </c>
      <c r="M183" s="5">
        <v>-0.20442099999999999</v>
      </c>
      <c r="N183" s="5">
        <v>1</v>
      </c>
      <c r="O183" s="5">
        <v>2</v>
      </c>
      <c r="P183" s="5" t="s">
        <v>33</v>
      </c>
      <c r="Q183" s="5" t="s">
        <v>34</v>
      </c>
      <c r="R183" s="5" t="s">
        <v>43</v>
      </c>
      <c r="S183" s="5">
        <v>30</v>
      </c>
      <c r="T183" s="7">
        <v>1.7361111111111112E-2</v>
      </c>
      <c r="U183" s="2" t="s">
        <v>1645</v>
      </c>
      <c r="V183" s="5" t="s">
        <v>1621</v>
      </c>
      <c r="W183" s="5" t="s">
        <v>37</v>
      </c>
      <c r="X183" s="5" t="s">
        <v>38</v>
      </c>
    </row>
    <row r="184" spans="1:24" ht="15.75" hidden="1" x14ac:dyDescent="0.25">
      <c r="A184" s="2" t="s">
        <v>258</v>
      </c>
      <c r="B184" s="3">
        <v>44326</v>
      </c>
      <c r="C184" s="3" t="s">
        <v>251</v>
      </c>
      <c r="D184" s="14">
        <f t="shared" si="2"/>
        <v>2021</v>
      </c>
      <c r="E184" s="2" t="s">
        <v>26</v>
      </c>
      <c r="F184" s="2" t="s">
        <v>27</v>
      </c>
      <c r="G184" s="2" t="s">
        <v>28</v>
      </c>
      <c r="H184" s="2" t="s">
        <v>47</v>
      </c>
      <c r="I184" s="2">
        <v>51.486493000000003</v>
      </c>
      <c r="J184" s="2" t="s">
        <v>55</v>
      </c>
      <c r="K184" s="2" t="s">
        <v>31</v>
      </c>
      <c r="L184" s="2" t="s">
        <v>32</v>
      </c>
      <c r="M184" s="2">
        <v>-0.179894</v>
      </c>
      <c r="N184" s="2">
        <v>1</v>
      </c>
      <c r="O184" s="2">
        <v>2</v>
      </c>
      <c r="P184" s="2" t="s">
        <v>33</v>
      </c>
      <c r="Q184" s="2" t="s">
        <v>34</v>
      </c>
      <c r="R184" s="2" t="s">
        <v>43</v>
      </c>
      <c r="S184" s="2">
        <v>30</v>
      </c>
      <c r="T184" s="4">
        <v>0.84027777777777779</v>
      </c>
      <c r="U184" s="2" t="s">
        <v>36</v>
      </c>
      <c r="V184" s="2" t="s">
        <v>1622</v>
      </c>
      <c r="W184" s="2" t="s">
        <v>37</v>
      </c>
      <c r="X184" s="2" t="s">
        <v>38</v>
      </c>
    </row>
    <row r="185" spans="1:24" ht="15.75" hidden="1" x14ac:dyDescent="0.25">
      <c r="A185" s="5" t="s">
        <v>259</v>
      </c>
      <c r="B185" s="6">
        <v>44322</v>
      </c>
      <c r="C185" s="3" t="s">
        <v>251</v>
      </c>
      <c r="D185" s="14">
        <f t="shared" si="2"/>
        <v>2021</v>
      </c>
      <c r="E185" s="2" t="s">
        <v>59</v>
      </c>
      <c r="F185" s="5" t="s">
        <v>27</v>
      </c>
      <c r="G185" s="5" t="s">
        <v>41</v>
      </c>
      <c r="H185" s="5" t="s">
        <v>29</v>
      </c>
      <c r="I185" s="5">
        <v>51.495807999999997</v>
      </c>
      <c r="J185" s="5" t="s">
        <v>30</v>
      </c>
      <c r="K185" s="5" t="s">
        <v>31</v>
      </c>
      <c r="L185" s="5" t="s">
        <v>32</v>
      </c>
      <c r="M185" s="5">
        <v>-0.18326899999999999</v>
      </c>
      <c r="N185" s="5">
        <v>1</v>
      </c>
      <c r="O185" s="5">
        <v>2</v>
      </c>
      <c r="P185" s="5" t="s">
        <v>33</v>
      </c>
      <c r="Q185" s="5" t="s">
        <v>34</v>
      </c>
      <c r="R185" s="5" t="s">
        <v>43</v>
      </c>
      <c r="S185" s="5">
        <v>30</v>
      </c>
      <c r="T185" s="7">
        <v>0.77083333333333337</v>
      </c>
      <c r="U185" s="2" t="s">
        <v>36</v>
      </c>
      <c r="V185" s="5" t="s">
        <v>1623</v>
      </c>
      <c r="W185" s="5" t="s">
        <v>37</v>
      </c>
      <c r="X185" s="5" t="s">
        <v>38</v>
      </c>
    </row>
    <row r="186" spans="1:24" ht="15.75" hidden="1" x14ac:dyDescent="0.25">
      <c r="A186" s="2" t="s">
        <v>260</v>
      </c>
      <c r="B186" s="3">
        <v>44323</v>
      </c>
      <c r="C186" s="3" t="s">
        <v>251</v>
      </c>
      <c r="D186" s="14">
        <f t="shared" si="2"/>
        <v>2021</v>
      </c>
      <c r="E186" s="2" t="s">
        <v>65</v>
      </c>
      <c r="F186" s="2" t="s">
        <v>49</v>
      </c>
      <c r="G186" s="2" t="s">
        <v>41</v>
      </c>
      <c r="H186" s="2" t="s">
        <v>47</v>
      </c>
      <c r="I186" s="2">
        <v>51.527785000000002</v>
      </c>
      <c r="J186" s="2" t="s">
        <v>55</v>
      </c>
      <c r="K186" s="2" t="s">
        <v>197</v>
      </c>
      <c r="L186" s="2" t="s">
        <v>32</v>
      </c>
      <c r="M186" s="2">
        <v>-0.21601999999999999</v>
      </c>
      <c r="N186" s="2">
        <v>2</v>
      </c>
      <c r="O186" s="2">
        <v>1</v>
      </c>
      <c r="P186" s="2" t="s">
        <v>33</v>
      </c>
      <c r="Q186" s="2" t="s">
        <v>34</v>
      </c>
      <c r="R186" s="2" t="s">
        <v>43</v>
      </c>
      <c r="S186" s="2">
        <v>30</v>
      </c>
      <c r="T186" s="4">
        <v>0.8847222222222223</v>
      </c>
      <c r="U186" s="2" t="s">
        <v>36</v>
      </c>
      <c r="V186" s="2" t="s">
        <v>1624</v>
      </c>
      <c r="W186" s="2" t="s">
        <v>37</v>
      </c>
      <c r="X186" s="2" t="s">
        <v>38</v>
      </c>
    </row>
    <row r="187" spans="1:24" ht="15.75" hidden="1" x14ac:dyDescent="0.25">
      <c r="A187" s="5" t="s">
        <v>261</v>
      </c>
      <c r="B187" s="6">
        <v>44312</v>
      </c>
      <c r="C187" s="3" t="s">
        <v>199</v>
      </c>
      <c r="D187" s="14">
        <f t="shared" si="2"/>
        <v>2021</v>
      </c>
      <c r="E187" s="2" t="s">
        <v>46</v>
      </c>
      <c r="F187" s="5" t="s">
        <v>27</v>
      </c>
      <c r="G187" s="5" t="s">
        <v>28</v>
      </c>
      <c r="H187" s="5" t="s">
        <v>47</v>
      </c>
      <c r="I187" s="5">
        <v>51.500692999999998</v>
      </c>
      <c r="J187" s="5" t="s">
        <v>30</v>
      </c>
      <c r="K187" s="5" t="s">
        <v>31</v>
      </c>
      <c r="L187" s="5" t="s">
        <v>32</v>
      </c>
      <c r="M187" s="5">
        <v>-0.16203799999999999</v>
      </c>
      <c r="N187" s="5">
        <v>5</v>
      </c>
      <c r="O187" s="5">
        <v>5</v>
      </c>
      <c r="P187" s="5" t="s">
        <v>33</v>
      </c>
      <c r="Q187" s="5" t="s">
        <v>34</v>
      </c>
      <c r="R187" s="5" t="s">
        <v>43</v>
      </c>
      <c r="S187" s="5">
        <v>30</v>
      </c>
      <c r="T187" s="7">
        <v>0.65902777777777777</v>
      </c>
      <c r="U187" s="2" t="s">
        <v>36</v>
      </c>
      <c r="V187" s="5" t="s">
        <v>1625</v>
      </c>
      <c r="W187" s="5" t="s">
        <v>37</v>
      </c>
      <c r="X187" s="5" t="s">
        <v>38</v>
      </c>
    </row>
    <row r="188" spans="1:24" ht="15.75" hidden="1" x14ac:dyDescent="0.25">
      <c r="A188" s="2" t="s">
        <v>262</v>
      </c>
      <c r="B188" s="3">
        <v>44315</v>
      </c>
      <c r="C188" s="3" t="s">
        <v>199</v>
      </c>
      <c r="D188" s="14">
        <f t="shared" si="2"/>
        <v>2021</v>
      </c>
      <c r="E188" s="2" t="s">
        <v>40</v>
      </c>
      <c r="F188" s="2" t="s">
        <v>49</v>
      </c>
      <c r="G188" s="2" t="s">
        <v>28</v>
      </c>
      <c r="H188" s="2" t="s">
        <v>47</v>
      </c>
      <c r="I188" s="2">
        <v>51.483635</v>
      </c>
      <c r="J188" s="2" t="s">
        <v>55</v>
      </c>
      <c r="K188" s="2" t="s">
        <v>31</v>
      </c>
      <c r="L188" s="2" t="s">
        <v>32</v>
      </c>
      <c r="M188" s="2">
        <v>-0.16387599999999999</v>
      </c>
      <c r="N188" s="2">
        <v>1</v>
      </c>
      <c r="O188" s="2">
        <v>3</v>
      </c>
      <c r="P188" s="2" t="s">
        <v>33</v>
      </c>
      <c r="Q188" s="2" t="s">
        <v>34</v>
      </c>
      <c r="R188" s="2" t="s">
        <v>43</v>
      </c>
      <c r="S188" s="2">
        <v>30</v>
      </c>
      <c r="T188" s="4">
        <v>1.7361111111111112E-2</v>
      </c>
      <c r="U188" s="2" t="s">
        <v>36</v>
      </c>
      <c r="V188" s="2" t="s">
        <v>1626</v>
      </c>
      <c r="W188" s="2" t="s">
        <v>37</v>
      </c>
      <c r="X188" s="2" t="s">
        <v>38</v>
      </c>
    </row>
    <row r="189" spans="1:24" ht="15.75" hidden="1" x14ac:dyDescent="0.25">
      <c r="A189" s="5" t="s">
        <v>263</v>
      </c>
      <c r="B189" s="6">
        <v>44315</v>
      </c>
      <c r="C189" s="3" t="s">
        <v>199</v>
      </c>
      <c r="D189" s="14">
        <f t="shared" si="2"/>
        <v>2021</v>
      </c>
      <c r="E189" s="2" t="s">
        <v>54</v>
      </c>
      <c r="F189" s="5" t="s">
        <v>27</v>
      </c>
      <c r="G189" s="5" t="s">
        <v>28</v>
      </c>
      <c r="H189" s="5" t="s">
        <v>47</v>
      </c>
      <c r="I189" s="5">
        <v>51.495362999999998</v>
      </c>
      <c r="J189" s="5" t="s">
        <v>30</v>
      </c>
      <c r="K189" s="5" t="s">
        <v>31</v>
      </c>
      <c r="L189" s="5" t="s">
        <v>32</v>
      </c>
      <c r="M189" s="5">
        <v>-0.177812</v>
      </c>
      <c r="N189" s="5">
        <v>1</v>
      </c>
      <c r="O189" s="5">
        <v>2</v>
      </c>
      <c r="P189" s="5" t="s">
        <v>33</v>
      </c>
      <c r="Q189" s="5" t="s">
        <v>34</v>
      </c>
      <c r="R189" s="5" t="s">
        <v>43</v>
      </c>
      <c r="S189" s="5">
        <v>30</v>
      </c>
      <c r="T189" s="7">
        <v>0.46527777777777773</v>
      </c>
      <c r="U189" s="2" t="s">
        <v>36</v>
      </c>
      <c r="V189" s="5" t="s">
        <v>1627</v>
      </c>
      <c r="W189" s="5" t="s">
        <v>37</v>
      </c>
      <c r="X189" s="5" t="s">
        <v>38</v>
      </c>
    </row>
    <row r="190" spans="1:24" ht="15.75" hidden="1" x14ac:dyDescent="0.25">
      <c r="A190" s="2" t="s">
        <v>264</v>
      </c>
      <c r="B190" s="3">
        <v>44326</v>
      </c>
      <c r="C190" s="3" t="s">
        <v>251</v>
      </c>
      <c r="D190" s="14">
        <f t="shared" si="2"/>
        <v>2021</v>
      </c>
      <c r="E190" s="2" t="s">
        <v>62</v>
      </c>
      <c r="F190" s="2" t="s">
        <v>69</v>
      </c>
      <c r="G190" s="2" t="s">
        <v>70</v>
      </c>
      <c r="H190" s="2" t="s">
        <v>29</v>
      </c>
      <c r="I190" s="2">
        <v>51.492095999999997</v>
      </c>
      <c r="J190" s="2" t="s">
        <v>30</v>
      </c>
      <c r="K190" s="2" t="s">
        <v>31</v>
      </c>
      <c r="L190" s="2" t="s">
        <v>32</v>
      </c>
      <c r="M190" s="2">
        <v>-0.158639</v>
      </c>
      <c r="N190" s="2">
        <v>2</v>
      </c>
      <c r="O190" s="2">
        <v>1</v>
      </c>
      <c r="P190" s="2" t="s">
        <v>33</v>
      </c>
      <c r="Q190" s="2" t="s">
        <v>34</v>
      </c>
      <c r="R190" s="2" t="s">
        <v>43</v>
      </c>
      <c r="S190" s="2">
        <v>30</v>
      </c>
      <c r="T190" s="4">
        <v>0.7319444444444444</v>
      </c>
      <c r="U190" s="2" t="s">
        <v>36</v>
      </c>
      <c r="V190" s="2" t="s">
        <v>1628</v>
      </c>
      <c r="W190" s="2" t="s">
        <v>37</v>
      </c>
      <c r="X190" s="2" t="s">
        <v>38</v>
      </c>
    </row>
    <row r="191" spans="1:24" ht="15.75" hidden="1" x14ac:dyDescent="0.25">
      <c r="A191" s="5" t="s">
        <v>265</v>
      </c>
      <c r="B191" s="6">
        <v>44326</v>
      </c>
      <c r="C191" s="3" t="s">
        <v>251</v>
      </c>
      <c r="D191" s="14">
        <f t="shared" si="2"/>
        <v>2021</v>
      </c>
      <c r="E191" s="2" t="s">
        <v>26</v>
      </c>
      <c r="F191" s="5" t="s">
        <v>27</v>
      </c>
      <c r="G191" s="5" t="s">
        <v>28</v>
      </c>
      <c r="H191" s="5" t="s">
        <v>47</v>
      </c>
      <c r="I191" s="5">
        <v>51.480198999999999</v>
      </c>
      <c r="J191" s="5" t="s">
        <v>55</v>
      </c>
      <c r="K191" s="5" t="s">
        <v>31</v>
      </c>
      <c r="L191" s="5" t="s">
        <v>32</v>
      </c>
      <c r="M191" s="5">
        <v>-0.18576100000000001</v>
      </c>
      <c r="N191" s="5">
        <v>1</v>
      </c>
      <c r="O191" s="5">
        <v>1</v>
      </c>
      <c r="P191" s="5" t="s">
        <v>33</v>
      </c>
      <c r="Q191" s="5" t="s">
        <v>34</v>
      </c>
      <c r="R191" s="5" t="s">
        <v>43</v>
      </c>
      <c r="S191" s="5">
        <v>30</v>
      </c>
      <c r="T191" s="7">
        <v>3.1944444444444449E-2</v>
      </c>
      <c r="U191" s="2" t="s">
        <v>36</v>
      </c>
      <c r="V191" s="5" t="s">
        <v>1629</v>
      </c>
      <c r="W191" s="5" t="s">
        <v>37</v>
      </c>
      <c r="X191" s="5" t="s">
        <v>38</v>
      </c>
    </row>
    <row r="192" spans="1:24" ht="15.75" hidden="1" x14ac:dyDescent="0.25">
      <c r="A192" s="2" t="s">
        <v>266</v>
      </c>
      <c r="B192" s="3">
        <v>44329</v>
      </c>
      <c r="C192" s="3" t="s">
        <v>251</v>
      </c>
      <c r="D192" s="14">
        <f t="shared" si="2"/>
        <v>2021</v>
      </c>
      <c r="E192" s="2" t="s">
        <v>59</v>
      </c>
      <c r="F192" s="2" t="s">
        <v>49</v>
      </c>
      <c r="G192" s="2" t="s">
        <v>28</v>
      </c>
      <c r="H192" s="2" t="s">
        <v>47</v>
      </c>
      <c r="I192" s="2">
        <v>51.509123000000002</v>
      </c>
      <c r="J192" s="2" t="s">
        <v>30</v>
      </c>
      <c r="K192" s="2" t="s">
        <v>31</v>
      </c>
      <c r="L192" s="2" t="s">
        <v>32</v>
      </c>
      <c r="M192" s="2">
        <v>-0.19527700000000001</v>
      </c>
      <c r="N192" s="2">
        <v>1</v>
      </c>
      <c r="O192" s="2">
        <v>2</v>
      </c>
      <c r="P192" s="2" t="s">
        <v>33</v>
      </c>
      <c r="Q192" s="2" t="s">
        <v>34</v>
      </c>
      <c r="R192" s="2" t="s">
        <v>43</v>
      </c>
      <c r="S192" s="2">
        <v>30</v>
      </c>
      <c r="T192" s="4">
        <v>0.58333333333333337</v>
      </c>
      <c r="U192" s="2" t="s">
        <v>36</v>
      </c>
      <c r="V192" s="2" t="s">
        <v>1630</v>
      </c>
      <c r="W192" s="2" t="s">
        <v>37</v>
      </c>
      <c r="X192" s="2" t="s">
        <v>38</v>
      </c>
    </row>
    <row r="193" spans="1:24" ht="15.75" hidden="1" x14ac:dyDescent="0.25">
      <c r="A193" s="5" t="s">
        <v>267</v>
      </c>
      <c r="B193" s="6">
        <v>44311</v>
      </c>
      <c r="C193" s="3" t="s">
        <v>199</v>
      </c>
      <c r="D193" s="14">
        <f t="shared" si="2"/>
        <v>2021</v>
      </c>
      <c r="E193" s="2" t="s">
        <v>65</v>
      </c>
      <c r="F193" s="5" t="s">
        <v>27</v>
      </c>
      <c r="G193" s="5" t="s">
        <v>28</v>
      </c>
      <c r="H193" s="5" t="s">
        <v>47</v>
      </c>
      <c r="I193" s="5">
        <v>51.490031000000002</v>
      </c>
      <c r="J193" s="5" t="s">
        <v>30</v>
      </c>
      <c r="K193" s="5" t="s">
        <v>31</v>
      </c>
      <c r="L193" s="5" t="s">
        <v>32</v>
      </c>
      <c r="M193" s="5">
        <v>-0.18767600000000001</v>
      </c>
      <c r="N193" s="5">
        <v>1</v>
      </c>
      <c r="O193" s="5">
        <v>2</v>
      </c>
      <c r="P193" s="5" t="s">
        <v>33</v>
      </c>
      <c r="Q193" s="5" t="s">
        <v>34</v>
      </c>
      <c r="R193" s="5" t="s">
        <v>43</v>
      </c>
      <c r="S193" s="5">
        <v>30</v>
      </c>
      <c r="T193" s="7">
        <v>0.80555555555555547</v>
      </c>
      <c r="U193" s="2" t="s">
        <v>36</v>
      </c>
      <c r="V193" s="5" t="s">
        <v>1631</v>
      </c>
      <c r="W193" s="5" t="s">
        <v>37</v>
      </c>
      <c r="X193" s="5" t="s">
        <v>38</v>
      </c>
    </row>
    <row r="194" spans="1:24" ht="15.75" hidden="1" x14ac:dyDescent="0.25">
      <c r="A194" s="2" t="s">
        <v>268</v>
      </c>
      <c r="B194" s="3">
        <v>44324</v>
      </c>
      <c r="C194" s="3" t="s">
        <v>251</v>
      </c>
      <c r="D194" s="14">
        <f t="shared" ref="D194:D257" si="3">YEAR(B194)</f>
        <v>2021</v>
      </c>
      <c r="E194" s="2" t="s">
        <v>46</v>
      </c>
      <c r="F194" s="2" t="s">
        <v>27</v>
      </c>
      <c r="G194" s="2" t="s">
        <v>28</v>
      </c>
      <c r="H194" s="2" t="s">
        <v>47</v>
      </c>
      <c r="I194" s="2">
        <v>51.486142999999998</v>
      </c>
      <c r="J194" s="2" t="s">
        <v>30</v>
      </c>
      <c r="K194" s="2" t="s">
        <v>31</v>
      </c>
      <c r="L194" s="2" t="s">
        <v>32</v>
      </c>
      <c r="M194" s="2">
        <v>-0.18048400000000001</v>
      </c>
      <c r="N194" s="2">
        <v>1</v>
      </c>
      <c r="O194" s="2">
        <v>2</v>
      </c>
      <c r="P194" s="2" t="s">
        <v>33</v>
      </c>
      <c r="Q194" s="2" t="s">
        <v>34</v>
      </c>
      <c r="R194" s="2" t="s">
        <v>43</v>
      </c>
      <c r="S194" s="2">
        <v>30</v>
      </c>
      <c r="T194" s="4">
        <v>0.79166666666666663</v>
      </c>
      <c r="U194" s="2" t="s">
        <v>36</v>
      </c>
      <c r="V194" s="2" t="s">
        <v>1616</v>
      </c>
      <c r="W194" s="2" t="s">
        <v>37</v>
      </c>
      <c r="X194" s="2" t="s">
        <v>38</v>
      </c>
    </row>
    <row r="195" spans="1:24" ht="15.75" hidden="1" x14ac:dyDescent="0.25">
      <c r="A195" s="5" t="s">
        <v>269</v>
      </c>
      <c r="B195" s="6">
        <v>44318</v>
      </c>
      <c r="C195" s="3" t="s">
        <v>251</v>
      </c>
      <c r="D195" s="14">
        <f t="shared" si="3"/>
        <v>2021</v>
      </c>
      <c r="E195" s="2" t="s">
        <v>40</v>
      </c>
      <c r="F195" s="5" t="s">
        <v>49</v>
      </c>
      <c r="G195" s="5" t="s">
        <v>28</v>
      </c>
      <c r="H195" s="5" t="s">
        <v>47</v>
      </c>
      <c r="I195" s="5">
        <v>51.492260000000002</v>
      </c>
      <c r="J195" s="5" t="s">
        <v>55</v>
      </c>
      <c r="K195" s="5" t="s">
        <v>31</v>
      </c>
      <c r="L195" s="5" t="s">
        <v>32</v>
      </c>
      <c r="M195" s="5">
        <v>-0.15762399999999999</v>
      </c>
      <c r="N195" s="5">
        <v>1</v>
      </c>
      <c r="O195" s="5">
        <v>2</v>
      </c>
      <c r="P195" s="5" t="s">
        <v>33</v>
      </c>
      <c r="Q195" s="5" t="s">
        <v>34</v>
      </c>
      <c r="R195" s="5" t="s">
        <v>43</v>
      </c>
      <c r="S195" s="5">
        <v>30</v>
      </c>
      <c r="T195" s="7">
        <v>0.81666666666666676</v>
      </c>
      <c r="U195" s="2" t="s">
        <v>36</v>
      </c>
      <c r="V195" s="5" t="s">
        <v>1617</v>
      </c>
      <c r="W195" s="5" t="s">
        <v>37</v>
      </c>
      <c r="X195" s="5" t="s">
        <v>38</v>
      </c>
    </row>
    <row r="196" spans="1:24" ht="15.75" hidden="1" x14ac:dyDescent="0.25">
      <c r="A196" s="2" t="s">
        <v>270</v>
      </c>
      <c r="B196" s="3">
        <v>44331</v>
      </c>
      <c r="C196" s="3" t="s">
        <v>251</v>
      </c>
      <c r="D196" s="14">
        <f t="shared" si="3"/>
        <v>2021</v>
      </c>
      <c r="E196" s="2" t="s">
        <v>54</v>
      </c>
      <c r="F196" s="2" t="s">
        <v>27</v>
      </c>
      <c r="G196" s="2" t="s">
        <v>106</v>
      </c>
      <c r="H196" s="2" t="s">
        <v>47</v>
      </c>
      <c r="I196" s="2">
        <v>51.517978999999997</v>
      </c>
      <c r="J196" s="2" t="s">
        <v>55</v>
      </c>
      <c r="K196" s="2" t="s">
        <v>31</v>
      </c>
      <c r="L196" s="2" t="s">
        <v>32</v>
      </c>
      <c r="M196" s="2">
        <v>-0.20400699999999999</v>
      </c>
      <c r="N196" s="2">
        <v>2</v>
      </c>
      <c r="O196" s="2">
        <v>2</v>
      </c>
      <c r="P196" s="2" t="s">
        <v>33</v>
      </c>
      <c r="Q196" s="2" t="s">
        <v>42</v>
      </c>
      <c r="R196" s="2" t="s">
        <v>106</v>
      </c>
      <c r="S196" s="2">
        <v>30</v>
      </c>
      <c r="T196" s="4">
        <v>0.93611111111111101</v>
      </c>
      <c r="U196" s="2" t="s">
        <v>36</v>
      </c>
      <c r="V196" s="2" t="s">
        <v>1618</v>
      </c>
      <c r="W196" s="2" t="s">
        <v>51</v>
      </c>
      <c r="X196" s="2" t="s">
        <v>38</v>
      </c>
    </row>
    <row r="197" spans="1:24" ht="15.75" hidden="1" x14ac:dyDescent="0.25">
      <c r="A197" s="5" t="s">
        <v>271</v>
      </c>
      <c r="B197" s="6">
        <v>44329</v>
      </c>
      <c r="C197" s="3" t="s">
        <v>251</v>
      </c>
      <c r="D197" s="14">
        <f t="shared" si="3"/>
        <v>2021</v>
      </c>
      <c r="E197" s="2" t="s">
        <v>62</v>
      </c>
      <c r="F197" s="5" t="s">
        <v>27</v>
      </c>
      <c r="G197" s="5" t="s">
        <v>28</v>
      </c>
      <c r="H197" s="5" t="s">
        <v>47</v>
      </c>
      <c r="I197" s="5">
        <v>51.495373000000001</v>
      </c>
      <c r="J197" s="5" t="s">
        <v>30</v>
      </c>
      <c r="K197" s="5" t="s">
        <v>31</v>
      </c>
      <c r="L197" s="5" t="s">
        <v>272</v>
      </c>
      <c r="M197" s="5">
        <v>-0.172625</v>
      </c>
      <c r="N197" s="5">
        <v>2</v>
      </c>
      <c r="O197" s="5">
        <v>1</v>
      </c>
      <c r="P197" s="5" t="s">
        <v>33</v>
      </c>
      <c r="Q197" s="5" t="s">
        <v>34</v>
      </c>
      <c r="R197" s="5" t="s">
        <v>43</v>
      </c>
      <c r="S197" s="5">
        <v>30</v>
      </c>
      <c r="T197" s="7">
        <v>0.79166666666666663</v>
      </c>
      <c r="U197" s="2" t="s">
        <v>36</v>
      </c>
      <c r="V197" s="5" t="s">
        <v>1619</v>
      </c>
      <c r="W197" s="5" t="s">
        <v>37</v>
      </c>
      <c r="X197" s="5" t="s">
        <v>38</v>
      </c>
    </row>
    <row r="198" spans="1:24" ht="15.75" hidden="1" x14ac:dyDescent="0.25">
      <c r="A198" s="2" t="s">
        <v>273</v>
      </c>
      <c r="B198" s="3">
        <v>44322</v>
      </c>
      <c r="C198" s="3" t="s">
        <v>251</v>
      </c>
      <c r="D198" s="14">
        <f t="shared" si="3"/>
        <v>2021</v>
      </c>
      <c r="E198" s="2" t="s">
        <v>26</v>
      </c>
      <c r="F198" s="2" t="s">
        <v>27</v>
      </c>
      <c r="G198" s="2" t="s">
        <v>28</v>
      </c>
      <c r="H198" s="2" t="s">
        <v>47</v>
      </c>
      <c r="I198" s="2">
        <v>51.477989000000001</v>
      </c>
      <c r="J198" s="2" t="s">
        <v>55</v>
      </c>
      <c r="K198" s="2" t="s">
        <v>31</v>
      </c>
      <c r="L198" s="2" t="s">
        <v>32</v>
      </c>
      <c r="M198" s="2">
        <v>-0.182393</v>
      </c>
      <c r="N198" s="2">
        <v>1</v>
      </c>
      <c r="O198" s="2">
        <v>2</v>
      </c>
      <c r="P198" s="2" t="s">
        <v>33</v>
      </c>
      <c r="Q198" s="2" t="s">
        <v>34</v>
      </c>
      <c r="R198" s="2" t="s">
        <v>43</v>
      </c>
      <c r="S198" s="2">
        <v>30</v>
      </c>
      <c r="T198" s="4">
        <v>0.88541666666666663</v>
      </c>
      <c r="U198" s="2" t="s">
        <v>36</v>
      </c>
      <c r="V198" s="2" t="s">
        <v>1620</v>
      </c>
      <c r="W198" s="2" t="s">
        <v>37</v>
      </c>
      <c r="X198" s="2" t="s">
        <v>38</v>
      </c>
    </row>
    <row r="199" spans="1:24" ht="15.75" x14ac:dyDescent="0.25">
      <c r="A199" s="5" t="s">
        <v>274</v>
      </c>
      <c r="B199" s="6">
        <v>44331</v>
      </c>
      <c r="C199" s="3" t="s">
        <v>251</v>
      </c>
      <c r="D199" s="14">
        <f t="shared" si="3"/>
        <v>2021</v>
      </c>
      <c r="E199" s="2" t="s">
        <v>59</v>
      </c>
      <c r="F199" s="5" t="s">
        <v>27</v>
      </c>
      <c r="G199" s="5" t="s">
        <v>106</v>
      </c>
      <c r="H199" s="5" t="s">
        <v>47</v>
      </c>
      <c r="I199" s="5">
        <v>51.493667000000002</v>
      </c>
      <c r="J199" s="5" t="s">
        <v>30</v>
      </c>
      <c r="K199" s="5" t="s">
        <v>31</v>
      </c>
      <c r="L199" s="5" t="s">
        <v>32</v>
      </c>
      <c r="M199" s="5">
        <v>-0.184362</v>
      </c>
      <c r="N199" s="5">
        <v>1</v>
      </c>
      <c r="O199" s="5">
        <v>2</v>
      </c>
      <c r="P199" s="5" t="s">
        <v>33</v>
      </c>
      <c r="Q199" s="5" t="s">
        <v>34</v>
      </c>
      <c r="R199" s="5" t="s">
        <v>106</v>
      </c>
      <c r="S199" s="5">
        <v>30</v>
      </c>
      <c r="T199" s="7">
        <v>0.33333333333333331</v>
      </c>
      <c r="U199" s="2" t="s">
        <v>1645</v>
      </c>
      <c r="V199" s="5" t="s">
        <v>1621</v>
      </c>
      <c r="W199" s="5" t="s">
        <v>37</v>
      </c>
      <c r="X199" s="5" t="s">
        <v>38</v>
      </c>
    </row>
    <row r="200" spans="1:24" ht="15.75" x14ac:dyDescent="0.25">
      <c r="A200" s="2" t="s">
        <v>275</v>
      </c>
      <c r="B200" s="3">
        <v>44317</v>
      </c>
      <c r="C200" s="3" t="s">
        <v>251</v>
      </c>
      <c r="D200" s="14">
        <f t="shared" si="3"/>
        <v>2021</v>
      </c>
      <c r="E200" s="2" t="s">
        <v>65</v>
      </c>
      <c r="F200" s="2" t="s">
        <v>49</v>
      </c>
      <c r="G200" s="2" t="s">
        <v>41</v>
      </c>
      <c r="H200" s="2" t="s">
        <v>47</v>
      </c>
      <c r="I200" s="2">
        <v>51.488492999999998</v>
      </c>
      <c r="J200" s="2" t="s">
        <v>55</v>
      </c>
      <c r="K200" s="2" t="s">
        <v>31</v>
      </c>
      <c r="L200" s="2" t="s">
        <v>32</v>
      </c>
      <c r="M200" s="2">
        <v>-0.19292200000000001</v>
      </c>
      <c r="N200" s="2">
        <v>1</v>
      </c>
      <c r="O200" s="2">
        <v>1</v>
      </c>
      <c r="P200" s="2" t="s">
        <v>33</v>
      </c>
      <c r="Q200" s="2" t="s">
        <v>34</v>
      </c>
      <c r="R200" s="2" t="s">
        <v>43</v>
      </c>
      <c r="S200" s="2">
        <v>30</v>
      </c>
      <c r="T200" s="4">
        <v>0.91666666666666663</v>
      </c>
      <c r="U200" s="2" t="s">
        <v>1645</v>
      </c>
      <c r="V200" s="2" t="s">
        <v>1622</v>
      </c>
      <c r="W200" s="2" t="s">
        <v>37</v>
      </c>
      <c r="X200" s="2" t="s">
        <v>44</v>
      </c>
    </row>
    <row r="201" spans="1:24" ht="15.75" x14ac:dyDescent="0.25">
      <c r="A201" s="5" t="s">
        <v>276</v>
      </c>
      <c r="B201" s="6">
        <v>44322</v>
      </c>
      <c r="C201" s="3" t="s">
        <v>251</v>
      </c>
      <c r="D201" s="14">
        <f t="shared" si="3"/>
        <v>2021</v>
      </c>
      <c r="E201" s="2" t="s">
        <v>46</v>
      </c>
      <c r="F201" s="5" t="s">
        <v>49</v>
      </c>
      <c r="G201" s="5" t="s">
        <v>277</v>
      </c>
      <c r="H201" s="5" t="s">
        <v>47</v>
      </c>
      <c r="I201" s="5">
        <v>51.501761999999999</v>
      </c>
      <c r="J201" s="5" t="s">
        <v>30</v>
      </c>
      <c r="K201" s="5" t="s">
        <v>197</v>
      </c>
      <c r="L201" s="5" t="s">
        <v>32</v>
      </c>
      <c r="M201" s="5">
        <v>-0.184473</v>
      </c>
      <c r="N201" s="5">
        <v>1</v>
      </c>
      <c r="O201" s="5">
        <v>2</v>
      </c>
      <c r="P201" s="5" t="s">
        <v>33</v>
      </c>
      <c r="Q201" s="5" t="s">
        <v>34</v>
      </c>
      <c r="R201" s="5" t="s">
        <v>43</v>
      </c>
      <c r="S201" s="5">
        <v>30</v>
      </c>
      <c r="T201" s="7">
        <v>0.69791666666666663</v>
      </c>
      <c r="U201" s="2" t="s">
        <v>1645</v>
      </c>
      <c r="V201" s="5" t="s">
        <v>1623</v>
      </c>
      <c r="W201" s="5" t="s">
        <v>37</v>
      </c>
      <c r="X201" s="5" t="s">
        <v>159</v>
      </c>
    </row>
    <row r="202" spans="1:24" ht="15.75" x14ac:dyDescent="0.25">
      <c r="A202" s="2" t="s">
        <v>278</v>
      </c>
      <c r="B202" s="3">
        <v>44334</v>
      </c>
      <c r="C202" s="3" t="s">
        <v>251</v>
      </c>
      <c r="D202" s="14">
        <f t="shared" si="3"/>
        <v>2021</v>
      </c>
      <c r="E202" s="2" t="s">
        <v>40</v>
      </c>
      <c r="F202" s="2" t="s">
        <v>69</v>
      </c>
      <c r="G202" s="2" t="s">
        <v>70</v>
      </c>
      <c r="H202" s="2" t="s">
        <v>47</v>
      </c>
      <c r="I202" s="2">
        <v>51.487569999999998</v>
      </c>
      <c r="J202" s="2" t="s">
        <v>30</v>
      </c>
      <c r="K202" s="2" t="s">
        <v>31</v>
      </c>
      <c r="L202" s="2" t="s">
        <v>32</v>
      </c>
      <c r="M202" s="2">
        <v>-0.168184</v>
      </c>
      <c r="N202" s="2">
        <v>1</v>
      </c>
      <c r="O202" s="2">
        <v>1</v>
      </c>
      <c r="P202" s="2" t="s">
        <v>33</v>
      </c>
      <c r="Q202" s="2" t="s">
        <v>34</v>
      </c>
      <c r="R202" s="2" t="s">
        <v>43</v>
      </c>
      <c r="S202" s="2">
        <v>30</v>
      </c>
      <c r="T202" s="4">
        <v>0.4458333333333333</v>
      </c>
      <c r="U202" s="2" t="s">
        <v>1645</v>
      </c>
      <c r="V202" s="2" t="s">
        <v>1624</v>
      </c>
      <c r="W202" s="2" t="s">
        <v>37</v>
      </c>
      <c r="X202" s="2" t="s">
        <v>63</v>
      </c>
    </row>
    <row r="203" spans="1:24" ht="15.75" x14ac:dyDescent="0.25">
      <c r="A203" s="5" t="s">
        <v>279</v>
      </c>
      <c r="B203" s="6">
        <v>44321</v>
      </c>
      <c r="C203" s="3" t="s">
        <v>251</v>
      </c>
      <c r="D203" s="14">
        <f t="shared" si="3"/>
        <v>2021</v>
      </c>
      <c r="E203" s="2" t="s">
        <v>54</v>
      </c>
      <c r="F203" s="5" t="s">
        <v>27</v>
      </c>
      <c r="G203" s="5" t="s">
        <v>28</v>
      </c>
      <c r="H203" s="5" t="s">
        <v>47</v>
      </c>
      <c r="I203" s="5">
        <v>51.480046999999999</v>
      </c>
      <c r="J203" s="5" t="s">
        <v>30</v>
      </c>
      <c r="K203" s="5" t="s">
        <v>31</v>
      </c>
      <c r="L203" s="5" t="s">
        <v>32</v>
      </c>
      <c r="M203" s="5">
        <v>-0.18173500000000001</v>
      </c>
      <c r="N203" s="5">
        <v>1</v>
      </c>
      <c r="O203" s="5">
        <v>2</v>
      </c>
      <c r="P203" s="5" t="s">
        <v>33</v>
      </c>
      <c r="Q203" s="5" t="s">
        <v>34</v>
      </c>
      <c r="R203" s="5" t="s">
        <v>35</v>
      </c>
      <c r="S203" s="5">
        <v>30</v>
      </c>
      <c r="T203" s="7">
        <v>0.40208333333333335</v>
      </c>
      <c r="U203" s="2" t="s">
        <v>1645</v>
      </c>
      <c r="V203" s="5" t="s">
        <v>1625</v>
      </c>
      <c r="W203" s="5" t="s">
        <v>37</v>
      </c>
      <c r="X203" s="5" t="s">
        <v>63</v>
      </c>
    </row>
    <row r="204" spans="1:24" ht="15.75" x14ac:dyDescent="0.25">
      <c r="A204" s="2" t="s">
        <v>280</v>
      </c>
      <c r="B204" s="3">
        <v>44320</v>
      </c>
      <c r="C204" s="3" t="s">
        <v>251</v>
      </c>
      <c r="D204" s="14">
        <f t="shared" si="3"/>
        <v>2021</v>
      </c>
      <c r="E204" s="2" t="s">
        <v>62</v>
      </c>
      <c r="F204" s="2" t="s">
        <v>27</v>
      </c>
      <c r="G204" s="2" t="s">
        <v>28</v>
      </c>
      <c r="H204" s="2" t="s">
        <v>47</v>
      </c>
      <c r="I204" s="2">
        <v>51.480961999999998</v>
      </c>
      <c r="J204" s="2" t="s">
        <v>30</v>
      </c>
      <c r="K204" s="2" t="s">
        <v>31</v>
      </c>
      <c r="L204" s="2" t="s">
        <v>32</v>
      </c>
      <c r="M204" s="2">
        <v>-0.17694599999999999</v>
      </c>
      <c r="N204" s="2">
        <v>3</v>
      </c>
      <c r="O204" s="2">
        <v>2</v>
      </c>
      <c r="P204" s="2" t="s">
        <v>33</v>
      </c>
      <c r="Q204" s="2" t="s">
        <v>34</v>
      </c>
      <c r="R204" s="2" t="s">
        <v>43</v>
      </c>
      <c r="S204" s="2">
        <v>30</v>
      </c>
      <c r="T204" s="4">
        <v>0.6791666666666667</v>
      </c>
      <c r="U204" s="2" t="s">
        <v>1645</v>
      </c>
      <c r="V204" s="2" t="s">
        <v>1626</v>
      </c>
      <c r="W204" s="2" t="s">
        <v>37</v>
      </c>
      <c r="X204" s="2" t="s">
        <v>38</v>
      </c>
    </row>
    <row r="205" spans="1:24" ht="15.75" x14ac:dyDescent="0.25">
      <c r="A205" s="5" t="s">
        <v>281</v>
      </c>
      <c r="B205" s="6">
        <v>44335</v>
      </c>
      <c r="C205" s="3" t="s">
        <v>251</v>
      </c>
      <c r="D205" s="14">
        <f t="shared" si="3"/>
        <v>2021</v>
      </c>
      <c r="E205" s="2" t="s">
        <v>26</v>
      </c>
      <c r="F205" s="5" t="s">
        <v>27</v>
      </c>
      <c r="G205" s="5" t="s">
        <v>28</v>
      </c>
      <c r="H205" s="5" t="s">
        <v>47</v>
      </c>
      <c r="I205" s="5">
        <v>51.484282</v>
      </c>
      <c r="J205" s="5" t="s">
        <v>30</v>
      </c>
      <c r="K205" s="5" t="s">
        <v>31</v>
      </c>
      <c r="L205" s="5" t="s">
        <v>32</v>
      </c>
      <c r="M205" s="5">
        <v>-0.15924199999999999</v>
      </c>
      <c r="N205" s="5">
        <v>1</v>
      </c>
      <c r="O205" s="5">
        <v>1</v>
      </c>
      <c r="P205" s="5" t="s">
        <v>33</v>
      </c>
      <c r="Q205" s="5" t="s">
        <v>34</v>
      </c>
      <c r="R205" s="5" t="s">
        <v>43</v>
      </c>
      <c r="S205" s="5">
        <v>30</v>
      </c>
      <c r="T205" s="7">
        <v>0.78055555555555556</v>
      </c>
      <c r="U205" s="2" t="s">
        <v>1645</v>
      </c>
      <c r="V205" s="5" t="s">
        <v>1627</v>
      </c>
      <c r="W205" s="5" t="s">
        <v>37</v>
      </c>
      <c r="X205" s="5" t="s">
        <v>38</v>
      </c>
    </row>
    <row r="206" spans="1:24" ht="15.75" x14ac:dyDescent="0.25">
      <c r="A206" s="2" t="s">
        <v>282</v>
      </c>
      <c r="B206" s="3">
        <v>44337</v>
      </c>
      <c r="C206" s="3" t="s">
        <v>251</v>
      </c>
      <c r="D206" s="14">
        <f t="shared" si="3"/>
        <v>2021</v>
      </c>
      <c r="E206" s="2" t="s">
        <v>59</v>
      </c>
      <c r="F206" s="2" t="s">
        <v>69</v>
      </c>
      <c r="G206" s="2" t="s">
        <v>70</v>
      </c>
      <c r="H206" s="2" t="s">
        <v>29</v>
      </c>
      <c r="I206" s="2">
        <v>51.497500000000002</v>
      </c>
      <c r="J206" s="2" t="s">
        <v>30</v>
      </c>
      <c r="K206" s="2" t="s">
        <v>31</v>
      </c>
      <c r="L206" s="2" t="s">
        <v>32</v>
      </c>
      <c r="M206" s="2">
        <v>-0.164904</v>
      </c>
      <c r="N206" s="2">
        <v>1</v>
      </c>
      <c r="O206" s="2">
        <v>1</v>
      </c>
      <c r="P206" s="2" t="s">
        <v>33</v>
      </c>
      <c r="Q206" s="2" t="s">
        <v>34</v>
      </c>
      <c r="R206" s="2" t="s">
        <v>43</v>
      </c>
      <c r="S206" s="2">
        <v>30</v>
      </c>
      <c r="T206" s="4">
        <v>0.65972222222222221</v>
      </c>
      <c r="U206" s="2" t="s">
        <v>1645</v>
      </c>
      <c r="V206" s="2" t="s">
        <v>1628</v>
      </c>
      <c r="W206" s="2" t="s">
        <v>37</v>
      </c>
      <c r="X206" s="2" t="s">
        <v>108</v>
      </c>
    </row>
    <row r="207" spans="1:24" ht="15.75" x14ac:dyDescent="0.25">
      <c r="A207" s="5" t="s">
        <v>283</v>
      </c>
      <c r="B207" s="6">
        <v>44339</v>
      </c>
      <c r="C207" s="3" t="s">
        <v>251</v>
      </c>
      <c r="D207" s="14">
        <f t="shared" si="3"/>
        <v>2021</v>
      </c>
      <c r="E207" s="2" t="s">
        <v>65</v>
      </c>
      <c r="F207" s="5" t="s">
        <v>27</v>
      </c>
      <c r="G207" s="5" t="s">
        <v>28</v>
      </c>
      <c r="H207" s="5" t="s">
        <v>47</v>
      </c>
      <c r="I207" s="5">
        <v>51.509332999999998</v>
      </c>
      <c r="J207" s="5" t="s">
        <v>30</v>
      </c>
      <c r="K207" s="5" t="s">
        <v>31</v>
      </c>
      <c r="L207" s="5" t="s">
        <v>32</v>
      </c>
      <c r="M207" s="5">
        <v>-0.19728599999999999</v>
      </c>
      <c r="N207" s="5">
        <v>1</v>
      </c>
      <c r="O207" s="5">
        <v>2</v>
      </c>
      <c r="P207" s="5" t="s">
        <v>33</v>
      </c>
      <c r="Q207" s="5" t="s">
        <v>34</v>
      </c>
      <c r="R207" s="5" t="s">
        <v>43</v>
      </c>
      <c r="S207" s="5">
        <v>30</v>
      </c>
      <c r="T207" s="7">
        <v>0.38819444444444445</v>
      </c>
      <c r="U207" s="2" t="s">
        <v>1645</v>
      </c>
      <c r="V207" s="5" t="s">
        <v>1629</v>
      </c>
      <c r="W207" s="5" t="s">
        <v>37</v>
      </c>
      <c r="X207" s="5" t="s">
        <v>38</v>
      </c>
    </row>
    <row r="208" spans="1:24" ht="15.75" x14ac:dyDescent="0.25">
      <c r="A208" s="2" t="s">
        <v>284</v>
      </c>
      <c r="B208" s="3">
        <v>44332</v>
      </c>
      <c r="C208" s="3" t="s">
        <v>251</v>
      </c>
      <c r="D208" s="14">
        <f t="shared" si="3"/>
        <v>2021</v>
      </c>
      <c r="E208" s="2" t="s">
        <v>46</v>
      </c>
      <c r="F208" s="2" t="s">
        <v>49</v>
      </c>
      <c r="G208" s="2" t="s">
        <v>28</v>
      </c>
      <c r="H208" s="2" t="s">
        <v>47</v>
      </c>
      <c r="I208" s="2">
        <v>51.499527999999998</v>
      </c>
      <c r="J208" s="2" t="s">
        <v>30</v>
      </c>
      <c r="K208" s="2" t="s">
        <v>31</v>
      </c>
      <c r="L208" s="2" t="s">
        <v>32</v>
      </c>
      <c r="M208" s="2">
        <v>-0.19709599999999999</v>
      </c>
      <c r="N208" s="2">
        <v>2</v>
      </c>
      <c r="O208" s="2">
        <v>1</v>
      </c>
      <c r="P208" s="2" t="s">
        <v>33</v>
      </c>
      <c r="Q208" s="2" t="s">
        <v>34</v>
      </c>
      <c r="R208" s="2" t="s">
        <v>60</v>
      </c>
      <c r="S208" s="2">
        <v>30</v>
      </c>
      <c r="T208" s="4">
        <v>0.77083333333333337</v>
      </c>
      <c r="U208" s="2" t="s">
        <v>1645</v>
      </c>
      <c r="V208" s="2" t="s">
        <v>1630</v>
      </c>
      <c r="W208" s="2" t="s">
        <v>37</v>
      </c>
      <c r="X208" s="2" t="s">
        <v>38</v>
      </c>
    </row>
    <row r="209" spans="1:24" ht="15.75" x14ac:dyDescent="0.25">
      <c r="A209" s="5" t="s">
        <v>285</v>
      </c>
      <c r="B209" s="6">
        <v>44342</v>
      </c>
      <c r="C209" s="3" t="s">
        <v>251</v>
      </c>
      <c r="D209" s="14">
        <f t="shared" si="3"/>
        <v>2021</v>
      </c>
      <c r="E209" s="2" t="s">
        <v>40</v>
      </c>
      <c r="F209" s="5" t="s">
        <v>69</v>
      </c>
      <c r="G209" s="5" t="s">
        <v>70</v>
      </c>
      <c r="H209" s="5" t="s">
        <v>47</v>
      </c>
      <c r="I209" s="5">
        <v>51.523505999999998</v>
      </c>
      <c r="J209" s="5" t="s">
        <v>30</v>
      </c>
      <c r="K209" s="5" t="s">
        <v>31</v>
      </c>
      <c r="L209" s="5" t="s">
        <v>32</v>
      </c>
      <c r="M209" s="5">
        <v>-0.206673</v>
      </c>
      <c r="N209" s="5">
        <v>1</v>
      </c>
      <c r="O209" s="5">
        <v>1</v>
      </c>
      <c r="P209" s="5" t="s">
        <v>33</v>
      </c>
      <c r="Q209" s="5" t="s">
        <v>42</v>
      </c>
      <c r="R209" s="5" t="s">
        <v>43</v>
      </c>
      <c r="S209" s="5">
        <v>30</v>
      </c>
      <c r="T209" s="7">
        <v>0.375</v>
      </c>
      <c r="U209" s="2" t="s">
        <v>1645</v>
      </c>
      <c r="V209" s="5" t="s">
        <v>1631</v>
      </c>
      <c r="W209" s="5" t="s">
        <v>71</v>
      </c>
      <c r="X209" s="5" t="s">
        <v>38</v>
      </c>
    </row>
    <row r="210" spans="1:24" ht="15.75" hidden="1" x14ac:dyDescent="0.25">
      <c r="A210" s="2" t="s">
        <v>286</v>
      </c>
      <c r="B210" s="3">
        <v>44318</v>
      </c>
      <c r="C210" s="3" t="s">
        <v>251</v>
      </c>
      <c r="D210" s="14">
        <f t="shared" si="3"/>
        <v>2021</v>
      </c>
      <c r="E210" s="2" t="s">
        <v>54</v>
      </c>
      <c r="F210" s="2" t="s">
        <v>27</v>
      </c>
      <c r="G210" s="2" t="s">
        <v>28</v>
      </c>
      <c r="H210" s="2" t="s">
        <v>47</v>
      </c>
      <c r="I210" s="2">
        <v>51.507862000000003</v>
      </c>
      <c r="J210" s="2" t="s">
        <v>30</v>
      </c>
      <c r="K210" s="2" t="s">
        <v>31</v>
      </c>
      <c r="L210" s="2" t="s">
        <v>32</v>
      </c>
      <c r="M210" s="2">
        <v>-0.19518199999999999</v>
      </c>
      <c r="N210" s="2">
        <v>1</v>
      </c>
      <c r="O210" s="2">
        <v>1</v>
      </c>
      <c r="P210" s="2" t="s">
        <v>33</v>
      </c>
      <c r="Q210" s="2" t="s">
        <v>34</v>
      </c>
      <c r="R210" s="2" t="s">
        <v>43</v>
      </c>
      <c r="S210" s="2">
        <v>30</v>
      </c>
      <c r="T210" s="4">
        <v>0.5</v>
      </c>
      <c r="U210" s="2" t="s">
        <v>36</v>
      </c>
      <c r="V210" s="2" t="s">
        <v>1616</v>
      </c>
      <c r="W210" s="2" t="s">
        <v>37</v>
      </c>
      <c r="X210" s="2" t="s">
        <v>38</v>
      </c>
    </row>
    <row r="211" spans="1:24" ht="15.75" hidden="1" x14ac:dyDescent="0.25">
      <c r="A211" s="5" t="s">
        <v>287</v>
      </c>
      <c r="B211" s="6">
        <v>44333</v>
      </c>
      <c r="C211" s="3" t="s">
        <v>251</v>
      </c>
      <c r="D211" s="14">
        <f t="shared" si="3"/>
        <v>2021</v>
      </c>
      <c r="E211" s="2" t="s">
        <v>62</v>
      </c>
      <c r="F211" s="5" t="s">
        <v>27</v>
      </c>
      <c r="G211" s="5" t="s">
        <v>106</v>
      </c>
      <c r="H211" s="5" t="s">
        <v>47</v>
      </c>
      <c r="I211" s="5">
        <v>51.486884000000003</v>
      </c>
      <c r="J211" s="5" t="s">
        <v>30</v>
      </c>
      <c r="K211" s="5" t="s">
        <v>288</v>
      </c>
      <c r="L211" s="5" t="s">
        <v>32</v>
      </c>
      <c r="M211" s="5">
        <v>-0.25290600000000002</v>
      </c>
      <c r="N211" s="5">
        <v>1</v>
      </c>
      <c r="O211" s="5">
        <v>2</v>
      </c>
      <c r="P211" s="5" t="s">
        <v>33</v>
      </c>
      <c r="Q211" s="5" t="s">
        <v>34</v>
      </c>
      <c r="R211" s="5" t="s">
        <v>106</v>
      </c>
      <c r="S211" s="5">
        <v>30</v>
      </c>
      <c r="T211" s="7">
        <v>0.73263888888888884</v>
      </c>
      <c r="U211" s="2" t="s">
        <v>36</v>
      </c>
      <c r="V211" s="5" t="s">
        <v>1617</v>
      </c>
      <c r="W211" s="5" t="s">
        <v>37</v>
      </c>
      <c r="X211" s="5" t="s">
        <v>44</v>
      </c>
    </row>
    <row r="212" spans="1:24" ht="15.75" hidden="1" x14ac:dyDescent="0.25">
      <c r="A212" s="2" t="s">
        <v>289</v>
      </c>
      <c r="B212" s="3">
        <v>44261</v>
      </c>
      <c r="C212" s="3" t="s">
        <v>135</v>
      </c>
      <c r="D212" s="14">
        <f t="shared" si="3"/>
        <v>2021</v>
      </c>
      <c r="E212" s="2" t="s">
        <v>26</v>
      </c>
      <c r="F212" s="2" t="s">
        <v>49</v>
      </c>
      <c r="G212" s="2" t="s">
        <v>28</v>
      </c>
      <c r="H212" s="2" t="s">
        <v>47</v>
      </c>
      <c r="I212" s="2">
        <v>51.516804</v>
      </c>
      <c r="J212" s="2" t="s">
        <v>30</v>
      </c>
      <c r="K212" s="2" t="s">
        <v>107</v>
      </c>
      <c r="L212" s="2" t="s">
        <v>32</v>
      </c>
      <c r="M212" s="2">
        <v>-0.22725899999999999</v>
      </c>
      <c r="N212" s="2">
        <v>1</v>
      </c>
      <c r="O212" s="2">
        <v>2</v>
      </c>
      <c r="P212" s="2" t="s">
        <v>33</v>
      </c>
      <c r="Q212" s="2" t="s">
        <v>34</v>
      </c>
      <c r="R212" s="2" t="s">
        <v>43</v>
      </c>
      <c r="S212" s="2">
        <v>30</v>
      </c>
      <c r="T212" s="4">
        <v>0.36805555555555558</v>
      </c>
      <c r="U212" s="2" t="s">
        <v>36</v>
      </c>
      <c r="V212" s="2" t="s">
        <v>1618</v>
      </c>
      <c r="W212" s="2" t="s">
        <v>37</v>
      </c>
      <c r="X212" s="2" t="s">
        <v>38</v>
      </c>
    </row>
    <row r="213" spans="1:24" ht="15.75" hidden="1" x14ac:dyDescent="0.25">
      <c r="A213" s="5" t="s">
        <v>290</v>
      </c>
      <c r="B213" s="6">
        <v>44336</v>
      </c>
      <c r="C213" s="3" t="s">
        <v>251</v>
      </c>
      <c r="D213" s="14">
        <f t="shared" si="3"/>
        <v>2021</v>
      </c>
      <c r="E213" s="2" t="s">
        <v>59</v>
      </c>
      <c r="F213" s="5" t="s">
        <v>27</v>
      </c>
      <c r="G213" s="5" t="s">
        <v>28</v>
      </c>
      <c r="H213" s="5" t="s">
        <v>47</v>
      </c>
      <c r="I213" s="5">
        <v>51.500732999999997</v>
      </c>
      <c r="J213" s="5" t="s">
        <v>30</v>
      </c>
      <c r="K213" s="5" t="s">
        <v>31</v>
      </c>
      <c r="L213" s="5" t="s">
        <v>32</v>
      </c>
      <c r="M213" s="5">
        <v>-0.19359100000000001</v>
      </c>
      <c r="N213" s="5">
        <v>1</v>
      </c>
      <c r="O213" s="5">
        <v>1</v>
      </c>
      <c r="P213" s="5" t="s">
        <v>33</v>
      </c>
      <c r="Q213" s="5" t="s">
        <v>34</v>
      </c>
      <c r="R213" s="5" t="s">
        <v>43</v>
      </c>
      <c r="S213" s="5">
        <v>30</v>
      </c>
      <c r="T213" s="7">
        <v>0.76388888888888884</v>
      </c>
      <c r="U213" s="2" t="s">
        <v>36</v>
      </c>
      <c r="V213" s="5" t="s">
        <v>1619</v>
      </c>
      <c r="W213" s="5" t="s">
        <v>37</v>
      </c>
      <c r="X213" s="5" t="s">
        <v>38</v>
      </c>
    </row>
    <row r="214" spans="1:24" ht="15.75" hidden="1" x14ac:dyDescent="0.25">
      <c r="A214" s="2" t="s">
        <v>291</v>
      </c>
      <c r="B214" s="3">
        <v>44344</v>
      </c>
      <c r="C214" s="3" t="s">
        <v>251</v>
      </c>
      <c r="D214" s="14">
        <f t="shared" si="3"/>
        <v>2021</v>
      </c>
      <c r="E214" s="2" t="s">
        <v>65</v>
      </c>
      <c r="F214" s="2" t="s">
        <v>27</v>
      </c>
      <c r="G214" s="2" t="s">
        <v>28</v>
      </c>
      <c r="H214" s="2" t="s">
        <v>47</v>
      </c>
      <c r="I214" s="2">
        <v>51.499727</v>
      </c>
      <c r="J214" s="2" t="s">
        <v>30</v>
      </c>
      <c r="K214" s="2" t="s">
        <v>31</v>
      </c>
      <c r="L214" s="2" t="s">
        <v>32</v>
      </c>
      <c r="M214" s="2">
        <v>-0.163518</v>
      </c>
      <c r="N214" s="2">
        <v>1</v>
      </c>
      <c r="O214" s="2">
        <v>3</v>
      </c>
      <c r="P214" s="2" t="s">
        <v>33</v>
      </c>
      <c r="Q214" s="2" t="s">
        <v>34</v>
      </c>
      <c r="R214" s="2" t="s">
        <v>60</v>
      </c>
      <c r="S214" s="2">
        <v>30</v>
      </c>
      <c r="T214" s="4">
        <v>0.30555555555555552</v>
      </c>
      <c r="U214" s="2" t="s">
        <v>36</v>
      </c>
      <c r="V214" s="2" t="s">
        <v>1620</v>
      </c>
      <c r="W214" s="2" t="s">
        <v>37</v>
      </c>
      <c r="X214" s="2" t="s">
        <v>38</v>
      </c>
    </row>
    <row r="215" spans="1:24" ht="15.75" hidden="1" x14ac:dyDescent="0.25">
      <c r="A215" s="5" t="s">
        <v>292</v>
      </c>
      <c r="B215" s="6">
        <v>44339</v>
      </c>
      <c r="C215" s="3" t="s">
        <v>251</v>
      </c>
      <c r="D215" s="14">
        <f t="shared" si="3"/>
        <v>2021</v>
      </c>
      <c r="E215" s="2" t="s">
        <v>46</v>
      </c>
      <c r="F215" s="5" t="s">
        <v>27</v>
      </c>
      <c r="G215" s="5" t="s">
        <v>41</v>
      </c>
      <c r="H215" s="5" t="s">
        <v>47</v>
      </c>
      <c r="I215" s="5">
        <v>51.497985999999997</v>
      </c>
      <c r="J215" s="5" t="s">
        <v>55</v>
      </c>
      <c r="K215" s="5" t="s">
        <v>31</v>
      </c>
      <c r="L215" s="5" t="s">
        <v>32</v>
      </c>
      <c r="M215" s="5">
        <v>-0.20796300000000001</v>
      </c>
      <c r="N215" s="5">
        <v>1</v>
      </c>
      <c r="O215" s="5">
        <v>2</v>
      </c>
      <c r="P215" s="5" t="s">
        <v>33</v>
      </c>
      <c r="Q215" s="5" t="s">
        <v>34</v>
      </c>
      <c r="R215" s="5" t="s">
        <v>43</v>
      </c>
      <c r="S215" s="5">
        <v>30</v>
      </c>
      <c r="T215" s="7">
        <v>0.86041666666666661</v>
      </c>
      <c r="U215" s="2" t="s">
        <v>36</v>
      </c>
      <c r="V215" s="5" t="s">
        <v>1621</v>
      </c>
      <c r="W215" s="5" t="s">
        <v>37</v>
      </c>
      <c r="X215" s="5" t="s">
        <v>38</v>
      </c>
    </row>
    <row r="216" spans="1:24" ht="15.75" hidden="1" x14ac:dyDescent="0.25">
      <c r="A216" s="2" t="s">
        <v>293</v>
      </c>
      <c r="B216" s="3">
        <v>44329</v>
      </c>
      <c r="C216" s="3" t="s">
        <v>251</v>
      </c>
      <c r="D216" s="14">
        <f t="shared" si="3"/>
        <v>2021</v>
      </c>
      <c r="E216" s="2" t="s">
        <v>40</v>
      </c>
      <c r="F216" s="2" t="s">
        <v>27</v>
      </c>
      <c r="G216" s="2" t="s">
        <v>28</v>
      </c>
      <c r="H216" s="2" t="s">
        <v>47</v>
      </c>
      <c r="I216" s="2">
        <v>51.496578999999997</v>
      </c>
      <c r="J216" s="2" t="s">
        <v>30</v>
      </c>
      <c r="K216" s="2" t="s">
        <v>31</v>
      </c>
      <c r="L216" s="2" t="s">
        <v>32</v>
      </c>
      <c r="M216" s="2">
        <v>-0.19245799999999999</v>
      </c>
      <c r="N216" s="2">
        <v>1</v>
      </c>
      <c r="O216" s="2">
        <v>1</v>
      </c>
      <c r="P216" s="2" t="s">
        <v>33</v>
      </c>
      <c r="Q216" s="2" t="s">
        <v>34</v>
      </c>
      <c r="R216" s="2" t="s">
        <v>43</v>
      </c>
      <c r="S216" s="2">
        <v>30</v>
      </c>
      <c r="T216" s="4">
        <v>0.72152777777777777</v>
      </c>
      <c r="U216" s="2" t="s">
        <v>36</v>
      </c>
      <c r="V216" s="2" t="s">
        <v>1622</v>
      </c>
      <c r="W216" s="2" t="s">
        <v>37</v>
      </c>
      <c r="X216" s="2" t="s">
        <v>38</v>
      </c>
    </row>
    <row r="217" spans="1:24" ht="15.75" hidden="1" x14ac:dyDescent="0.25">
      <c r="A217" s="5" t="s">
        <v>294</v>
      </c>
      <c r="B217" s="6">
        <v>44377</v>
      </c>
      <c r="C217" s="3" t="s">
        <v>295</v>
      </c>
      <c r="D217" s="14">
        <f t="shared" si="3"/>
        <v>2021</v>
      </c>
      <c r="E217" s="2" t="s">
        <v>54</v>
      </c>
      <c r="F217" s="5" t="s">
        <v>27</v>
      </c>
      <c r="G217" s="5" t="s">
        <v>28</v>
      </c>
      <c r="H217" s="5" t="s">
        <v>47</v>
      </c>
      <c r="I217" s="5">
        <v>51.506096999999997</v>
      </c>
      <c r="J217" s="5" t="s">
        <v>30</v>
      </c>
      <c r="K217" s="5" t="s">
        <v>31</v>
      </c>
      <c r="L217" s="5" t="s">
        <v>32</v>
      </c>
      <c r="M217" s="5">
        <v>-0.20908599999999999</v>
      </c>
      <c r="N217" s="5">
        <v>1</v>
      </c>
      <c r="O217" s="5">
        <v>2</v>
      </c>
      <c r="P217" s="5" t="s">
        <v>33</v>
      </c>
      <c r="Q217" s="5" t="s">
        <v>34</v>
      </c>
      <c r="R217" s="5" t="s">
        <v>43</v>
      </c>
      <c r="S217" s="5">
        <v>30</v>
      </c>
      <c r="T217" s="7">
        <v>0.53125</v>
      </c>
      <c r="U217" s="2" t="s">
        <v>36</v>
      </c>
      <c r="V217" s="5" t="s">
        <v>1623</v>
      </c>
      <c r="W217" s="5" t="s">
        <v>37</v>
      </c>
      <c r="X217" s="5" t="s">
        <v>141</v>
      </c>
    </row>
    <row r="218" spans="1:24" ht="15.75" hidden="1" x14ac:dyDescent="0.25">
      <c r="A218" s="2" t="s">
        <v>296</v>
      </c>
      <c r="B218" s="3">
        <v>44326</v>
      </c>
      <c r="C218" s="3" t="s">
        <v>251</v>
      </c>
      <c r="D218" s="14">
        <f t="shared" si="3"/>
        <v>2021</v>
      </c>
      <c r="E218" s="2" t="s">
        <v>62</v>
      </c>
      <c r="F218" s="2" t="s">
        <v>69</v>
      </c>
      <c r="G218" s="2" t="s">
        <v>70</v>
      </c>
      <c r="H218" s="2" t="s">
        <v>47</v>
      </c>
      <c r="I218" s="2">
        <v>51.508960999999999</v>
      </c>
      <c r="J218" s="2" t="s">
        <v>30</v>
      </c>
      <c r="K218" s="2" t="s">
        <v>31</v>
      </c>
      <c r="L218" s="2" t="s">
        <v>32</v>
      </c>
      <c r="M218" s="2">
        <v>-0.196436</v>
      </c>
      <c r="N218" s="2">
        <v>1</v>
      </c>
      <c r="O218" s="2">
        <v>2</v>
      </c>
      <c r="P218" s="2" t="s">
        <v>33</v>
      </c>
      <c r="Q218" s="2" t="s">
        <v>34</v>
      </c>
      <c r="R218" s="2" t="s">
        <v>60</v>
      </c>
      <c r="S218" s="2">
        <v>30</v>
      </c>
      <c r="T218" s="4">
        <v>0.45833333333333331</v>
      </c>
      <c r="U218" s="2" t="s">
        <v>36</v>
      </c>
      <c r="V218" s="2" t="s">
        <v>1624</v>
      </c>
      <c r="W218" s="2" t="s">
        <v>37</v>
      </c>
      <c r="X218" s="2" t="s">
        <v>63</v>
      </c>
    </row>
    <row r="219" spans="1:24" ht="15.75" hidden="1" x14ac:dyDescent="0.25">
      <c r="A219" s="5" t="s">
        <v>297</v>
      </c>
      <c r="B219" s="6">
        <v>44344</v>
      </c>
      <c r="C219" s="3" t="s">
        <v>251</v>
      </c>
      <c r="D219" s="14">
        <f t="shared" si="3"/>
        <v>2021</v>
      </c>
      <c r="E219" s="2" t="s">
        <v>26</v>
      </c>
      <c r="F219" s="5" t="s">
        <v>27</v>
      </c>
      <c r="G219" s="5" t="s">
        <v>28</v>
      </c>
      <c r="H219" s="5" t="s">
        <v>47</v>
      </c>
      <c r="I219" s="5">
        <v>51.486708999999998</v>
      </c>
      <c r="J219" s="5" t="s">
        <v>30</v>
      </c>
      <c r="K219" s="5" t="s">
        <v>31</v>
      </c>
      <c r="L219" s="5" t="s">
        <v>32</v>
      </c>
      <c r="M219" s="5">
        <v>-0.17066700000000001</v>
      </c>
      <c r="N219" s="5">
        <v>1</v>
      </c>
      <c r="O219" s="5">
        <v>1</v>
      </c>
      <c r="P219" s="5" t="s">
        <v>33</v>
      </c>
      <c r="Q219" s="5" t="s">
        <v>34</v>
      </c>
      <c r="R219" s="5" t="s">
        <v>43</v>
      </c>
      <c r="S219" s="5">
        <v>30</v>
      </c>
      <c r="T219" s="7">
        <v>0.35416666666666669</v>
      </c>
      <c r="U219" s="2" t="s">
        <v>36</v>
      </c>
      <c r="V219" s="5" t="s">
        <v>1625</v>
      </c>
      <c r="W219" s="5" t="s">
        <v>37</v>
      </c>
      <c r="X219" s="5" t="s">
        <v>38</v>
      </c>
    </row>
    <row r="220" spans="1:24" ht="15.75" hidden="1" x14ac:dyDescent="0.25">
      <c r="A220" s="2" t="s">
        <v>298</v>
      </c>
      <c r="B220" s="3">
        <v>44338</v>
      </c>
      <c r="C220" s="3" t="s">
        <v>251</v>
      </c>
      <c r="D220" s="14">
        <f t="shared" si="3"/>
        <v>2021</v>
      </c>
      <c r="E220" s="2" t="s">
        <v>59</v>
      </c>
      <c r="F220" s="2" t="s">
        <v>27</v>
      </c>
      <c r="G220" s="2" t="s">
        <v>28</v>
      </c>
      <c r="H220" s="2" t="s">
        <v>47</v>
      </c>
      <c r="I220" s="2">
        <v>51.502158999999999</v>
      </c>
      <c r="J220" s="2" t="s">
        <v>30</v>
      </c>
      <c r="K220" s="2" t="s">
        <v>31</v>
      </c>
      <c r="L220" s="2" t="s">
        <v>32</v>
      </c>
      <c r="M220" s="2">
        <v>-0.18690599999999999</v>
      </c>
      <c r="N220" s="2">
        <v>1</v>
      </c>
      <c r="O220" s="2">
        <v>2</v>
      </c>
      <c r="P220" s="2" t="s">
        <v>33</v>
      </c>
      <c r="Q220" s="2" t="s">
        <v>34</v>
      </c>
      <c r="R220" s="2" t="s">
        <v>43</v>
      </c>
      <c r="S220" s="2">
        <v>30</v>
      </c>
      <c r="T220" s="4">
        <v>0.39583333333333331</v>
      </c>
      <c r="U220" s="2" t="s">
        <v>36</v>
      </c>
      <c r="V220" s="2" t="s">
        <v>1626</v>
      </c>
      <c r="W220" s="2" t="s">
        <v>37</v>
      </c>
      <c r="X220" s="2" t="s">
        <v>63</v>
      </c>
    </row>
    <row r="221" spans="1:24" ht="15.75" hidden="1" x14ac:dyDescent="0.25">
      <c r="A221" s="5" t="s">
        <v>299</v>
      </c>
      <c r="B221" s="6">
        <v>44345</v>
      </c>
      <c r="C221" s="3" t="s">
        <v>251</v>
      </c>
      <c r="D221" s="14">
        <f t="shared" si="3"/>
        <v>2021</v>
      </c>
      <c r="E221" s="2" t="s">
        <v>65</v>
      </c>
      <c r="F221" s="5" t="s">
        <v>49</v>
      </c>
      <c r="G221" s="5" t="s">
        <v>28</v>
      </c>
      <c r="H221" s="5" t="s">
        <v>47</v>
      </c>
      <c r="I221" s="5">
        <v>51.491498999999997</v>
      </c>
      <c r="J221" s="5" t="s">
        <v>30</v>
      </c>
      <c r="K221" s="5" t="s">
        <v>31</v>
      </c>
      <c r="L221" s="5" t="s">
        <v>32</v>
      </c>
      <c r="M221" s="5">
        <v>-0.172204</v>
      </c>
      <c r="N221" s="5">
        <v>1</v>
      </c>
      <c r="O221" s="5">
        <v>2</v>
      </c>
      <c r="P221" s="5" t="s">
        <v>33</v>
      </c>
      <c r="Q221" s="5" t="s">
        <v>34</v>
      </c>
      <c r="R221" s="5" t="s">
        <v>43</v>
      </c>
      <c r="S221" s="5">
        <v>30</v>
      </c>
      <c r="T221" s="7">
        <v>0.34375</v>
      </c>
      <c r="U221" s="2" t="s">
        <v>36</v>
      </c>
      <c r="V221" s="5" t="s">
        <v>1627</v>
      </c>
      <c r="W221" s="5" t="s">
        <v>37</v>
      </c>
      <c r="X221" s="5" t="s">
        <v>38</v>
      </c>
    </row>
    <row r="222" spans="1:24" ht="15.75" hidden="1" x14ac:dyDescent="0.25">
      <c r="A222" s="2" t="s">
        <v>300</v>
      </c>
      <c r="B222" s="3">
        <v>44344</v>
      </c>
      <c r="C222" s="3" t="s">
        <v>251</v>
      </c>
      <c r="D222" s="14">
        <f t="shared" si="3"/>
        <v>2021</v>
      </c>
      <c r="E222" s="2" t="s">
        <v>46</v>
      </c>
      <c r="F222" s="2" t="s">
        <v>49</v>
      </c>
      <c r="G222" s="2" t="s">
        <v>41</v>
      </c>
      <c r="H222" s="2" t="s">
        <v>47</v>
      </c>
      <c r="I222" s="2">
        <v>51.481062000000001</v>
      </c>
      <c r="J222" s="2" t="s">
        <v>30</v>
      </c>
      <c r="K222" s="2" t="s">
        <v>31</v>
      </c>
      <c r="L222" s="2" t="s">
        <v>32</v>
      </c>
      <c r="M222" s="2">
        <v>-0.183423</v>
      </c>
      <c r="N222" s="2">
        <v>1</v>
      </c>
      <c r="O222" s="2">
        <v>1</v>
      </c>
      <c r="P222" s="2" t="s">
        <v>33</v>
      </c>
      <c r="Q222" s="2" t="s">
        <v>34</v>
      </c>
      <c r="R222" s="2" t="s">
        <v>43</v>
      </c>
      <c r="S222" s="2">
        <v>30</v>
      </c>
      <c r="T222" s="4">
        <v>0.78819444444444453</v>
      </c>
      <c r="U222" s="2" t="s">
        <v>36</v>
      </c>
      <c r="V222" s="2" t="s">
        <v>1628</v>
      </c>
      <c r="W222" s="2" t="s">
        <v>37</v>
      </c>
      <c r="X222" s="2" t="s">
        <v>38</v>
      </c>
    </row>
    <row r="223" spans="1:24" ht="15.75" hidden="1" x14ac:dyDescent="0.25">
      <c r="A223" s="5" t="s">
        <v>301</v>
      </c>
      <c r="B223" s="6">
        <v>44350</v>
      </c>
      <c r="C223" s="3" t="s">
        <v>295</v>
      </c>
      <c r="D223" s="14">
        <f t="shared" si="3"/>
        <v>2021</v>
      </c>
      <c r="E223" s="2" t="s">
        <v>40</v>
      </c>
      <c r="F223" s="5" t="s">
        <v>69</v>
      </c>
      <c r="G223" s="5" t="s">
        <v>70</v>
      </c>
      <c r="H223" s="5" t="s">
        <v>47</v>
      </c>
      <c r="I223" s="5">
        <v>51.496864000000002</v>
      </c>
      <c r="J223" s="5" t="s">
        <v>30</v>
      </c>
      <c r="K223" s="5" t="s">
        <v>31</v>
      </c>
      <c r="L223" s="5" t="s">
        <v>32</v>
      </c>
      <c r="M223" s="5">
        <v>-0.205125</v>
      </c>
      <c r="N223" s="5">
        <v>1</v>
      </c>
      <c r="O223" s="5">
        <v>2</v>
      </c>
      <c r="P223" s="5" t="s">
        <v>33</v>
      </c>
      <c r="Q223" s="5" t="s">
        <v>34</v>
      </c>
      <c r="R223" s="5" t="s">
        <v>43</v>
      </c>
      <c r="S223" s="5">
        <v>30</v>
      </c>
      <c r="T223" s="7">
        <v>0.40972222222222227</v>
      </c>
      <c r="U223" s="2" t="s">
        <v>36</v>
      </c>
      <c r="V223" s="5" t="s">
        <v>1629</v>
      </c>
      <c r="W223" s="5" t="s">
        <v>37</v>
      </c>
      <c r="X223" s="5" t="s">
        <v>38</v>
      </c>
    </row>
    <row r="224" spans="1:24" ht="15.75" hidden="1" x14ac:dyDescent="0.25">
      <c r="A224" s="2" t="s">
        <v>302</v>
      </c>
      <c r="B224" s="3">
        <v>44336</v>
      </c>
      <c r="C224" s="3" t="s">
        <v>251</v>
      </c>
      <c r="D224" s="14">
        <f t="shared" si="3"/>
        <v>2021</v>
      </c>
      <c r="E224" s="2" t="s">
        <v>54</v>
      </c>
      <c r="F224" s="2" t="s">
        <v>27</v>
      </c>
      <c r="G224" s="2" t="s">
        <v>140</v>
      </c>
      <c r="H224" s="2" t="s">
        <v>47</v>
      </c>
      <c r="I224" s="2">
        <v>51.512796999999999</v>
      </c>
      <c r="J224" s="2" t="s">
        <v>30</v>
      </c>
      <c r="K224" s="2" t="s">
        <v>31</v>
      </c>
      <c r="L224" s="2" t="s">
        <v>32</v>
      </c>
      <c r="M224" s="2">
        <v>-0.20032</v>
      </c>
      <c r="N224" s="2">
        <v>1</v>
      </c>
      <c r="O224" s="2">
        <v>2</v>
      </c>
      <c r="P224" s="2" t="s">
        <v>33</v>
      </c>
      <c r="Q224" s="2" t="s">
        <v>34</v>
      </c>
      <c r="R224" s="2" t="s">
        <v>106</v>
      </c>
      <c r="S224" s="2">
        <v>30</v>
      </c>
      <c r="T224" s="4">
        <v>0.79166666666666663</v>
      </c>
      <c r="U224" s="2" t="s">
        <v>36</v>
      </c>
      <c r="V224" s="2" t="s">
        <v>1630</v>
      </c>
      <c r="W224" s="2" t="s">
        <v>37</v>
      </c>
      <c r="X224" s="2" t="s">
        <v>38</v>
      </c>
    </row>
    <row r="225" spans="1:24" ht="15.75" x14ac:dyDescent="0.25">
      <c r="A225" s="5" t="s">
        <v>303</v>
      </c>
      <c r="B225" s="6">
        <v>44347</v>
      </c>
      <c r="C225" s="3" t="s">
        <v>251</v>
      </c>
      <c r="D225" s="14">
        <f t="shared" si="3"/>
        <v>2021</v>
      </c>
      <c r="E225" s="2" t="s">
        <v>62</v>
      </c>
      <c r="F225" s="5" t="s">
        <v>49</v>
      </c>
      <c r="G225" s="5" t="s">
        <v>41</v>
      </c>
      <c r="H225" s="5" t="s">
        <v>47</v>
      </c>
      <c r="I225" s="5">
        <v>51.492654999999999</v>
      </c>
      <c r="J225" s="5" t="s">
        <v>30</v>
      </c>
      <c r="K225" s="5" t="s">
        <v>31</v>
      </c>
      <c r="L225" s="5" t="s">
        <v>32</v>
      </c>
      <c r="M225" s="5">
        <v>-0.20039299999999999</v>
      </c>
      <c r="N225" s="5">
        <v>1</v>
      </c>
      <c r="O225" s="5">
        <v>3</v>
      </c>
      <c r="P225" s="5" t="s">
        <v>33</v>
      </c>
      <c r="Q225" s="5" t="s">
        <v>34</v>
      </c>
      <c r="R225" s="5" t="s">
        <v>60</v>
      </c>
      <c r="S225" s="5">
        <v>30</v>
      </c>
      <c r="T225" s="7">
        <v>0.44166666666666665</v>
      </c>
      <c r="U225" s="2" t="s">
        <v>1645</v>
      </c>
      <c r="V225" s="5" t="s">
        <v>1631</v>
      </c>
      <c r="W225" s="5" t="s">
        <v>37</v>
      </c>
      <c r="X225" s="5" t="s">
        <v>38</v>
      </c>
    </row>
    <row r="226" spans="1:24" ht="15.75" x14ac:dyDescent="0.25">
      <c r="A226" s="2" t="s">
        <v>304</v>
      </c>
      <c r="B226" s="3">
        <v>44347</v>
      </c>
      <c r="C226" s="3" t="s">
        <v>251</v>
      </c>
      <c r="D226" s="14">
        <f t="shared" si="3"/>
        <v>2021</v>
      </c>
      <c r="E226" s="2" t="s">
        <v>26</v>
      </c>
      <c r="F226" s="2" t="s">
        <v>49</v>
      </c>
      <c r="G226" s="2" t="s">
        <v>41</v>
      </c>
      <c r="H226" s="2" t="s">
        <v>47</v>
      </c>
      <c r="I226" s="2">
        <v>51.482075999999999</v>
      </c>
      <c r="J226" s="2" t="s">
        <v>30</v>
      </c>
      <c r="K226" s="2" t="s">
        <v>31</v>
      </c>
      <c r="L226" s="2" t="s">
        <v>32</v>
      </c>
      <c r="M226" s="2">
        <v>-0.17344499999999999</v>
      </c>
      <c r="N226" s="2">
        <v>1</v>
      </c>
      <c r="O226" s="2">
        <v>2</v>
      </c>
      <c r="P226" s="2" t="s">
        <v>33</v>
      </c>
      <c r="Q226" s="2" t="s">
        <v>34</v>
      </c>
      <c r="R226" s="2" t="s">
        <v>43</v>
      </c>
      <c r="S226" s="2">
        <v>30</v>
      </c>
      <c r="T226" s="4">
        <v>0.66736111111111107</v>
      </c>
      <c r="U226" s="2" t="s">
        <v>1645</v>
      </c>
      <c r="V226" s="2" t="s">
        <v>1616</v>
      </c>
      <c r="W226" s="2" t="s">
        <v>37</v>
      </c>
      <c r="X226" s="2" t="s">
        <v>38</v>
      </c>
    </row>
    <row r="227" spans="1:24" ht="15.75" x14ac:dyDescent="0.25">
      <c r="A227" s="5" t="s">
        <v>305</v>
      </c>
      <c r="B227" s="6">
        <v>44344</v>
      </c>
      <c r="C227" s="3" t="s">
        <v>251</v>
      </c>
      <c r="D227" s="14">
        <f t="shared" si="3"/>
        <v>2021</v>
      </c>
      <c r="E227" s="2" t="s">
        <v>59</v>
      </c>
      <c r="F227" s="5" t="s">
        <v>27</v>
      </c>
      <c r="G227" s="5" t="s">
        <v>28</v>
      </c>
      <c r="H227" s="5" t="s">
        <v>47</v>
      </c>
      <c r="I227" s="5">
        <v>51.489128999999998</v>
      </c>
      <c r="J227" s="5" t="s">
        <v>30</v>
      </c>
      <c r="K227" s="5" t="s">
        <v>31</v>
      </c>
      <c r="L227" s="5" t="s">
        <v>32</v>
      </c>
      <c r="M227" s="5">
        <v>-0.16437599999999999</v>
      </c>
      <c r="N227" s="5">
        <v>1</v>
      </c>
      <c r="O227" s="5">
        <v>1</v>
      </c>
      <c r="P227" s="5" t="s">
        <v>33</v>
      </c>
      <c r="Q227" s="5" t="s">
        <v>34</v>
      </c>
      <c r="R227" s="5" t="s">
        <v>43</v>
      </c>
      <c r="S227" s="5">
        <v>30</v>
      </c>
      <c r="T227" s="7">
        <v>0.57777777777777783</v>
      </c>
      <c r="U227" s="2" t="s">
        <v>1645</v>
      </c>
      <c r="V227" s="5" t="s">
        <v>1617</v>
      </c>
      <c r="W227" s="5" t="s">
        <v>37</v>
      </c>
      <c r="X227" s="5" t="s">
        <v>38</v>
      </c>
    </row>
    <row r="228" spans="1:24" ht="15.75" x14ac:dyDescent="0.25">
      <c r="A228" s="2" t="s">
        <v>306</v>
      </c>
      <c r="B228" s="3">
        <v>44349</v>
      </c>
      <c r="C228" s="3" t="s">
        <v>295</v>
      </c>
      <c r="D228" s="14">
        <f t="shared" si="3"/>
        <v>2021</v>
      </c>
      <c r="E228" s="2" t="s">
        <v>65</v>
      </c>
      <c r="F228" s="2" t="s">
        <v>27</v>
      </c>
      <c r="G228" s="2" t="s">
        <v>28</v>
      </c>
      <c r="H228" s="2" t="s">
        <v>47</v>
      </c>
      <c r="I228" s="2">
        <v>51.493251999999998</v>
      </c>
      <c r="J228" s="2" t="s">
        <v>30</v>
      </c>
      <c r="K228" s="2" t="s">
        <v>31</v>
      </c>
      <c r="L228" s="2" t="s">
        <v>32</v>
      </c>
      <c r="M228" s="2">
        <v>-0.16925200000000001</v>
      </c>
      <c r="N228" s="2">
        <v>1</v>
      </c>
      <c r="O228" s="2">
        <v>2</v>
      </c>
      <c r="P228" s="2" t="s">
        <v>33</v>
      </c>
      <c r="Q228" s="2" t="s">
        <v>34</v>
      </c>
      <c r="R228" s="2" t="s">
        <v>43</v>
      </c>
      <c r="S228" s="2">
        <v>30</v>
      </c>
      <c r="T228" s="4">
        <v>0.86111111111111116</v>
      </c>
      <c r="U228" s="2" t="s">
        <v>1645</v>
      </c>
      <c r="V228" s="2" t="s">
        <v>1618</v>
      </c>
      <c r="W228" s="2" t="s">
        <v>37</v>
      </c>
      <c r="X228" s="2" t="s">
        <v>38</v>
      </c>
    </row>
    <row r="229" spans="1:24" ht="15.75" x14ac:dyDescent="0.25">
      <c r="A229" s="5" t="s">
        <v>307</v>
      </c>
      <c r="B229" s="6">
        <v>44348</v>
      </c>
      <c r="C229" s="3" t="s">
        <v>295</v>
      </c>
      <c r="D229" s="14">
        <f t="shared" si="3"/>
        <v>2021</v>
      </c>
      <c r="E229" s="2" t="s">
        <v>46</v>
      </c>
      <c r="F229" s="5" t="s">
        <v>27</v>
      </c>
      <c r="G229" s="5" t="s">
        <v>28</v>
      </c>
      <c r="H229" s="5" t="s">
        <v>47</v>
      </c>
      <c r="I229" s="5">
        <v>51.480604</v>
      </c>
      <c r="J229" s="5" t="s">
        <v>30</v>
      </c>
      <c r="K229" s="5" t="s">
        <v>31</v>
      </c>
      <c r="L229" s="5" t="s">
        <v>32</v>
      </c>
      <c r="M229" s="5">
        <v>-0.182865</v>
      </c>
      <c r="N229" s="5">
        <v>1</v>
      </c>
      <c r="O229" s="5">
        <v>1</v>
      </c>
      <c r="P229" s="5" t="s">
        <v>33</v>
      </c>
      <c r="Q229" s="5" t="s">
        <v>34</v>
      </c>
      <c r="R229" s="5" t="s">
        <v>43</v>
      </c>
      <c r="S229" s="5">
        <v>30</v>
      </c>
      <c r="T229" s="7">
        <v>0.75</v>
      </c>
      <c r="U229" s="2" t="s">
        <v>1645</v>
      </c>
      <c r="V229" s="5" t="s">
        <v>1619</v>
      </c>
      <c r="W229" s="5" t="s">
        <v>37</v>
      </c>
      <c r="X229" s="5" t="s">
        <v>38</v>
      </c>
    </row>
    <row r="230" spans="1:24" ht="15.75" x14ac:dyDescent="0.25">
      <c r="A230" s="2" t="s">
        <v>308</v>
      </c>
      <c r="B230" s="3">
        <v>44353</v>
      </c>
      <c r="C230" s="3" t="s">
        <v>295</v>
      </c>
      <c r="D230" s="14">
        <f t="shared" si="3"/>
        <v>2021</v>
      </c>
      <c r="E230" s="2" t="s">
        <v>40</v>
      </c>
      <c r="F230" s="2" t="s">
        <v>49</v>
      </c>
      <c r="G230" s="2" t="s">
        <v>41</v>
      </c>
      <c r="H230" s="2" t="s">
        <v>47</v>
      </c>
      <c r="I230" s="2">
        <v>51.492747000000001</v>
      </c>
      <c r="J230" s="2" t="s">
        <v>30</v>
      </c>
      <c r="K230" s="2" t="s">
        <v>31</v>
      </c>
      <c r="L230" s="2" t="s">
        <v>32</v>
      </c>
      <c r="M230" s="2">
        <v>-0.20053299999999999</v>
      </c>
      <c r="N230" s="2">
        <v>2</v>
      </c>
      <c r="O230" s="2">
        <v>3</v>
      </c>
      <c r="P230" s="2" t="s">
        <v>33</v>
      </c>
      <c r="Q230" s="2" t="s">
        <v>34</v>
      </c>
      <c r="R230" s="2" t="s">
        <v>60</v>
      </c>
      <c r="S230" s="2">
        <v>30</v>
      </c>
      <c r="T230" s="4">
        <v>0.73958333333333337</v>
      </c>
      <c r="U230" s="2" t="s">
        <v>1645</v>
      </c>
      <c r="V230" s="2" t="s">
        <v>1620</v>
      </c>
      <c r="W230" s="2" t="s">
        <v>37</v>
      </c>
      <c r="X230" s="2" t="s">
        <v>38</v>
      </c>
    </row>
    <row r="231" spans="1:24" ht="15.75" x14ac:dyDescent="0.25">
      <c r="A231" s="5" t="s">
        <v>309</v>
      </c>
      <c r="B231" s="6">
        <v>44352</v>
      </c>
      <c r="C231" s="3" t="s">
        <v>295</v>
      </c>
      <c r="D231" s="14">
        <f t="shared" si="3"/>
        <v>2021</v>
      </c>
      <c r="E231" s="2" t="s">
        <v>54</v>
      </c>
      <c r="F231" s="5" t="s">
        <v>27</v>
      </c>
      <c r="G231" s="5" t="s">
        <v>28</v>
      </c>
      <c r="H231" s="5" t="s">
        <v>47</v>
      </c>
      <c r="I231" s="5">
        <v>51.493077</v>
      </c>
      <c r="J231" s="5" t="s">
        <v>30</v>
      </c>
      <c r="K231" s="5" t="s">
        <v>31</v>
      </c>
      <c r="L231" s="5" t="s">
        <v>32</v>
      </c>
      <c r="M231" s="5">
        <v>-0.169548</v>
      </c>
      <c r="N231" s="5">
        <v>1</v>
      </c>
      <c r="O231" s="5">
        <v>2</v>
      </c>
      <c r="P231" s="5" t="s">
        <v>33</v>
      </c>
      <c r="Q231" s="5" t="s">
        <v>34</v>
      </c>
      <c r="R231" s="5" t="s">
        <v>43</v>
      </c>
      <c r="S231" s="5">
        <v>30</v>
      </c>
      <c r="T231" s="7">
        <v>0.39444444444444443</v>
      </c>
      <c r="U231" s="2" t="s">
        <v>1645</v>
      </c>
      <c r="V231" s="5" t="s">
        <v>1621</v>
      </c>
      <c r="W231" s="5" t="s">
        <v>37</v>
      </c>
      <c r="X231" s="5" t="s">
        <v>38</v>
      </c>
    </row>
    <row r="232" spans="1:24" ht="15.75" x14ac:dyDescent="0.25">
      <c r="A232" s="2" t="s">
        <v>310</v>
      </c>
      <c r="B232" s="3">
        <v>44352</v>
      </c>
      <c r="C232" s="3" t="s">
        <v>295</v>
      </c>
      <c r="D232" s="14">
        <f t="shared" si="3"/>
        <v>2021</v>
      </c>
      <c r="E232" s="2" t="s">
        <v>62</v>
      </c>
      <c r="F232" s="2" t="s">
        <v>27</v>
      </c>
      <c r="G232" s="2" t="s">
        <v>28</v>
      </c>
      <c r="H232" s="2" t="s">
        <v>47</v>
      </c>
      <c r="I232" s="2">
        <v>51.498260999999999</v>
      </c>
      <c r="J232" s="2" t="s">
        <v>30</v>
      </c>
      <c r="K232" s="2" t="s">
        <v>31</v>
      </c>
      <c r="L232" s="2" t="s">
        <v>32</v>
      </c>
      <c r="M232" s="2">
        <v>-0.19656999999999999</v>
      </c>
      <c r="N232" s="2">
        <v>1</v>
      </c>
      <c r="O232" s="2">
        <v>2</v>
      </c>
      <c r="P232" s="2" t="s">
        <v>33</v>
      </c>
      <c r="Q232" s="2" t="s">
        <v>34</v>
      </c>
      <c r="R232" s="2" t="s">
        <v>43</v>
      </c>
      <c r="S232" s="2">
        <v>30</v>
      </c>
      <c r="T232" s="4">
        <v>0.3756944444444445</v>
      </c>
      <c r="U232" s="2" t="s">
        <v>1645</v>
      </c>
      <c r="V232" s="2" t="s">
        <v>1622</v>
      </c>
      <c r="W232" s="2" t="s">
        <v>37</v>
      </c>
      <c r="X232" s="2" t="s">
        <v>38</v>
      </c>
    </row>
    <row r="233" spans="1:24" ht="15.75" x14ac:dyDescent="0.25">
      <c r="A233" s="5" t="s">
        <v>311</v>
      </c>
      <c r="B233" s="6">
        <v>44345</v>
      </c>
      <c r="C233" s="3" t="s">
        <v>251</v>
      </c>
      <c r="D233" s="14">
        <f t="shared" si="3"/>
        <v>2021</v>
      </c>
      <c r="E233" s="2" t="s">
        <v>26</v>
      </c>
      <c r="F233" s="5" t="s">
        <v>27</v>
      </c>
      <c r="G233" s="5" t="s">
        <v>28</v>
      </c>
      <c r="H233" s="5" t="s">
        <v>47</v>
      </c>
      <c r="I233" s="5">
        <v>51.480874</v>
      </c>
      <c r="J233" s="5" t="s">
        <v>30</v>
      </c>
      <c r="K233" s="5" t="s">
        <v>31</v>
      </c>
      <c r="L233" s="5" t="s">
        <v>32</v>
      </c>
      <c r="M233" s="5">
        <v>-0.177093</v>
      </c>
      <c r="N233" s="5">
        <v>1</v>
      </c>
      <c r="O233" s="5">
        <v>2</v>
      </c>
      <c r="P233" s="5" t="s">
        <v>33</v>
      </c>
      <c r="Q233" s="5" t="s">
        <v>34</v>
      </c>
      <c r="R233" s="5" t="s">
        <v>43</v>
      </c>
      <c r="S233" s="5">
        <v>30</v>
      </c>
      <c r="T233" s="7">
        <v>0.63194444444444442</v>
      </c>
      <c r="U233" s="2" t="s">
        <v>1645</v>
      </c>
      <c r="V233" s="5" t="s">
        <v>1623</v>
      </c>
      <c r="W233" s="5" t="s">
        <v>37</v>
      </c>
      <c r="X233" s="5" t="s">
        <v>159</v>
      </c>
    </row>
    <row r="234" spans="1:24" ht="15.75" x14ac:dyDescent="0.25">
      <c r="A234" s="2" t="s">
        <v>312</v>
      </c>
      <c r="B234" s="3">
        <v>44353</v>
      </c>
      <c r="C234" s="3" t="s">
        <v>295</v>
      </c>
      <c r="D234" s="14">
        <f t="shared" si="3"/>
        <v>2021</v>
      </c>
      <c r="E234" s="2" t="s">
        <v>59</v>
      </c>
      <c r="F234" s="2" t="s">
        <v>27</v>
      </c>
      <c r="G234" s="2" t="s">
        <v>28</v>
      </c>
      <c r="H234" s="2" t="s">
        <v>47</v>
      </c>
      <c r="I234" s="2">
        <v>51.484363000000002</v>
      </c>
      <c r="J234" s="2" t="s">
        <v>30</v>
      </c>
      <c r="K234" s="2" t="s">
        <v>31</v>
      </c>
      <c r="L234" s="2" t="s">
        <v>32</v>
      </c>
      <c r="M234" s="2">
        <v>-0.158662</v>
      </c>
      <c r="N234" s="2">
        <v>2</v>
      </c>
      <c r="O234" s="2">
        <v>2</v>
      </c>
      <c r="P234" s="2" t="s">
        <v>33</v>
      </c>
      <c r="Q234" s="2" t="s">
        <v>34</v>
      </c>
      <c r="R234" s="2" t="s">
        <v>43</v>
      </c>
      <c r="S234" s="2">
        <v>30</v>
      </c>
      <c r="T234" s="4">
        <v>0.75694444444444453</v>
      </c>
      <c r="U234" s="2" t="s">
        <v>1645</v>
      </c>
      <c r="V234" s="2" t="s">
        <v>1624</v>
      </c>
      <c r="W234" s="2" t="s">
        <v>37</v>
      </c>
      <c r="X234" s="2" t="s">
        <v>38</v>
      </c>
    </row>
    <row r="235" spans="1:24" ht="15.75" x14ac:dyDescent="0.25">
      <c r="A235" s="5" t="s">
        <v>313</v>
      </c>
      <c r="B235" s="6">
        <v>44355</v>
      </c>
      <c r="C235" s="3" t="s">
        <v>295</v>
      </c>
      <c r="D235" s="14">
        <f t="shared" si="3"/>
        <v>2021</v>
      </c>
      <c r="E235" s="2" t="s">
        <v>65</v>
      </c>
      <c r="F235" s="5" t="s">
        <v>49</v>
      </c>
      <c r="G235" s="5" t="s">
        <v>41</v>
      </c>
      <c r="H235" s="5" t="s">
        <v>47</v>
      </c>
      <c r="I235" s="5">
        <v>51.51417</v>
      </c>
      <c r="J235" s="5" t="s">
        <v>30</v>
      </c>
      <c r="K235" s="5" t="s">
        <v>31</v>
      </c>
      <c r="L235" s="5" t="s">
        <v>32</v>
      </c>
      <c r="M235" s="5">
        <v>-0.20776</v>
      </c>
      <c r="N235" s="5">
        <v>3</v>
      </c>
      <c r="O235" s="5">
        <v>2</v>
      </c>
      <c r="P235" s="5" t="s">
        <v>33</v>
      </c>
      <c r="Q235" s="5" t="s">
        <v>42</v>
      </c>
      <c r="R235" s="5" t="s">
        <v>43</v>
      </c>
      <c r="S235" s="5">
        <v>30</v>
      </c>
      <c r="T235" s="7">
        <v>0.83680555555555547</v>
      </c>
      <c r="U235" s="2" t="s">
        <v>1645</v>
      </c>
      <c r="V235" s="5" t="s">
        <v>1625</v>
      </c>
      <c r="W235" s="5" t="s">
        <v>37</v>
      </c>
      <c r="X235" s="5" t="s">
        <v>38</v>
      </c>
    </row>
    <row r="236" spans="1:24" ht="15.75" hidden="1" x14ac:dyDescent="0.25">
      <c r="A236" s="2" t="s">
        <v>314</v>
      </c>
      <c r="B236" s="3">
        <v>44356</v>
      </c>
      <c r="C236" s="3" t="s">
        <v>295</v>
      </c>
      <c r="D236" s="14">
        <f t="shared" si="3"/>
        <v>2021</v>
      </c>
      <c r="E236" s="2" t="s">
        <v>46</v>
      </c>
      <c r="F236" s="2" t="s">
        <v>69</v>
      </c>
      <c r="G236" s="2" t="s">
        <v>70</v>
      </c>
      <c r="H236" s="2" t="s">
        <v>47</v>
      </c>
      <c r="I236" s="2">
        <v>51.490352000000001</v>
      </c>
      <c r="J236" s="2" t="s">
        <v>55</v>
      </c>
      <c r="K236" s="2" t="s">
        <v>31</v>
      </c>
      <c r="L236" s="2" t="s">
        <v>32</v>
      </c>
      <c r="M236" s="2">
        <v>-0.19097600000000001</v>
      </c>
      <c r="N236" s="2">
        <v>1</v>
      </c>
      <c r="O236" s="2">
        <v>1</v>
      </c>
      <c r="P236" s="2" t="s">
        <v>33</v>
      </c>
      <c r="Q236" s="2" t="s">
        <v>42</v>
      </c>
      <c r="R236" s="2" t="s">
        <v>43</v>
      </c>
      <c r="S236" s="2">
        <v>30</v>
      </c>
      <c r="T236" s="4">
        <v>0.13819444444444443</v>
      </c>
      <c r="U236" s="2" t="s">
        <v>36</v>
      </c>
      <c r="V236" s="2" t="s">
        <v>1626</v>
      </c>
      <c r="W236" s="2" t="s">
        <v>71</v>
      </c>
      <c r="X236" s="2" t="s">
        <v>38</v>
      </c>
    </row>
    <row r="237" spans="1:24" ht="15.75" hidden="1" x14ac:dyDescent="0.25">
      <c r="A237" s="5" t="s">
        <v>315</v>
      </c>
      <c r="B237" s="6">
        <v>44356</v>
      </c>
      <c r="C237" s="3" t="s">
        <v>295</v>
      </c>
      <c r="D237" s="14">
        <f t="shared" si="3"/>
        <v>2021</v>
      </c>
      <c r="E237" s="2" t="s">
        <v>40</v>
      </c>
      <c r="F237" s="5" t="s">
        <v>49</v>
      </c>
      <c r="G237" s="5" t="s">
        <v>28</v>
      </c>
      <c r="H237" s="5" t="s">
        <v>29</v>
      </c>
      <c r="I237" s="5">
        <v>51.491849999999999</v>
      </c>
      <c r="J237" s="5" t="s">
        <v>30</v>
      </c>
      <c r="K237" s="5" t="s">
        <v>31</v>
      </c>
      <c r="L237" s="5" t="s">
        <v>32</v>
      </c>
      <c r="M237" s="5">
        <v>-0.17161399999999999</v>
      </c>
      <c r="N237" s="5">
        <v>2</v>
      </c>
      <c r="O237" s="5">
        <v>1</v>
      </c>
      <c r="P237" s="5" t="s">
        <v>33</v>
      </c>
      <c r="Q237" s="5" t="s">
        <v>42</v>
      </c>
      <c r="R237" s="5" t="s">
        <v>43</v>
      </c>
      <c r="S237" s="5">
        <v>30</v>
      </c>
      <c r="T237" s="7">
        <v>0.40277777777777773</v>
      </c>
      <c r="U237" s="2" t="s">
        <v>36</v>
      </c>
      <c r="V237" s="5" t="s">
        <v>1627</v>
      </c>
      <c r="W237" s="5" t="s">
        <v>71</v>
      </c>
      <c r="X237" s="5" t="s">
        <v>38</v>
      </c>
    </row>
    <row r="238" spans="1:24" ht="15.75" hidden="1" x14ac:dyDescent="0.25">
      <c r="A238" s="2" t="s">
        <v>316</v>
      </c>
      <c r="B238" s="3">
        <v>44356</v>
      </c>
      <c r="C238" s="3" t="s">
        <v>295</v>
      </c>
      <c r="D238" s="14">
        <f t="shared" si="3"/>
        <v>2021</v>
      </c>
      <c r="E238" s="2" t="s">
        <v>54</v>
      </c>
      <c r="F238" s="2" t="s">
        <v>27</v>
      </c>
      <c r="G238" s="2" t="s">
        <v>28</v>
      </c>
      <c r="H238" s="2" t="s">
        <v>47</v>
      </c>
      <c r="I238" s="2">
        <v>51.497923999999998</v>
      </c>
      <c r="J238" s="2" t="s">
        <v>30</v>
      </c>
      <c r="K238" s="2" t="s">
        <v>31</v>
      </c>
      <c r="L238" s="2" t="s">
        <v>32</v>
      </c>
      <c r="M238" s="2">
        <v>-0.19802400000000001</v>
      </c>
      <c r="N238" s="2">
        <v>1</v>
      </c>
      <c r="O238" s="2">
        <v>2</v>
      </c>
      <c r="P238" s="2" t="s">
        <v>33</v>
      </c>
      <c r="Q238" s="2" t="s">
        <v>42</v>
      </c>
      <c r="R238" s="2" t="s">
        <v>43</v>
      </c>
      <c r="S238" s="2">
        <v>30</v>
      </c>
      <c r="T238" s="4">
        <v>0.35069444444444442</v>
      </c>
      <c r="U238" s="2" t="s">
        <v>36</v>
      </c>
      <c r="V238" s="2" t="s">
        <v>1628</v>
      </c>
      <c r="W238" s="2" t="s">
        <v>37</v>
      </c>
      <c r="X238" s="2" t="s">
        <v>38</v>
      </c>
    </row>
    <row r="239" spans="1:24" ht="15.75" hidden="1" x14ac:dyDescent="0.25">
      <c r="A239" s="5" t="s">
        <v>317</v>
      </c>
      <c r="B239" s="6">
        <v>44346</v>
      </c>
      <c r="C239" s="3" t="s">
        <v>251</v>
      </c>
      <c r="D239" s="14">
        <f t="shared" si="3"/>
        <v>2021</v>
      </c>
      <c r="E239" s="2" t="s">
        <v>62</v>
      </c>
      <c r="F239" s="5" t="s">
        <v>27</v>
      </c>
      <c r="G239" s="5" t="s">
        <v>277</v>
      </c>
      <c r="H239" s="5" t="s">
        <v>47</v>
      </c>
      <c r="I239" s="5">
        <v>51.503107</v>
      </c>
      <c r="J239" s="5" t="s">
        <v>30</v>
      </c>
      <c r="K239" s="5" t="s">
        <v>31</v>
      </c>
      <c r="L239" s="5" t="s">
        <v>32</v>
      </c>
      <c r="M239" s="5">
        <v>-0.207618</v>
      </c>
      <c r="N239" s="5">
        <v>1</v>
      </c>
      <c r="O239" s="5">
        <v>2</v>
      </c>
      <c r="P239" s="5" t="s">
        <v>33</v>
      </c>
      <c r="Q239" s="5" t="s">
        <v>34</v>
      </c>
      <c r="R239" s="5" t="s">
        <v>43</v>
      </c>
      <c r="S239" s="5">
        <v>30</v>
      </c>
      <c r="T239" s="7">
        <v>0.52083333333333337</v>
      </c>
      <c r="U239" s="2" t="s">
        <v>36</v>
      </c>
      <c r="V239" s="5" t="s">
        <v>1629</v>
      </c>
      <c r="W239" s="5" t="s">
        <v>37</v>
      </c>
      <c r="X239" s="5" t="s">
        <v>38</v>
      </c>
    </row>
    <row r="240" spans="1:24" ht="15.75" hidden="1" x14ac:dyDescent="0.25">
      <c r="A240" s="2" t="s">
        <v>318</v>
      </c>
      <c r="B240" s="3">
        <v>44352</v>
      </c>
      <c r="C240" s="3" t="s">
        <v>295</v>
      </c>
      <c r="D240" s="14">
        <f t="shared" si="3"/>
        <v>2021</v>
      </c>
      <c r="E240" s="2" t="s">
        <v>26</v>
      </c>
      <c r="F240" s="2" t="s">
        <v>27</v>
      </c>
      <c r="G240" s="2" t="s">
        <v>28</v>
      </c>
      <c r="H240" s="2" t="s">
        <v>47</v>
      </c>
      <c r="I240" s="2">
        <v>51.488092999999999</v>
      </c>
      <c r="J240" s="2" t="s">
        <v>30</v>
      </c>
      <c r="K240" s="2" t="s">
        <v>31</v>
      </c>
      <c r="L240" s="2" t="s">
        <v>32</v>
      </c>
      <c r="M240" s="2">
        <v>-0.167154</v>
      </c>
      <c r="N240" s="2">
        <v>1</v>
      </c>
      <c r="O240" s="2">
        <v>2</v>
      </c>
      <c r="P240" s="2" t="s">
        <v>33</v>
      </c>
      <c r="Q240" s="2" t="s">
        <v>42</v>
      </c>
      <c r="R240" s="2" t="s">
        <v>43</v>
      </c>
      <c r="S240" s="2">
        <v>30</v>
      </c>
      <c r="T240" s="4">
        <v>0.51736111111111105</v>
      </c>
      <c r="U240" s="2" t="s">
        <v>36</v>
      </c>
      <c r="V240" s="2" t="s">
        <v>1630</v>
      </c>
      <c r="W240" s="2" t="s">
        <v>37</v>
      </c>
      <c r="X240" s="2" t="s">
        <v>38</v>
      </c>
    </row>
    <row r="241" spans="1:24" ht="15.75" hidden="1" x14ac:dyDescent="0.25">
      <c r="A241" s="5" t="s">
        <v>319</v>
      </c>
      <c r="B241" s="6">
        <v>44274</v>
      </c>
      <c r="C241" s="3" t="s">
        <v>135</v>
      </c>
      <c r="D241" s="14">
        <f t="shared" si="3"/>
        <v>2021</v>
      </c>
      <c r="E241" s="2" t="s">
        <v>59</v>
      </c>
      <c r="F241" s="5" t="s">
        <v>27</v>
      </c>
      <c r="G241" s="5" t="s">
        <v>28</v>
      </c>
      <c r="H241" s="5" t="s">
        <v>47</v>
      </c>
      <c r="I241" s="5">
        <v>51.506186999999997</v>
      </c>
      <c r="J241" s="5" t="s">
        <v>55</v>
      </c>
      <c r="K241" s="5" t="s">
        <v>31</v>
      </c>
      <c r="L241" s="5" t="s">
        <v>32</v>
      </c>
      <c r="M241" s="5">
        <v>-0.20908199999999999</v>
      </c>
      <c r="N241" s="5">
        <v>1</v>
      </c>
      <c r="O241" s="5">
        <v>2</v>
      </c>
      <c r="P241" s="5" t="s">
        <v>33</v>
      </c>
      <c r="Q241" s="5" t="s">
        <v>34</v>
      </c>
      <c r="R241" s="5" t="s">
        <v>43</v>
      </c>
      <c r="S241" s="5">
        <v>30</v>
      </c>
      <c r="T241" s="7">
        <v>0.80208333333333337</v>
      </c>
      <c r="U241" s="2" t="s">
        <v>36</v>
      </c>
      <c r="V241" s="5" t="s">
        <v>1631</v>
      </c>
      <c r="W241" s="5" t="s">
        <v>37</v>
      </c>
      <c r="X241" s="5" t="s">
        <v>63</v>
      </c>
    </row>
    <row r="242" spans="1:24" ht="15.75" hidden="1" x14ac:dyDescent="0.25">
      <c r="A242" s="2" t="s">
        <v>320</v>
      </c>
      <c r="B242" s="3">
        <v>44358</v>
      </c>
      <c r="C242" s="3" t="s">
        <v>295</v>
      </c>
      <c r="D242" s="14">
        <f t="shared" si="3"/>
        <v>2021</v>
      </c>
      <c r="E242" s="2" t="s">
        <v>65</v>
      </c>
      <c r="F242" s="2" t="s">
        <v>27</v>
      </c>
      <c r="G242" s="2" t="s">
        <v>41</v>
      </c>
      <c r="H242" s="2" t="s">
        <v>47</v>
      </c>
      <c r="I242" s="2">
        <v>51.514398999999997</v>
      </c>
      <c r="J242" s="2" t="s">
        <v>30</v>
      </c>
      <c r="K242" s="2" t="s">
        <v>31</v>
      </c>
      <c r="L242" s="2" t="s">
        <v>32</v>
      </c>
      <c r="M242" s="2">
        <v>-0.19924800000000001</v>
      </c>
      <c r="N242" s="2">
        <v>4</v>
      </c>
      <c r="O242" s="2">
        <v>2</v>
      </c>
      <c r="P242" s="2" t="s">
        <v>33</v>
      </c>
      <c r="Q242" s="2" t="s">
        <v>34</v>
      </c>
      <c r="R242" s="2" t="s">
        <v>43</v>
      </c>
      <c r="S242" s="2">
        <v>30</v>
      </c>
      <c r="T242" s="4">
        <v>0.38194444444444442</v>
      </c>
      <c r="U242" s="2" t="s">
        <v>36</v>
      </c>
      <c r="V242" s="2" t="s">
        <v>1616</v>
      </c>
      <c r="W242" s="2" t="s">
        <v>37</v>
      </c>
      <c r="X242" s="2" t="s">
        <v>38</v>
      </c>
    </row>
    <row r="243" spans="1:24" ht="15.75" hidden="1" x14ac:dyDescent="0.25">
      <c r="A243" s="5" t="s">
        <v>321</v>
      </c>
      <c r="B243" s="6">
        <v>44358</v>
      </c>
      <c r="C243" s="3" t="s">
        <v>295</v>
      </c>
      <c r="D243" s="14">
        <f t="shared" si="3"/>
        <v>2021</v>
      </c>
      <c r="E243" s="2" t="s">
        <v>46</v>
      </c>
      <c r="F243" s="5" t="s">
        <v>27</v>
      </c>
      <c r="G243" s="5" t="s">
        <v>28</v>
      </c>
      <c r="H243" s="5" t="s">
        <v>47</v>
      </c>
      <c r="I243" s="5">
        <v>51.503768999999998</v>
      </c>
      <c r="J243" s="5" t="s">
        <v>55</v>
      </c>
      <c r="K243" s="5" t="s">
        <v>31</v>
      </c>
      <c r="L243" s="5" t="s">
        <v>32</v>
      </c>
      <c r="M243" s="5">
        <v>-0.19217400000000001</v>
      </c>
      <c r="N243" s="5">
        <v>1</v>
      </c>
      <c r="O243" s="5">
        <v>2</v>
      </c>
      <c r="P243" s="5" t="s">
        <v>33</v>
      </c>
      <c r="Q243" s="5" t="s">
        <v>34</v>
      </c>
      <c r="R243" s="5" t="s">
        <v>43</v>
      </c>
      <c r="S243" s="5">
        <v>30</v>
      </c>
      <c r="T243" s="7">
        <v>0.92361111111111116</v>
      </c>
      <c r="U243" s="2" t="s">
        <v>36</v>
      </c>
      <c r="V243" s="5" t="s">
        <v>1617</v>
      </c>
      <c r="W243" s="5" t="s">
        <v>37</v>
      </c>
      <c r="X243" s="5" t="s">
        <v>52</v>
      </c>
    </row>
    <row r="244" spans="1:24" ht="15.75" hidden="1" x14ac:dyDescent="0.25">
      <c r="A244" s="2" t="s">
        <v>322</v>
      </c>
      <c r="B244" s="3">
        <v>44358</v>
      </c>
      <c r="C244" s="3" t="s">
        <v>295</v>
      </c>
      <c r="D244" s="14">
        <f t="shared" si="3"/>
        <v>2021</v>
      </c>
      <c r="E244" s="2" t="s">
        <v>40</v>
      </c>
      <c r="F244" s="2" t="s">
        <v>27</v>
      </c>
      <c r="G244" s="2" t="s">
        <v>277</v>
      </c>
      <c r="H244" s="2" t="s">
        <v>47</v>
      </c>
      <c r="I244" s="2">
        <v>51.480232999999998</v>
      </c>
      <c r="J244" s="2" t="s">
        <v>30</v>
      </c>
      <c r="K244" s="2" t="s">
        <v>31</v>
      </c>
      <c r="L244" s="2" t="s">
        <v>32</v>
      </c>
      <c r="M244" s="2">
        <v>-0.18215999999999999</v>
      </c>
      <c r="N244" s="2">
        <v>1</v>
      </c>
      <c r="O244" s="2">
        <v>2</v>
      </c>
      <c r="P244" s="2" t="s">
        <v>33</v>
      </c>
      <c r="Q244" s="2" t="s">
        <v>34</v>
      </c>
      <c r="R244" s="2" t="s">
        <v>43</v>
      </c>
      <c r="S244" s="2">
        <v>30</v>
      </c>
      <c r="T244" s="4">
        <v>0.80208333333333337</v>
      </c>
      <c r="U244" s="2" t="s">
        <v>36</v>
      </c>
      <c r="V244" s="2" t="s">
        <v>1618</v>
      </c>
      <c r="W244" s="2" t="s">
        <v>37</v>
      </c>
      <c r="X244" s="2" t="s">
        <v>38</v>
      </c>
    </row>
    <row r="245" spans="1:24" ht="15.75" hidden="1" x14ac:dyDescent="0.25">
      <c r="A245" s="5" t="s">
        <v>323</v>
      </c>
      <c r="B245" s="6">
        <v>44358</v>
      </c>
      <c r="C245" s="3" t="s">
        <v>295</v>
      </c>
      <c r="D245" s="14">
        <f t="shared" si="3"/>
        <v>2021</v>
      </c>
      <c r="E245" s="2" t="s">
        <v>54</v>
      </c>
      <c r="F245" s="5" t="s">
        <v>69</v>
      </c>
      <c r="G245" s="5" t="s">
        <v>70</v>
      </c>
      <c r="H245" s="5" t="s">
        <v>47</v>
      </c>
      <c r="I245" s="5">
        <v>51.484099999999998</v>
      </c>
      <c r="J245" s="5" t="s">
        <v>30</v>
      </c>
      <c r="K245" s="5" t="s">
        <v>31</v>
      </c>
      <c r="L245" s="5" t="s">
        <v>32</v>
      </c>
      <c r="M245" s="5">
        <v>-0.17638899999999999</v>
      </c>
      <c r="N245" s="5">
        <v>1</v>
      </c>
      <c r="O245" s="5">
        <v>1</v>
      </c>
      <c r="P245" s="5" t="s">
        <v>33</v>
      </c>
      <c r="Q245" s="5" t="s">
        <v>34</v>
      </c>
      <c r="R245" s="5" t="s">
        <v>43</v>
      </c>
      <c r="S245" s="5">
        <v>30</v>
      </c>
      <c r="T245" s="7">
        <v>0.7090277777777777</v>
      </c>
      <c r="U245" s="2" t="s">
        <v>36</v>
      </c>
      <c r="V245" s="5" t="s">
        <v>1619</v>
      </c>
      <c r="W245" s="5" t="s">
        <v>37</v>
      </c>
      <c r="X245" s="5" t="s">
        <v>38</v>
      </c>
    </row>
    <row r="246" spans="1:24" ht="15.75" hidden="1" x14ac:dyDescent="0.25">
      <c r="A246" s="2" t="s">
        <v>324</v>
      </c>
      <c r="B246" s="3">
        <v>44359</v>
      </c>
      <c r="C246" s="3" t="s">
        <v>295</v>
      </c>
      <c r="D246" s="14">
        <f t="shared" si="3"/>
        <v>2021</v>
      </c>
      <c r="E246" s="2" t="s">
        <v>62</v>
      </c>
      <c r="F246" s="2" t="s">
        <v>27</v>
      </c>
      <c r="G246" s="2" t="s">
        <v>28</v>
      </c>
      <c r="H246" s="2" t="s">
        <v>47</v>
      </c>
      <c r="I246" s="2">
        <v>51.502113999999999</v>
      </c>
      <c r="J246" s="2" t="s">
        <v>30</v>
      </c>
      <c r="K246" s="2" t="s">
        <v>31</v>
      </c>
      <c r="L246" s="2" t="s">
        <v>32</v>
      </c>
      <c r="M246" s="2">
        <v>-0.18978999999999999</v>
      </c>
      <c r="N246" s="2">
        <v>1</v>
      </c>
      <c r="O246" s="2">
        <v>2</v>
      </c>
      <c r="P246" s="2" t="s">
        <v>33</v>
      </c>
      <c r="Q246" s="2" t="s">
        <v>34</v>
      </c>
      <c r="R246" s="2" t="s">
        <v>43</v>
      </c>
      <c r="S246" s="2">
        <v>30</v>
      </c>
      <c r="T246" s="4">
        <v>0.33333333333333331</v>
      </c>
      <c r="U246" s="2" t="s">
        <v>36</v>
      </c>
      <c r="V246" s="2" t="s">
        <v>1620</v>
      </c>
      <c r="W246" s="2" t="s">
        <v>37</v>
      </c>
      <c r="X246" s="2" t="s">
        <v>38</v>
      </c>
    </row>
    <row r="247" spans="1:24" ht="15.75" hidden="1" x14ac:dyDescent="0.25">
      <c r="A247" s="5" t="s">
        <v>325</v>
      </c>
      <c r="B247" s="6">
        <v>44358</v>
      </c>
      <c r="C247" s="3" t="s">
        <v>295</v>
      </c>
      <c r="D247" s="14">
        <f t="shared" si="3"/>
        <v>2021</v>
      </c>
      <c r="E247" s="2" t="s">
        <v>26</v>
      </c>
      <c r="F247" s="5" t="s">
        <v>27</v>
      </c>
      <c r="G247" s="5" t="s">
        <v>28</v>
      </c>
      <c r="H247" s="5" t="s">
        <v>47</v>
      </c>
      <c r="I247" s="5">
        <v>51.508490000000002</v>
      </c>
      <c r="J247" s="5" t="s">
        <v>30</v>
      </c>
      <c r="K247" s="5" t="s">
        <v>31</v>
      </c>
      <c r="L247" s="5" t="s">
        <v>32</v>
      </c>
      <c r="M247" s="5">
        <v>-0.20092199999999999</v>
      </c>
      <c r="N247" s="5">
        <v>1</v>
      </c>
      <c r="O247" s="5">
        <v>2</v>
      </c>
      <c r="P247" s="5" t="s">
        <v>33</v>
      </c>
      <c r="Q247" s="5" t="s">
        <v>34</v>
      </c>
      <c r="R247" s="5" t="s">
        <v>43</v>
      </c>
      <c r="S247" s="5">
        <v>30</v>
      </c>
      <c r="T247" s="7">
        <v>0.3576388888888889</v>
      </c>
      <c r="U247" s="2" t="s">
        <v>36</v>
      </c>
      <c r="V247" s="5" t="s">
        <v>1621</v>
      </c>
      <c r="W247" s="5" t="s">
        <v>37</v>
      </c>
      <c r="X247" s="5" t="s">
        <v>38</v>
      </c>
    </row>
    <row r="248" spans="1:24" ht="15.75" hidden="1" x14ac:dyDescent="0.25">
      <c r="A248" s="2" t="s">
        <v>326</v>
      </c>
      <c r="B248" s="3">
        <v>44357</v>
      </c>
      <c r="C248" s="3" t="s">
        <v>295</v>
      </c>
      <c r="D248" s="14">
        <f t="shared" si="3"/>
        <v>2021</v>
      </c>
      <c r="E248" s="2" t="s">
        <v>59</v>
      </c>
      <c r="F248" s="2" t="s">
        <v>27</v>
      </c>
      <c r="G248" s="2" t="s">
        <v>28</v>
      </c>
      <c r="H248" s="2" t="s">
        <v>47</v>
      </c>
      <c r="I248" s="2">
        <v>51.492967999999998</v>
      </c>
      <c r="J248" s="2" t="s">
        <v>30</v>
      </c>
      <c r="K248" s="2" t="s">
        <v>31</v>
      </c>
      <c r="L248" s="2" t="s">
        <v>32</v>
      </c>
      <c r="M248" s="2">
        <v>-0.162637</v>
      </c>
      <c r="N248" s="2">
        <v>1</v>
      </c>
      <c r="O248" s="2">
        <v>1</v>
      </c>
      <c r="P248" s="2" t="s">
        <v>33</v>
      </c>
      <c r="Q248" s="2" t="s">
        <v>34</v>
      </c>
      <c r="R248" s="2" t="s">
        <v>43</v>
      </c>
      <c r="S248" s="2">
        <v>30</v>
      </c>
      <c r="T248" s="4">
        <v>0.37847222222222227</v>
      </c>
      <c r="U248" s="2" t="s">
        <v>36</v>
      </c>
      <c r="V248" s="2" t="s">
        <v>1622</v>
      </c>
      <c r="W248" s="2" t="s">
        <v>37</v>
      </c>
      <c r="X248" s="2" t="s">
        <v>38</v>
      </c>
    </row>
    <row r="249" spans="1:24" ht="15.75" hidden="1" x14ac:dyDescent="0.25">
      <c r="A249" s="5" t="s">
        <v>327</v>
      </c>
      <c r="B249" s="6">
        <v>44359</v>
      </c>
      <c r="C249" s="3" t="s">
        <v>295</v>
      </c>
      <c r="D249" s="14">
        <f t="shared" si="3"/>
        <v>2021</v>
      </c>
      <c r="E249" s="2" t="s">
        <v>65</v>
      </c>
      <c r="F249" s="5" t="s">
        <v>27</v>
      </c>
      <c r="G249" s="5" t="s">
        <v>28</v>
      </c>
      <c r="H249" s="5" t="s">
        <v>47</v>
      </c>
      <c r="I249" s="5">
        <v>51.499989999999997</v>
      </c>
      <c r="J249" s="5" t="s">
        <v>30</v>
      </c>
      <c r="K249" s="5" t="s">
        <v>31</v>
      </c>
      <c r="L249" s="5" t="s">
        <v>32</v>
      </c>
      <c r="M249" s="5">
        <v>-0.163075</v>
      </c>
      <c r="N249" s="5">
        <v>1</v>
      </c>
      <c r="O249" s="5">
        <v>3</v>
      </c>
      <c r="P249" s="5" t="s">
        <v>33</v>
      </c>
      <c r="Q249" s="5" t="s">
        <v>34</v>
      </c>
      <c r="R249" s="5" t="s">
        <v>60</v>
      </c>
      <c r="S249" s="5">
        <v>30</v>
      </c>
      <c r="T249" s="7">
        <v>0.37152777777777773</v>
      </c>
      <c r="U249" s="2" t="s">
        <v>36</v>
      </c>
      <c r="V249" s="5" t="s">
        <v>1623</v>
      </c>
      <c r="W249" s="5" t="s">
        <v>37</v>
      </c>
      <c r="X249" s="5" t="s">
        <v>38</v>
      </c>
    </row>
    <row r="250" spans="1:24" ht="15.75" hidden="1" x14ac:dyDescent="0.25">
      <c r="A250" s="2" t="s">
        <v>328</v>
      </c>
      <c r="B250" s="3">
        <v>44352</v>
      </c>
      <c r="C250" s="3" t="s">
        <v>295</v>
      </c>
      <c r="D250" s="14">
        <f t="shared" si="3"/>
        <v>2021</v>
      </c>
      <c r="E250" s="2" t="s">
        <v>46</v>
      </c>
      <c r="F250" s="2" t="s">
        <v>69</v>
      </c>
      <c r="G250" s="2" t="s">
        <v>70</v>
      </c>
      <c r="H250" s="2" t="s">
        <v>47</v>
      </c>
      <c r="I250" s="2">
        <v>51.519902000000002</v>
      </c>
      <c r="J250" s="2" t="s">
        <v>30</v>
      </c>
      <c r="K250" s="2" t="s">
        <v>31</v>
      </c>
      <c r="L250" s="2" t="s">
        <v>32</v>
      </c>
      <c r="M250" s="2">
        <v>-0.212148</v>
      </c>
      <c r="N250" s="2">
        <v>1</v>
      </c>
      <c r="O250" s="2">
        <v>2</v>
      </c>
      <c r="P250" s="2" t="s">
        <v>33</v>
      </c>
      <c r="Q250" s="2" t="s">
        <v>34</v>
      </c>
      <c r="R250" s="2" t="s">
        <v>43</v>
      </c>
      <c r="S250" s="2">
        <v>30</v>
      </c>
      <c r="T250" s="4">
        <v>0.3923611111111111</v>
      </c>
      <c r="U250" s="2" t="s">
        <v>36</v>
      </c>
      <c r="V250" s="2" t="s">
        <v>1624</v>
      </c>
      <c r="W250" s="2" t="s">
        <v>37</v>
      </c>
      <c r="X250" s="2" t="s">
        <v>38</v>
      </c>
    </row>
    <row r="251" spans="1:24" ht="15.75" x14ac:dyDescent="0.25">
      <c r="A251" s="5" t="s">
        <v>329</v>
      </c>
      <c r="B251" s="6">
        <v>44359</v>
      </c>
      <c r="C251" s="3" t="s">
        <v>295</v>
      </c>
      <c r="D251" s="14">
        <f t="shared" si="3"/>
        <v>2021</v>
      </c>
      <c r="E251" s="2" t="s">
        <v>40</v>
      </c>
      <c r="F251" s="5" t="s">
        <v>27</v>
      </c>
      <c r="G251" s="5" t="s">
        <v>28</v>
      </c>
      <c r="H251" s="5" t="s">
        <v>47</v>
      </c>
      <c r="I251" s="5">
        <v>51.508626999999997</v>
      </c>
      <c r="J251" s="5" t="s">
        <v>30</v>
      </c>
      <c r="K251" s="5" t="s">
        <v>31</v>
      </c>
      <c r="L251" s="5" t="s">
        <v>32</v>
      </c>
      <c r="M251" s="5">
        <v>-0.21575900000000001</v>
      </c>
      <c r="N251" s="5">
        <v>1</v>
      </c>
      <c r="O251" s="5">
        <v>2</v>
      </c>
      <c r="P251" s="5" t="s">
        <v>33</v>
      </c>
      <c r="Q251" s="5" t="s">
        <v>34</v>
      </c>
      <c r="R251" s="5" t="s">
        <v>43</v>
      </c>
      <c r="S251" s="5">
        <v>30</v>
      </c>
      <c r="T251" s="7">
        <v>0.72777777777777775</v>
      </c>
      <c r="U251" s="2" t="s">
        <v>1645</v>
      </c>
      <c r="V251" s="5" t="s">
        <v>1625</v>
      </c>
      <c r="W251" s="5" t="s">
        <v>37</v>
      </c>
      <c r="X251" s="5" t="s">
        <v>38</v>
      </c>
    </row>
    <row r="252" spans="1:24" ht="15.75" x14ac:dyDescent="0.25">
      <c r="A252" s="2" t="s">
        <v>330</v>
      </c>
      <c r="B252" s="3">
        <v>44359</v>
      </c>
      <c r="C252" s="3" t="s">
        <v>295</v>
      </c>
      <c r="D252" s="14">
        <f t="shared" si="3"/>
        <v>2021</v>
      </c>
      <c r="E252" s="2" t="s">
        <v>54</v>
      </c>
      <c r="F252" s="2" t="s">
        <v>27</v>
      </c>
      <c r="G252" s="2" t="s">
        <v>28</v>
      </c>
      <c r="H252" s="2" t="s">
        <v>47</v>
      </c>
      <c r="I252" s="2">
        <v>51.506098999999999</v>
      </c>
      <c r="J252" s="2" t="s">
        <v>30</v>
      </c>
      <c r="K252" s="2" t="s">
        <v>31</v>
      </c>
      <c r="L252" s="2" t="s">
        <v>32</v>
      </c>
      <c r="M252" s="2">
        <v>-0.20923</v>
      </c>
      <c r="N252" s="2">
        <v>1</v>
      </c>
      <c r="O252" s="2">
        <v>3</v>
      </c>
      <c r="P252" s="2" t="s">
        <v>33</v>
      </c>
      <c r="Q252" s="2" t="s">
        <v>34</v>
      </c>
      <c r="R252" s="2" t="s">
        <v>43</v>
      </c>
      <c r="S252" s="2">
        <v>30</v>
      </c>
      <c r="T252" s="4">
        <v>0.79375000000000007</v>
      </c>
      <c r="U252" s="2" t="s">
        <v>1645</v>
      </c>
      <c r="V252" s="2" t="s">
        <v>1626</v>
      </c>
      <c r="W252" s="2" t="s">
        <v>37</v>
      </c>
      <c r="X252" s="2" t="s">
        <v>38</v>
      </c>
    </row>
    <row r="253" spans="1:24" ht="15.75" x14ac:dyDescent="0.25">
      <c r="A253" s="5" t="s">
        <v>331</v>
      </c>
      <c r="B253" s="6">
        <v>44347</v>
      </c>
      <c r="C253" s="3" t="s">
        <v>251</v>
      </c>
      <c r="D253" s="14">
        <f t="shared" si="3"/>
        <v>2021</v>
      </c>
      <c r="E253" s="2" t="s">
        <v>62</v>
      </c>
      <c r="F253" s="5" t="s">
        <v>49</v>
      </c>
      <c r="G253" s="5" t="s">
        <v>41</v>
      </c>
      <c r="H253" s="5" t="s">
        <v>47</v>
      </c>
      <c r="I253" s="5">
        <v>51.502577000000002</v>
      </c>
      <c r="J253" s="5" t="s">
        <v>30</v>
      </c>
      <c r="K253" s="5" t="s">
        <v>31</v>
      </c>
      <c r="L253" s="5" t="s">
        <v>32</v>
      </c>
      <c r="M253" s="5">
        <v>-0.21412300000000001</v>
      </c>
      <c r="N253" s="5">
        <v>1</v>
      </c>
      <c r="O253" s="5">
        <v>2</v>
      </c>
      <c r="P253" s="5" t="s">
        <v>33</v>
      </c>
      <c r="Q253" s="5" t="s">
        <v>34</v>
      </c>
      <c r="R253" s="5" t="s">
        <v>43</v>
      </c>
      <c r="S253" s="5">
        <v>30</v>
      </c>
      <c r="T253" s="7">
        <v>0.4375</v>
      </c>
      <c r="U253" s="2" t="s">
        <v>1645</v>
      </c>
      <c r="V253" s="5" t="s">
        <v>1627</v>
      </c>
      <c r="W253" s="5" t="s">
        <v>37</v>
      </c>
      <c r="X253" s="5" t="s">
        <v>38</v>
      </c>
    </row>
    <row r="254" spans="1:24" ht="15.75" x14ac:dyDescent="0.25">
      <c r="A254" s="2" t="s">
        <v>332</v>
      </c>
      <c r="B254" s="3">
        <v>44355</v>
      </c>
      <c r="C254" s="3" t="s">
        <v>295</v>
      </c>
      <c r="D254" s="14">
        <f t="shared" si="3"/>
        <v>2021</v>
      </c>
      <c r="E254" s="2" t="s">
        <v>26</v>
      </c>
      <c r="F254" s="2" t="s">
        <v>27</v>
      </c>
      <c r="G254" s="2" t="s">
        <v>28</v>
      </c>
      <c r="H254" s="2" t="s">
        <v>47</v>
      </c>
      <c r="I254" s="2">
        <v>51.502158999999999</v>
      </c>
      <c r="J254" s="2" t="s">
        <v>30</v>
      </c>
      <c r="K254" s="2" t="s">
        <v>31</v>
      </c>
      <c r="L254" s="2" t="s">
        <v>32</v>
      </c>
      <c r="M254" s="2">
        <v>-0.18690599999999999</v>
      </c>
      <c r="N254" s="2">
        <v>1</v>
      </c>
      <c r="O254" s="2">
        <v>2</v>
      </c>
      <c r="P254" s="2" t="s">
        <v>33</v>
      </c>
      <c r="Q254" s="2" t="s">
        <v>34</v>
      </c>
      <c r="R254" s="2" t="s">
        <v>43</v>
      </c>
      <c r="S254" s="2">
        <v>30</v>
      </c>
      <c r="T254" s="4">
        <v>0.61458333333333337</v>
      </c>
      <c r="U254" s="2" t="s">
        <v>1645</v>
      </c>
      <c r="V254" s="2" t="s">
        <v>1628</v>
      </c>
      <c r="W254" s="2" t="s">
        <v>37</v>
      </c>
      <c r="X254" s="2" t="s">
        <v>38</v>
      </c>
    </row>
    <row r="255" spans="1:24" ht="15.75" x14ac:dyDescent="0.25">
      <c r="A255" s="5" t="s">
        <v>333</v>
      </c>
      <c r="B255" s="6">
        <v>44356</v>
      </c>
      <c r="C255" s="3" t="s">
        <v>295</v>
      </c>
      <c r="D255" s="14">
        <f t="shared" si="3"/>
        <v>2021</v>
      </c>
      <c r="E255" s="2" t="s">
        <v>59</v>
      </c>
      <c r="F255" s="5" t="s">
        <v>27</v>
      </c>
      <c r="G255" s="5" t="s">
        <v>28</v>
      </c>
      <c r="H255" s="5" t="s">
        <v>47</v>
      </c>
      <c r="I255" s="5">
        <v>51.482636999999997</v>
      </c>
      <c r="J255" s="5" t="s">
        <v>30</v>
      </c>
      <c r="K255" s="5" t="s">
        <v>31</v>
      </c>
      <c r="L255" s="5" t="s">
        <v>32</v>
      </c>
      <c r="M255" s="5">
        <v>-0.186385</v>
      </c>
      <c r="N255" s="5">
        <v>1</v>
      </c>
      <c r="O255" s="5">
        <v>2</v>
      </c>
      <c r="P255" s="5" t="s">
        <v>33</v>
      </c>
      <c r="Q255" s="5" t="s">
        <v>42</v>
      </c>
      <c r="R255" s="5" t="s">
        <v>43</v>
      </c>
      <c r="S255" s="5">
        <v>30</v>
      </c>
      <c r="T255" s="7">
        <v>0.45555555555555555</v>
      </c>
      <c r="U255" s="2" t="s">
        <v>1645</v>
      </c>
      <c r="V255" s="5" t="s">
        <v>1629</v>
      </c>
      <c r="W255" s="5" t="s">
        <v>37</v>
      </c>
      <c r="X255" s="5" t="s">
        <v>38</v>
      </c>
    </row>
    <row r="256" spans="1:24" ht="15.75" x14ac:dyDescent="0.25">
      <c r="A256" s="2" t="s">
        <v>334</v>
      </c>
      <c r="B256" s="3">
        <v>44363</v>
      </c>
      <c r="C256" s="3" t="s">
        <v>295</v>
      </c>
      <c r="D256" s="14">
        <f t="shared" si="3"/>
        <v>2021</v>
      </c>
      <c r="E256" s="2" t="s">
        <v>65</v>
      </c>
      <c r="F256" s="2" t="s">
        <v>27</v>
      </c>
      <c r="G256" s="2" t="s">
        <v>28</v>
      </c>
      <c r="H256" s="2" t="s">
        <v>47</v>
      </c>
      <c r="I256" s="2">
        <v>51.484273000000002</v>
      </c>
      <c r="J256" s="2" t="s">
        <v>30</v>
      </c>
      <c r="K256" s="2" t="s">
        <v>31</v>
      </c>
      <c r="L256" s="2" t="s">
        <v>32</v>
      </c>
      <c r="M256" s="2">
        <v>-0.158666</v>
      </c>
      <c r="N256" s="2">
        <v>1</v>
      </c>
      <c r="O256" s="2">
        <v>2</v>
      </c>
      <c r="P256" s="2" t="s">
        <v>33</v>
      </c>
      <c r="Q256" s="2" t="s">
        <v>34</v>
      </c>
      <c r="R256" s="2" t="s">
        <v>43</v>
      </c>
      <c r="S256" s="2">
        <v>30</v>
      </c>
      <c r="T256" s="4">
        <v>0.78125</v>
      </c>
      <c r="U256" s="2" t="s">
        <v>1645</v>
      </c>
      <c r="V256" s="2" t="s">
        <v>1630</v>
      </c>
      <c r="W256" s="2" t="s">
        <v>37</v>
      </c>
      <c r="X256" s="2" t="s">
        <v>38</v>
      </c>
    </row>
    <row r="257" spans="1:24" ht="15.75" x14ac:dyDescent="0.25">
      <c r="A257" s="5" t="s">
        <v>335</v>
      </c>
      <c r="B257" s="6">
        <v>44362</v>
      </c>
      <c r="C257" s="3" t="s">
        <v>295</v>
      </c>
      <c r="D257" s="14">
        <f t="shared" si="3"/>
        <v>2021</v>
      </c>
      <c r="E257" s="2" t="s">
        <v>46</v>
      </c>
      <c r="F257" s="5" t="s">
        <v>27</v>
      </c>
      <c r="G257" s="5" t="s">
        <v>28</v>
      </c>
      <c r="H257" s="5" t="s">
        <v>47</v>
      </c>
      <c r="I257" s="5">
        <v>51.497591999999997</v>
      </c>
      <c r="J257" s="5" t="s">
        <v>30</v>
      </c>
      <c r="K257" s="5" t="s">
        <v>31</v>
      </c>
      <c r="L257" s="5" t="s">
        <v>32</v>
      </c>
      <c r="M257" s="5">
        <v>-0.15928200000000001</v>
      </c>
      <c r="N257" s="5">
        <v>1</v>
      </c>
      <c r="O257" s="5">
        <v>2</v>
      </c>
      <c r="P257" s="5" t="s">
        <v>33</v>
      </c>
      <c r="Q257" s="5" t="s">
        <v>34</v>
      </c>
      <c r="R257" s="5" t="s">
        <v>43</v>
      </c>
      <c r="S257" s="5">
        <v>30</v>
      </c>
      <c r="T257" s="7">
        <v>0.68055555555555547</v>
      </c>
      <c r="U257" s="2" t="s">
        <v>1645</v>
      </c>
      <c r="V257" s="5" t="s">
        <v>1631</v>
      </c>
      <c r="W257" s="5" t="s">
        <v>37</v>
      </c>
      <c r="X257" s="5" t="s">
        <v>38</v>
      </c>
    </row>
    <row r="258" spans="1:24" ht="15.75" x14ac:dyDescent="0.25">
      <c r="A258" s="2" t="s">
        <v>336</v>
      </c>
      <c r="B258" s="3">
        <v>44361</v>
      </c>
      <c r="C258" s="3" t="s">
        <v>295</v>
      </c>
      <c r="D258" s="14">
        <f t="shared" ref="D258:D321" si="4">YEAR(B258)</f>
        <v>2021</v>
      </c>
      <c r="E258" s="2" t="s">
        <v>40</v>
      </c>
      <c r="F258" s="2" t="s">
        <v>27</v>
      </c>
      <c r="G258" s="2" t="s">
        <v>277</v>
      </c>
      <c r="H258" s="2" t="s">
        <v>47</v>
      </c>
      <c r="I258" s="2">
        <v>51.496665</v>
      </c>
      <c r="J258" s="2" t="s">
        <v>30</v>
      </c>
      <c r="K258" s="2" t="s">
        <v>31</v>
      </c>
      <c r="L258" s="2" t="s">
        <v>32</v>
      </c>
      <c r="M258" s="2">
        <v>-0.16897200000000001</v>
      </c>
      <c r="N258" s="2">
        <v>1</v>
      </c>
      <c r="O258" s="2">
        <v>2</v>
      </c>
      <c r="P258" s="2" t="s">
        <v>33</v>
      </c>
      <c r="Q258" s="2" t="s">
        <v>34</v>
      </c>
      <c r="R258" s="2" t="s">
        <v>43</v>
      </c>
      <c r="S258" s="2">
        <v>30</v>
      </c>
      <c r="T258" s="4">
        <v>0.52430555555555558</v>
      </c>
      <c r="U258" s="2" t="s">
        <v>1645</v>
      </c>
      <c r="V258" s="2" t="s">
        <v>1616</v>
      </c>
      <c r="W258" s="2" t="s">
        <v>37</v>
      </c>
      <c r="X258" s="2" t="s">
        <v>157</v>
      </c>
    </row>
    <row r="259" spans="1:24" ht="15.75" x14ac:dyDescent="0.25">
      <c r="A259" s="5" t="s">
        <v>337</v>
      </c>
      <c r="B259" s="6">
        <v>44356</v>
      </c>
      <c r="C259" s="3" t="s">
        <v>295</v>
      </c>
      <c r="D259" s="14">
        <f t="shared" si="4"/>
        <v>2021</v>
      </c>
      <c r="E259" s="2" t="s">
        <v>54</v>
      </c>
      <c r="F259" s="5" t="s">
        <v>27</v>
      </c>
      <c r="G259" s="5" t="s">
        <v>28</v>
      </c>
      <c r="H259" s="5" t="s">
        <v>47</v>
      </c>
      <c r="I259" s="5">
        <v>51.506185000000002</v>
      </c>
      <c r="J259" s="5" t="s">
        <v>30</v>
      </c>
      <c r="K259" s="5" t="s">
        <v>31</v>
      </c>
      <c r="L259" s="5" t="s">
        <v>32</v>
      </c>
      <c r="M259" s="5">
        <v>-0.20893800000000001</v>
      </c>
      <c r="N259" s="5">
        <v>1</v>
      </c>
      <c r="O259" s="5">
        <v>2</v>
      </c>
      <c r="P259" s="5" t="s">
        <v>33</v>
      </c>
      <c r="Q259" s="5" t="s">
        <v>34</v>
      </c>
      <c r="R259" s="5" t="s">
        <v>43</v>
      </c>
      <c r="S259" s="5">
        <v>30</v>
      </c>
      <c r="T259" s="7">
        <v>0.70138888888888884</v>
      </c>
      <c r="U259" s="2" t="s">
        <v>1645</v>
      </c>
      <c r="V259" s="5" t="s">
        <v>1617</v>
      </c>
      <c r="W259" s="5" t="s">
        <v>37</v>
      </c>
      <c r="X259" s="5" t="s">
        <v>38</v>
      </c>
    </row>
    <row r="260" spans="1:24" ht="15.75" x14ac:dyDescent="0.25">
      <c r="A260" s="2" t="s">
        <v>338</v>
      </c>
      <c r="B260" s="3">
        <v>44359</v>
      </c>
      <c r="C260" s="3" t="s">
        <v>295</v>
      </c>
      <c r="D260" s="14">
        <f t="shared" si="4"/>
        <v>2021</v>
      </c>
      <c r="E260" s="2" t="s">
        <v>62</v>
      </c>
      <c r="F260" s="2" t="s">
        <v>27</v>
      </c>
      <c r="G260" s="2" t="s">
        <v>28</v>
      </c>
      <c r="H260" s="2" t="s">
        <v>47</v>
      </c>
      <c r="I260" s="2">
        <v>51.517021999999997</v>
      </c>
      <c r="J260" s="2" t="s">
        <v>55</v>
      </c>
      <c r="K260" s="2" t="s">
        <v>31</v>
      </c>
      <c r="L260" s="2" t="s">
        <v>32</v>
      </c>
      <c r="M260" s="2">
        <v>-0.206063</v>
      </c>
      <c r="N260" s="2">
        <v>1</v>
      </c>
      <c r="O260" s="2">
        <v>1</v>
      </c>
      <c r="P260" s="2" t="s">
        <v>33</v>
      </c>
      <c r="Q260" s="2" t="s">
        <v>34</v>
      </c>
      <c r="R260" s="2" t="s">
        <v>43</v>
      </c>
      <c r="S260" s="2">
        <v>30</v>
      </c>
      <c r="T260" s="4">
        <v>8.6111111111111124E-2</v>
      </c>
      <c r="U260" s="2" t="s">
        <v>1645</v>
      </c>
      <c r="V260" s="2" t="s">
        <v>1618</v>
      </c>
      <c r="W260" s="2" t="s">
        <v>37</v>
      </c>
      <c r="X260" s="2" t="s">
        <v>38</v>
      </c>
    </row>
    <row r="261" spans="1:24" ht="15.75" x14ac:dyDescent="0.25">
      <c r="A261" s="5" t="s">
        <v>339</v>
      </c>
      <c r="B261" s="6">
        <v>44362</v>
      </c>
      <c r="C261" s="3" t="s">
        <v>295</v>
      </c>
      <c r="D261" s="14">
        <f t="shared" si="4"/>
        <v>2021</v>
      </c>
      <c r="E261" s="2" t="s">
        <v>26</v>
      </c>
      <c r="F261" s="5" t="s">
        <v>49</v>
      </c>
      <c r="G261" s="5" t="s">
        <v>41</v>
      </c>
      <c r="H261" s="5" t="s">
        <v>29</v>
      </c>
      <c r="I261" s="5">
        <v>51.491173000000003</v>
      </c>
      <c r="J261" s="5" t="s">
        <v>30</v>
      </c>
      <c r="K261" s="5" t="s">
        <v>31</v>
      </c>
      <c r="L261" s="5" t="s">
        <v>32</v>
      </c>
      <c r="M261" s="5">
        <v>-0.18013999999999999</v>
      </c>
      <c r="N261" s="5">
        <v>1</v>
      </c>
      <c r="O261" s="5">
        <v>2</v>
      </c>
      <c r="P261" s="5" t="s">
        <v>33</v>
      </c>
      <c r="Q261" s="5" t="s">
        <v>34</v>
      </c>
      <c r="R261" s="5" t="s">
        <v>43</v>
      </c>
      <c r="S261" s="5">
        <v>30</v>
      </c>
      <c r="T261" s="7">
        <v>0.45833333333333331</v>
      </c>
      <c r="U261" s="2" t="s">
        <v>1645</v>
      </c>
      <c r="V261" s="5" t="s">
        <v>1619</v>
      </c>
      <c r="W261" s="5" t="s">
        <v>37</v>
      </c>
      <c r="X261" s="5" t="s">
        <v>38</v>
      </c>
    </row>
    <row r="262" spans="1:24" ht="15.75" hidden="1" x14ac:dyDescent="0.25">
      <c r="A262" s="2" t="s">
        <v>340</v>
      </c>
      <c r="B262" s="3">
        <v>44356</v>
      </c>
      <c r="C262" s="3" t="s">
        <v>295</v>
      </c>
      <c r="D262" s="14">
        <f t="shared" si="4"/>
        <v>2021</v>
      </c>
      <c r="E262" s="2" t="s">
        <v>59</v>
      </c>
      <c r="F262" s="2" t="s">
        <v>27</v>
      </c>
      <c r="G262" s="2" t="s">
        <v>28</v>
      </c>
      <c r="H262" s="2" t="s">
        <v>47</v>
      </c>
      <c r="I262" s="2">
        <v>51.485633</v>
      </c>
      <c r="J262" s="2" t="s">
        <v>30</v>
      </c>
      <c r="K262" s="2" t="s">
        <v>31</v>
      </c>
      <c r="L262" s="2" t="s">
        <v>32</v>
      </c>
      <c r="M262" s="2">
        <v>-0.16509299999999999</v>
      </c>
      <c r="N262" s="2">
        <v>1</v>
      </c>
      <c r="O262" s="2">
        <v>1</v>
      </c>
      <c r="P262" s="2" t="s">
        <v>33</v>
      </c>
      <c r="Q262" s="2" t="s">
        <v>34</v>
      </c>
      <c r="R262" s="2" t="s">
        <v>43</v>
      </c>
      <c r="S262" s="2">
        <v>30</v>
      </c>
      <c r="T262" s="4">
        <v>0.5</v>
      </c>
      <c r="U262" s="2" t="s">
        <v>36</v>
      </c>
      <c r="V262" s="2" t="s">
        <v>1620</v>
      </c>
      <c r="W262" s="2" t="s">
        <v>37</v>
      </c>
      <c r="X262" s="2" t="s">
        <v>38</v>
      </c>
    </row>
    <row r="263" spans="1:24" ht="15.75" hidden="1" x14ac:dyDescent="0.25">
      <c r="A263" s="5" t="s">
        <v>341</v>
      </c>
      <c r="B263" s="6">
        <v>44362</v>
      </c>
      <c r="C263" s="3" t="s">
        <v>295</v>
      </c>
      <c r="D263" s="14">
        <f t="shared" si="4"/>
        <v>2021</v>
      </c>
      <c r="E263" s="2" t="s">
        <v>65</v>
      </c>
      <c r="F263" s="5" t="s">
        <v>27</v>
      </c>
      <c r="G263" s="5" t="s">
        <v>41</v>
      </c>
      <c r="H263" s="5" t="s">
        <v>47</v>
      </c>
      <c r="I263" s="5">
        <v>51.512442999999998</v>
      </c>
      <c r="J263" s="5" t="s">
        <v>30</v>
      </c>
      <c r="K263" s="5" t="s">
        <v>31</v>
      </c>
      <c r="L263" s="5" t="s">
        <v>32</v>
      </c>
      <c r="M263" s="5">
        <v>-0.20653099999999999</v>
      </c>
      <c r="N263" s="5">
        <v>1</v>
      </c>
      <c r="O263" s="5">
        <v>1</v>
      </c>
      <c r="P263" s="5" t="s">
        <v>33</v>
      </c>
      <c r="Q263" s="5" t="s">
        <v>42</v>
      </c>
      <c r="R263" s="5" t="s">
        <v>43</v>
      </c>
      <c r="S263" s="5">
        <v>30</v>
      </c>
      <c r="T263" s="7">
        <v>0.8125</v>
      </c>
      <c r="U263" s="2" t="s">
        <v>36</v>
      </c>
      <c r="V263" s="5" t="s">
        <v>1621</v>
      </c>
      <c r="W263" s="5" t="s">
        <v>71</v>
      </c>
      <c r="X263" s="5" t="s">
        <v>157</v>
      </c>
    </row>
    <row r="264" spans="1:24" ht="15.75" hidden="1" x14ac:dyDescent="0.25">
      <c r="A264" s="2" t="s">
        <v>342</v>
      </c>
      <c r="B264" s="3">
        <v>44359</v>
      </c>
      <c r="C264" s="3" t="s">
        <v>295</v>
      </c>
      <c r="D264" s="14">
        <f t="shared" si="4"/>
        <v>2021</v>
      </c>
      <c r="E264" s="2" t="s">
        <v>46</v>
      </c>
      <c r="F264" s="2" t="s">
        <v>27</v>
      </c>
      <c r="G264" s="2" t="s">
        <v>28</v>
      </c>
      <c r="H264" s="2" t="s">
        <v>47</v>
      </c>
      <c r="I264" s="2">
        <v>51.501545</v>
      </c>
      <c r="J264" s="2" t="s">
        <v>30</v>
      </c>
      <c r="K264" s="2" t="s">
        <v>31</v>
      </c>
      <c r="L264" s="2" t="s">
        <v>32</v>
      </c>
      <c r="M264" s="2">
        <v>-0.19961000000000001</v>
      </c>
      <c r="N264" s="2">
        <v>2</v>
      </c>
      <c r="O264" s="2">
        <v>2</v>
      </c>
      <c r="P264" s="2" t="s">
        <v>33</v>
      </c>
      <c r="Q264" s="2" t="s">
        <v>34</v>
      </c>
      <c r="R264" s="2" t="s">
        <v>43</v>
      </c>
      <c r="S264" s="2">
        <v>30</v>
      </c>
      <c r="T264" s="4">
        <v>0.67708333333333337</v>
      </c>
      <c r="U264" s="2" t="s">
        <v>36</v>
      </c>
      <c r="V264" s="2" t="s">
        <v>1622</v>
      </c>
      <c r="W264" s="2" t="s">
        <v>37</v>
      </c>
      <c r="X264" s="2" t="s">
        <v>38</v>
      </c>
    </row>
    <row r="265" spans="1:24" ht="15.75" hidden="1" x14ac:dyDescent="0.25">
      <c r="A265" s="5" t="s">
        <v>343</v>
      </c>
      <c r="B265" s="6">
        <v>44358</v>
      </c>
      <c r="C265" s="3" t="s">
        <v>295</v>
      </c>
      <c r="D265" s="14">
        <f t="shared" si="4"/>
        <v>2021</v>
      </c>
      <c r="E265" s="2" t="s">
        <v>40</v>
      </c>
      <c r="F265" s="5" t="s">
        <v>27</v>
      </c>
      <c r="G265" s="5" t="s">
        <v>28</v>
      </c>
      <c r="H265" s="5" t="s">
        <v>47</v>
      </c>
      <c r="I265" s="5">
        <v>51.503222999999998</v>
      </c>
      <c r="J265" s="5" t="s">
        <v>30</v>
      </c>
      <c r="K265" s="5" t="s">
        <v>31</v>
      </c>
      <c r="L265" s="5" t="s">
        <v>32</v>
      </c>
      <c r="M265" s="5">
        <v>-0.19176299999999999</v>
      </c>
      <c r="N265" s="5">
        <v>1</v>
      </c>
      <c r="O265" s="5">
        <v>2</v>
      </c>
      <c r="P265" s="5" t="s">
        <v>33</v>
      </c>
      <c r="Q265" s="5" t="s">
        <v>34</v>
      </c>
      <c r="R265" s="5" t="s">
        <v>43</v>
      </c>
      <c r="S265" s="5">
        <v>30</v>
      </c>
      <c r="T265" s="7">
        <v>0.78125</v>
      </c>
      <c r="U265" s="2" t="s">
        <v>36</v>
      </c>
      <c r="V265" s="5" t="s">
        <v>1623</v>
      </c>
      <c r="W265" s="5" t="s">
        <v>37</v>
      </c>
      <c r="X265" s="5" t="s">
        <v>38</v>
      </c>
    </row>
    <row r="266" spans="1:24" ht="15.75" hidden="1" x14ac:dyDescent="0.25">
      <c r="A266" s="2" t="s">
        <v>344</v>
      </c>
      <c r="B266" s="3">
        <v>44364</v>
      </c>
      <c r="C266" s="3" t="s">
        <v>295</v>
      </c>
      <c r="D266" s="14">
        <f t="shared" si="4"/>
        <v>2021</v>
      </c>
      <c r="E266" s="2" t="s">
        <v>54</v>
      </c>
      <c r="F266" s="2" t="s">
        <v>49</v>
      </c>
      <c r="G266" s="2" t="s">
        <v>41</v>
      </c>
      <c r="H266" s="2" t="s">
        <v>47</v>
      </c>
      <c r="I266" s="2">
        <v>51.487020999999999</v>
      </c>
      <c r="J266" s="2" t="s">
        <v>30</v>
      </c>
      <c r="K266" s="2" t="s">
        <v>31</v>
      </c>
      <c r="L266" s="2" t="s">
        <v>32</v>
      </c>
      <c r="M266" s="2">
        <v>-0.17915300000000001</v>
      </c>
      <c r="N266" s="2">
        <v>1</v>
      </c>
      <c r="O266" s="2">
        <v>2</v>
      </c>
      <c r="P266" s="2" t="s">
        <v>33</v>
      </c>
      <c r="Q266" s="2" t="s">
        <v>34</v>
      </c>
      <c r="R266" s="2" t="s">
        <v>43</v>
      </c>
      <c r="S266" s="2">
        <v>30</v>
      </c>
      <c r="T266" s="4">
        <v>0.64236111111111105</v>
      </c>
      <c r="U266" s="2" t="s">
        <v>36</v>
      </c>
      <c r="V266" s="2" t="s">
        <v>1624</v>
      </c>
      <c r="W266" s="2" t="s">
        <v>37</v>
      </c>
      <c r="X266" s="2" t="s">
        <v>159</v>
      </c>
    </row>
    <row r="267" spans="1:24" ht="15.75" hidden="1" x14ac:dyDescent="0.25">
      <c r="A267" s="5" t="s">
        <v>345</v>
      </c>
      <c r="B267" s="6">
        <v>44366</v>
      </c>
      <c r="C267" s="3" t="s">
        <v>295</v>
      </c>
      <c r="D267" s="14">
        <f t="shared" si="4"/>
        <v>2021</v>
      </c>
      <c r="E267" s="2" t="s">
        <v>62</v>
      </c>
      <c r="F267" s="5" t="s">
        <v>27</v>
      </c>
      <c r="G267" s="5" t="s">
        <v>28</v>
      </c>
      <c r="H267" s="5" t="s">
        <v>47</v>
      </c>
      <c r="I267" s="5">
        <v>51.484282</v>
      </c>
      <c r="J267" s="5" t="s">
        <v>30</v>
      </c>
      <c r="K267" s="5" t="s">
        <v>31</v>
      </c>
      <c r="L267" s="5" t="s">
        <v>32</v>
      </c>
      <c r="M267" s="5">
        <v>-0.15924199999999999</v>
      </c>
      <c r="N267" s="5">
        <v>2</v>
      </c>
      <c r="O267" s="5">
        <v>2</v>
      </c>
      <c r="P267" s="5" t="s">
        <v>33</v>
      </c>
      <c r="Q267" s="5" t="s">
        <v>34</v>
      </c>
      <c r="R267" s="5" t="s">
        <v>43</v>
      </c>
      <c r="S267" s="5">
        <v>30</v>
      </c>
      <c r="T267" s="7">
        <v>0.56597222222222221</v>
      </c>
      <c r="U267" s="2" t="s">
        <v>36</v>
      </c>
      <c r="V267" s="5" t="s">
        <v>1625</v>
      </c>
      <c r="W267" s="5" t="s">
        <v>37</v>
      </c>
      <c r="X267" s="5" t="s">
        <v>346</v>
      </c>
    </row>
    <row r="268" spans="1:24" ht="15.75" hidden="1" x14ac:dyDescent="0.25">
      <c r="A268" s="2" t="s">
        <v>347</v>
      </c>
      <c r="B268" s="3">
        <v>44363</v>
      </c>
      <c r="C268" s="3" t="s">
        <v>295</v>
      </c>
      <c r="D268" s="14">
        <f t="shared" si="4"/>
        <v>2021</v>
      </c>
      <c r="E268" s="2" t="s">
        <v>26</v>
      </c>
      <c r="F268" s="2" t="s">
        <v>27</v>
      </c>
      <c r="G268" s="2" t="s">
        <v>28</v>
      </c>
      <c r="H268" s="2" t="s">
        <v>47</v>
      </c>
      <c r="I268" s="2">
        <v>51.486145</v>
      </c>
      <c r="J268" s="2" t="s">
        <v>30</v>
      </c>
      <c r="K268" s="2" t="s">
        <v>31</v>
      </c>
      <c r="L268" s="2" t="s">
        <v>32</v>
      </c>
      <c r="M268" s="2">
        <v>-0.18062800000000001</v>
      </c>
      <c r="N268" s="2">
        <v>1</v>
      </c>
      <c r="O268" s="2">
        <v>1</v>
      </c>
      <c r="P268" s="2" t="s">
        <v>33</v>
      </c>
      <c r="Q268" s="2" t="s">
        <v>34</v>
      </c>
      <c r="R268" s="2" t="s">
        <v>43</v>
      </c>
      <c r="S268" s="2">
        <v>30</v>
      </c>
      <c r="T268" s="4">
        <v>0.52361111111111114</v>
      </c>
      <c r="U268" s="2" t="s">
        <v>36</v>
      </c>
      <c r="V268" s="2" t="s">
        <v>1626</v>
      </c>
      <c r="W268" s="2" t="s">
        <v>37</v>
      </c>
      <c r="X268" s="2" t="s">
        <v>38</v>
      </c>
    </row>
    <row r="269" spans="1:24" ht="15.75" hidden="1" x14ac:dyDescent="0.25">
      <c r="A269" s="5" t="s">
        <v>348</v>
      </c>
      <c r="B269" s="6">
        <v>44365</v>
      </c>
      <c r="C269" s="3" t="s">
        <v>295</v>
      </c>
      <c r="D269" s="14">
        <f t="shared" si="4"/>
        <v>2021</v>
      </c>
      <c r="E269" s="2" t="s">
        <v>59</v>
      </c>
      <c r="F269" s="5" t="s">
        <v>49</v>
      </c>
      <c r="G269" s="5" t="s">
        <v>28</v>
      </c>
      <c r="H269" s="5" t="s">
        <v>29</v>
      </c>
      <c r="I269" s="5">
        <v>51.502043999999998</v>
      </c>
      <c r="J269" s="5" t="s">
        <v>30</v>
      </c>
      <c r="K269" s="5" t="s">
        <v>31</v>
      </c>
      <c r="L269" s="5" t="s">
        <v>32</v>
      </c>
      <c r="M269" s="5">
        <v>-0.19109000000000001</v>
      </c>
      <c r="N269" s="5">
        <v>1</v>
      </c>
      <c r="O269" s="5">
        <v>2</v>
      </c>
      <c r="P269" s="5" t="s">
        <v>33</v>
      </c>
      <c r="Q269" s="5" t="s">
        <v>34</v>
      </c>
      <c r="R269" s="5" t="s">
        <v>43</v>
      </c>
      <c r="S269" s="5">
        <v>30</v>
      </c>
      <c r="T269" s="7">
        <v>0.33402777777777781</v>
      </c>
      <c r="U269" s="2" t="s">
        <v>36</v>
      </c>
      <c r="V269" s="5" t="s">
        <v>1627</v>
      </c>
      <c r="W269" s="5" t="s">
        <v>37</v>
      </c>
      <c r="X269" s="5" t="s">
        <v>159</v>
      </c>
    </row>
    <row r="270" spans="1:24" ht="15.75" hidden="1" x14ac:dyDescent="0.25">
      <c r="A270" s="2" t="s">
        <v>349</v>
      </c>
      <c r="B270" s="3">
        <v>44364</v>
      </c>
      <c r="C270" s="3" t="s">
        <v>295</v>
      </c>
      <c r="D270" s="14">
        <f t="shared" si="4"/>
        <v>2021</v>
      </c>
      <c r="E270" s="2" t="s">
        <v>65</v>
      </c>
      <c r="F270" s="2" t="s">
        <v>69</v>
      </c>
      <c r="G270" s="2" t="s">
        <v>70</v>
      </c>
      <c r="H270" s="2" t="s">
        <v>47</v>
      </c>
      <c r="I270" s="2">
        <v>51.494517000000002</v>
      </c>
      <c r="J270" s="2" t="s">
        <v>30</v>
      </c>
      <c r="K270" s="2" t="s">
        <v>31</v>
      </c>
      <c r="L270" s="2" t="s">
        <v>32</v>
      </c>
      <c r="M270" s="2">
        <v>-0.16963400000000001</v>
      </c>
      <c r="N270" s="2">
        <v>1</v>
      </c>
      <c r="O270" s="2">
        <v>3</v>
      </c>
      <c r="P270" s="2" t="s">
        <v>33</v>
      </c>
      <c r="Q270" s="2" t="s">
        <v>34</v>
      </c>
      <c r="R270" s="2" t="s">
        <v>43</v>
      </c>
      <c r="S270" s="2">
        <v>30</v>
      </c>
      <c r="T270" s="4">
        <v>0.75208333333333333</v>
      </c>
      <c r="U270" s="2" t="s">
        <v>36</v>
      </c>
      <c r="V270" s="2" t="s">
        <v>1628</v>
      </c>
      <c r="W270" s="2" t="s">
        <v>37</v>
      </c>
      <c r="X270" s="2" t="s">
        <v>38</v>
      </c>
    </row>
    <row r="271" spans="1:24" ht="15.75" hidden="1" x14ac:dyDescent="0.25">
      <c r="A271" s="5" t="s">
        <v>350</v>
      </c>
      <c r="B271" s="6">
        <v>44366</v>
      </c>
      <c r="C271" s="3" t="s">
        <v>295</v>
      </c>
      <c r="D271" s="14">
        <f t="shared" si="4"/>
        <v>2021</v>
      </c>
      <c r="E271" s="2" t="s">
        <v>46</v>
      </c>
      <c r="F271" s="5" t="s">
        <v>27</v>
      </c>
      <c r="G271" s="5" t="s">
        <v>28</v>
      </c>
      <c r="H271" s="5" t="s">
        <v>47</v>
      </c>
      <c r="I271" s="5">
        <v>51.505848999999998</v>
      </c>
      <c r="J271" s="5" t="s">
        <v>30</v>
      </c>
      <c r="K271" s="5" t="s">
        <v>31</v>
      </c>
      <c r="L271" s="5" t="s">
        <v>32</v>
      </c>
      <c r="M271" s="5">
        <v>-0.210536</v>
      </c>
      <c r="N271" s="5">
        <v>2</v>
      </c>
      <c r="O271" s="5">
        <v>2</v>
      </c>
      <c r="P271" s="5" t="s">
        <v>33</v>
      </c>
      <c r="Q271" s="5" t="s">
        <v>34</v>
      </c>
      <c r="R271" s="5" t="s">
        <v>43</v>
      </c>
      <c r="S271" s="5">
        <v>30</v>
      </c>
      <c r="T271" s="7">
        <v>0.5493055555555556</v>
      </c>
      <c r="U271" s="2" t="s">
        <v>36</v>
      </c>
      <c r="V271" s="5" t="s">
        <v>1629</v>
      </c>
      <c r="W271" s="5" t="s">
        <v>37</v>
      </c>
      <c r="X271" s="5" t="s">
        <v>38</v>
      </c>
    </row>
    <row r="272" spans="1:24" ht="15.75" hidden="1" x14ac:dyDescent="0.25">
      <c r="A272" s="2" t="s">
        <v>351</v>
      </c>
      <c r="B272" s="3">
        <v>44364</v>
      </c>
      <c r="C272" s="3" t="s">
        <v>295</v>
      </c>
      <c r="D272" s="14">
        <f t="shared" si="4"/>
        <v>2021</v>
      </c>
      <c r="E272" s="2" t="s">
        <v>40</v>
      </c>
      <c r="F272" s="2" t="s">
        <v>49</v>
      </c>
      <c r="G272" s="2" t="s">
        <v>28</v>
      </c>
      <c r="H272" s="2" t="s">
        <v>47</v>
      </c>
      <c r="I272" s="2">
        <v>51.491849999999999</v>
      </c>
      <c r="J272" s="2" t="s">
        <v>30</v>
      </c>
      <c r="K272" s="2" t="s">
        <v>31</v>
      </c>
      <c r="L272" s="2" t="s">
        <v>32</v>
      </c>
      <c r="M272" s="2">
        <v>-0.17161399999999999</v>
      </c>
      <c r="N272" s="2">
        <v>1</v>
      </c>
      <c r="O272" s="2">
        <v>2</v>
      </c>
      <c r="P272" s="2" t="s">
        <v>33</v>
      </c>
      <c r="Q272" s="2" t="s">
        <v>34</v>
      </c>
      <c r="R272" s="2" t="s">
        <v>43</v>
      </c>
      <c r="S272" s="2">
        <v>30</v>
      </c>
      <c r="T272" s="4">
        <v>0.4861111111111111</v>
      </c>
      <c r="U272" s="2" t="s">
        <v>36</v>
      </c>
      <c r="V272" s="2" t="s">
        <v>1630</v>
      </c>
      <c r="W272" s="2" t="s">
        <v>37</v>
      </c>
      <c r="X272" s="2" t="s">
        <v>38</v>
      </c>
    </row>
    <row r="273" spans="1:24" ht="15.75" hidden="1" x14ac:dyDescent="0.25">
      <c r="A273" s="5" t="s">
        <v>352</v>
      </c>
      <c r="B273" s="6">
        <v>44367</v>
      </c>
      <c r="C273" s="3" t="s">
        <v>295</v>
      </c>
      <c r="D273" s="14">
        <f t="shared" si="4"/>
        <v>2021</v>
      </c>
      <c r="E273" s="2" t="s">
        <v>54</v>
      </c>
      <c r="F273" s="5" t="s">
        <v>69</v>
      </c>
      <c r="G273" s="5" t="s">
        <v>70</v>
      </c>
      <c r="H273" s="5" t="s">
        <v>47</v>
      </c>
      <c r="I273" s="5">
        <v>51.499685999999997</v>
      </c>
      <c r="J273" s="5" t="s">
        <v>30</v>
      </c>
      <c r="K273" s="5" t="s">
        <v>31</v>
      </c>
      <c r="L273" s="5" t="s">
        <v>32</v>
      </c>
      <c r="M273" s="5">
        <v>-0.183979</v>
      </c>
      <c r="N273" s="5">
        <v>1</v>
      </c>
      <c r="O273" s="5">
        <v>2</v>
      </c>
      <c r="P273" s="5" t="s">
        <v>33</v>
      </c>
      <c r="Q273" s="5" t="s">
        <v>34</v>
      </c>
      <c r="R273" s="5" t="s">
        <v>43</v>
      </c>
      <c r="S273" s="5">
        <v>30</v>
      </c>
      <c r="T273" s="7">
        <v>0.52986111111111112</v>
      </c>
      <c r="U273" s="2" t="s">
        <v>36</v>
      </c>
      <c r="V273" s="5" t="s">
        <v>1631</v>
      </c>
      <c r="W273" s="5" t="s">
        <v>37</v>
      </c>
      <c r="X273" s="5" t="s">
        <v>38</v>
      </c>
    </row>
    <row r="274" spans="1:24" ht="15.75" hidden="1" x14ac:dyDescent="0.25">
      <c r="A274" s="2" t="s">
        <v>353</v>
      </c>
      <c r="B274" s="3">
        <v>44281</v>
      </c>
      <c r="C274" s="3" t="s">
        <v>135</v>
      </c>
      <c r="D274" s="14">
        <f t="shared" si="4"/>
        <v>2021</v>
      </c>
      <c r="E274" s="2" t="s">
        <v>62</v>
      </c>
      <c r="F274" s="2" t="s">
        <v>49</v>
      </c>
      <c r="G274" s="2" t="s">
        <v>41</v>
      </c>
      <c r="H274" s="2" t="s">
        <v>47</v>
      </c>
      <c r="I274" s="2">
        <v>51.492659000000003</v>
      </c>
      <c r="J274" s="2" t="s">
        <v>30</v>
      </c>
      <c r="K274" s="2" t="s">
        <v>31</v>
      </c>
      <c r="L274" s="2" t="s">
        <v>32</v>
      </c>
      <c r="M274" s="2">
        <v>-0.200681</v>
      </c>
      <c r="N274" s="2">
        <v>1</v>
      </c>
      <c r="O274" s="2">
        <v>2</v>
      </c>
      <c r="P274" s="2" t="s">
        <v>33</v>
      </c>
      <c r="Q274" s="2" t="s">
        <v>34</v>
      </c>
      <c r="R274" s="2" t="s">
        <v>60</v>
      </c>
      <c r="S274" s="2">
        <v>30</v>
      </c>
      <c r="T274" s="4">
        <v>0.47916666666666669</v>
      </c>
      <c r="U274" s="2" t="s">
        <v>36</v>
      </c>
      <c r="V274" s="2" t="s">
        <v>1616</v>
      </c>
      <c r="W274" s="2" t="s">
        <v>37</v>
      </c>
      <c r="X274" s="2" t="s">
        <v>38</v>
      </c>
    </row>
    <row r="275" spans="1:24" ht="15.75" hidden="1" x14ac:dyDescent="0.25">
      <c r="A275" s="5" t="s">
        <v>354</v>
      </c>
      <c r="B275" s="6">
        <v>44422</v>
      </c>
      <c r="C275" s="3" t="s">
        <v>355</v>
      </c>
      <c r="D275" s="14">
        <f t="shared" si="4"/>
        <v>2021</v>
      </c>
      <c r="E275" s="2" t="s">
        <v>26</v>
      </c>
      <c r="F275" s="5" t="s">
        <v>49</v>
      </c>
      <c r="G275" s="5" t="s">
        <v>41</v>
      </c>
      <c r="H275" s="5" t="s">
        <v>47</v>
      </c>
      <c r="I275" s="5">
        <v>51.512946999999997</v>
      </c>
      <c r="J275" s="5" t="s">
        <v>30</v>
      </c>
      <c r="K275" s="5" t="s">
        <v>31</v>
      </c>
      <c r="L275" s="5" t="s">
        <v>32</v>
      </c>
      <c r="M275" s="5">
        <v>-0.204205</v>
      </c>
      <c r="N275" s="5">
        <v>1</v>
      </c>
      <c r="O275" s="5">
        <v>2</v>
      </c>
      <c r="P275" s="5" t="s">
        <v>33</v>
      </c>
      <c r="Q275" s="5" t="s">
        <v>34</v>
      </c>
      <c r="R275" s="5" t="s">
        <v>43</v>
      </c>
      <c r="S275" s="5">
        <v>30</v>
      </c>
      <c r="T275" s="7">
        <v>0.30902777777777779</v>
      </c>
      <c r="U275" s="2" t="s">
        <v>36</v>
      </c>
      <c r="V275" s="5" t="s">
        <v>1617</v>
      </c>
      <c r="W275" s="5" t="s">
        <v>37</v>
      </c>
      <c r="X275" s="5" t="s">
        <v>38</v>
      </c>
    </row>
    <row r="276" spans="1:24" ht="15.75" hidden="1" x14ac:dyDescent="0.25">
      <c r="A276" s="2" t="s">
        <v>356</v>
      </c>
      <c r="B276" s="3">
        <v>44370</v>
      </c>
      <c r="C276" s="3" t="s">
        <v>295</v>
      </c>
      <c r="D276" s="14">
        <f t="shared" si="4"/>
        <v>2021</v>
      </c>
      <c r="E276" s="2" t="s">
        <v>59</v>
      </c>
      <c r="F276" s="2" t="s">
        <v>49</v>
      </c>
      <c r="G276" s="2" t="s">
        <v>41</v>
      </c>
      <c r="H276" s="2" t="s">
        <v>47</v>
      </c>
      <c r="I276" s="2">
        <v>51.482075999999999</v>
      </c>
      <c r="J276" s="2" t="s">
        <v>30</v>
      </c>
      <c r="K276" s="2" t="s">
        <v>31</v>
      </c>
      <c r="L276" s="2" t="s">
        <v>32</v>
      </c>
      <c r="M276" s="2">
        <v>-0.17344499999999999</v>
      </c>
      <c r="N276" s="2">
        <v>1</v>
      </c>
      <c r="O276" s="2">
        <v>2</v>
      </c>
      <c r="P276" s="2" t="s">
        <v>33</v>
      </c>
      <c r="Q276" s="2" t="s">
        <v>34</v>
      </c>
      <c r="R276" s="2" t="s">
        <v>43</v>
      </c>
      <c r="S276" s="2">
        <v>30</v>
      </c>
      <c r="T276" s="4">
        <v>0.5625</v>
      </c>
      <c r="U276" s="2" t="s">
        <v>36</v>
      </c>
      <c r="V276" s="2" t="s">
        <v>1618</v>
      </c>
      <c r="W276" s="2" t="s">
        <v>37</v>
      </c>
      <c r="X276" s="2" t="s">
        <v>38</v>
      </c>
    </row>
    <row r="277" spans="1:24" ht="15.75" x14ac:dyDescent="0.25">
      <c r="A277" s="5" t="s">
        <v>357</v>
      </c>
      <c r="B277" s="6">
        <v>44373</v>
      </c>
      <c r="C277" s="3" t="s">
        <v>295</v>
      </c>
      <c r="D277" s="14">
        <f t="shared" si="4"/>
        <v>2021</v>
      </c>
      <c r="E277" s="2" t="s">
        <v>65</v>
      </c>
      <c r="F277" s="5" t="s">
        <v>27</v>
      </c>
      <c r="G277" s="5" t="s">
        <v>28</v>
      </c>
      <c r="H277" s="5" t="s">
        <v>47</v>
      </c>
      <c r="I277" s="5">
        <v>51.524560000000001</v>
      </c>
      <c r="J277" s="5" t="s">
        <v>30</v>
      </c>
      <c r="K277" s="5" t="s">
        <v>31</v>
      </c>
      <c r="L277" s="5" t="s">
        <v>32</v>
      </c>
      <c r="M277" s="5">
        <v>-0.210956</v>
      </c>
      <c r="N277" s="5">
        <v>1</v>
      </c>
      <c r="O277" s="5">
        <v>1</v>
      </c>
      <c r="P277" s="5" t="s">
        <v>33</v>
      </c>
      <c r="Q277" s="5" t="s">
        <v>34</v>
      </c>
      <c r="R277" s="5" t="s">
        <v>35</v>
      </c>
      <c r="S277" s="5">
        <v>30</v>
      </c>
      <c r="T277" s="7">
        <v>0.65277777777777779</v>
      </c>
      <c r="U277" s="2" t="s">
        <v>1645</v>
      </c>
      <c r="V277" s="5" t="s">
        <v>1619</v>
      </c>
      <c r="W277" s="5" t="s">
        <v>37</v>
      </c>
      <c r="X277" s="5" t="s">
        <v>38</v>
      </c>
    </row>
    <row r="278" spans="1:24" ht="15.75" x14ac:dyDescent="0.25">
      <c r="A278" s="2" t="s">
        <v>358</v>
      </c>
      <c r="B278" s="3">
        <v>44375</v>
      </c>
      <c r="C278" s="3" t="s">
        <v>295</v>
      </c>
      <c r="D278" s="14">
        <f t="shared" si="4"/>
        <v>2021</v>
      </c>
      <c r="E278" s="2" t="s">
        <v>46</v>
      </c>
      <c r="F278" s="2" t="s">
        <v>69</v>
      </c>
      <c r="G278" s="2" t="s">
        <v>70</v>
      </c>
      <c r="H278" s="2" t="s">
        <v>47</v>
      </c>
      <c r="I278" s="2">
        <v>51.486015000000002</v>
      </c>
      <c r="J278" s="2" t="s">
        <v>55</v>
      </c>
      <c r="K278" s="2" t="s">
        <v>31</v>
      </c>
      <c r="L278" s="2" t="s">
        <v>32</v>
      </c>
      <c r="M278" s="2">
        <v>-0.17227899999999999</v>
      </c>
      <c r="N278" s="2">
        <v>1</v>
      </c>
      <c r="O278" s="2">
        <v>3</v>
      </c>
      <c r="P278" s="2" t="s">
        <v>33</v>
      </c>
      <c r="Q278" s="2" t="s">
        <v>34</v>
      </c>
      <c r="R278" s="2" t="s">
        <v>43</v>
      </c>
      <c r="S278" s="2">
        <v>30</v>
      </c>
      <c r="T278" s="4">
        <v>0.95138888888888884</v>
      </c>
      <c r="U278" s="2" t="s">
        <v>1645</v>
      </c>
      <c r="V278" s="2" t="s">
        <v>1620</v>
      </c>
      <c r="W278" s="2" t="s">
        <v>37</v>
      </c>
      <c r="X278" s="2" t="s">
        <v>38</v>
      </c>
    </row>
    <row r="279" spans="1:24" ht="15.75" x14ac:dyDescent="0.25">
      <c r="A279" s="5" t="s">
        <v>359</v>
      </c>
      <c r="B279" s="6">
        <v>44372</v>
      </c>
      <c r="C279" s="3" t="s">
        <v>295</v>
      </c>
      <c r="D279" s="14">
        <f t="shared" si="4"/>
        <v>2021</v>
      </c>
      <c r="E279" s="2" t="s">
        <v>40</v>
      </c>
      <c r="F279" s="5" t="s">
        <v>69</v>
      </c>
      <c r="G279" s="5" t="s">
        <v>70</v>
      </c>
      <c r="H279" s="5" t="s">
        <v>47</v>
      </c>
      <c r="I279" s="5">
        <v>51.525339000000002</v>
      </c>
      <c r="J279" s="5" t="s">
        <v>30</v>
      </c>
      <c r="K279" s="5" t="s">
        <v>31</v>
      </c>
      <c r="L279" s="5" t="s">
        <v>32</v>
      </c>
      <c r="M279" s="5">
        <v>-0.21481800000000001</v>
      </c>
      <c r="N279" s="5">
        <v>2</v>
      </c>
      <c r="O279" s="5">
        <v>1</v>
      </c>
      <c r="P279" s="5" t="s">
        <v>33</v>
      </c>
      <c r="Q279" s="5" t="s">
        <v>34</v>
      </c>
      <c r="R279" s="5" t="s">
        <v>43</v>
      </c>
      <c r="S279" s="5">
        <v>30</v>
      </c>
      <c r="T279" s="7">
        <v>0.53333333333333333</v>
      </c>
      <c r="U279" s="2" t="s">
        <v>1645</v>
      </c>
      <c r="V279" s="5" t="s">
        <v>1621</v>
      </c>
      <c r="W279" s="5" t="s">
        <v>37</v>
      </c>
      <c r="X279" s="5" t="s">
        <v>38</v>
      </c>
    </row>
    <row r="280" spans="1:24" ht="15.75" x14ac:dyDescent="0.25">
      <c r="A280" s="2" t="s">
        <v>360</v>
      </c>
      <c r="B280" s="3">
        <v>44372</v>
      </c>
      <c r="C280" s="3" t="s">
        <v>295</v>
      </c>
      <c r="D280" s="14">
        <f t="shared" si="4"/>
        <v>2021</v>
      </c>
      <c r="E280" s="2" t="s">
        <v>54</v>
      </c>
      <c r="F280" s="2" t="s">
        <v>69</v>
      </c>
      <c r="G280" s="2" t="s">
        <v>70</v>
      </c>
      <c r="H280" s="2" t="s">
        <v>47</v>
      </c>
      <c r="I280" s="2">
        <v>51.501767999999998</v>
      </c>
      <c r="J280" s="2" t="s">
        <v>30</v>
      </c>
      <c r="K280" s="2" t="s">
        <v>31</v>
      </c>
      <c r="L280" s="2" t="s">
        <v>32</v>
      </c>
      <c r="M280" s="2">
        <v>-0.18490500000000001</v>
      </c>
      <c r="N280" s="2">
        <v>1</v>
      </c>
      <c r="O280" s="2">
        <v>1</v>
      </c>
      <c r="P280" s="2" t="s">
        <v>33</v>
      </c>
      <c r="Q280" s="2" t="s">
        <v>34</v>
      </c>
      <c r="R280" s="2" t="s">
        <v>43</v>
      </c>
      <c r="S280" s="2">
        <v>30</v>
      </c>
      <c r="T280" s="4">
        <v>0.8125</v>
      </c>
      <c r="U280" s="2" t="s">
        <v>1645</v>
      </c>
      <c r="V280" s="2" t="s">
        <v>1622</v>
      </c>
      <c r="W280" s="2" t="s">
        <v>37</v>
      </c>
      <c r="X280" s="2" t="s">
        <v>38</v>
      </c>
    </row>
    <row r="281" spans="1:24" ht="15.75" x14ac:dyDescent="0.25">
      <c r="A281" s="5" t="s">
        <v>361</v>
      </c>
      <c r="B281" s="6">
        <v>44374</v>
      </c>
      <c r="C281" s="3" t="s">
        <v>295</v>
      </c>
      <c r="D281" s="14">
        <f t="shared" si="4"/>
        <v>2021</v>
      </c>
      <c r="E281" s="2" t="s">
        <v>62</v>
      </c>
      <c r="F281" s="5" t="s">
        <v>49</v>
      </c>
      <c r="G281" s="5" t="s">
        <v>41</v>
      </c>
      <c r="H281" s="5" t="s">
        <v>29</v>
      </c>
      <c r="I281" s="5">
        <v>51.490682999999997</v>
      </c>
      <c r="J281" s="5" t="s">
        <v>30</v>
      </c>
      <c r="K281" s="5" t="s">
        <v>31</v>
      </c>
      <c r="L281" s="5" t="s">
        <v>32</v>
      </c>
      <c r="M281" s="5">
        <v>-0.18332799999999999</v>
      </c>
      <c r="N281" s="5">
        <v>1</v>
      </c>
      <c r="O281" s="5">
        <v>1</v>
      </c>
      <c r="P281" s="5" t="s">
        <v>33</v>
      </c>
      <c r="Q281" s="5" t="s">
        <v>34</v>
      </c>
      <c r="R281" s="5" t="s">
        <v>43</v>
      </c>
      <c r="S281" s="5">
        <v>30</v>
      </c>
      <c r="T281" s="7">
        <v>0.83611111111111114</v>
      </c>
      <c r="U281" s="2" t="s">
        <v>1645</v>
      </c>
      <c r="V281" s="5" t="s">
        <v>1623</v>
      </c>
      <c r="W281" s="5" t="s">
        <v>37</v>
      </c>
      <c r="X281" s="5" t="s">
        <v>38</v>
      </c>
    </row>
    <row r="282" spans="1:24" ht="15.75" x14ac:dyDescent="0.25">
      <c r="A282" s="2" t="s">
        <v>362</v>
      </c>
      <c r="B282" s="3">
        <v>44368</v>
      </c>
      <c r="C282" s="3" t="s">
        <v>295</v>
      </c>
      <c r="D282" s="14">
        <f t="shared" si="4"/>
        <v>2021</v>
      </c>
      <c r="E282" s="2" t="s">
        <v>26</v>
      </c>
      <c r="F282" s="2" t="s">
        <v>49</v>
      </c>
      <c r="G282" s="2" t="s">
        <v>106</v>
      </c>
      <c r="H282" s="2" t="s">
        <v>47</v>
      </c>
      <c r="I282" s="2">
        <v>51.504053999999996</v>
      </c>
      <c r="J282" s="2" t="s">
        <v>30</v>
      </c>
      <c r="K282" s="2" t="s">
        <v>107</v>
      </c>
      <c r="L282" s="2" t="s">
        <v>32</v>
      </c>
      <c r="M282" s="2">
        <v>-0.21665799999999999</v>
      </c>
      <c r="N282" s="2">
        <v>1</v>
      </c>
      <c r="O282" s="2">
        <v>2</v>
      </c>
      <c r="P282" s="2" t="s">
        <v>33</v>
      </c>
      <c r="Q282" s="2" t="s">
        <v>34</v>
      </c>
      <c r="R282" s="2" t="s">
        <v>106</v>
      </c>
      <c r="S282" s="2">
        <v>30</v>
      </c>
      <c r="T282" s="4">
        <v>0.80902777777777779</v>
      </c>
      <c r="U282" s="2" t="s">
        <v>1645</v>
      </c>
      <c r="V282" s="2" t="s">
        <v>1624</v>
      </c>
      <c r="W282" s="2" t="s">
        <v>37</v>
      </c>
      <c r="X282" s="2" t="s">
        <v>38</v>
      </c>
    </row>
    <row r="283" spans="1:24" ht="15.75" x14ac:dyDescent="0.25">
      <c r="A283" s="5" t="s">
        <v>363</v>
      </c>
      <c r="B283" s="6">
        <v>44376</v>
      </c>
      <c r="C283" s="3" t="s">
        <v>295</v>
      </c>
      <c r="D283" s="14">
        <f t="shared" si="4"/>
        <v>2021</v>
      </c>
      <c r="E283" s="2" t="s">
        <v>59</v>
      </c>
      <c r="F283" s="5" t="s">
        <v>49</v>
      </c>
      <c r="G283" s="5" t="s">
        <v>28</v>
      </c>
      <c r="H283" s="5" t="s">
        <v>47</v>
      </c>
      <c r="I283" s="5">
        <v>51.494684999999997</v>
      </c>
      <c r="J283" s="5" t="s">
        <v>30</v>
      </c>
      <c r="K283" s="5" t="s">
        <v>31</v>
      </c>
      <c r="L283" s="5" t="s">
        <v>32</v>
      </c>
      <c r="M283" s="5">
        <v>-0.19210099999999999</v>
      </c>
      <c r="N283" s="5">
        <v>2</v>
      </c>
      <c r="O283" s="5">
        <v>1</v>
      </c>
      <c r="P283" s="5" t="s">
        <v>33</v>
      </c>
      <c r="Q283" s="5" t="s">
        <v>34</v>
      </c>
      <c r="R283" s="5" t="s">
        <v>60</v>
      </c>
      <c r="S283" s="5">
        <v>30</v>
      </c>
      <c r="T283" s="7">
        <v>0.35416666666666669</v>
      </c>
      <c r="U283" s="2" t="s">
        <v>1645</v>
      </c>
      <c r="V283" s="5" t="s">
        <v>1625</v>
      </c>
      <c r="W283" s="5" t="s">
        <v>37</v>
      </c>
      <c r="X283" s="5" t="s">
        <v>38</v>
      </c>
    </row>
    <row r="284" spans="1:24" ht="15.75" x14ac:dyDescent="0.25">
      <c r="A284" s="2" t="s">
        <v>364</v>
      </c>
      <c r="B284" s="3">
        <v>44371</v>
      </c>
      <c r="C284" s="3" t="s">
        <v>295</v>
      </c>
      <c r="D284" s="14">
        <f t="shared" si="4"/>
        <v>2021</v>
      </c>
      <c r="E284" s="2" t="s">
        <v>65</v>
      </c>
      <c r="F284" s="2" t="s">
        <v>27</v>
      </c>
      <c r="G284" s="2" t="s">
        <v>140</v>
      </c>
      <c r="H284" s="2" t="s">
        <v>47</v>
      </c>
      <c r="I284" s="2">
        <v>51.493031000000002</v>
      </c>
      <c r="J284" s="2" t="s">
        <v>30</v>
      </c>
      <c r="K284" s="2" t="s">
        <v>31</v>
      </c>
      <c r="L284" s="2" t="s">
        <v>32</v>
      </c>
      <c r="M284" s="2">
        <v>-0.18395500000000001</v>
      </c>
      <c r="N284" s="2">
        <v>1</v>
      </c>
      <c r="O284" s="2">
        <v>2</v>
      </c>
      <c r="P284" s="2" t="s">
        <v>33</v>
      </c>
      <c r="Q284" s="2" t="s">
        <v>34</v>
      </c>
      <c r="R284" s="2" t="s">
        <v>43</v>
      </c>
      <c r="S284" s="2">
        <v>30</v>
      </c>
      <c r="T284" s="4">
        <v>0.69097222222222221</v>
      </c>
      <c r="U284" s="2" t="s">
        <v>1645</v>
      </c>
      <c r="V284" s="2" t="s">
        <v>1626</v>
      </c>
      <c r="W284" s="2" t="s">
        <v>37</v>
      </c>
      <c r="X284" s="2" t="s">
        <v>38</v>
      </c>
    </row>
    <row r="285" spans="1:24" ht="15.75" x14ac:dyDescent="0.25">
      <c r="A285" s="5" t="s">
        <v>365</v>
      </c>
      <c r="B285" s="6">
        <v>44374</v>
      </c>
      <c r="C285" s="3" t="s">
        <v>295</v>
      </c>
      <c r="D285" s="14">
        <f t="shared" si="4"/>
        <v>2021</v>
      </c>
      <c r="E285" s="2" t="s">
        <v>46</v>
      </c>
      <c r="F285" s="5" t="s">
        <v>49</v>
      </c>
      <c r="G285" s="5" t="s">
        <v>41</v>
      </c>
      <c r="H285" s="5" t="s">
        <v>47</v>
      </c>
      <c r="I285" s="5">
        <v>51.515172</v>
      </c>
      <c r="J285" s="5" t="s">
        <v>30</v>
      </c>
      <c r="K285" s="5" t="s">
        <v>31</v>
      </c>
      <c r="L285" s="5" t="s">
        <v>32</v>
      </c>
      <c r="M285" s="5">
        <v>-0.20858499999999999</v>
      </c>
      <c r="N285" s="5">
        <v>1</v>
      </c>
      <c r="O285" s="5">
        <v>2</v>
      </c>
      <c r="P285" s="5" t="s">
        <v>33</v>
      </c>
      <c r="Q285" s="5" t="s">
        <v>34</v>
      </c>
      <c r="R285" s="5" t="s">
        <v>43</v>
      </c>
      <c r="S285" s="5">
        <v>30</v>
      </c>
      <c r="T285" s="7">
        <v>0.64722222222222225</v>
      </c>
      <c r="U285" s="2" t="s">
        <v>1645</v>
      </c>
      <c r="V285" s="5" t="s">
        <v>1627</v>
      </c>
      <c r="W285" s="5" t="s">
        <v>37</v>
      </c>
      <c r="X285" s="5" t="s">
        <v>38</v>
      </c>
    </row>
    <row r="286" spans="1:24" ht="15.75" x14ac:dyDescent="0.25">
      <c r="A286" s="2" t="s">
        <v>366</v>
      </c>
      <c r="B286" s="3">
        <v>44368</v>
      </c>
      <c r="C286" s="3" t="s">
        <v>295</v>
      </c>
      <c r="D286" s="14">
        <f t="shared" si="4"/>
        <v>2021</v>
      </c>
      <c r="E286" s="2" t="s">
        <v>40</v>
      </c>
      <c r="F286" s="2" t="s">
        <v>27</v>
      </c>
      <c r="G286" s="2" t="s">
        <v>41</v>
      </c>
      <c r="H286" s="2" t="s">
        <v>47</v>
      </c>
      <c r="I286" s="2">
        <v>51.48771</v>
      </c>
      <c r="J286" s="2" t="s">
        <v>30</v>
      </c>
      <c r="K286" s="2" t="s">
        <v>31</v>
      </c>
      <c r="L286" s="2" t="s">
        <v>32</v>
      </c>
      <c r="M286" s="2">
        <v>-0.188776</v>
      </c>
      <c r="N286" s="2">
        <v>1</v>
      </c>
      <c r="O286" s="2">
        <v>2</v>
      </c>
      <c r="P286" s="2" t="s">
        <v>33</v>
      </c>
      <c r="Q286" s="2" t="s">
        <v>34</v>
      </c>
      <c r="R286" s="2" t="s">
        <v>43</v>
      </c>
      <c r="S286" s="2">
        <v>30</v>
      </c>
      <c r="T286" s="4">
        <v>0.74791666666666667</v>
      </c>
      <c r="U286" s="2" t="s">
        <v>1645</v>
      </c>
      <c r="V286" s="2" t="s">
        <v>1628</v>
      </c>
      <c r="W286" s="2" t="s">
        <v>37</v>
      </c>
      <c r="X286" s="2" t="s">
        <v>38</v>
      </c>
    </row>
    <row r="287" spans="1:24" ht="15.75" x14ac:dyDescent="0.25">
      <c r="A287" s="5" t="s">
        <v>367</v>
      </c>
      <c r="B287" s="6">
        <v>44376</v>
      </c>
      <c r="C287" s="3" t="s">
        <v>295</v>
      </c>
      <c r="D287" s="14">
        <f t="shared" si="4"/>
        <v>2021</v>
      </c>
      <c r="E287" s="2" t="s">
        <v>54</v>
      </c>
      <c r="F287" s="5" t="s">
        <v>27</v>
      </c>
      <c r="G287" s="5" t="s">
        <v>28</v>
      </c>
      <c r="H287" s="5" t="s">
        <v>47</v>
      </c>
      <c r="I287" s="5">
        <v>51.484830000000002</v>
      </c>
      <c r="J287" s="5" t="s">
        <v>30</v>
      </c>
      <c r="K287" s="5" t="s">
        <v>31</v>
      </c>
      <c r="L287" s="5" t="s">
        <v>32</v>
      </c>
      <c r="M287" s="5">
        <v>-0.182841</v>
      </c>
      <c r="N287" s="5">
        <v>1</v>
      </c>
      <c r="O287" s="5">
        <v>2</v>
      </c>
      <c r="P287" s="5" t="s">
        <v>33</v>
      </c>
      <c r="Q287" s="5" t="s">
        <v>34</v>
      </c>
      <c r="R287" s="5" t="s">
        <v>43</v>
      </c>
      <c r="S287" s="5">
        <v>30</v>
      </c>
      <c r="T287" s="7">
        <v>0.3888888888888889</v>
      </c>
      <c r="U287" s="2" t="s">
        <v>1645</v>
      </c>
      <c r="V287" s="5" t="s">
        <v>1629</v>
      </c>
      <c r="W287" s="5" t="s">
        <v>51</v>
      </c>
      <c r="X287" s="5" t="s">
        <v>38</v>
      </c>
    </row>
    <row r="288" spans="1:24" ht="15.75" hidden="1" x14ac:dyDescent="0.25">
      <c r="A288" s="2" t="s">
        <v>368</v>
      </c>
      <c r="B288" s="3">
        <v>44370</v>
      </c>
      <c r="C288" s="3" t="s">
        <v>295</v>
      </c>
      <c r="D288" s="14">
        <f t="shared" si="4"/>
        <v>2021</v>
      </c>
      <c r="E288" s="2" t="s">
        <v>62</v>
      </c>
      <c r="F288" s="2" t="s">
        <v>49</v>
      </c>
      <c r="G288" s="2" t="s">
        <v>193</v>
      </c>
      <c r="H288" s="2" t="s">
        <v>29</v>
      </c>
      <c r="I288" s="2">
        <v>51.493966</v>
      </c>
      <c r="J288" s="2" t="s">
        <v>30</v>
      </c>
      <c r="K288" s="2" t="s">
        <v>31</v>
      </c>
      <c r="L288" s="2" t="s">
        <v>32</v>
      </c>
      <c r="M288" s="2">
        <v>-0.17469799999999999</v>
      </c>
      <c r="N288" s="2">
        <v>1</v>
      </c>
      <c r="O288" s="2">
        <v>2</v>
      </c>
      <c r="P288" s="2" t="s">
        <v>33</v>
      </c>
      <c r="Q288" s="2" t="s">
        <v>34</v>
      </c>
      <c r="R288" s="2" t="s">
        <v>43</v>
      </c>
      <c r="S288" s="2">
        <v>30</v>
      </c>
      <c r="T288" s="4">
        <v>0.77083333333333337</v>
      </c>
      <c r="U288" s="2" t="s">
        <v>36</v>
      </c>
      <c r="V288" s="2" t="s">
        <v>1630</v>
      </c>
      <c r="W288" s="2" t="s">
        <v>37</v>
      </c>
      <c r="X288" s="2" t="s">
        <v>38</v>
      </c>
    </row>
    <row r="289" spans="1:24" ht="15.75" hidden="1" x14ac:dyDescent="0.25">
      <c r="A289" s="5" t="s">
        <v>369</v>
      </c>
      <c r="B289" s="6">
        <v>44377</v>
      </c>
      <c r="C289" s="3" t="s">
        <v>295</v>
      </c>
      <c r="D289" s="14">
        <f t="shared" si="4"/>
        <v>2021</v>
      </c>
      <c r="E289" s="2" t="s">
        <v>26</v>
      </c>
      <c r="F289" s="5" t="s">
        <v>27</v>
      </c>
      <c r="G289" s="5" t="s">
        <v>28</v>
      </c>
      <c r="H289" s="5" t="s">
        <v>47</v>
      </c>
      <c r="I289" s="5">
        <v>51.494593000000002</v>
      </c>
      <c r="J289" s="5" t="s">
        <v>30</v>
      </c>
      <c r="K289" s="5" t="s">
        <v>31</v>
      </c>
      <c r="L289" s="5" t="s">
        <v>32</v>
      </c>
      <c r="M289" s="5">
        <v>-0.168767</v>
      </c>
      <c r="N289" s="5">
        <v>1</v>
      </c>
      <c r="O289" s="5">
        <v>2</v>
      </c>
      <c r="P289" s="5" t="s">
        <v>33</v>
      </c>
      <c r="Q289" s="5" t="s">
        <v>34</v>
      </c>
      <c r="R289" s="5" t="s">
        <v>43</v>
      </c>
      <c r="S289" s="5">
        <v>30</v>
      </c>
      <c r="T289" s="7">
        <v>0.5</v>
      </c>
      <c r="U289" s="2" t="s">
        <v>36</v>
      </c>
      <c r="V289" s="5" t="s">
        <v>1631</v>
      </c>
      <c r="W289" s="5" t="s">
        <v>37</v>
      </c>
      <c r="X289" s="5" t="s">
        <v>38</v>
      </c>
    </row>
    <row r="290" spans="1:24" ht="15.75" hidden="1" x14ac:dyDescent="0.25">
      <c r="A290" s="2" t="s">
        <v>370</v>
      </c>
      <c r="B290" s="3">
        <v>44377</v>
      </c>
      <c r="C290" s="3" t="s">
        <v>295</v>
      </c>
      <c r="D290" s="14">
        <f t="shared" si="4"/>
        <v>2021</v>
      </c>
      <c r="E290" s="2" t="s">
        <v>59</v>
      </c>
      <c r="F290" s="2" t="s">
        <v>27</v>
      </c>
      <c r="G290" s="2" t="s">
        <v>28</v>
      </c>
      <c r="H290" s="2" t="s">
        <v>47</v>
      </c>
      <c r="I290" s="2">
        <v>51.495811000000003</v>
      </c>
      <c r="J290" s="2" t="s">
        <v>30</v>
      </c>
      <c r="K290" s="2" t="s">
        <v>31</v>
      </c>
      <c r="L290" s="2" t="s">
        <v>32</v>
      </c>
      <c r="M290" s="2">
        <v>-0.17188700000000001</v>
      </c>
      <c r="N290" s="2">
        <v>1</v>
      </c>
      <c r="O290" s="2">
        <v>2</v>
      </c>
      <c r="P290" s="2" t="s">
        <v>33</v>
      </c>
      <c r="Q290" s="2" t="s">
        <v>34</v>
      </c>
      <c r="R290" s="2" t="s">
        <v>43</v>
      </c>
      <c r="S290" s="2">
        <v>30</v>
      </c>
      <c r="T290" s="4">
        <v>0.48402777777777778</v>
      </c>
      <c r="U290" s="2" t="s">
        <v>36</v>
      </c>
      <c r="V290" s="2" t="s">
        <v>1616</v>
      </c>
      <c r="W290" s="2" t="s">
        <v>37</v>
      </c>
      <c r="X290" s="2" t="s">
        <v>38</v>
      </c>
    </row>
    <row r="291" spans="1:24" ht="15.75" hidden="1" x14ac:dyDescent="0.25">
      <c r="A291" s="5" t="s">
        <v>371</v>
      </c>
      <c r="B291" s="6">
        <v>44372</v>
      </c>
      <c r="C291" s="3" t="s">
        <v>295</v>
      </c>
      <c r="D291" s="14">
        <f t="shared" si="4"/>
        <v>2021</v>
      </c>
      <c r="E291" s="2" t="s">
        <v>65</v>
      </c>
      <c r="F291" s="5" t="s">
        <v>49</v>
      </c>
      <c r="G291" s="5" t="s">
        <v>41</v>
      </c>
      <c r="H291" s="5" t="s">
        <v>47</v>
      </c>
      <c r="I291" s="5">
        <v>51.493760999999999</v>
      </c>
      <c r="J291" s="5" t="s">
        <v>30</v>
      </c>
      <c r="K291" s="5" t="s">
        <v>31</v>
      </c>
      <c r="L291" s="5" t="s">
        <v>32</v>
      </c>
      <c r="M291" s="5">
        <v>-0.17888399999999999</v>
      </c>
      <c r="N291" s="5">
        <v>1</v>
      </c>
      <c r="O291" s="5">
        <v>2</v>
      </c>
      <c r="P291" s="5" t="s">
        <v>33</v>
      </c>
      <c r="Q291" s="5" t="s">
        <v>34</v>
      </c>
      <c r="R291" s="5" t="s">
        <v>60</v>
      </c>
      <c r="S291" s="5">
        <v>30</v>
      </c>
      <c r="T291" s="7">
        <v>0.70138888888888884</v>
      </c>
      <c r="U291" s="2" t="s">
        <v>36</v>
      </c>
      <c r="V291" s="5" t="s">
        <v>1617</v>
      </c>
      <c r="W291" s="5" t="s">
        <v>37</v>
      </c>
      <c r="X291" s="5" t="s">
        <v>38</v>
      </c>
    </row>
    <row r="292" spans="1:24" ht="15.75" hidden="1" x14ac:dyDescent="0.25">
      <c r="A292" s="2" t="s">
        <v>372</v>
      </c>
      <c r="B292" s="3">
        <v>44370</v>
      </c>
      <c r="C292" s="3" t="s">
        <v>295</v>
      </c>
      <c r="D292" s="14">
        <f t="shared" si="4"/>
        <v>2021</v>
      </c>
      <c r="E292" s="2" t="s">
        <v>46</v>
      </c>
      <c r="F292" s="2" t="s">
        <v>27</v>
      </c>
      <c r="G292" s="2" t="s">
        <v>28</v>
      </c>
      <c r="H292" s="2" t="s">
        <v>47</v>
      </c>
      <c r="I292" s="2">
        <v>51.494087</v>
      </c>
      <c r="J292" s="2" t="s">
        <v>30</v>
      </c>
      <c r="K292" s="2" t="s">
        <v>31</v>
      </c>
      <c r="L292" s="2" t="s">
        <v>32</v>
      </c>
      <c r="M292" s="2">
        <v>-0.182473</v>
      </c>
      <c r="N292" s="2">
        <v>1</v>
      </c>
      <c r="O292" s="2">
        <v>1</v>
      </c>
      <c r="P292" s="2" t="s">
        <v>33</v>
      </c>
      <c r="Q292" s="2" t="s">
        <v>34</v>
      </c>
      <c r="R292" s="2" t="s">
        <v>43</v>
      </c>
      <c r="S292" s="2">
        <v>30</v>
      </c>
      <c r="T292" s="4">
        <v>0.67222222222222217</v>
      </c>
      <c r="U292" s="2" t="s">
        <v>36</v>
      </c>
      <c r="V292" s="2" t="s">
        <v>1618</v>
      </c>
      <c r="W292" s="2" t="s">
        <v>37</v>
      </c>
      <c r="X292" s="2" t="s">
        <v>52</v>
      </c>
    </row>
    <row r="293" spans="1:24" ht="15.75" hidden="1" x14ac:dyDescent="0.25">
      <c r="A293" s="5" t="s">
        <v>373</v>
      </c>
      <c r="B293" s="6">
        <v>44362</v>
      </c>
      <c r="C293" s="3" t="s">
        <v>295</v>
      </c>
      <c r="D293" s="14">
        <f t="shared" si="4"/>
        <v>2021</v>
      </c>
      <c r="E293" s="2" t="s">
        <v>40</v>
      </c>
      <c r="F293" s="5" t="s">
        <v>49</v>
      </c>
      <c r="G293" s="5" t="s">
        <v>28</v>
      </c>
      <c r="H293" s="5" t="s">
        <v>47</v>
      </c>
      <c r="I293" s="5">
        <v>51.527782999999999</v>
      </c>
      <c r="J293" s="5" t="s">
        <v>55</v>
      </c>
      <c r="K293" s="5" t="s">
        <v>197</v>
      </c>
      <c r="L293" s="5" t="s">
        <v>32</v>
      </c>
      <c r="M293" s="5">
        <v>-0.21587600000000001</v>
      </c>
      <c r="N293" s="5">
        <v>1</v>
      </c>
      <c r="O293" s="5">
        <v>2</v>
      </c>
      <c r="P293" s="5" t="s">
        <v>33</v>
      </c>
      <c r="Q293" s="5" t="s">
        <v>42</v>
      </c>
      <c r="R293" s="5" t="s">
        <v>43</v>
      </c>
      <c r="S293" s="5">
        <v>30</v>
      </c>
      <c r="T293" s="7">
        <v>0.95486111111111116</v>
      </c>
      <c r="U293" s="2" t="s">
        <v>36</v>
      </c>
      <c r="V293" s="5" t="s">
        <v>1619</v>
      </c>
      <c r="W293" s="5" t="s">
        <v>71</v>
      </c>
      <c r="X293" s="5" t="s">
        <v>38</v>
      </c>
    </row>
    <row r="294" spans="1:24" ht="15.75" hidden="1" x14ac:dyDescent="0.25">
      <c r="A294" s="2" t="s">
        <v>374</v>
      </c>
      <c r="B294" s="3">
        <v>44379</v>
      </c>
      <c r="C294" s="3" t="s">
        <v>375</v>
      </c>
      <c r="D294" s="14">
        <f t="shared" si="4"/>
        <v>2021</v>
      </c>
      <c r="E294" s="2" t="s">
        <v>54</v>
      </c>
      <c r="F294" s="2" t="s">
        <v>49</v>
      </c>
      <c r="G294" s="2" t="s">
        <v>41</v>
      </c>
      <c r="H294" s="2" t="s">
        <v>47</v>
      </c>
      <c r="I294" s="2">
        <v>51.482073999999997</v>
      </c>
      <c r="J294" s="2" t="s">
        <v>55</v>
      </c>
      <c r="K294" s="2" t="s">
        <v>31</v>
      </c>
      <c r="L294" s="2" t="s">
        <v>32</v>
      </c>
      <c r="M294" s="2">
        <v>-0.17330100000000001</v>
      </c>
      <c r="N294" s="2">
        <v>1</v>
      </c>
      <c r="O294" s="2">
        <v>2</v>
      </c>
      <c r="P294" s="2" t="s">
        <v>33</v>
      </c>
      <c r="Q294" s="2" t="s">
        <v>34</v>
      </c>
      <c r="R294" s="2" t="s">
        <v>43</v>
      </c>
      <c r="S294" s="2">
        <v>30</v>
      </c>
      <c r="T294" s="4">
        <v>0.90625</v>
      </c>
      <c r="U294" s="2" t="s">
        <v>36</v>
      </c>
      <c r="V294" s="2" t="s">
        <v>1620</v>
      </c>
      <c r="W294" s="2" t="s">
        <v>37</v>
      </c>
      <c r="X294" s="2" t="s">
        <v>38</v>
      </c>
    </row>
    <row r="295" spans="1:24" ht="15.75" hidden="1" x14ac:dyDescent="0.25">
      <c r="A295" s="5" t="s">
        <v>376</v>
      </c>
      <c r="B295" s="6">
        <v>44380</v>
      </c>
      <c r="C295" s="3" t="s">
        <v>375</v>
      </c>
      <c r="D295" s="14">
        <f t="shared" si="4"/>
        <v>2021</v>
      </c>
      <c r="E295" s="2" t="s">
        <v>62</v>
      </c>
      <c r="F295" s="5" t="s">
        <v>49</v>
      </c>
      <c r="G295" s="5" t="s">
        <v>41</v>
      </c>
      <c r="H295" s="5" t="s">
        <v>47</v>
      </c>
      <c r="I295" s="5">
        <v>51.483420000000002</v>
      </c>
      <c r="J295" s="5" t="s">
        <v>30</v>
      </c>
      <c r="K295" s="5" t="s">
        <v>31</v>
      </c>
      <c r="L295" s="5" t="s">
        <v>32</v>
      </c>
      <c r="M295" s="5">
        <v>-0.16734199999999999</v>
      </c>
      <c r="N295" s="5">
        <v>1</v>
      </c>
      <c r="O295" s="5">
        <v>2</v>
      </c>
      <c r="P295" s="5" t="s">
        <v>33</v>
      </c>
      <c r="Q295" s="5" t="s">
        <v>34</v>
      </c>
      <c r="R295" s="5" t="s">
        <v>43</v>
      </c>
      <c r="S295" s="5">
        <v>30</v>
      </c>
      <c r="T295" s="7">
        <v>0.31736111111111115</v>
      </c>
      <c r="U295" s="2" t="s">
        <v>36</v>
      </c>
      <c r="V295" s="5" t="s">
        <v>1621</v>
      </c>
      <c r="W295" s="5" t="s">
        <v>37</v>
      </c>
      <c r="X295" s="5" t="s">
        <v>38</v>
      </c>
    </row>
    <row r="296" spans="1:24" ht="15.75" hidden="1" x14ac:dyDescent="0.25">
      <c r="A296" s="2" t="s">
        <v>377</v>
      </c>
      <c r="B296" s="3">
        <v>44382</v>
      </c>
      <c r="C296" s="3" t="s">
        <v>375</v>
      </c>
      <c r="D296" s="14">
        <f t="shared" si="4"/>
        <v>2021</v>
      </c>
      <c r="E296" s="2" t="s">
        <v>26</v>
      </c>
      <c r="F296" s="2" t="s">
        <v>69</v>
      </c>
      <c r="G296" s="2" t="s">
        <v>70</v>
      </c>
      <c r="H296" s="2" t="s">
        <v>29</v>
      </c>
      <c r="I296" s="2">
        <v>51.501766000000003</v>
      </c>
      <c r="J296" s="2" t="s">
        <v>30</v>
      </c>
      <c r="K296" s="2" t="s">
        <v>31</v>
      </c>
      <c r="L296" s="2" t="s">
        <v>32</v>
      </c>
      <c r="M296" s="2">
        <v>-0.18476100000000001</v>
      </c>
      <c r="N296" s="2">
        <v>1</v>
      </c>
      <c r="O296" s="2">
        <v>2</v>
      </c>
      <c r="P296" s="2" t="s">
        <v>33</v>
      </c>
      <c r="Q296" s="2" t="s">
        <v>34</v>
      </c>
      <c r="R296" s="2" t="s">
        <v>43</v>
      </c>
      <c r="S296" s="2">
        <v>30</v>
      </c>
      <c r="T296" s="4">
        <v>0.59097222222222223</v>
      </c>
      <c r="U296" s="2" t="s">
        <v>36</v>
      </c>
      <c r="V296" s="2" t="s">
        <v>1622</v>
      </c>
      <c r="W296" s="2" t="s">
        <v>37</v>
      </c>
      <c r="X296" s="2" t="s">
        <v>38</v>
      </c>
    </row>
    <row r="297" spans="1:24" ht="15.75" hidden="1" x14ac:dyDescent="0.25">
      <c r="A297" s="5" t="s">
        <v>378</v>
      </c>
      <c r="B297" s="6">
        <v>44381</v>
      </c>
      <c r="C297" s="3" t="s">
        <v>375</v>
      </c>
      <c r="D297" s="14">
        <f t="shared" si="4"/>
        <v>2021</v>
      </c>
      <c r="E297" s="2" t="s">
        <v>59</v>
      </c>
      <c r="F297" s="5" t="s">
        <v>49</v>
      </c>
      <c r="G297" s="5" t="s">
        <v>41</v>
      </c>
      <c r="H297" s="5" t="s">
        <v>47</v>
      </c>
      <c r="I297" s="5">
        <v>51.489441999999997</v>
      </c>
      <c r="J297" s="5" t="s">
        <v>30</v>
      </c>
      <c r="K297" s="5" t="s">
        <v>31</v>
      </c>
      <c r="L297" s="5" t="s">
        <v>32</v>
      </c>
      <c r="M297" s="5">
        <v>-0.19029199999999999</v>
      </c>
      <c r="N297" s="5">
        <v>2</v>
      </c>
      <c r="O297" s="5">
        <v>2</v>
      </c>
      <c r="P297" s="5" t="s">
        <v>33</v>
      </c>
      <c r="Q297" s="5" t="s">
        <v>34</v>
      </c>
      <c r="R297" s="5" t="s">
        <v>43</v>
      </c>
      <c r="S297" s="5">
        <v>30</v>
      </c>
      <c r="T297" s="7">
        <v>0.79861111111111116</v>
      </c>
      <c r="U297" s="2" t="s">
        <v>36</v>
      </c>
      <c r="V297" s="5" t="s">
        <v>1623</v>
      </c>
      <c r="W297" s="5" t="s">
        <v>37</v>
      </c>
      <c r="X297" s="5" t="s">
        <v>111</v>
      </c>
    </row>
    <row r="298" spans="1:24" ht="15.75" hidden="1" x14ac:dyDescent="0.25">
      <c r="A298" s="2" t="s">
        <v>379</v>
      </c>
      <c r="B298" s="3">
        <v>44380</v>
      </c>
      <c r="C298" s="3" t="s">
        <v>375</v>
      </c>
      <c r="D298" s="14">
        <f t="shared" si="4"/>
        <v>2021</v>
      </c>
      <c r="E298" s="2" t="s">
        <v>65</v>
      </c>
      <c r="F298" s="2" t="s">
        <v>27</v>
      </c>
      <c r="G298" s="2" t="s">
        <v>41</v>
      </c>
      <c r="H298" s="2" t="s">
        <v>47</v>
      </c>
      <c r="I298" s="2">
        <v>51.490516999999997</v>
      </c>
      <c r="J298" s="2" t="s">
        <v>30</v>
      </c>
      <c r="K298" s="2" t="s">
        <v>31</v>
      </c>
      <c r="L298" s="2" t="s">
        <v>32</v>
      </c>
      <c r="M298" s="2">
        <v>-0.17843700000000001</v>
      </c>
      <c r="N298" s="2">
        <v>1</v>
      </c>
      <c r="O298" s="2">
        <v>2</v>
      </c>
      <c r="P298" s="2" t="s">
        <v>33</v>
      </c>
      <c r="Q298" s="2" t="s">
        <v>34</v>
      </c>
      <c r="R298" s="2" t="s">
        <v>43</v>
      </c>
      <c r="S298" s="2">
        <v>30</v>
      </c>
      <c r="T298" s="4">
        <v>0.83333333333333337</v>
      </c>
      <c r="U298" s="2" t="s">
        <v>36</v>
      </c>
      <c r="V298" s="2" t="s">
        <v>1624</v>
      </c>
      <c r="W298" s="2" t="s">
        <v>37</v>
      </c>
      <c r="X298" s="2" t="s">
        <v>38</v>
      </c>
    </row>
    <row r="299" spans="1:24" ht="15.75" hidden="1" x14ac:dyDescent="0.25">
      <c r="A299" s="5" t="s">
        <v>380</v>
      </c>
      <c r="B299" s="6">
        <v>44380</v>
      </c>
      <c r="C299" s="3" t="s">
        <v>375</v>
      </c>
      <c r="D299" s="14">
        <f t="shared" si="4"/>
        <v>2021</v>
      </c>
      <c r="E299" s="2" t="s">
        <v>46</v>
      </c>
      <c r="F299" s="5" t="s">
        <v>49</v>
      </c>
      <c r="G299" s="5" t="s">
        <v>41</v>
      </c>
      <c r="H299" s="5" t="s">
        <v>47</v>
      </c>
      <c r="I299" s="5">
        <v>51.484361</v>
      </c>
      <c r="J299" s="5" t="s">
        <v>30</v>
      </c>
      <c r="K299" s="5" t="s">
        <v>31</v>
      </c>
      <c r="L299" s="5" t="s">
        <v>32</v>
      </c>
      <c r="M299" s="5">
        <v>-0.17580200000000001</v>
      </c>
      <c r="N299" s="5">
        <v>1</v>
      </c>
      <c r="O299" s="5">
        <v>2</v>
      </c>
      <c r="P299" s="5" t="s">
        <v>33</v>
      </c>
      <c r="Q299" s="5" t="s">
        <v>34</v>
      </c>
      <c r="R299" s="5" t="s">
        <v>43</v>
      </c>
      <c r="S299" s="5">
        <v>30</v>
      </c>
      <c r="T299" s="7">
        <v>0.36249999999999999</v>
      </c>
      <c r="U299" s="2" t="s">
        <v>36</v>
      </c>
      <c r="V299" s="5" t="s">
        <v>1625</v>
      </c>
      <c r="W299" s="5" t="s">
        <v>37</v>
      </c>
      <c r="X299" s="5" t="s">
        <v>38</v>
      </c>
    </row>
    <row r="300" spans="1:24" ht="15.75" hidden="1" x14ac:dyDescent="0.25">
      <c r="A300" s="2" t="s">
        <v>381</v>
      </c>
      <c r="B300" s="3">
        <v>44380</v>
      </c>
      <c r="C300" s="3" t="s">
        <v>375</v>
      </c>
      <c r="D300" s="14">
        <f t="shared" si="4"/>
        <v>2021</v>
      </c>
      <c r="E300" s="2" t="s">
        <v>40</v>
      </c>
      <c r="F300" s="2" t="s">
        <v>27</v>
      </c>
      <c r="G300" s="2" t="s">
        <v>28</v>
      </c>
      <c r="H300" s="2" t="s">
        <v>47</v>
      </c>
      <c r="I300" s="2">
        <v>51.487656999999999</v>
      </c>
      <c r="J300" s="2" t="s">
        <v>30</v>
      </c>
      <c r="K300" s="2" t="s">
        <v>31</v>
      </c>
      <c r="L300" s="2" t="s">
        <v>32</v>
      </c>
      <c r="M300" s="2">
        <v>-0.16803599999999999</v>
      </c>
      <c r="N300" s="2">
        <v>1</v>
      </c>
      <c r="O300" s="2">
        <v>2</v>
      </c>
      <c r="P300" s="2" t="s">
        <v>33</v>
      </c>
      <c r="Q300" s="2" t="s">
        <v>34</v>
      </c>
      <c r="R300" s="2" t="s">
        <v>43</v>
      </c>
      <c r="S300" s="2">
        <v>30</v>
      </c>
      <c r="T300" s="4">
        <v>0.78125</v>
      </c>
      <c r="U300" s="2" t="s">
        <v>36</v>
      </c>
      <c r="V300" s="2" t="s">
        <v>1626</v>
      </c>
      <c r="W300" s="2" t="s">
        <v>37</v>
      </c>
      <c r="X300" s="2" t="s">
        <v>38</v>
      </c>
    </row>
    <row r="301" spans="1:24" ht="15.75" hidden="1" x14ac:dyDescent="0.25">
      <c r="A301" s="5" t="s">
        <v>382</v>
      </c>
      <c r="B301" s="6">
        <v>44379</v>
      </c>
      <c r="C301" s="3" t="s">
        <v>375</v>
      </c>
      <c r="D301" s="14">
        <f t="shared" si="4"/>
        <v>2021</v>
      </c>
      <c r="E301" s="2" t="s">
        <v>54</v>
      </c>
      <c r="F301" s="5" t="s">
        <v>69</v>
      </c>
      <c r="G301" s="5" t="s">
        <v>70</v>
      </c>
      <c r="H301" s="5" t="s">
        <v>29</v>
      </c>
      <c r="I301" s="5">
        <v>51.507623000000002</v>
      </c>
      <c r="J301" s="5" t="s">
        <v>55</v>
      </c>
      <c r="K301" s="5" t="s">
        <v>31</v>
      </c>
      <c r="L301" s="5" t="s">
        <v>32</v>
      </c>
      <c r="M301" s="5">
        <v>-0.21479000000000001</v>
      </c>
      <c r="N301" s="5">
        <v>1</v>
      </c>
      <c r="O301" s="5">
        <v>1</v>
      </c>
      <c r="P301" s="5" t="s">
        <v>33</v>
      </c>
      <c r="Q301" s="5" t="s">
        <v>34</v>
      </c>
      <c r="R301" s="5" t="s">
        <v>43</v>
      </c>
      <c r="S301" s="5">
        <v>30</v>
      </c>
      <c r="T301" s="7">
        <v>0.95833333333333337</v>
      </c>
      <c r="U301" s="2" t="s">
        <v>36</v>
      </c>
      <c r="V301" s="5" t="s">
        <v>1627</v>
      </c>
      <c r="W301" s="5" t="s">
        <v>37</v>
      </c>
      <c r="X301" s="5" t="s">
        <v>38</v>
      </c>
    </row>
    <row r="302" spans="1:24" ht="15.75" hidden="1" x14ac:dyDescent="0.25">
      <c r="A302" s="2" t="s">
        <v>383</v>
      </c>
      <c r="B302" s="3">
        <v>44378</v>
      </c>
      <c r="C302" s="3" t="s">
        <v>375</v>
      </c>
      <c r="D302" s="14">
        <f t="shared" si="4"/>
        <v>2021</v>
      </c>
      <c r="E302" s="2" t="s">
        <v>62</v>
      </c>
      <c r="F302" s="2" t="s">
        <v>27</v>
      </c>
      <c r="G302" s="2" t="s">
        <v>41</v>
      </c>
      <c r="H302" s="2" t="s">
        <v>47</v>
      </c>
      <c r="I302" s="2">
        <v>51.51417</v>
      </c>
      <c r="J302" s="2" t="s">
        <v>55</v>
      </c>
      <c r="K302" s="2" t="s">
        <v>31</v>
      </c>
      <c r="L302" s="2" t="s">
        <v>32</v>
      </c>
      <c r="M302" s="2">
        <v>-0.20776</v>
      </c>
      <c r="N302" s="2">
        <v>1</v>
      </c>
      <c r="O302" s="2">
        <v>2</v>
      </c>
      <c r="P302" s="2" t="s">
        <v>33</v>
      </c>
      <c r="Q302" s="2" t="s">
        <v>34</v>
      </c>
      <c r="R302" s="2" t="s">
        <v>43</v>
      </c>
      <c r="S302" s="2">
        <v>30</v>
      </c>
      <c r="T302" s="4">
        <v>0.86111111111111116</v>
      </c>
      <c r="U302" s="2" t="s">
        <v>36</v>
      </c>
      <c r="V302" s="2" t="s">
        <v>1628</v>
      </c>
      <c r="W302" s="2" t="s">
        <v>37</v>
      </c>
      <c r="X302" s="2" t="s">
        <v>38</v>
      </c>
    </row>
    <row r="303" spans="1:24" ht="15.75" x14ac:dyDescent="0.25">
      <c r="A303" s="5" t="s">
        <v>384</v>
      </c>
      <c r="B303" s="6">
        <v>44374</v>
      </c>
      <c r="C303" s="3" t="s">
        <v>295</v>
      </c>
      <c r="D303" s="14">
        <f t="shared" si="4"/>
        <v>2021</v>
      </c>
      <c r="E303" s="2" t="s">
        <v>26</v>
      </c>
      <c r="F303" s="5" t="s">
        <v>49</v>
      </c>
      <c r="G303" s="5" t="s">
        <v>28</v>
      </c>
      <c r="H303" s="5" t="s">
        <v>47</v>
      </c>
      <c r="I303" s="5">
        <v>51.493606999999997</v>
      </c>
      <c r="J303" s="5" t="s">
        <v>30</v>
      </c>
      <c r="K303" s="5" t="s">
        <v>31</v>
      </c>
      <c r="L303" s="5" t="s">
        <v>32</v>
      </c>
      <c r="M303" s="5">
        <v>-0.16894999999999999</v>
      </c>
      <c r="N303" s="5">
        <v>1</v>
      </c>
      <c r="O303" s="5">
        <v>2</v>
      </c>
      <c r="P303" s="5" t="s">
        <v>33</v>
      </c>
      <c r="Q303" s="5" t="s">
        <v>34</v>
      </c>
      <c r="R303" s="5" t="s">
        <v>43</v>
      </c>
      <c r="S303" s="5">
        <v>30</v>
      </c>
      <c r="T303" s="7">
        <v>0.39583333333333331</v>
      </c>
      <c r="U303" s="2" t="s">
        <v>1645</v>
      </c>
      <c r="V303" s="5" t="s">
        <v>1629</v>
      </c>
      <c r="W303" s="5" t="s">
        <v>37</v>
      </c>
      <c r="X303" s="5" t="s">
        <v>38</v>
      </c>
    </row>
    <row r="304" spans="1:24" ht="15.75" x14ac:dyDescent="0.25">
      <c r="A304" s="2" t="s">
        <v>385</v>
      </c>
      <c r="B304" s="3">
        <v>44381</v>
      </c>
      <c r="C304" s="3" t="s">
        <v>375</v>
      </c>
      <c r="D304" s="14">
        <f t="shared" si="4"/>
        <v>2021</v>
      </c>
      <c r="E304" s="2" t="s">
        <v>59</v>
      </c>
      <c r="F304" s="2" t="s">
        <v>27</v>
      </c>
      <c r="G304" s="2" t="s">
        <v>41</v>
      </c>
      <c r="H304" s="2" t="s">
        <v>29</v>
      </c>
      <c r="I304" s="2">
        <v>51.487636999999999</v>
      </c>
      <c r="J304" s="2" t="s">
        <v>30</v>
      </c>
      <c r="K304" s="2" t="s">
        <v>31</v>
      </c>
      <c r="L304" s="2" t="s">
        <v>32</v>
      </c>
      <c r="M304" s="2">
        <v>-0.17826400000000001</v>
      </c>
      <c r="N304" s="2">
        <v>1</v>
      </c>
      <c r="O304" s="2">
        <v>2</v>
      </c>
      <c r="P304" s="2" t="s">
        <v>33</v>
      </c>
      <c r="Q304" s="2" t="s">
        <v>34</v>
      </c>
      <c r="R304" s="2" t="s">
        <v>43</v>
      </c>
      <c r="S304" s="2">
        <v>30</v>
      </c>
      <c r="T304" s="4">
        <v>0.6875</v>
      </c>
      <c r="U304" s="2" t="s">
        <v>1645</v>
      </c>
      <c r="V304" s="2" t="s">
        <v>1630</v>
      </c>
      <c r="W304" s="2" t="s">
        <v>37</v>
      </c>
      <c r="X304" s="2" t="s">
        <v>63</v>
      </c>
    </row>
    <row r="305" spans="1:24" ht="15.75" x14ac:dyDescent="0.25">
      <c r="A305" s="5" t="s">
        <v>386</v>
      </c>
      <c r="B305" s="6">
        <v>44371</v>
      </c>
      <c r="C305" s="3" t="s">
        <v>295</v>
      </c>
      <c r="D305" s="14">
        <f t="shared" si="4"/>
        <v>2021</v>
      </c>
      <c r="E305" s="2" t="s">
        <v>65</v>
      </c>
      <c r="F305" s="5" t="s">
        <v>49</v>
      </c>
      <c r="G305" s="5" t="s">
        <v>41</v>
      </c>
      <c r="H305" s="5" t="s">
        <v>47</v>
      </c>
      <c r="I305" s="5">
        <v>51.489534999999997</v>
      </c>
      <c r="J305" s="5" t="s">
        <v>30</v>
      </c>
      <c r="K305" s="5" t="s">
        <v>31</v>
      </c>
      <c r="L305" s="5" t="s">
        <v>32</v>
      </c>
      <c r="M305" s="5">
        <v>-0.155861</v>
      </c>
      <c r="N305" s="5">
        <v>1</v>
      </c>
      <c r="O305" s="5">
        <v>2</v>
      </c>
      <c r="P305" s="5" t="s">
        <v>33</v>
      </c>
      <c r="Q305" s="5" t="s">
        <v>34</v>
      </c>
      <c r="R305" s="5" t="s">
        <v>43</v>
      </c>
      <c r="S305" s="5">
        <v>30</v>
      </c>
      <c r="T305" s="7">
        <v>0.36458333333333331</v>
      </c>
      <c r="U305" s="2" t="s">
        <v>1645</v>
      </c>
      <c r="V305" s="5" t="s">
        <v>1631</v>
      </c>
      <c r="W305" s="5" t="s">
        <v>37</v>
      </c>
      <c r="X305" s="5" t="s">
        <v>38</v>
      </c>
    </row>
    <row r="306" spans="1:24" ht="15.75" x14ac:dyDescent="0.25">
      <c r="A306" s="2" t="s">
        <v>387</v>
      </c>
      <c r="B306" s="3">
        <v>44382</v>
      </c>
      <c r="C306" s="3" t="s">
        <v>375</v>
      </c>
      <c r="D306" s="14">
        <f t="shared" si="4"/>
        <v>2021</v>
      </c>
      <c r="E306" s="2" t="s">
        <v>46</v>
      </c>
      <c r="F306" s="2" t="s">
        <v>27</v>
      </c>
      <c r="G306" s="2" t="s">
        <v>28</v>
      </c>
      <c r="H306" s="2" t="s">
        <v>47</v>
      </c>
      <c r="I306" s="2">
        <v>51.495361000000003</v>
      </c>
      <c r="J306" s="2" t="s">
        <v>30</v>
      </c>
      <c r="K306" s="2" t="s">
        <v>31</v>
      </c>
      <c r="L306" s="2" t="s">
        <v>32</v>
      </c>
      <c r="M306" s="2">
        <v>-0.17766799999999999</v>
      </c>
      <c r="N306" s="2">
        <v>1</v>
      </c>
      <c r="O306" s="2">
        <v>2</v>
      </c>
      <c r="P306" s="2" t="s">
        <v>33</v>
      </c>
      <c r="Q306" s="2" t="s">
        <v>34</v>
      </c>
      <c r="R306" s="2" t="s">
        <v>43</v>
      </c>
      <c r="S306" s="2">
        <v>30</v>
      </c>
      <c r="T306" s="4">
        <v>0.5625</v>
      </c>
      <c r="U306" s="2" t="s">
        <v>1645</v>
      </c>
      <c r="V306" s="2" t="s">
        <v>1616</v>
      </c>
      <c r="W306" s="2" t="s">
        <v>37</v>
      </c>
      <c r="X306" s="2" t="s">
        <v>38</v>
      </c>
    </row>
    <row r="307" spans="1:24" ht="15.75" x14ac:dyDescent="0.25">
      <c r="A307" s="5" t="s">
        <v>388</v>
      </c>
      <c r="B307" s="6">
        <v>44371</v>
      </c>
      <c r="C307" s="3" t="s">
        <v>295</v>
      </c>
      <c r="D307" s="14">
        <f t="shared" si="4"/>
        <v>2021</v>
      </c>
      <c r="E307" s="2" t="s">
        <v>40</v>
      </c>
      <c r="F307" s="5" t="s">
        <v>49</v>
      </c>
      <c r="G307" s="5" t="s">
        <v>28</v>
      </c>
      <c r="H307" s="5" t="s">
        <v>47</v>
      </c>
      <c r="I307" s="5">
        <v>51.494756000000002</v>
      </c>
      <c r="J307" s="5" t="s">
        <v>30</v>
      </c>
      <c r="K307" s="5" t="s">
        <v>31</v>
      </c>
      <c r="L307" s="5" t="s">
        <v>32</v>
      </c>
      <c r="M307" s="5">
        <v>-0.18503900000000001</v>
      </c>
      <c r="N307" s="5">
        <v>1</v>
      </c>
      <c r="O307" s="5">
        <v>2</v>
      </c>
      <c r="P307" s="5" t="s">
        <v>33</v>
      </c>
      <c r="Q307" s="5" t="s">
        <v>34</v>
      </c>
      <c r="R307" s="5" t="s">
        <v>43</v>
      </c>
      <c r="S307" s="5">
        <v>30</v>
      </c>
      <c r="T307" s="7">
        <v>0.65277777777777779</v>
      </c>
      <c r="U307" s="2" t="s">
        <v>1645</v>
      </c>
      <c r="V307" s="5" t="s">
        <v>1617</v>
      </c>
      <c r="W307" s="5" t="s">
        <v>37</v>
      </c>
      <c r="X307" s="5" t="s">
        <v>38</v>
      </c>
    </row>
    <row r="308" spans="1:24" ht="15.75" x14ac:dyDescent="0.25">
      <c r="A308" s="2" t="s">
        <v>389</v>
      </c>
      <c r="B308" s="3">
        <v>44372</v>
      </c>
      <c r="C308" s="3" t="s">
        <v>295</v>
      </c>
      <c r="D308" s="14">
        <f t="shared" si="4"/>
        <v>2021</v>
      </c>
      <c r="E308" s="2" t="s">
        <v>54</v>
      </c>
      <c r="F308" s="2" t="s">
        <v>27</v>
      </c>
      <c r="G308" s="2" t="s">
        <v>41</v>
      </c>
      <c r="H308" s="2" t="s">
        <v>47</v>
      </c>
      <c r="I308" s="2">
        <v>51.485581000000003</v>
      </c>
      <c r="J308" s="2" t="s">
        <v>30</v>
      </c>
      <c r="K308" s="2" t="s">
        <v>31</v>
      </c>
      <c r="L308" s="2" t="s">
        <v>32</v>
      </c>
      <c r="M308" s="2">
        <v>-0.17330499999999999</v>
      </c>
      <c r="N308" s="2">
        <v>1</v>
      </c>
      <c r="O308" s="2">
        <v>1</v>
      </c>
      <c r="P308" s="2" t="s">
        <v>33</v>
      </c>
      <c r="Q308" s="2" t="s">
        <v>34</v>
      </c>
      <c r="R308" s="2" t="s">
        <v>43</v>
      </c>
      <c r="S308" s="2">
        <v>30</v>
      </c>
      <c r="T308" s="4">
        <v>0.375</v>
      </c>
      <c r="U308" s="2" t="s">
        <v>1645</v>
      </c>
      <c r="V308" s="2" t="s">
        <v>1618</v>
      </c>
      <c r="W308" s="2" t="s">
        <v>37</v>
      </c>
      <c r="X308" s="2" t="s">
        <v>157</v>
      </c>
    </row>
    <row r="309" spans="1:24" ht="15.75" x14ac:dyDescent="0.25">
      <c r="A309" s="5" t="s">
        <v>390</v>
      </c>
      <c r="B309" s="6">
        <v>44374</v>
      </c>
      <c r="C309" s="3" t="s">
        <v>295</v>
      </c>
      <c r="D309" s="14">
        <f t="shared" si="4"/>
        <v>2021</v>
      </c>
      <c r="E309" s="2" t="s">
        <v>62</v>
      </c>
      <c r="F309" s="5" t="s">
        <v>49</v>
      </c>
      <c r="G309" s="5" t="s">
        <v>28</v>
      </c>
      <c r="H309" s="5" t="s">
        <v>47</v>
      </c>
      <c r="I309" s="5">
        <v>51.507205999999996</v>
      </c>
      <c r="J309" s="5" t="s">
        <v>30</v>
      </c>
      <c r="K309" s="5" t="s">
        <v>31</v>
      </c>
      <c r="L309" s="5" t="s">
        <v>32</v>
      </c>
      <c r="M309" s="5">
        <v>-0.205151</v>
      </c>
      <c r="N309" s="5">
        <v>1</v>
      </c>
      <c r="O309" s="5">
        <v>2</v>
      </c>
      <c r="P309" s="5" t="s">
        <v>33</v>
      </c>
      <c r="Q309" s="5" t="s">
        <v>42</v>
      </c>
      <c r="R309" s="5" t="s">
        <v>43</v>
      </c>
      <c r="S309" s="5">
        <v>30</v>
      </c>
      <c r="T309" s="7">
        <v>0.79513888888888884</v>
      </c>
      <c r="U309" s="2" t="s">
        <v>1645</v>
      </c>
      <c r="V309" s="5" t="s">
        <v>1619</v>
      </c>
      <c r="W309" s="5" t="s">
        <v>71</v>
      </c>
      <c r="X309" s="5" t="s">
        <v>38</v>
      </c>
    </row>
    <row r="310" spans="1:24" ht="15.75" x14ac:dyDescent="0.25">
      <c r="A310" s="2" t="s">
        <v>391</v>
      </c>
      <c r="B310" s="3">
        <v>44384</v>
      </c>
      <c r="C310" s="3" t="s">
        <v>375</v>
      </c>
      <c r="D310" s="14">
        <f t="shared" si="4"/>
        <v>2021</v>
      </c>
      <c r="E310" s="2" t="s">
        <v>26</v>
      </c>
      <c r="F310" s="2" t="s">
        <v>27</v>
      </c>
      <c r="G310" s="2" t="s">
        <v>106</v>
      </c>
      <c r="H310" s="2" t="s">
        <v>47</v>
      </c>
      <c r="I310" s="2">
        <v>51.520004999999998</v>
      </c>
      <c r="J310" s="2" t="s">
        <v>30</v>
      </c>
      <c r="K310" s="2" t="s">
        <v>31</v>
      </c>
      <c r="L310" s="2" t="s">
        <v>32</v>
      </c>
      <c r="M310" s="2">
        <v>-0.224828</v>
      </c>
      <c r="N310" s="2">
        <v>1</v>
      </c>
      <c r="O310" s="2">
        <v>2</v>
      </c>
      <c r="P310" s="2" t="s">
        <v>33</v>
      </c>
      <c r="Q310" s="2" t="s">
        <v>34</v>
      </c>
      <c r="R310" s="2" t="s">
        <v>106</v>
      </c>
      <c r="S310" s="2">
        <v>30</v>
      </c>
      <c r="T310" s="4">
        <v>0.5</v>
      </c>
      <c r="U310" s="2" t="s">
        <v>1645</v>
      </c>
      <c r="V310" s="2" t="s">
        <v>1620</v>
      </c>
      <c r="W310" s="2" t="s">
        <v>37</v>
      </c>
      <c r="X310" s="2" t="s">
        <v>38</v>
      </c>
    </row>
    <row r="311" spans="1:24" ht="15.75" x14ac:dyDescent="0.25">
      <c r="A311" s="5" t="s">
        <v>392</v>
      </c>
      <c r="B311" s="6">
        <v>44387</v>
      </c>
      <c r="C311" s="3" t="s">
        <v>375</v>
      </c>
      <c r="D311" s="14">
        <f t="shared" si="4"/>
        <v>2021</v>
      </c>
      <c r="E311" s="2" t="s">
        <v>59</v>
      </c>
      <c r="F311" s="5" t="s">
        <v>27</v>
      </c>
      <c r="G311" s="5" t="s">
        <v>28</v>
      </c>
      <c r="H311" s="5" t="s">
        <v>47</v>
      </c>
      <c r="I311" s="5">
        <v>51.511620999999998</v>
      </c>
      <c r="J311" s="5" t="s">
        <v>30</v>
      </c>
      <c r="K311" s="5" t="s">
        <v>31</v>
      </c>
      <c r="L311" s="5" t="s">
        <v>32</v>
      </c>
      <c r="M311" s="5">
        <v>-0.194025</v>
      </c>
      <c r="N311" s="5">
        <v>1</v>
      </c>
      <c r="O311" s="5">
        <v>2</v>
      </c>
      <c r="P311" s="5" t="s">
        <v>33</v>
      </c>
      <c r="Q311" s="5" t="s">
        <v>34</v>
      </c>
      <c r="R311" s="5" t="s">
        <v>43</v>
      </c>
      <c r="S311" s="5">
        <v>30</v>
      </c>
      <c r="T311" s="7">
        <v>0.35694444444444445</v>
      </c>
      <c r="U311" s="2" t="s">
        <v>1645</v>
      </c>
      <c r="V311" s="5" t="s">
        <v>1621</v>
      </c>
      <c r="W311" s="5" t="s">
        <v>37</v>
      </c>
      <c r="X311" s="5" t="s">
        <v>38</v>
      </c>
    </row>
    <row r="312" spans="1:24" ht="15.75" x14ac:dyDescent="0.25">
      <c r="A312" s="2" t="s">
        <v>393</v>
      </c>
      <c r="B312" s="3">
        <v>44387</v>
      </c>
      <c r="C312" s="3" t="s">
        <v>375</v>
      </c>
      <c r="D312" s="14">
        <f t="shared" si="4"/>
        <v>2021</v>
      </c>
      <c r="E312" s="2" t="s">
        <v>65</v>
      </c>
      <c r="F312" s="2" t="s">
        <v>27</v>
      </c>
      <c r="G312" s="2" t="s">
        <v>28</v>
      </c>
      <c r="H312" s="2" t="s">
        <v>47</v>
      </c>
      <c r="I312" s="2">
        <v>51.521272000000003</v>
      </c>
      <c r="J312" s="2" t="s">
        <v>30</v>
      </c>
      <c r="K312" s="2" t="s">
        <v>31</v>
      </c>
      <c r="L312" s="2" t="s">
        <v>32</v>
      </c>
      <c r="M312" s="2">
        <v>-0.213535</v>
      </c>
      <c r="N312" s="2">
        <v>1</v>
      </c>
      <c r="O312" s="2">
        <v>2</v>
      </c>
      <c r="P312" s="2" t="s">
        <v>33</v>
      </c>
      <c r="Q312" s="2" t="s">
        <v>34</v>
      </c>
      <c r="R312" s="2" t="s">
        <v>43</v>
      </c>
      <c r="S312" s="2">
        <v>30</v>
      </c>
      <c r="T312" s="4">
        <v>0.70833333333333337</v>
      </c>
      <c r="U312" s="2" t="s">
        <v>1645</v>
      </c>
      <c r="V312" s="2" t="s">
        <v>1622</v>
      </c>
      <c r="W312" s="2" t="s">
        <v>37</v>
      </c>
      <c r="X312" s="2" t="s">
        <v>38</v>
      </c>
    </row>
    <row r="313" spans="1:24" ht="15.75" x14ac:dyDescent="0.25">
      <c r="A313" s="5" t="s">
        <v>394</v>
      </c>
      <c r="B313" s="6">
        <v>44385</v>
      </c>
      <c r="C313" s="3" t="s">
        <v>375</v>
      </c>
      <c r="D313" s="14">
        <f t="shared" si="4"/>
        <v>2021</v>
      </c>
      <c r="E313" s="2" t="s">
        <v>46</v>
      </c>
      <c r="F313" s="5" t="s">
        <v>27</v>
      </c>
      <c r="G313" s="5" t="s">
        <v>28</v>
      </c>
      <c r="H313" s="5" t="s">
        <v>47</v>
      </c>
      <c r="I313" s="5">
        <v>51.512346000000001</v>
      </c>
      <c r="J313" s="5" t="s">
        <v>30</v>
      </c>
      <c r="K313" s="5" t="s">
        <v>31</v>
      </c>
      <c r="L313" s="5" t="s">
        <v>32</v>
      </c>
      <c r="M313" s="5">
        <v>-0.21792</v>
      </c>
      <c r="N313" s="5">
        <v>1</v>
      </c>
      <c r="O313" s="5">
        <v>3</v>
      </c>
      <c r="P313" s="5" t="s">
        <v>33</v>
      </c>
      <c r="Q313" s="5" t="s">
        <v>34</v>
      </c>
      <c r="R313" s="5" t="s">
        <v>43</v>
      </c>
      <c r="S313" s="5">
        <v>30</v>
      </c>
      <c r="T313" s="7">
        <v>0.5541666666666667</v>
      </c>
      <c r="U313" s="2" t="s">
        <v>1645</v>
      </c>
      <c r="V313" s="5" t="s">
        <v>1623</v>
      </c>
      <c r="W313" s="5" t="s">
        <v>37</v>
      </c>
      <c r="X313" s="5" t="s">
        <v>38</v>
      </c>
    </row>
    <row r="314" spans="1:24" ht="15.75" hidden="1" x14ac:dyDescent="0.25">
      <c r="A314" s="2" t="s">
        <v>395</v>
      </c>
      <c r="B314" s="3">
        <v>44383</v>
      </c>
      <c r="C314" s="3" t="s">
        <v>375</v>
      </c>
      <c r="D314" s="14">
        <f t="shared" si="4"/>
        <v>2021</v>
      </c>
      <c r="E314" s="2" t="s">
        <v>40</v>
      </c>
      <c r="F314" s="2" t="s">
        <v>27</v>
      </c>
      <c r="G314" s="2" t="s">
        <v>28</v>
      </c>
      <c r="H314" s="2" t="s">
        <v>47</v>
      </c>
      <c r="I314" s="2">
        <v>51.494756000000002</v>
      </c>
      <c r="J314" s="2" t="s">
        <v>30</v>
      </c>
      <c r="K314" s="2" t="s">
        <v>31</v>
      </c>
      <c r="L314" s="2" t="s">
        <v>32</v>
      </c>
      <c r="M314" s="2">
        <v>-0.18503900000000001</v>
      </c>
      <c r="N314" s="2">
        <v>1</v>
      </c>
      <c r="O314" s="2">
        <v>2</v>
      </c>
      <c r="P314" s="2" t="s">
        <v>33</v>
      </c>
      <c r="Q314" s="2" t="s">
        <v>42</v>
      </c>
      <c r="R314" s="2" t="s">
        <v>43</v>
      </c>
      <c r="S314" s="2">
        <v>30</v>
      </c>
      <c r="T314" s="4">
        <v>0.63888888888888895</v>
      </c>
      <c r="U314" s="2" t="s">
        <v>36</v>
      </c>
      <c r="V314" s="2" t="s">
        <v>1624</v>
      </c>
      <c r="W314" s="2" t="s">
        <v>71</v>
      </c>
      <c r="X314" s="2" t="s">
        <v>38</v>
      </c>
    </row>
    <row r="315" spans="1:24" ht="15.75" hidden="1" x14ac:dyDescent="0.25">
      <c r="A315" s="5" t="s">
        <v>396</v>
      </c>
      <c r="B315" s="6">
        <v>44387</v>
      </c>
      <c r="C315" s="3" t="s">
        <v>375</v>
      </c>
      <c r="D315" s="14">
        <f t="shared" si="4"/>
        <v>2021</v>
      </c>
      <c r="E315" s="2" t="s">
        <v>54</v>
      </c>
      <c r="F315" s="5" t="s">
        <v>49</v>
      </c>
      <c r="G315" s="5" t="s">
        <v>41</v>
      </c>
      <c r="H315" s="5" t="s">
        <v>47</v>
      </c>
      <c r="I315" s="5">
        <v>51.502577000000002</v>
      </c>
      <c r="J315" s="5" t="s">
        <v>30</v>
      </c>
      <c r="K315" s="5" t="s">
        <v>31</v>
      </c>
      <c r="L315" s="5" t="s">
        <v>32</v>
      </c>
      <c r="M315" s="5">
        <v>-0.21412300000000001</v>
      </c>
      <c r="N315" s="5">
        <v>1</v>
      </c>
      <c r="O315" s="5">
        <v>2</v>
      </c>
      <c r="P315" s="5" t="s">
        <v>33</v>
      </c>
      <c r="Q315" s="5" t="s">
        <v>34</v>
      </c>
      <c r="R315" s="5" t="s">
        <v>43</v>
      </c>
      <c r="S315" s="5">
        <v>30</v>
      </c>
      <c r="T315" s="7">
        <v>0.65</v>
      </c>
      <c r="U315" s="2" t="s">
        <v>36</v>
      </c>
      <c r="V315" s="5" t="s">
        <v>1625</v>
      </c>
      <c r="W315" s="5" t="s">
        <v>37</v>
      </c>
      <c r="X315" s="5" t="s">
        <v>38</v>
      </c>
    </row>
    <row r="316" spans="1:24" ht="15.75" hidden="1" x14ac:dyDescent="0.25">
      <c r="A316" s="2" t="s">
        <v>397</v>
      </c>
      <c r="B316" s="3">
        <v>44385</v>
      </c>
      <c r="C316" s="3" t="s">
        <v>375</v>
      </c>
      <c r="D316" s="14">
        <f t="shared" si="4"/>
        <v>2021</v>
      </c>
      <c r="E316" s="2" t="s">
        <v>62</v>
      </c>
      <c r="F316" s="2" t="s">
        <v>69</v>
      </c>
      <c r="G316" s="2" t="s">
        <v>70</v>
      </c>
      <c r="H316" s="2" t="s">
        <v>47</v>
      </c>
      <c r="I316" s="2">
        <v>51.496471</v>
      </c>
      <c r="J316" s="2" t="s">
        <v>30</v>
      </c>
      <c r="K316" s="2" t="s">
        <v>31</v>
      </c>
      <c r="L316" s="2" t="s">
        <v>32</v>
      </c>
      <c r="M316" s="2">
        <v>-0.173878</v>
      </c>
      <c r="N316" s="2">
        <v>1</v>
      </c>
      <c r="O316" s="2">
        <v>2</v>
      </c>
      <c r="P316" s="2" t="s">
        <v>33</v>
      </c>
      <c r="Q316" s="2" t="s">
        <v>42</v>
      </c>
      <c r="R316" s="2" t="s">
        <v>43</v>
      </c>
      <c r="S316" s="2">
        <v>30</v>
      </c>
      <c r="T316" s="4">
        <v>0.68263888888888891</v>
      </c>
      <c r="U316" s="2" t="s">
        <v>36</v>
      </c>
      <c r="V316" s="2" t="s">
        <v>1626</v>
      </c>
      <c r="W316" s="2" t="s">
        <v>71</v>
      </c>
      <c r="X316" s="2" t="s">
        <v>38</v>
      </c>
    </row>
    <row r="317" spans="1:24" ht="15.75" hidden="1" x14ac:dyDescent="0.25">
      <c r="A317" s="5" t="s">
        <v>398</v>
      </c>
      <c r="B317" s="6">
        <v>44388</v>
      </c>
      <c r="C317" s="3" t="s">
        <v>375</v>
      </c>
      <c r="D317" s="14">
        <f t="shared" si="4"/>
        <v>2021</v>
      </c>
      <c r="E317" s="2" t="s">
        <v>26</v>
      </c>
      <c r="F317" s="5" t="s">
        <v>49</v>
      </c>
      <c r="G317" s="5" t="s">
        <v>41</v>
      </c>
      <c r="H317" s="5" t="s">
        <v>47</v>
      </c>
      <c r="I317" s="5">
        <v>51.492649999999998</v>
      </c>
      <c r="J317" s="5" t="s">
        <v>30</v>
      </c>
      <c r="K317" s="5" t="s">
        <v>31</v>
      </c>
      <c r="L317" s="5" t="s">
        <v>32</v>
      </c>
      <c r="M317" s="5">
        <v>-0.20010500000000001</v>
      </c>
      <c r="N317" s="5">
        <v>1</v>
      </c>
      <c r="O317" s="5">
        <v>2</v>
      </c>
      <c r="P317" s="5" t="s">
        <v>33</v>
      </c>
      <c r="Q317" s="5" t="s">
        <v>34</v>
      </c>
      <c r="R317" s="5" t="s">
        <v>60</v>
      </c>
      <c r="S317" s="5">
        <v>30</v>
      </c>
      <c r="T317" s="7">
        <v>0.49305555555555558</v>
      </c>
      <c r="U317" s="2" t="s">
        <v>36</v>
      </c>
      <c r="V317" s="5" t="s">
        <v>1627</v>
      </c>
      <c r="W317" s="5" t="s">
        <v>37</v>
      </c>
      <c r="X317" s="5" t="s">
        <v>52</v>
      </c>
    </row>
    <row r="318" spans="1:24" ht="15.75" hidden="1" x14ac:dyDescent="0.25">
      <c r="A318" s="2" t="s">
        <v>399</v>
      </c>
      <c r="B318" s="3">
        <v>44385</v>
      </c>
      <c r="C318" s="3" t="s">
        <v>375</v>
      </c>
      <c r="D318" s="14">
        <f t="shared" si="4"/>
        <v>2021</v>
      </c>
      <c r="E318" s="2" t="s">
        <v>59</v>
      </c>
      <c r="F318" s="2" t="s">
        <v>69</v>
      </c>
      <c r="G318" s="2" t="s">
        <v>70</v>
      </c>
      <c r="H318" s="2" t="s">
        <v>47</v>
      </c>
      <c r="I318" s="2">
        <v>51.486451000000002</v>
      </c>
      <c r="J318" s="2" t="s">
        <v>30</v>
      </c>
      <c r="K318" s="2" t="s">
        <v>31</v>
      </c>
      <c r="L318" s="2" t="s">
        <v>32</v>
      </c>
      <c r="M318" s="2">
        <v>-0.17139699999999999</v>
      </c>
      <c r="N318" s="2">
        <v>1</v>
      </c>
      <c r="O318" s="2">
        <v>1</v>
      </c>
      <c r="P318" s="2" t="s">
        <v>33</v>
      </c>
      <c r="Q318" s="2" t="s">
        <v>34</v>
      </c>
      <c r="R318" s="2" t="s">
        <v>43</v>
      </c>
      <c r="S318" s="2">
        <v>30</v>
      </c>
      <c r="T318" s="4">
        <v>0.41666666666666669</v>
      </c>
      <c r="U318" s="2" t="s">
        <v>36</v>
      </c>
      <c r="V318" s="2" t="s">
        <v>1628</v>
      </c>
      <c r="W318" s="2" t="s">
        <v>37</v>
      </c>
      <c r="X318" s="2" t="s">
        <v>38</v>
      </c>
    </row>
    <row r="319" spans="1:24" ht="15.75" hidden="1" x14ac:dyDescent="0.25">
      <c r="A319" s="5" t="s">
        <v>400</v>
      </c>
      <c r="B319" s="6">
        <v>44381</v>
      </c>
      <c r="C319" s="3" t="s">
        <v>375</v>
      </c>
      <c r="D319" s="14">
        <f t="shared" si="4"/>
        <v>2021</v>
      </c>
      <c r="E319" s="2" t="s">
        <v>65</v>
      </c>
      <c r="F319" s="5" t="s">
        <v>27</v>
      </c>
      <c r="G319" s="5" t="s">
        <v>41</v>
      </c>
      <c r="H319" s="5" t="s">
        <v>47</v>
      </c>
      <c r="I319" s="5">
        <v>51.488492999999998</v>
      </c>
      <c r="J319" s="5" t="s">
        <v>30</v>
      </c>
      <c r="K319" s="5" t="s">
        <v>31</v>
      </c>
      <c r="L319" s="5" t="s">
        <v>32</v>
      </c>
      <c r="M319" s="5">
        <v>-0.181255</v>
      </c>
      <c r="N319" s="5">
        <v>1</v>
      </c>
      <c r="O319" s="5">
        <v>2</v>
      </c>
      <c r="P319" s="5" t="s">
        <v>33</v>
      </c>
      <c r="Q319" s="5" t="s">
        <v>34</v>
      </c>
      <c r="R319" s="5" t="s">
        <v>43</v>
      </c>
      <c r="S319" s="5">
        <v>30</v>
      </c>
      <c r="T319" s="7">
        <v>0.36874999999999997</v>
      </c>
      <c r="U319" s="2" t="s">
        <v>36</v>
      </c>
      <c r="V319" s="5" t="s">
        <v>1629</v>
      </c>
      <c r="W319" s="5" t="s">
        <v>37</v>
      </c>
      <c r="X319" s="5" t="s">
        <v>38</v>
      </c>
    </row>
    <row r="320" spans="1:24" ht="15.75" hidden="1" x14ac:dyDescent="0.25">
      <c r="A320" s="2" t="s">
        <v>401</v>
      </c>
      <c r="B320" s="3">
        <v>44386</v>
      </c>
      <c r="C320" s="3" t="s">
        <v>375</v>
      </c>
      <c r="D320" s="14">
        <f t="shared" si="4"/>
        <v>2021</v>
      </c>
      <c r="E320" s="2" t="s">
        <v>46</v>
      </c>
      <c r="F320" s="2" t="s">
        <v>69</v>
      </c>
      <c r="G320" s="2" t="s">
        <v>70</v>
      </c>
      <c r="H320" s="2" t="s">
        <v>47</v>
      </c>
      <c r="I320" s="2">
        <v>51.499200999999999</v>
      </c>
      <c r="J320" s="2" t="s">
        <v>30</v>
      </c>
      <c r="K320" s="2" t="s">
        <v>31</v>
      </c>
      <c r="L320" s="2" t="s">
        <v>32</v>
      </c>
      <c r="M320" s="2">
        <v>-0.16440399999999999</v>
      </c>
      <c r="N320" s="2">
        <v>2</v>
      </c>
      <c r="O320" s="2">
        <v>4</v>
      </c>
      <c r="P320" s="2" t="s">
        <v>33</v>
      </c>
      <c r="Q320" s="2" t="s">
        <v>34</v>
      </c>
      <c r="R320" s="2" t="s">
        <v>43</v>
      </c>
      <c r="S320" s="2">
        <v>30</v>
      </c>
      <c r="T320" s="4">
        <v>0.34027777777777773</v>
      </c>
      <c r="U320" s="2" t="s">
        <v>36</v>
      </c>
      <c r="V320" s="2" t="s">
        <v>1630</v>
      </c>
      <c r="W320" s="2" t="s">
        <v>51</v>
      </c>
      <c r="X320" s="2" t="s">
        <v>38</v>
      </c>
    </row>
    <row r="321" spans="1:24" ht="15.75" hidden="1" x14ac:dyDescent="0.25">
      <c r="A321" s="5" t="s">
        <v>402</v>
      </c>
      <c r="B321" s="6">
        <v>44387</v>
      </c>
      <c r="C321" s="3" t="s">
        <v>375</v>
      </c>
      <c r="D321" s="14">
        <f t="shared" si="4"/>
        <v>2021</v>
      </c>
      <c r="E321" s="2" t="s">
        <v>40</v>
      </c>
      <c r="F321" s="5" t="s">
        <v>69</v>
      </c>
      <c r="G321" s="5" t="s">
        <v>70</v>
      </c>
      <c r="H321" s="5" t="s">
        <v>47</v>
      </c>
      <c r="I321" s="5">
        <v>51.503495000000001</v>
      </c>
      <c r="J321" s="5" t="s">
        <v>30</v>
      </c>
      <c r="K321" s="5" t="s">
        <v>31</v>
      </c>
      <c r="L321" s="5" t="s">
        <v>32</v>
      </c>
      <c r="M321" s="5">
        <v>-0.21538399999999999</v>
      </c>
      <c r="N321" s="5">
        <v>1</v>
      </c>
      <c r="O321" s="5">
        <v>2</v>
      </c>
      <c r="P321" s="5" t="s">
        <v>33</v>
      </c>
      <c r="Q321" s="5" t="s">
        <v>34</v>
      </c>
      <c r="R321" s="5" t="s">
        <v>43</v>
      </c>
      <c r="S321" s="5">
        <v>30</v>
      </c>
      <c r="T321" s="7">
        <v>0.42291666666666666</v>
      </c>
      <c r="U321" s="2" t="s">
        <v>36</v>
      </c>
      <c r="V321" s="5" t="s">
        <v>1631</v>
      </c>
      <c r="W321" s="5" t="s">
        <v>37</v>
      </c>
      <c r="X321" s="5" t="s">
        <v>38</v>
      </c>
    </row>
    <row r="322" spans="1:24" ht="15.75" hidden="1" x14ac:dyDescent="0.25">
      <c r="A322" s="2" t="s">
        <v>403</v>
      </c>
      <c r="B322" s="3">
        <v>44391</v>
      </c>
      <c r="C322" s="3" t="s">
        <v>375</v>
      </c>
      <c r="D322" s="14">
        <f t="shared" ref="D322:D385" si="5">YEAR(B322)</f>
        <v>2021</v>
      </c>
      <c r="E322" s="2" t="s">
        <v>54</v>
      </c>
      <c r="F322" s="2" t="s">
        <v>69</v>
      </c>
      <c r="G322" s="2" t="s">
        <v>70</v>
      </c>
      <c r="H322" s="2" t="s">
        <v>47</v>
      </c>
      <c r="I322" s="2">
        <v>51.491898999999997</v>
      </c>
      <c r="J322" s="2" t="s">
        <v>30</v>
      </c>
      <c r="K322" s="2" t="s">
        <v>31</v>
      </c>
      <c r="L322" s="2" t="s">
        <v>32</v>
      </c>
      <c r="M322" s="2">
        <v>-0.157494</v>
      </c>
      <c r="N322" s="2">
        <v>1</v>
      </c>
      <c r="O322" s="2">
        <v>1</v>
      </c>
      <c r="P322" s="2" t="s">
        <v>33</v>
      </c>
      <c r="Q322" s="2" t="s">
        <v>34</v>
      </c>
      <c r="R322" s="2" t="s">
        <v>43</v>
      </c>
      <c r="S322" s="2">
        <v>30</v>
      </c>
      <c r="T322" s="4">
        <v>0.65277777777777779</v>
      </c>
      <c r="U322" s="2" t="s">
        <v>36</v>
      </c>
      <c r="V322" s="2" t="s">
        <v>1616</v>
      </c>
      <c r="W322" s="2" t="s">
        <v>37</v>
      </c>
      <c r="X322" s="2" t="s">
        <v>38</v>
      </c>
    </row>
    <row r="323" spans="1:24" ht="15.75" hidden="1" x14ac:dyDescent="0.25">
      <c r="A323" s="5" t="s">
        <v>404</v>
      </c>
      <c r="B323" s="6">
        <v>44391</v>
      </c>
      <c r="C323" s="3" t="s">
        <v>375</v>
      </c>
      <c r="D323" s="14">
        <f t="shared" si="5"/>
        <v>2021</v>
      </c>
      <c r="E323" s="2" t="s">
        <v>62</v>
      </c>
      <c r="F323" s="5" t="s">
        <v>27</v>
      </c>
      <c r="G323" s="5" t="s">
        <v>28</v>
      </c>
      <c r="H323" s="5" t="s">
        <v>47</v>
      </c>
      <c r="I323" s="5">
        <v>51.482582000000001</v>
      </c>
      <c r="J323" s="5" t="s">
        <v>30</v>
      </c>
      <c r="K323" s="5" t="s">
        <v>31</v>
      </c>
      <c r="L323" s="5" t="s">
        <v>32</v>
      </c>
      <c r="M323" s="5">
        <v>-0.171264</v>
      </c>
      <c r="N323" s="5">
        <v>1</v>
      </c>
      <c r="O323" s="5">
        <v>2</v>
      </c>
      <c r="P323" s="5" t="s">
        <v>33</v>
      </c>
      <c r="Q323" s="5" t="s">
        <v>34</v>
      </c>
      <c r="R323" s="5" t="s">
        <v>43</v>
      </c>
      <c r="S323" s="5">
        <v>30</v>
      </c>
      <c r="T323" s="7">
        <v>0.77083333333333337</v>
      </c>
      <c r="U323" s="2" t="s">
        <v>36</v>
      </c>
      <c r="V323" s="5" t="s">
        <v>1617</v>
      </c>
      <c r="W323" s="5" t="s">
        <v>37</v>
      </c>
      <c r="X323" s="5" t="s">
        <v>346</v>
      </c>
    </row>
    <row r="324" spans="1:24" ht="15.75" hidden="1" x14ac:dyDescent="0.25">
      <c r="A324" s="2" t="s">
        <v>405</v>
      </c>
      <c r="B324" s="3">
        <v>44383</v>
      </c>
      <c r="C324" s="3" t="s">
        <v>375</v>
      </c>
      <c r="D324" s="14">
        <f t="shared" si="5"/>
        <v>2021</v>
      </c>
      <c r="E324" s="2" t="s">
        <v>26</v>
      </c>
      <c r="F324" s="2" t="s">
        <v>27</v>
      </c>
      <c r="G324" s="2" t="s">
        <v>28</v>
      </c>
      <c r="H324" s="2" t="s">
        <v>47</v>
      </c>
      <c r="I324" s="2">
        <v>51.500476999999997</v>
      </c>
      <c r="J324" s="2" t="s">
        <v>30</v>
      </c>
      <c r="K324" s="2" t="s">
        <v>31</v>
      </c>
      <c r="L324" s="2" t="s">
        <v>32</v>
      </c>
      <c r="M324" s="2">
        <v>-0.194465</v>
      </c>
      <c r="N324" s="2">
        <v>1</v>
      </c>
      <c r="O324" s="2">
        <v>2</v>
      </c>
      <c r="P324" s="2" t="s">
        <v>33</v>
      </c>
      <c r="Q324" s="2" t="s">
        <v>34</v>
      </c>
      <c r="R324" s="2" t="s">
        <v>35</v>
      </c>
      <c r="S324" s="2">
        <v>30</v>
      </c>
      <c r="T324" s="4">
        <v>0.63541666666666663</v>
      </c>
      <c r="U324" s="2" t="s">
        <v>36</v>
      </c>
      <c r="V324" s="2" t="s">
        <v>1618</v>
      </c>
      <c r="W324" s="2" t="s">
        <v>37</v>
      </c>
      <c r="X324" s="2" t="s">
        <v>52</v>
      </c>
    </row>
    <row r="325" spans="1:24" ht="15.75" hidden="1" x14ac:dyDescent="0.25">
      <c r="A325" s="5" t="s">
        <v>406</v>
      </c>
      <c r="B325" s="6">
        <v>44390</v>
      </c>
      <c r="C325" s="3" t="s">
        <v>375</v>
      </c>
      <c r="D325" s="14">
        <f t="shared" si="5"/>
        <v>2021</v>
      </c>
      <c r="E325" s="2" t="s">
        <v>59</v>
      </c>
      <c r="F325" s="5" t="s">
        <v>27</v>
      </c>
      <c r="G325" s="5" t="s">
        <v>28</v>
      </c>
      <c r="H325" s="5" t="s">
        <v>47</v>
      </c>
      <c r="I325" s="5">
        <v>51.499454999999998</v>
      </c>
      <c r="J325" s="5" t="s">
        <v>30</v>
      </c>
      <c r="K325" s="5" t="s">
        <v>31</v>
      </c>
      <c r="L325" s="5" t="s">
        <v>32</v>
      </c>
      <c r="M325" s="5">
        <v>-0.209922</v>
      </c>
      <c r="N325" s="5">
        <v>1</v>
      </c>
      <c r="O325" s="5">
        <v>2</v>
      </c>
      <c r="P325" s="5" t="s">
        <v>33</v>
      </c>
      <c r="Q325" s="5" t="s">
        <v>34</v>
      </c>
      <c r="R325" s="5" t="s">
        <v>43</v>
      </c>
      <c r="S325" s="5">
        <v>30</v>
      </c>
      <c r="T325" s="7">
        <v>0.64583333333333337</v>
      </c>
      <c r="U325" s="2" t="s">
        <v>36</v>
      </c>
      <c r="V325" s="5" t="s">
        <v>1619</v>
      </c>
      <c r="W325" s="5" t="s">
        <v>37</v>
      </c>
      <c r="X325" s="5" t="s">
        <v>38</v>
      </c>
    </row>
    <row r="326" spans="1:24" ht="15.75" hidden="1" x14ac:dyDescent="0.25">
      <c r="A326" s="2" t="s">
        <v>407</v>
      </c>
      <c r="B326" s="3">
        <v>44333</v>
      </c>
      <c r="C326" s="3" t="s">
        <v>251</v>
      </c>
      <c r="D326" s="14">
        <f t="shared" si="5"/>
        <v>2021</v>
      </c>
      <c r="E326" s="2" t="s">
        <v>65</v>
      </c>
      <c r="F326" s="2" t="s">
        <v>27</v>
      </c>
      <c r="G326" s="2" t="s">
        <v>41</v>
      </c>
      <c r="H326" s="2" t="s">
        <v>29</v>
      </c>
      <c r="I326" s="2">
        <v>51.515079999999998</v>
      </c>
      <c r="J326" s="2" t="s">
        <v>30</v>
      </c>
      <c r="K326" s="2" t="s">
        <v>31</v>
      </c>
      <c r="L326" s="2" t="s">
        <v>32</v>
      </c>
      <c r="M326" s="2">
        <v>-0.20844499999999999</v>
      </c>
      <c r="N326" s="2">
        <v>1</v>
      </c>
      <c r="O326" s="2">
        <v>2</v>
      </c>
      <c r="P326" s="2" t="s">
        <v>33</v>
      </c>
      <c r="Q326" s="2" t="s">
        <v>34</v>
      </c>
      <c r="R326" s="2" t="s">
        <v>43</v>
      </c>
      <c r="S326" s="2">
        <v>30</v>
      </c>
      <c r="T326" s="4">
        <v>0.59375</v>
      </c>
      <c r="U326" s="2" t="s">
        <v>36</v>
      </c>
      <c r="V326" s="2" t="s">
        <v>1620</v>
      </c>
      <c r="W326" s="2" t="s">
        <v>37</v>
      </c>
      <c r="X326" s="2" t="s">
        <v>38</v>
      </c>
    </row>
    <row r="327" spans="1:24" ht="15.75" hidden="1" x14ac:dyDescent="0.25">
      <c r="A327" s="5" t="s">
        <v>408</v>
      </c>
      <c r="B327" s="6">
        <v>44391</v>
      </c>
      <c r="C327" s="3" t="s">
        <v>375</v>
      </c>
      <c r="D327" s="14">
        <f t="shared" si="5"/>
        <v>2021</v>
      </c>
      <c r="E327" s="2" t="s">
        <v>46</v>
      </c>
      <c r="F327" s="5" t="s">
        <v>27</v>
      </c>
      <c r="G327" s="5" t="s">
        <v>28</v>
      </c>
      <c r="H327" s="5" t="s">
        <v>47</v>
      </c>
      <c r="I327" s="5">
        <v>51.499634999999998</v>
      </c>
      <c r="J327" s="5" t="s">
        <v>30</v>
      </c>
      <c r="K327" s="5" t="s">
        <v>31</v>
      </c>
      <c r="L327" s="5" t="s">
        <v>32</v>
      </c>
      <c r="M327" s="5">
        <v>-0.163378</v>
      </c>
      <c r="N327" s="5">
        <v>1</v>
      </c>
      <c r="O327" s="5">
        <v>2</v>
      </c>
      <c r="P327" s="5" t="s">
        <v>33</v>
      </c>
      <c r="Q327" s="5" t="s">
        <v>34</v>
      </c>
      <c r="R327" s="5" t="s">
        <v>60</v>
      </c>
      <c r="S327" s="5">
        <v>30</v>
      </c>
      <c r="T327" s="7">
        <v>0.3833333333333333</v>
      </c>
      <c r="U327" s="2" t="s">
        <v>36</v>
      </c>
      <c r="V327" s="5" t="s">
        <v>1621</v>
      </c>
      <c r="W327" s="5" t="s">
        <v>37</v>
      </c>
      <c r="X327" s="5" t="s">
        <v>38</v>
      </c>
    </row>
    <row r="328" spans="1:24" ht="15.75" hidden="1" x14ac:dyDescent="0.25">
      <c r="A328" s="2" t="s">
        <v>409</v>
      </c>
      <c r="B328" s="3">
        <v>44377</v>
      </c>
      <c r="C328" s="3" t="s">
        <v>295</v>
      </c>
      <c r="D328" s="14">
        <f t="shared" si="5"/>
        <v>2021</v>
      </c>
      <c r="E328" s="2" t="s">
        <v>40</v>
      </c>
      <c r="F328" s="2" t="s">
        <v>27</v>
      </c>
      <c r="G328" s="2" t="s">
        <v>28</v>
      </c>
      <c r="H328" s="2" t="s">
        <v>47</v>
      </c>
      <c r="I328" s="2">
        <v>51.492713999999999</v>
      </c>
      <c r="J328" s="2" t="s">
        <v>30</v>
      </c>
      <c r="K328" s="2" t="s">
        <v>31</v>
      </c>
      <c r="L328" s="2" t="s">
        <v>32</v>
      </c>
      <c r="M328" s="2">
        <v>-0.15789300000000001</v>
      </c>
      <c r="N328" s="2">
        <v>1</v>
      </c>
      <c r="O328" s="2">
        <v>1</v>
      </c>
      <c r="P328" s="2" t="s">
        <v>33</v>
      </c>
      <c r="Q328" s="2" t="s">
        <v>34</v>
      </c>
      <c r="R328" s="2" t="s">
        <v>43</v>
      </c>
      <c r="S328" s="2">
        <v>30</v>
      </c>
      <c r="T328" s="4">
        <v>0.43055555555555558</v>
      </c>
      <c r="U328" s="2" t="s">
        <v>36</v>
      </c>
      <c r="V328" s="2" t="s">
        <v>1622</v>
      </c>
      <c r="W328" s="2" t="s">
        <v>37</v>
      </c>
      <c r="X328" s="2" t="s">
        <v>38</v>
      </c>
    </row>
    <row r="329" spans="1:24" ht="15.75" x14ac:dyDescent="0.25">
      <c r="A329" s="5" t="s">
        <v>410</v>
      </c>
      <c r="B329" s="6">
        <v>44380</v>
      </c>
      <c r="C329" s="3" t="s">
        <v>375</v>
      </c>
      <c r="D329" s="14">
        <f t="shared" si="5"/>
        <v>2021</v>
      </c>
      <c r="E329" s="2" t="s">
        <v>54</v>
      </c>
      <c r="F329" s="5" t="s">
        <v>27</v>
      </c>
      <c r="G329" s="5" t="s">
        <v>28</v>
      </c>
      <c r="H329" s="5" t="s">
        <v>47</v>
      </c>
      <c r="I329" s="5">
        <v>51.501910000000002</v>
      </c>
      <c r="J329" s="5" t="s">
        <v>30</v>
      </c>
      <c r="K329" s="5" t="s">
        <v>197</v>
      </c>
      <c r="L329" s="5" t="s">
        <v>32</v>
      </c>
      <c r="M329" s="5">
        <v>-0.15939600000000001</v>
      </c>
      <c r="N329" s="5">
        <v>1</v>
      </c>
      <c r="O329" s="5">
        <v>2</v>
      </c>
      <c r="P329" s="5" t="s">
        <v>33</v>
      </c>
      <c r="Q329" s="5" t="s">
        <v>42</v>
      </c>
      <c r="R329" s="5" t="s">
        <v>43</v>
      </c>
      <c r="S329" s="5">
        <v>30</v>
      </c>
      <c r="T329" s="7">
        <v>0.21875</v>
      </c>
      <c r="U329" s="2" t="s">
        <v>1645</v>
      </c>
      <c r="V329" s="5" t="s">
        <v>1623</v>
      </c>
      <c r="W329" s="5" t="s">
        <v>51</v>
      </c>
      <c r="X329" s="5" t="s">
        <v>141</v>
      </c>
    </row>
    <row r="330" spans="1:24" ht="15.75" x14ac:dyDescent="0.25">
      <c r="A330" s="2" t="s">
        <v>411</v>
      </c>
      <c r="B330" s="3">
        <v>44393</v>
      </c>
      <c r="C330" s="3" t="s">
        <v>375</v>
      </c>
      <c r="D330" s="14">
        <f t="shared" si="5"/>
        <v>2021</v>
      </c>
      <c r="E330" s="2" t="s">
        <v>62</v>
      </c>
      <c r="F330" s="2" t="s">
        <v>27</v>
      </c>
      <c r="G330" s="2" t="s">
        <v>28</v>
      </c>
      <c r="H330" s="2" t="s">
        <v>29</v>
      </c>
      <c r="I330" s="2">
        <v>51.486621999999997</v>
      </c>
      <c r="J330" s="2" t="s">
        <v>30</v>
      </c>
      <c r="K330" s="2" t="s">
        <v>31</v>
      </c>
      <c r="L330" s="2" t="s">
        <v>32</v>
      </c>
      <c r="M330" s="2">
        <v>-0.17081399999999999</v>
      </c>
      <c r="N330" s="2">
        <v>1</v>
      </c>
      <c r="O330" s="2">
        <v>2</v>
      </c>
      <c r="P330" s="2" t="s">
        <v>33</v>
      </c>
      <c r="Q330" s="2" t="s">
        <v>34</v>
      </c>
      <c r="R330" s="2" t="s">
        <v>43</v>
      </c>
      <c r="S330" s="2">
        <v>30</v>
      </c>
      <c r="T330" s="4">
        <v>0.375</v>
      </c>
      <c r="U330" s="2" t="s">
        <v>1645</v>
      </c>
      <c r="V330" s="2" t="s">
        <v>1624</v>
      </c>
      <c r="W330" s="2" t="s">
        <v>37</v>
      </c>
      <c r="X330" s="2" t="s">
        <v>38</v>
      </c>
    </row>
    <row r="331" spans="1:24" ht="15.75" x14ac:dyDescent="0.25">
      <c r="A331" s="5" t="s">
        <v>412</v>
      </c>
      <c r="B331" s="6">
        <v>44392</v>
      </c>
      <c r="C331" s="3" t="s">
        <v>375</v>
      </c>
      <c r="D331" s="14">
        <f t="shared" si="5"/>
        <v>2021</v>
      </c>
      <c r="E331" s="2" t="s">
        <v>26</v>
      </c>
      <c r="F331" s="5" t="s">
        <v>69</v>
      </c>
      <c r="G331" s="5" t="s">
        <v>70</v>
      </c>
      <c r="H331" s="5" t="s">
        <v>47</v>
      </c>
      <c r="I331" s="5">
        <v>51.496862</v>
      </c>
      <c r="J331" s="5" t="s">
        <v>55</v>
      </c>
      <c r="K331" s="5" t="s">
        <v>31</v>
      </c>
      <c r="L331" s="5" t="s">
        <v>32</v>
      </c>
      <c r="M331" s="5">
        <v>-0.204981</v>
      </c>
      <c r="N331" s="5">
        <v>1</v>
      </c>
      <c r="O331" s="5">
        <v>2</v>
      </c>
      <c r="P331" s="5" t="s">
        <v>33</v>
      </c>
      <c r="Q331" s="5" t="s">
        <v>34</v>
      </c>
      <c r="R331" s="5" t="s">
        <v>43</v>
      </c>
      <c r="S331" s="5">
        <v>30</v>
      </c>
      <c r="T331" s="7">
        <v>0.95833333333333337</v>
      </c>
      <c r="U331" s="2" t="s">
        <v>1645</v>
      </c>
      <c r="V331" s="5" t="s">
        <v>1625</v>
      </c>
      <c r="W331" s="5" t="s">
        <v>37</v>
      </c>
      <c r="X331" s="5" t="s">
        <v>38</v>
      </c>
    </row>
    <row r="332" spans="1:24" ht="15.75" x14ac:dyDescent="0.25">
      <c r="A332" s="2" t="s">
        <v>413</v>
      </c>
      <c r="B332" s="3">
        <v>44392</v>
      </c>
      <c r="C332" s="3" t="s">
        <v>375</v>
      </c>
      <c r="D332" s="14">
        <f t="shared" si="5"/>
        <v>2021</v>
      </c>
      <c r="E332" s="2" t="s">
        <v>59</v>
      </c>
      <c r="F332" s="2" t="s">
        <v>27</v>
      </c>
      <c r="G332" s="2" t="s">
        <v>28</v>
      </c>
      <c r="H332" s="2" t="s">
        <v>47</v>
      </c>
      <c r="I332" s="2">
        <v>51.487744999999997</v>
      </c>
      <c r="J332" s="2" t="s">
        <v>30</v>
      </c>
      <c r="K332" s="2" t="s">
        <v>31</v>
      </c>
      <c r="L332" s="2" t="s">
        <v>32</v>
      </c>
      <c r="M332" s="2">
        <v>-0.16788900000000001</v>
      </c>
      <c r="N332" s="2">
        <v>1</v>
      </c>
      <c r="O332" s="2">
        <v>2</v>
      </c>
      <c r="P332" s="2" t="s">
        <v>33</v>
      </c>
      <c r="Q332" s="2" t="s">
        <v>34</v>
      </c>
      <c r="R332" s="2" t="s">
        <v>43</v>
      </c>
      <c r="S332" s="2">
        <v>30</v>
      </c>
      <c r="T332" s="4">
        <v>0.69097222222222221</v>
      </c>
      <c r="U332" s="2" t="s">
        <v>1645</v>
      </c>
      <c r="V332" s="2" t="s">
        <v>1626</v>
      </c>
      <c r="W332" s="2" t="s">
        <v>37</v>
      </c>
      <c r="X332" s="2" t="s">
        <v>38</v>
      </c>
    </row>
    <row r="333" spans="1:24" ht="15.75" x14ac:dyDescent="0.25">
      <c r="A333" s="5" t="s">
        <v>414</v>
      </c>
      <c r="B333" s="6">
        <v>44388</v>
      </c>
      <c r="C333" s="3" t="s">
        <v>375</v>
      </c>
      <c r="D333" s="14">
        <f t="shared" si="5"/>
        <v>2021</v>
      </c>
      <c r="E333" s="2" t="s">
        <v>65</v>
      </c>
      <c r="F333" s="5" t="s">
        <v>27</v>
      </c>
      <c r="G333" s="5" t="s">
        <v>140</v>
      </c>
      <c r="H333" s="5" t="s">
        <v>47</v>
      </c>
      <c r="I333" s="5">
        <v>51.523977000000002</v>
      </c>
      <c r="J333" s="5" t="s">
        <v>55</v>
      </c>
      <c r="K333" s="5" t="s">
        <v>31</v>
      </c>
      <c r="L333" s="5" t="s">
        <v>32</v>
      </c>
      <c r="M333" s="5">
        <v>-0.214006</v>
      </c>
      <c r="N333" s="5">
        <v>1</v>
      </c>
      <c r="O333" s="5">
        <v>2</v>
      </c>
      <c r="P333" s="5" t="s">
        <v>33</v>
      </c>
      <c r="Q333" s="5" t="s">
        <v>34</v>
      </c>
      <c r="R333" s="5" t="s">
        <v>106</v>
      </c>
      <c r="S333" s="5">
        <v>30</v>
      </c>
      <c r="T333" s="7">
        <v>5.9027777777777783E-2</v>
      </c>
      <c r="U333" s="2" t="s">
        <v>1645</v>
      </c>
      <c r="V333" s="5" t="s">
        <v>1627</v>
      </c>
      <c r="W333" s="5" t="s">
        <v>37</v>
      </c>
      <c r="X333" s="5" t="s">
        <v>38</v>
      </c>
    </row>
    <row r="334" spans="1:24" ht="15.75" x14ac:dyDescent="0.25">
      <c r="A334" s="2" t="s">
        <v>415</v>
      </c>
      <c r="B334" s="3">
        <v>44397</v>
      </c>
      <c r="C334" s="3" t="s">
        <v>375</v>
      </c>
      <c r="D334" s="14">
        <f t="shared" si="5"/>
        <v>2021</v>
      </c>
      <c r="E334" s="2" t="s">
        <v>46</v>
      </c>
      <c r="F334" s="2" t="s">
        <v>49</v>
      </c>
      <c r="G334" s="2" t="s">
        <v>28</v>
      </c>
      <c r="H334" s="2" t="s">
        <v>47</v>
      </c>
      <c r="I334" s="2">
        <v>51.500736000000003</v>
      </c>
      <c r="J334" s="2" t="s">
        <v>30</v>
      </c>
      <c r="K334" s="2" t="s">
        <v>31</v>
      </c>
      <c r="L334" s="2" t="s">
        <v>32</v>
      </c>
      <c r="M334" s="2">
        <v>-0.19373499999999999</v>
      </c>
      <c r="N334" s="2">
        <v>1</v>
      </c>
      <c r="O334" s="2">
        <v>1</v>
      </c>
      <c r="P334" s="2" t="s">
        <v>33</v>
      </c>
      <c r="Q334" s="2" t="s">
        <v>34</v>
      </c>
      <c r="R334" s="2" t="s">
        <v>43</v>
      </c>
      <c r="S334" s="2">
        <v>30</v>
      </c>
      <c r="T334" s="4">
        <v>0.67499999999999993</v>
      </c>
      <c r="U334" s="2" t="s">
        <v>1645</v>
      </c>
      <c r="V334" s="2" t="s">
        <v>1628</v>
      </c>
      <c r="W334" s="2" t="s">
        <v>37</v>
      </c>
      <c r="X334" s="2" t="s">
        <v>38</v>
      </c>
    </row>
    <row r="335" spans="1:24" ht="15.75" x14ac:dyDescent="0.25">
      <c r="A335" s="5" t="s">
        <v>416</v>
      </c>
      <c r="B335" s="6">
        <v>44386</v>
      </c>
      <c r="C335" s="3" t="s">
        <v>375</v>
      </c>
      <c r="D335" s="14">
        <f t="shared" si="5"/>
        <v>2021</v>
      </c>
      <c r="E335" s="2" t="s">
        <v>40</v>
      </c>
      <c r="F335" s="5" t="s">
        <v>27</v>
      </c>
      <c r="G335" s="5" t="s">
        <v>41</v>
      </c>
      <c r="H335" s="5" t="s">
        <v>47</v>
      </c>
      <c r="I335" s="5">
        <v>51.494520999999999</v>
      </c>
      <c r="J335" s="5" t="s">
        <v>30</v>
      </c>
      <c r="K335" s="5" t="s">
        <v>31</v>
      </c>
      <c r="L335" s="5" t="s">
        <v>32</v>
      </c>
      <c r="M335" s="5">
        <v>-0.15839700000000001</v>
      </c>
      <c r="N335" s="5">
        <v>1</v>
      </c>
      <c r="O335" s="5">
        <v>2</v>
      </c>
      <c r="P335" s="5" t="s">
        <v>33</v>
      </c>
      <c r="Q335" s="5" t="s">
        <v>34</v>
      </c>
      <c r="R335" s="5" t="s">
        <v>43</v>
      </c>
      <c r="S335" s="5">
        <v>30</v>
      </c>
      <c r="T335" s="7">
        <v>0.71527777777777779</v>
      </c>
      <c r="U335" s="2" t="s">
        <v>1645</v>
      </c>
      <c r="V335" s="5" t="s">
        <v>1629</v>
      </c>
      <c r="W335" s="5" t="s">
        <v>37</v>
      </c>
      <c r="X335" s="5" t="s">
        <v>38</v>
      </c>
    </row>
    <row r="336" spans="1:24" ht="15.75" x14ac:dyDescent="0.25">
      <c r="A336" s="2" t="s">
        <v>417</v>
      </c>
      <c r="B336" s="3">
        <v>44395</v>
      </c>
      <c r="C336" s="3" t="s">
        <v>375</v>
      </c>
      <c r="D336" s="14">
        <f t="shared" si="5"/>
        <v>2021</v>
      </c>
      <c r="E336" s="2" t="s">
        <v>54</v>
      </c>
      <c r="F336" s="2" t="s">
        <v>27</v>
      </c>
      <c r="G336" s="2" t="s">
        <v>28</v>
      </c>
      <c r="H336" s="2" t="s">
        <v>47</v>
      </c>
      <c r="I336" s="2">
        <v>51.506188999999999</v>
      </c>
      <c r="J336" s="2" t="s">
        <v>30</v>
      </c>
      <c r="K336" s="2" t="s">
        <v>31</v>
      </c>
      <c r="L336" s="2" t="s">
        <v>32</v>
      </c>
      <c r="M336" s="2">
        <v>-0.209226</v>
      </c>
      <c r="N336" s="2">
        <v>2</v>
      </c>
      <c r="O336" s="2">
        <v>2</v>
      </c>
      <c r="P336" s="2" t="s">
        <v>33</v>
      </c>
      <c r="Q336" s="2" t="s">
        <v>34</v>
      </c>
      <c r="R336" s="2" t="s">
        <v>43</v>
      </c>
      <c r="S336" s="2">
        <v>30</v>
      </c>
      <c r="T336" s="4">
        <v>0.76041666666666663</v>
      </c>
      <c r="U336" s="2" t="s">
        <v>1645</v>
      </c>
      <c r="V336" s="2" t="s">
        <v>1630</v>
      </c>
      <c r="W336" s="2" t="s">
        <v>37</v>
      </c>
      <c r="X336" s="2" t="s">
        <v>38</v>
      </c>
    </row>
    <row r="337" spans="1:24" ht="15.75" x14ac:dyDescent="0.25">
      <c r="A337" s="5" t="s">
        <v>418</v>
      </c>
      <c r="B337" s="6">
        <v>44397</v>
      </c>
      <c r="C337" s="3" t="s">
        <v>375</v>
      </c>
      <c r="D337" s="14">
        <f t="shared" si="5"/>
        <v>2021</v>
      </c>
      <c r="E337" s="2" t="s">
        <v>62</v>
      </c>
      <c r="F337" s="5" t="s">
        <v>27</v>
      </c>
      <c r="G337" s="5" t="s">
        <v>28</v>
      </c>
      <c r="H337" s="5" t="s">
        <v>47</v>
      </c>
      <c r="I337" s="5">
        <v>51.492804</v>
      </c>
      <c r="J337" s="5" t="s">
        <v>55</v>
      </c>
      <c r="K337" s="5" t="s">
        <v>31</v>
      </c>
      <c r="L337" s="5" t="s">
        <v>32</v>
      </c>
      <c r="M337" s="5">
        <v>-0.15789</v>
      </c>
      <c r="N337" s="5">
        <v>1</v>
      </c>
      <c r="O337" s="5">
        <v>2</v>
      </c>
      <c r="P337" s="5" t="s">
        <v>33</v>
      </c>
      <c r="Q337" s="5" t="s">
        <v>34</v>
      </c>
      <c r="R337" s="5" t="s">
        <v>43</v>
      </c>
      <c r="S337" s="5">
        <v>30</v>
      </c>
      <c r="T337" s="7">
        <v>0.83680555555555547</v>
      </c>
      <c r="U337" s="2" t="s">
        <v>1645</v>
      </c>
      <c r="V337" s="5" t="s">
        <v>1631</v>
      </c>
      <c r="W337" s="5" t="s">
        <v>37</v>
      </c>
      <c r="X337" s="5" t="s">
        <v>38</v>
      </c>
    </row>
    <row r="338" spans="1:24" ht="15.75" x14ac:dyDescent="0.25">
      <c r="A338" s="2" t="s">
        <v>419</v>
      </c>
      <c r="B338" s="3">
        <v>44397</v>
      </c>
      <c r="C338" s="3" t="s">
        <v>375</v>
      </c>
      <c r="D338" s="14">
        <f t="shared" si="5"/>
        <v>2021</v>
      </c>
      <c r="E338" s="2" t="s">
        <v>26</v>
      </c>
      <c r="F338" s="2" t="s">
        <v>27</v>
      </c>
      <c r="G338" s="2" t="s">
        <v>28</v>
      </c>
      <c r="H338" s="2" t="s">
        <v>47</v>
      </c>
      <c r="I338" s="2">
        <v>51.493163000000003</v>
      </c>
      <c r="J338" s="2" t="s">
        <v>30</v>
      </c>
      <c r="K338" s="2" t="s">
        <v>31</v>
      </c>
      <c r="L338" s="2" t="s">
        <v>32</v>
      </c>
      <c r="M338" s="2">
        <v>-0.18668699999999999</v>
      </c>
      <c r="N338" s="2">
        <v>1</v>
      </c>
      <c r="O338" s="2">
        <v>2</v>
      </c>
      <c r="P338" s="2" t="s">
        <v>33</v>
      </c>
      <c r="Q338" s="2" t="s">
        <v>34</v>
      </c>
      <c r="R338" s="2" t="s">
        <v>43</v>
      </c>
      <c r="S338" s="2">
        <v>30</v>
      </c>
      <c r="T338" s="4">
        <v>0.36458333333333331</v>
      </c>
      <c r="U338" s="2" t="s">
        <v>1645</v>
      </c>
      <c r="V338" s="2" t="s">
        <v>1616</v>
      </c>
      <c r="W338" s="2" t="s">
        <v>37</v>
      </c>
      <c r="X338" s="2" t="s">
        <v>38</v>
      </c>
    </row>
    <row r="339" spans="1:24" ht="15.75" x14ac:dyDescent="0.25">
      <c r="A339" s="5" t="s">
        <v>420</v>
      </c>
      <c r="B339" s="6">
        <v>44396</v>
      </c>
      <c r="C339" s="3" t="s">
        <v>375</v>
      </c>
      <c r="D339" s="14">
        <f t="shared" si="5"/>
        <v>2021</v>
      </c>
      <c r="E339" s="2" t="s">
        <v>59</v>
      </c>
      <c r="F339" s="5" t="s">
        <v>27</v>
      </c>
      <c r="G339" s="5" t="s">
        <v>41</v>
      </c>
      <c r="H339" s="5" t="s">
        <v>47</v>
      </c>
      <c r="I339" s="5">
        <v>51.486026000000003</v>
      </c>
      <c r="J339" s="5" t="s">
        <v>30</v>
      </c>
      <c r="K339" s="5" t="s">
        <v>31</v>
      </c>
      <c r="L339" s="5" t="s">
        <v>32</v>
      </c>
      <c r="M339" s="5">
        <v>-0.16147600000000001</v>
      </c>
      <c r="N339" s="5">
        <v>1</v>
      </c>
      <c r="O339" s="5">
        <v>2</v>
      </c>
      <c r="P339" s="5" t="s">
        <v>33</v>
      </c>
      <c r="Q339" s="5" t="s">
        <v>34</v>
      </c>
      <c r="R339" s="5" t="s">
        <v>43</v>
      </c>
      <c r="S339" s="5">
        <v>30</v>
      </c>
      <c r="T339" s="7">
        <v>0.49861111111111112</v>
      </c>
      <c r="U339" s="2" t="s">
        <v>1645</v>
      </c>
      <c r="V339" s="5" t="s">
        <v>1617</v>
      </c>
      <c r="W339" s="5" t="s">
        <v>37</v>
      </c>
      <c r="X339" s="5" t="s">
        <v>38</v>
      </c>
    </row>
    <row r="340" spans="1:24" ht="15.75" hidden="1" x14ac:dyDescent="0.25">
      <c r="A340" s="2" t="s">
        <v>421</v>
      </c>
      <c r="B340" s="3">
        <v>44379</v>
      </c>
      <c r="C340" s="3" t="s">
        <v>375</v>
      </c>
      <c r="D340" s="14">
        <f t="shared" si="5"/>
        <v>2021</v>
      </c>
      <c r="E340" s="2" t="s">
        <v>65</v>
      </c>
      <c r="F340" s="2" t="s">
        <v>49</v>
      </c>
      <c r="G340" s="2" t="s">
        <v>41</v>
      </c>
      <c r="H340" s="2" t="s">
        <v>47</v>
      </c>
      <c r="I340" s="2">
        <v>51.495196999999997</v>
      </c>
      <c r="J340" s="2" t="s">
        <v>30</v>
      </c>
      <c r="K340" s="2" t="s">
        <v>31</v>
      </c>
      <c r="L340" s="2" t="s">
        <v>32</v>
      </c>
      <c r="M340" s="2">
        <v>-0.17868300000000001</v>
      </c>
      <c r="N340" s="2">
        <v>1</v>
      </c>
      <c r="O340" s="2">
        <v>1</v>
      </c>
      <c r="P340" s="2" t="s">
        <v>33</v>
      </c>
      <c r="Q340" s="2" t="s">
        <v>34</v>
      </c>
      <c r="R340" s="2" t="s">
        <v>43</v>
      </c>
      <c r="S340" s="2">
        <v>30</v>
      </c>
      <c r="T340" s="4">
        <v>0.64583333333333337</v>
      </c>
      <c r="U340" s="2" t="s">
        <v>36</v>
      </c>
      <c r="V340" s="2" t="s">
        <v>1618</v>
      </c>
      <c r="W340" s="2" t="s">
        <v>37</v>
      </c>
      <c r="X340" s="2" t="s">
        <v>52</v>
      </c>
    </row>
    <row r="341" spans="1:24" ht="15.75" hidden="1" x14ac:dyDescent="0.25">
      <c r="A341" s="5" t="s">
        <v>422</v>
      </c>
      <c r="B341" s="6">
        <v>44393</v>
      </c>
      <c r="C341" s="3" t="s">
        <v>375</v>
      </c>
      <c r="D341" s="14">
        <f t="shared" si="5"/>
        <v>2021</v>
      </c>
      <c r="E341" s="2" t="s">
        <v>46</v>
      </c>
      <c r="F341" s="5" t="s">
        <v>49</v>
      </c>
      <c r="G341" s="5" t="s">
        <v>41</v>
      </c>
      <c r="H341" s="5" t="s">
        <v>47</v>
      </c>
      <c r="I341" s="5">
        <v>51.484361</v>
      </c>
      <c r="J341" s="5" t="s">
        <v>30</v>
      </c>
      <c r="K341" s="5" t="s">
        <v>31</v>
      </c>
      <c r="L341" s="5" t="s">
        <v>32</v>
      </c>
      <c r="M341" s="5">
        <v>-0.17580200000000001</v>
      </c>
      <c r="N341" s="5">
        <v>2</v>
      </c>
      <c r="O341" s="5">
        <v>2</v>
      </c>
      <c r="P341" s="5" t="s">
        <v>33</v>
      </c>
      <c r="Q341" s="5" t="s">
        <v>34</v>
      </c>
      <c r="R341" s="5" t="s">
        <v>43</v>
      </c>
      <c r="S341" s="5">
        <v>30</v>
      </c>
      <c r="T341" s="7">
        <v>0.76736111111111116</v>
      </c>
      <c r="U341" s="2" t="s">
        <v>36</v>
      </c>
      <c r="V341" s="5" t="s">
        <v>1619</v>
      </c>
      <c r="W341" s="5" t="s">
        <v>37</v>
      </c>
      <c r="X341" s="5" t="s">
        <v>38</v>
      </c>
    </row>
    <row r="342" spans="1:24" ht="15.75" hidden="1" x14ac:dyDescent="0.25">
      <c r="A342" s="2" t="s">
        <v>423</v>
      </c>
      <c r="B342" s="3">
        <v>44397</v>
      </c>
      <c r="C342" s="3" t="s">
        <v>375</v>
      </c>
      <c r="D342" s="14">
        <f t="shared" si="5"/>
        <v>2021</v>
      </c>
      <c r="E342" s="2" t="s">
        <v>40</v>
      </c>
      <c r="F342" s="2" t="s">
        <v>27</v>
      </c>
      <c r="G342" s="2" t="s">
        <v>28</v>
      </c>
      <c r="H342" s="2" t="s">
        <v>47</v>
      </c>
      <c r="I342" s="2">
        <v>51.517420000000001</v>
      </c>
      <c r="J342" s="2" t="s">
        <v>30</v>
      </c>
      <c r="K342" s="2" t="s">
        <v>31</v>
      </c>
      <c r="L342" s="2" t="s">
        <v>32</v>
      </c>
      <c r="M342" s="2">
        <v>-0.202732</v>
      </c>
      <c r="N342" s="2">
        <v>1</v>
      </c>
      <c r="O342" s="2">
        <v>1</v>
      </c>
      <c r="P342" s="2" t="s">
        <v>33</v>
      </c>
      <c r="Q342" s="2" t="s">
        <v>34</v>
      </c>
      <c r="R342" s="2" t="s">
        <v>43</v>
      </c>
      <c r="S342" s="2">
        <v>30</v>
      </c>
      <c r="T342" s="4">
        <v>0.31805555555555554</v>
      </c>
      <c r="U342" s="2" t="s">
        <v>36</v>
      </c>
      <c r="V342" s="2" t="s">
        <v>1620</v>
      </c>
      <c r="W342" s="2" t="s">
        <v>37</v>
      </c>
      <c r="X342" s="2" t="s">
        <v>52</v>
      </c>
    </row>
    <row r="343" spans="1:24" ht="15.75" hidden="1" x14ac:dyDescent="0.25">
      <c r="A343" s="5" t="s">
        <v>424</v>
      </c>
      <c r="B343" s="6">
        <v>44400</v>
      </c>
      <c r="C343" s="3" t="s">
        <v>375</v>
      </c>
      <c r="D343" s="14">
        <f t="shared" si="5"/>
        <v>2021</v>
      </c>
      <c r="E343" s="2" t="s">
        <v>54</v>
      </c>
      <c r="F343" s="5" t="s">
        <v>69</v>
      </c>
      <c r="G343" s="5" t="s">
        <v>70</v>
      </c>
      <c r="H343" s="5" t="s">
        <v>47</v>
      </c>
      <c r="I343" s="5">
        <v>51.494540999999998</v>
      </c>
      <c r="J343" s="5" t="s">
        <v>30</v>
      </c>
      <c r="K343" s="5" t="s">
        <v>31</v>
      </c>
      <c r="L343" s="5" t="s">
        <v>32</v>
      </c>
      <c r="M343" s="5">
        <v>-0.18274299999999999</v>
      </c>
      <c r="N343" s="5">
        <v>1</v>
      </c>
      <c r="O343" s="5">
        <v>1</v>
      </c>
      <c r="P343" s="5" t="s">
        <v>33</v>
      </c>
      <c r="Q343" s="5" t="s">
        <v>34</v>
      </c>
      <c r="R343" s="5" t="s">
        <v>43</v>
      </c>
      <c r="S343" s="5">
        <v>30</v>
      </c>
      <c r="T343" s="7">
        <v>0.71388888888888891</v>
      </c>
      <c r="U343" s="2" t="s">
        <v>36</v>
      </c>
      <c r="V343" s="5" t="s">
        <v>1621</v>
      </c>
      <c r="W343" s="5" t="s">
        <v>37</v>
      </c>
      <c r="X343" s="5" t="s">
        <v>38</v>
      </c>
    </row>
    <row r="344" spans="1:24" ht="15.75" hidden="1" x14ac:dyDescent="0.25">
      <c r="A344" s="2" t="s">
        <v>425</v>
      </c>
      <c r="B344" s="3">
        <v>44400</v>
      </c>
      <c r="C344" s="3" t="s">
        <v>375</v>
      </c>
      <c r="D344" s="14">
        <f t="shared" si="5"/>
        <v>2021</v>
      </c>
      <c r="E344" s="2" t="s">
        <v>62</v>
      </c>
      <c r="F344" s="2" t="s">
        <v>69</v>
      </c>
      <c r="G344" s="2" t="s">
        <v>70</v>
      </c>
      <c r="H344" s="2" t="s">
        <v>47</v>
      </c>
      <c r="I344" s="2">
        <v>51.486339000000001</v>
      </c>
      <c r="J344" s="2" t="s">
        <v>30</v>
      </c>
      <c r="K344" s="2" t="s">
        <v>31</v>
      </c>
      <c r="L344" s="2" t="s">
        <v>32</v>
      </c>
      <c r="M344" s="2">
        <v>-0.18739</v>
      </c>
      <c r="N344" s="2">
        <v>1</v>
      </c>
      <c r="O344" s="2">
        <v>2</v>
      </c>
      <c r="P344" s="2" t="s">
        <v>33</v>
      </c>
      <c r="Q344" s="2" t="s">
        <v>42</v>
      </c>
      <c r="R344" s="2" t="s">
        <v>43</v>
      </c>
      <c r="S344" s="2">
        <v>30</v>
      </c>
      <c r="T344" s="4">
        <v>0.75</v>
      </c>
      <c r="U344" s="2" t="s">
        <v>36</v>
      </c>
      <c r="V344" s="2" t="s">
        <v>1622</v>
      </c>
      <c r="W344" s="2" t="s">
        <v>37</v>
      </c>
      <c r="X344" s="2" t="s">
        <v>63</v>
      </c>
    </row>
    <row r="345" spans="1:24" ht="15.75" hidden="1" x14ac:dyDescent="0.25">
      <c r="A345" s="5" t="s">
        <v>426</v>
      </c>
      <c r="B345" s="6">
        <v>44390</v>
      </c>
      <c r="C345" s="3" t="s">
        <v>375</v>
      </c>
      <c r="D345" s="14">
        <f t="shared" si="5"/>
        <v>2021</v>
      </c>
      <c r="E345" s="2" t="s">
        <v>26</v>
      </c>
      <c r="F345" s="5" t="s">
        <v>69</v>
      </c>
      <c r="G345" s="5" t="s">
        <v>70</v>
      </c>
      <c r="H345" s="5" t="s">
        <v>47</v>
      </c>
      <c r="I345" s="5">
        <v>51.517370999999997</v>
      </c>
      <c r="J345" s="5" t="s">
        <v>55</v>
      </c>
      <c r="K345" s="5" t="s">
        <v>31</v>
      </c>
      <c r="L345" s="5" t="s">
        <v>32</v>
      </c>
      <c r="M345" s="5">
        <v>-0.21123800000000001</v>
      </c>
      <c r="N345" s="5">
        <v>2</v>
      </c>
      <c r="O345" s="5">
        <v>2</v>
      </c>
      <c r="P345" s="5" t="s">
        <v>33</v>
      </c>
      <c r="Q345" s="5" t="s">
        <v>34</v>
      </c>
      <c r="R345" s="5" t="s">
        <v>60</v>
      </c>
      <c r="S345" s="5">
        <v>50</v>
      </c>
      <c r="T345" s="7">
        <v>0.8125</v>
      </c>
      <c r="U345" s="2" t="s">
        <v>36</v>
      </c>
      <c r="V345" s="5" t="s">
        <v>1623</v>
      </c>
      <c r="W345" s="5" t="s">
        <v>37</v>
      </c>
      <c r="X345" s="5" t="s">
        <v>38</v>
      </c>
    </row>
    <row r="346" spans="1:24" ht="15.75" hidden="1" x14ac:dyDescent="0.25">
      <c r="A346" s="2" t="s">
        <v>427</v>
      </c>
      <c r="B346" s="3">
        <v>44399</v>
      </c>
      <c r="C346" s="3" t="s">
        <v>375</v>
      </c>
      <c r="D346" s="14">
        <f t="shared" si="5"/>
        <v>2021</v>
      </c>
      <c r="E346" s="2" t="s">
        <v>59</v>
      </c>
      <c r="F346" s="2" t="s">
        <v>27</v>
      </c>
      <c r="G346" s="2" t="s">
        <v>28</v>
      </c>
      <c r="H346" s="2" t="s">
        <v>47</v>
      </c>
      <c r="I346" s="2">
        <v>51.494281000000001</v>
      </c>
      <c r="J346" s="2" t="s">
        <v>30</v>
      </c>
      <c r="K346" s="2" t="s">
        <v>31</v>
      </c>
      <c r="L346" s="2" t="s">
        <v>32</v>
      </c>
      <c r="M346" s="2">
        <v>-0.177567</v>
      </c>
      <c r="N346" s="2">
        <v>1</v>
      </c>
      <c r="O346" s="2">
        <v>2</v>
      </c>
      <c r="P346" s="2" t="s">
        <v>33</v>
      </c>
      <c r="Q346" s="2" t="s">
        <v>34</v>
      </c>
      <c r="R346" s="2" t="s">
        <v>43</v>
      </c>
      <c r="S346" s="2">
        <v>30</v>
      </c>
      <c r="T346" s="4">
        <v>0.75555555555555554</v>
      </c>
      <c r="U346" s="2" t="s">
        <v>36</v>
      </c>
      <c r="V346" s="2" t="s">
        <v>1624</v>
      </c>
      <c r="W346" s="2" t="s">
        <v>37</v>
      </c>
      <c r="X346" s="2" t="s">
        <v>157</v>
      </c>
    </row>
    <row r="347" spans="1:24" ht="15.75" hidden="1" x14ac:dyDescent="0.25">
      <c r="A347" s="5" t="s">
        <v>428</v>
      </c>
      <c r="B347" s="6">
        <v>44399</v>
      </c>
      <c r="C347" s="3" t="s">
        <v>375</v>
      </c>
      <c r="D347" s="14">
        <f t="shared" si="5"/>
        <v>2021</v>
      </c>
      <c r="E347" s="2" t="s">
        <v>65</v>
      </c>
      <c r="F347" s="5" t="s">
        <v>27</v>
      </c>
      <c r="G347" s="5" t="s">
        <v>28</v>
      </c>
      <c r="H347" s="5" t="s">
        <v>47</v>
      </c>
      <c r="I347" s="5">
        <v>51.478416000000003</v>
      </c>
      <c r="J347" s="5" t="s">
        <v>30</v>
      </c>
      <c r="K347" s="5" t="s">
        <v>31</v>
      </c>
      <c r="L347" s="5" t="s">
        <v>32</v>
      </c>
      <c r="M347" s="5">
        <v>-0.18093600000000001</v>
      </c>
      <c r="N347" s="5">
        <v>1</v>
      </c>
      <c r="O347" s="5">
        <v>3</v>
      </c>
      <c r="P347" s="5" t="s">
        <v>33</v>
      </c>
      <c r="Q347" s="5" t="s">
        <v>34</v>
      </c>
      <c r="R347" s="5" t="s">
        <v>43</v>
      </c>
      <c r="S347" s="5">
        <v>30</v>
      </c>
      <c r="T347" s="7">
        <v>0.74305555555555547</v>
      </c>
      <c r="U347" s="2" t="s">
        <v>36</v>
      </c>
      <c r="V347" s="5" t="s">
        <v>1625</v>
      </c>
      <c r="W347" s="5" t="s">
        <v>37</v>
      </c>
      <c r="X347" s="5" t="s">
        <v>38</v>
      </c>
    </row>
    <row r="348" spans="1:24" ht="15.75" hidden="1" x14ac:dyDescent="0.25">
      <c r="A348" s="2" t="s">
        <v>429</v>
      </c>
      <c r="B348" s="3">
        <v>44398</v>
      </c>
      <c r="C348" s="3" t="s">
        <v>375</v>
      </c>
      <c r="D348" s="14">
        <f t="shared" si="5"/>
        <v>2021</v>
      </c>
      <c r="E348" s="2" t="s">
        <v>46</v>
      </c>
      <c r="F348" s="2" t="s">
        <v>27</v>
      </c>
      <c r="G348" s="2" t="s">
        <v>106</v>
      </c>
      <c r="H348" s="2" t="s">
        <v>47</v>
      </c>
      <c r="I348" s="2">
        <v>51.517795999999997</v>
      </c>
      <c r="J348" s="2" t="s">
        <v>30</v>
      </c>
      <c r="K348" s="2" t="s">
        <v>31</v>
      </c>
      <c r="L348" s="2" t="s">
        <v>32</v>
      </c>
      <c r="M348" s="2">
        <v>-0.21554499999999999</v>
      </c>
      <c r="N348" s="2">
        <v>1</v>
      </c>
      <c r="O348" s="2">
        <v>2</v>
      </c>
      <c r="P348" s="2" t="s">
        <v>33</v>
      </c>
      <c r="Q348" s="2" t="s">
        <v>42</v>
      </c>
      <c r="R348" s="2" t="s">
        <v>106</v>
      </c>
      <c r="S348" s="2">
        <v>30</v>
      </c>
      <c r="T348" s="4">
        <v>0.68055555555555547</v>
      </c>
      <c r="U348" s="2" t="s">
        <v>36</v>
      </c>
      <c r="V348" s="2" t="s">
        <v>1626</v>
      </c>
      <c r="W348" s="2" t="s">
        <v>71</v>
      </c>
      <c r="X348" s="2" t="s">
        <v>141</v>
      </c>
    </row>
    <row r="349" spans="1:24" ht="15.75" hidden="1" x14ac:dyDescent="0.25">
      <c r="A349" s="5" t="s">
        <v>430</v>
      </c>
      <c r="B349" s="6">
        <v>44400</v>
      </c>
      <c r="C349" s="3" t="s">
        <v>375</v>
      </c>
      <c r="D349" s="14">
        <f t="shared" si="5"/>
        <v>2021</v>
      </c>
      <c r="E349" s="2" t="s">
        <v>40</v>
      </c>
      <c r="F349" s="5" t="s">
        <v>27</v>
      </c>
      <c r="G349" s="5" t="s">
        <v>28</v>
      </c>
      <c r="H349" s="5" t="s">
        <v>47</v>
      </c>
      <c r="I349" s="5">
        <v>51.496085999999998</v>
      </c>
      <c r="J349" s="5" t="s">
        <v>30</v>
      </c>
      <c r="K349" s="5" t="s">
        <v>31</v>
      </c>
      <c r="L349" s="5" t="s">
        <v>32</v>
      </c>
      <c r="M349" s="5">
        <v>-0.207173</v>
      </c>
      <c r="N349" s="5">
        <v>1</v>
      </c>
      <c r="O349" s="5">
        <v>2</v>
      </c>
      <c r="P349" s="5" t="s">
        <v>33</v>
      </c>
      <c r="Q349" s="5" t="s">
        <v>34</v>
      </c>
      <c r="R349" s="5" t="s">
        <v>43</v>
      </c>
      <c r="S349" s="5">
        <v>30</v>
      </c>
      <c r="T349" s="7">
        <v>0.86111111111111116</v>
      </c>
      <c r="U349" s="2" t="s">
        <v>36</v>
      </c>
      <c r="V349" s="5" t="s">
        <v>1627</v>
      </c>
      <c r="W349" s="5" t="s">
        <v>37</v>
      </c>
      <c r="X349" s="5" t="s">
        <v>38</v>
      </c>
    </row>
    <row r="350" spans="1:24" ht="15.75" hidden="1" x14ac:dyDescent="0.25">
      <c r="A350" s="2" t="s">
        <v>431</v>
      </c>
      <c r="B350" s="3">
        <v>44382</v>
      </c>
      <c r="C350" s="3" t="s">
        <v>375</v>
      </c>
      <c r="D350" s="14">
        <f t="shared" si="5"/>
        <v>2021</v>
      </c>
      <c r="E350" s="2" t="s">
        <v>54</v>
      </c>
      <c r="F350" s="2" t="s">
        <v>27</v>
      </c>
      <c r="G350" s="2" t="s">
        <v>28</v>
      </c>
      <c r="H350" s="2" t="s">
        <v>47</v>
      </c>
      <c r="I350" s="2">
        <v>51.509628999999997</v>
      </c>
      <c r="J350" s="2" t="s">
        <v>30</v>
      </c>
      <c r="K350" s="2" t="s">
        <v>31</v>
      </c>
      <c r="L350" s="2" t="s">
        <v>32</v>
      </c>
      <c r="M350" s="2">
        <v>-0.19309499999999999</v>
      </c>
      <c r="N350" s="2">
        <v>1</v>
      </c>
      <c r="O350" s="2">
        <v>1</v>
      </c>
      <c r="P350" s="2" t="s">
        <v>33</v>
      </c>
      <c r="Q350" s="2" t="s">
        <v>34</v>
      </c>
      <c r="R350" s="2" t="s">
        <v>43</v>
      </c>
      <c r="S350" s="2">
        <v>30</v>
      </c>
      <c r="T350" s="4">
        <v>0.80555555555555547</v>
      </c>
      <c r="U350" s="2" t="s">
        <v>36</v>
      </c>
      <c r="V350" s="2" t="s">
        <v>1628</v>
      </c>
      <c r="W350" s="2" t="s">
        <v>37</v>
      </c>
      <c r="X350" s="2" t="s">
        <v>52</v>
      </c>
    </row>
    <row r="351" spans="1:24" ht="15.75" hidden="1" x14ac:dyDescent="0.25">
      <c r="A351" s="5" t="s">
        <v>432</v>
      </c>
      <c r="B351" s="6">
        <v>44403</v>
      </c>
      <c r="C351" s="3" t="s">
        <v>375</v>
      </c>
      <c r="D351" s="14">
        <f t="shared" si="5"/>
        <v>2021</v>
      </c>
      <c r="E351" s="2" t="s">
        <v>62</v>
      </c>
      <c r="F351" s="5" t="s">
        <v>27</v>
      </c>
      <c r="G351" s="5" t="s">
        <v>41</v>
      </c>
      <c r="H351" s="5" t="s">
        <v>29</v>
      </c>
      <c r="I351" s="5">
        <v>51.514398999999997</v>
      </c>
      <c r="J351" s="5" t="s">
        <v>55</v>
      </c>
      <c r="K351" s="5" t="s">
        <v>31</v>
      </c>
      <c r="L351" s="5" t="s">
        <v>32</v>
      </c>
      <c r="M351" s="5">
        <v>-0.19924800000000001</v>
      </c>
      <c r="N351" s="5">
        <v>1</v>
      </c>
      <c r="O351" s="5">
        <v>2</v>
      </c>
      <c r="P351" s="5" t="s">
        <v>33</v>
      </c>
      <c r="Q351" s="5" t="s">
        <v>42</v>
      </c>
      <c r="R351" s="5" t="s">
        <v>43</v>
      </c>
      <c r="S351" s="5">
        <v>30</v>
      </c>
      <c r="T351" s="7">
        <v>0.86875000000000002</v>
      </c>
      <c r="U351" s="2" t="s">
        <v>36</v>
      </c>
      <c r="V351" s="5" t="s">
        <v>1629</v>
      </c>
      <c r="W351" s="5" t="s">
        <v>71</v>
      </c>
      <c r="X351" s="5" t="s">
        <v>38</v>
      </c>
    </row>
    <row r="352" spans="1:24" ht="15.75" hidden="1" x14ac:dyDescent="0.25">
      <c r="A352" s="2" t="s">
        <v>433</v>
      </c>
      <c r="B352" s="3">
        <v>44402</v>
      </c>
      <c r="C352" s="3" t="s">
        <v>375</v>
      </c>
      <c r="D352" s="14">
        <f t="shared" si="5"/>
        <v>2021</v>
      </c>
      <c r="E352" s="2" t="s">
        <v>26</v>
      </c>
      <c r="F352" s="2" t="s">
        <v>49</v>
      </c>
      <c r="G352" s="2" t="s">
        <v>41</v>
      </c>
      <c r="H352" s="2" t="s">
        <v>47</v>
      </c>
      <c r="I352" s="2">
        <v>51.493428999999999</v>
      </c>
      <c r="J352" s="2" t="s">
        <v>30</v>
      </c>
      <c r="K352" s="2" t="s">
        <v>31</v>
      </c>
      <c r="L352" s="2" t="s">
        <v>32</v>
      </c>
      <c r="M352" s="2">
        <v>-0.169101</v>
      </c>
      <c r="N352" s="2">
        <v>1</v>
      </c>
      <c r="O352" s="2">
        <v>2</v>
      </c>
      <c r="P352" s="2" t="s">
        <v>33</v>
      </c>
      <c r="Q352" s="2" t="s">
        <v>34</v>
      </c>
      <c r="R352" s="2" t="s">
        <v>43</v>
      </c>
      <c r="S352" s="2">
        <v>30</v>
      </c>
      <c r="T352" s="4">
        <v>0.72569444444444453</v>
      </c>
      <c r="U352" s="2" t="s">
        <v>36</v>
      </c>
      <c r="V352" s="2" t="s">
        <v>1630</v>
      </c>
      <c r="W352" s="2" t="s">
        <v>37</v>
      </c>
      <c r="X352" s="2" t="s">
        <v>52</v>
      </c>
    </row>
    <row r="353" spans="1:24" ht="15.75" hidden="1" x14ac:dyDescent="0.25">
      <c r="A353" s="5" t="s">
        <v>434</v>
      </c>
      <c r="B353" s="6">
        <v>44405</v>
      </c>
      <c r="C353" s="3" t="s">
        <v>375</v>
      </c>
      <c r="D353" s="14">
        <f t="shared" si="5"/>
        <v>2021</v>
      </c>
      <c r="E353" s="2" t="s">
        <v>59</v>
      </c>
      <c r="F353" s="5" t="s">
        <v>27</v>
      </c>
      <c r="G353" s="5" t="s">
        <v>28</v>
      </c>
      <c r="H353" s="5" t="s">
        <v>47</v>
      </c>
      <c r="I353" s="5">
        <v>51.488959999999999</v>
      </c>
      <c r="J353" s="5" t="s">
        <v>30</v>
      </c>
      <c r="K353" s="5" t="s">
        <v>31</v>
      </c>
      <c r="L353" s="5" t="s">
        <v>32</v>
      </c>
      <c r="M353" s="5">
        <v>-0.165103</v>
      </c>
      <c r="N353" s="5">
        <v>1</v>
      </c>
      <c r="O353" s="5">
        <v>2</v>
      </c>
      <c r="P353" s="5" t="s">
        <v>33</v>
      </c>
      <c r="Q353" s="5" t="s">
        <v>34</v>
      </c>
      <c r="R353" s="5" t="s">
        <v>43</v>
      </c>
      <c r="S353" s="5">
        <v>30</v>
      </c>
      <c r="T353" s="7">
        <v>0.40625</v>
      </c>
      <c r="U353" s="2" t="s">
        <v>36</v>
      </c>
      <c r="V353" s="5" t="s">
        <v>1631</v>
      </c>
      <c r="W353" s="5" t="s">
        <v>37</v>
      </c>
      <c r="X353" s="5" t="s">
        <v>38</v>
      </c>
    </row>
    <row r="354" spans="1:24" ht="15.75" hidden="1" x14ac:dyDescent="0.25">
      <c r="A354" s="2" t="s">
        <v>435</v>
      </c>
      <c r="B354" s="3">
        <v>44398</v>
      </c>
      <c r="C354" s="3" t="s">
        <v>375</v>
      </c>
      <c r="D354" s="14">
        <f t="shared" si="5"/>
        <v>2021</v>
      </c>
      <c r="E354" s="2" t="s">
        <v>65</v>
      </c>
      <c r="F354" s="2" t="s">
        <v>27</v>
      </c>
      <c r="G354" s="2" t="s">
        <v>28</v>
      </c>
      <c r="H354" s="2" t="s">
        <v>47</v>
      </c>
      <c r="I354" s="2">
        <v>51.480240000000002</v>
      </c>
      <c r="J354" s="2" t="s">
        <v>30</v>
      </c>
      <c r="K354" s="2" t="s">
        <v>31</v>
      </c>
      <c r="L354" s="2" t="s">
        <v>32</v>
      </c>
      <c r="M354" s="2">
        <v>-0.182591</v>
      </c>
      <c r="N354" s="2">
        <v>1</v>
      </c>
      <c r="O354" s="2">
        <v>1</v>
      </c>
      <c r="P354" s="2" t="s">
        <v>33</v>
      </c>
      <c r="Q354" s="2" t="s">
        <v>34</v>
      </c>
      <c r="R354" s="2" t="s">
        <v>43</v>
      </c>
      <c r="S354" s="2">
        <v>30</v>
      </c>
      <c r="T354" s="4">
        <v>0.3</v>
      </c>
      <c r="U354" s="2" t="s">
        <v>36</v>
      </c>
      <c r="V354" s="2" t="s">
        <v>1616</v>
      </c>
      <c r="W354" s="2" t="s">
        <v>37</v>
      </c>
      <c r="X354" s="2" t="s">
        <v>52</v>
      </c>
    </row>
    <row r="355" spans="1:24" ht="15.75" x14ac:dyDescent="0.25">
      <c r="A355" s="5" t="s">
        <v>436</v>
      </c>
      <c r="B355" s="6">
        <v>44403</v>
      </c>
      <c r="C355" s="3" t="s">
        <v>375</v>
      </c>
      <c r="D355" s="14">
        <f t="shared" si="5"/>
        <v>2021</v>
      </c>
      <c r="E355" s="2" t="s">
        <v>46</v>
      </c>
      <c r="F355" s="5" t="s">
        <v>49</v>
      </c>
      <c r="G355" s="5" t="s">
        <v>41</v>
      </c>
      <c r="H355" s="5" t="s">
        <v>47</v>
      </c>
      <c r="I355" s="5">
        <v>51.495657999999999</v>
      </c>
      <c r="J355" s="5" t="s">
        <v>55</v>
      </c>
      <c r="K355" s="5" t="s">
        <v>31</v>
      </c>
      <c r="L355" s="5" t="s">
        <v>32</v>
      </c>
      <c r="M355" s="5">
        <v>-0.173622</v>
      </c>
      <c r="N355" s="5">
        <v>1</v>
      </c>
      <c r="O355" s="5">
        <v>2</v>
      </c>
      <c r="P355" s="5" t="s">
        <v>33</v>
      </c>
      <c r="Q355" s="5" t="s">
        <v>34</v>
      </c>
      <c r="R355" s="5" t="s">
        <v>43</v>
      </c>
      <c r="S355" s="5">
        <v>30</v>
      </c>
      <c r="T355" s="7">
        <v>0.15277777777777776</v>
      </c>
      <c r="U355" s="2" t="s">
        <v>1645</v>
      </c>
      <c r="V355" s="5" t="s">
        <v>1617</v>
      </c>
      <c r="W355" s="5" t="s">
        <v>37</v>
      </c>
      <c r="X355" s="5" t="s">
        <v>159</v>
      </c>
    </row>
    <row r="356" spans="1:24" ht="15.75" x14ac:dyDescent="0.25">
      <c r="A356" s="2" t="s">
        <v>437</v>
      </c>
      <c r="B356" s="3">
        <v>44405</v>
      </c>
      <c r="C356" s="3" t="s">
        <v>375</v>
      </c>
      <c r="D356" s="14">
        <f t="shared" si="5"/>
        <v>2021</v>
      </c>
      <c r="E356" s="2" t="s">
        <v>40</v>
      </c>
      <c r="F356" s="2" t="s">
        <v>27</v>
      </c>
      <c r="G356" s="2" t="s">
        <v>28</v>
      </c>
      <c r="H356" s="2" t="s">
        <v>47</v>
      </c>
      <c r="I356" s="2">
        <v>51.480176999999998</v>
      </c>
      <c r="J356" s="2" t="s">
        <v>30</v>
      </c>
      <c r="K356" s="2" t="s">
        <v>31</v>
      </c>
      <c r="L356" s="2" t="s">
        <v>32</v>
      </c>
      <c r="M356" s="2">
        <v>-0.178561</v>
      </c>
      <c r="N356" s="2">
        <v>1</v>
      </c>
      <c r="O356" s="2">
        <v>1</v>
      </c>
      <c r="P356" s="2" t="s">
        <v>33</v>
      </c>
      <c r="Q356" s="2" t="s">
        <v>34</v>
      </c>
      <c r="R356" s="2" t="s">
        <v>43</v>
      </c>
      <c r="S356" s="2">
        <v>30</v>
      </c>
      <c r="T356" s="4">
        <v>0.38472222222222219</v>
      </c>
      <c r="U356" s="2" t="s">
        <v>1645</v>
      </c>
      <c r="V356" s="2" t="s">
        <v>1618</v>
      </c>
      <c r="W356" s="2" t="s">
        <v>37</v>
      </c>
      <c r="X356" s="2" t="s">
        <v>159</v>
      </c>
    </row>
    <row r="357" spans="1:24" ht="15.75" x14ac:dyDescent="0.25">
      <c r="A357" s="5" t="s">
        <v>438</v>
      </c>
      <c r="B357" s="6">
        <v>44405</v>
      </c>
      <c r="C357" s="3" t="s">
        <v>375</v>
      </c>
      <c r="D357" s="14">
        <f t="shared" si="5"/>
        <v>2021</v>
      </c>
      <c r="E357" s="2" t="s">
        <v>54</v>
      </c>
      <c r="F357" s="5" t="s">
        <v>27</v>
      </c>
      <c r="G357" s="5" t="s">
        <v>28</v>
      </c>
      <c r="H357" s="5" t="s">
        <v>47</v>
      </c>
      <c r="I357" s="5">
        <v>51.482416000000001</v>
      </c>
      <c r="J357" s="5" t="s">
        <v>30</v>
      </c>
      <c r="K357" s="5" t="s">
        <v>31</v>
      </c>
      <c r="L357" s="5" t="s">
        <v>32</v>
      </c>
      <c r="M357" s="5">
        <v>-0.17213500000000001</v>
      </c>
      <c r="N357" s="5">
        <v>1</v>
      </c>
      <c r="O357" s="5">
        <v>2</v>
      </c>
      <c r="P357" s="5" t="s">
        <v>33</v>
      </c>
      <c r="Q357" s="5" t="s">
        <v>34</v>
      </c>
      <c r="R357" s="5" t="s">
        <v>43</v>
      </c>
      <c r="S357" s="5">
        <v>30</v>
      </c>
      <c r="T357" s="7">
        <v>0.3354166666666667</v>
      </c>
      <c r="U357" s="2" t="s">
        <v>1645</v>
      </c>
      <c r="V357" s="5" t="s">
        <v>1619</v>
      </c>
      <c r="W357" s="5" t="s">
        <v>37</v>
      </c>
      <c r="X357" s="5" t="s">
        <v>38</v>
      </c>
    </row>
    <row r="358" spans="1:24" ht="15.75" x14ac:dyDescent="0.25">
      <c r="A358" s="2" t="s">
        <v>439</v>
      </c>
      <c r="B358" s="3">
        <v>44352</v>
      </c>
      <c r="C358" s="3" t="s">
        <v>295</v>
      </c>
      <c r="D358" s="14">
        <f t="shared" si="5"/>
        <v>2021</v>
      </c>
      <c r="E358" s="2" t="s">
        <v>62</v>
      </c>
      <c r="F358" s="2" t="s">
        <v>27</v>
      </c>
      <c r="G358" s="2" t="s">
        <v>106</v>
      </c>
      <c r="H358" s="2" t="s">
        <v>47</v>
      </c>
      <c r="I358" s="2">
        <v>51.517795999999997</v>
      </c>
      <c r="J358" s="2" t="s">
        <v>30</v>
      </c>
      <c r="K358" s="2" t="s">
        <v>31</v>
      </c>
      <c r="L358" s="2" t="s">
        <v>32</v>
      </c>
      <c r="M358" s="2">
        <v>-0.21554499999999999</v>
      </c>
      <c r="N358" s="2">
        <v>1</v>
      </c>
      <c r="O358" s="2">
        <v>2</v>
      </c>
      <c r="P358" s="2" t="s">
        <v>33</v>
      </c>
      <c r="Q358" s="2" t="s">
        <v>34</v>
      </c>
      <c r="R358" s="2" t="s">
        <v>106</v>
      </c>
      <c r="S358" s="2">
        <v>30</v>
      </c>
      <c r="T358" s="4">
        <v>0.78749999999999998</v>
      </c>
      <c r="U358" s="2" t="s">
        <v>1645</v>
      </c>
      <c r="V358" s="2" t="s">
        <v>1620</v>
      </c>
      <c r="W358" s="2" t="s">
        <v>37</v>
      </c>
      <c r="X358" s="2" t="s">
        <v>38</v>
      </c>
    </row>
    <row r="359" spans="1:24" ht="15.75" x14ac:dyDescent="0.25">
      <c r="A359" s="5" t="s">
        <v>440</v>
      </c>
      <c r="B359" s="6">
        <v>44405</v>
      </c>
      <c r="C359" s="3" t="s">
        <v>375</v>
      </c>
      <c r="D359" s="14">
        <f t="shared" si="5"/>
        <v>2021</v>
      </c>
      <c r="E359" s="2" t="s">
        <v>26</v>
      </c>
      <c r="F359" s="5" t="s">
        <v>27</v>
      </c>
      <c r="G359" s="5" t="s">
        <v>41</v>
      </c>
      <c r="H359" s="5" t="s">
        <v>29</v>
      </c>
      <c r="I359" s="5">
        <v>51.498460999999999</v>
      </c>
      <c r="J359" s="5" t="s">
        <v>30</v>
      </c>
      <c r="K359" s="5" t="s">
        <v>31</v>
      </c>
      <c r="L359" s="5" t="s">
        <v>32</v>
      </c>
      <c r="M359" s="5">
        <v>-0.15737400000000001</v>
      </c>
      <c r="N359" s="5">
        <v>1</v>
      </c>
      <c r="O359" s="5">
        <v>2</v>
      </c>
      <c r="P359" s="5" t="s">
        <v>33</v>
      </c>
      <c r="Q359" s="5" t="s">
        <v>34</v>
      </c>
      <c r="R359" s="5" t="s">
        <v>43</v>
      </c>
      <c r="S359" s="5">
        <v>30</v>
      </c>
      <c r="T359" s="7">
        <v>0.34722222222222227</v>
      </c>
      <c r="U359" s="2" t="s">
        <v>1645</v>
      </c>
      <c r="V359" s="5" t="s">
        <v>1621</v>
      </c>
      <c r="W359" s="5" t="s">
        <v>37</v>
      </c>
      <c r="X359" s="5" t="s">
        <v>38</v>
      </c>
    </row>
    <row r="360" spans="1:24" ht="15.75" x14ac:dyDescent="0.25">
      <c r="A360" s="2" t="s">
        <v>441</v>
      </c>
      <c r="B360" s="3">
        <v>44406</v>
      </c>
      <c r="C360" s="3" t="s">
        <v>375</v>
      </c>
      <c r="D360" s="14">
        <f t="shared" si="5"/>
        <v>2021</v>
      </c>
      <c r="E360" s="2" t="s">
        <v>59</v>
      </c>
      <c r="F360" s="2" t="s">
        <v>27</v>
      </c>
      <c r="G360" s="2" t="s">
        <v>28</v>
      </c>
      <c r="H360" s="2" t="s">
        <v>47</v>
      </c>
      <c r="I360" s="2">
        <v>51.499442999999999</v>
      </c>
      <c r="J360" s="2" t="s">
        <v>30</v>
      </c>
      <c r="K360" s="2" t="s">
        <v>31</v>
      </c>
      <c r="L360" s="2" t="s">
        <v>32</v>
      </c>
      <c r="M360" s="2">
        <v>-0.19738800000000001</v>
      </c>
      <c r="N360" s="2">
        <v>1</v>
      </c>
      <c r="O360" s="2">
        <v>2</v>
      </c>
      <c r="P360" s="2" t="s">
        <v>33</v>
      </c>
      <c r="Q360" s="2" t="s">
        <v>42</v>
      </c>
      <c r="R360" s="2" t="s">
        <v>43</v>
      </c>
      <c r="S360" s="2">
        <v>30</v>
      </c>
      <c r="T360" s="4">
        <v>0.6777777777777777</v>
      </c>
      <c r="U360" s="2" t="s">
        <v>1645</v>
      </c>
      <c r="V360" s="2" t="s">
        <v>1622</v>
      </c>
      <c r="W360" s="2" t="s">
        <v>37</v>
      </c>
      <c r="X360" s="2" t="s">
        <v>38</v>
      </c>
    </row>
    <row r="361" spans="1:24" ht="15.75" x14ac:dyDescent="0.25">
      <c r="A361" s="5" t="s">
        <v>442</v>
      </c>
      <c r="B361" s="6">
        <v>44410</v>
      </c>
      <c r="C361" s="3" t="s">
        <v>355</v>
      </c>
      <c r="D361" s="14">
        <f t="shared" si="5"/>
        <v>2021</v>
      </c>
      <c r="E361" s="2" t="s">
        <v>65</v>
      </c>
      <c r="F361" s="5" t="s">
        <v>49</v>
      </c>
      <c r="G361" s="5" t="s">
        <v>41</v>
      </c>
      <c r="H361" s="5" t="s">
        <v>47</v>
      </c>
      <c r="I361" s="5">
        <v>51.490715000000002</v>
      </c>
      <c r="J361" s="5" t="s">
        <v>30</v>
      </c>
      <c r="K361" s="5" t="s">
        <v>31</v>
      </c>
      <c r="L361" s="5" t="s">
        <v>32</v>
      </c>
      <c r="M361" s="5">
        <v>-0.19125</v>
      </c>
      <c r="N361" s="5">
        <v>1</v>
      </c>
      <c r="O361" s="5">
        <v>2</v>
      </c>
      <c r="P361" s="5" t="s">
        <v>33</v>
      </c>
      <c r="Q361" s="5" t="s">
        <v>34</v>
      </c>
      <c r="R361" s="5" t="s">
        <v>43</v>
      </c>
      <c r="S361" s="5">
        <v>30</v>
      </c>
      <c r="T361" s="7">
        <v>0.41666666666666669</v>
      </c>
      <c r="U361" s="2" t="s">
        <v>1645</v>
      </c>
      <c r="V361" s="5" t="s">
        <v>1623</v>
      </c>
      <c r="W361" s="5" t="s">
        <v>37</v>
      </c>
      <c r="X361" s="5" t="s">
        <v>38</v>
      </c>
    </row>
    <row r="362" spans="1:24" ht="15.75" x14ac:dyDescent="0.25">
      <c r="A362" s="2" t="s">
        <v>443</v>
      </c>
      <c r="B362" s="3">
        <v>44406</v>
      </c>
      <c r="C362" s="3" t="s">
        <v>375</v>
      </c>
      <c r="D362" s="14">
        <f t="shared" si="5"/>
        <v>2021</v>
      </c>
      <c r="E362" s="2" t="s">
        <v>46</v>
      </c>
      <c r="F362" s="2" t="s">
        <v>49</v>
      </c>
      <c r="G362" s="2" t="s">
        <v>28</v>
      </c>
      <c r="H362" s="2" t="s">
        <v>47</v>
      </c>
      <c r="I362" s="2">
        <v>51.483952000000002</v>
      </c>
      <c r="J362" s="2" t="s">
        <v>30</v>
      </c>
      <c r="K362" s="2" t="s">
        <v>31</v>
      </c>
      <c r="L362" s="2" t="s">
        <v>32</v>
      </c>
      <c r="M362" s="2">
        <v>-0.184172</v>
      </c>
      <c r="N362" s="2">
        <v>1</v>
      </c>
      <c r="O362" s="2">
        <v>2</v>
      </c>
      <c r="P362" s="2" t="s">
        <v>33</v>
      </c>
      <c r="Q362" s="2" t="s">
        <v>34</v>
      </c>
      <c r="R362" s="2" t="s">
        <v>43</v>
      </c>
      <c r="S362" s="2">
        <v>30</v>
      </c>
      <c r="T362" s="4">
        <v>0.54861111111111105</v>
      </c>
      <c r="U362" s="2" t="s">
        <v>1645</v>
      </c>
      <c r="V362" s="2" t="s">
        <v>1624</v>
      </c>
      <c r="W362" s="2" t="s">
        <v>37</v>
      </c>
      <c r="X362" s="2" t="s">
        <v>38</v>
      </c>
    </row>
    <row r="363" spans="1:24" ht="15.75" x14ac:dyDescent="0.25">
      <c r="A363" s="5" t="s">
        <v>444</v>
      </c>
      <c r="B363" s="6">
        <v>44404</v>
      </c>
      <c r="C363" s="3" t="s">
        <v>375</v>
      </c>
      <c r="D363" s="14">
        <f t="shared" si="5"/>
        <v>2021</v>
      </c>
      <c r="E363" s="2" t="s">
        <v>40</v>
      </c>
      <c r="F363" s="5" t="s">
        <v>49</v>
      </c>
      <c r="G363" s="5" t="s">
        <v>41</v>
      </c>
      <c r="H363" s="5" t="s">
        <v>47</v>
      </c>
      <c r="I363" s="5">
        <v>51.495207999999998</v>
      </c>
      <c r="J363" s="5" t="s">
        <v>55</v>
      </c>
      <c r="K363" s="5" t="s">
        <v>31</v>
      </c>
      <c r="L363" s="5" t="s">
        <v>32</v>
      </c>
      <c r="M363" s="5">
        <v>-0.17940300000000001</v>
      </c>
      <c r="N363" s="5">
        <v>1</v>
      </c>
      <c r="O363" s="5">
        <v>1</v>
      </c>
      <c r="P363" s="5" t="s">
        <v>33</v>
      </c>
      <c r="Q363" s="5" t="s">
        <v>34</v>
      </c>
      <c r="R363" s="5" t="s">
        <v>60</v>
      </c>
      <c r="S363" s="5">
        <v>30</v>
      </c>
      <c r="T363" s="7">
        <v>0.91666666666666663</v>
      </c>
      <c r="U363" s="2" t="s">
        <v>1645</v>
      </c>
      <c r="V363" s="5" t="s">
        <v>1625</v>
      </c>
      <c r="W363" s="5" t="s">
        <v>37</v>
      </c>
      <c r="X363" s="5" t="s">
        <v>38</v>
      </c>
    </row>
    <row r="364" spans="1:24" ht="15.75" x14ac:dyDescent="0.25">
      <c r="A364" s="2" t="s">
        <v>445</v>
      </c>
      <c r="B364" s="3">
        <v>44406</v>
      </c>
      <c r="C364" s="3" t="s">
        <v>375</v>
      </c>
      <c r="D364" s="14">
        <f t="shared" si="5"/>
        <v>2021</v>
      </c>
      <c r="E364" s="2" t="s">
        <v>54</v>
      </c>
      <c r="F364" s="2" t="s">
        <v>27</v>
      </c>
      <c r="G364" s="2" t="s">
        <v>28</v>
      </c>
      <c r="H364" s="2" t="s">
        <v>47</v>
      </c>
      <c r="I364" s="2">
        <v>51.499023999999999</v>
      </c>
      <c r="J364" s="2" t="s">
        <v>30</v>
      </c>
      <c r="K364" s="2" t="s">
        <v>31</v>
      </c>
      <c r="L364" s="2" t="s">
        <v>32</v>
      </c>
      <c r="M364" s="2">
        <v>-0.16455500000000001</v>
      </c>
      <c r="N364" s="2">
        <v>1</v>
      </c>
      <c r="O364" s="2">
        <v>2</v>
      </c>
      <c r="P364" s="2" t="s">
        <v>33</v>
      </c>
      <c r="Q364" s="2" t="s">
        <v>42</v>
      </c>
      <c r="R364" s="2" t="s">
        <v>43</v>
      </c>
      <c r="S364" s="2">
        <v>30</v>
      </c>
      <c r="T364" s="4">
        <v>0.32777777777777778</v>
      </c>
      <c r="U364" s="2" t="s">
        <v>1645</v>
      </c>
      <c r="V364" s="2" t="s">
        <v>1626</v>
      </c>
      <c r="W364" s="2" t="s">
        <v>71</v>
      </c>
      <c r="X364" s="2" t="s">
        <v>63</v>
      </c>
    </row>
    <row r="365" spans="1:24" ht="15.75" x14ac:dyDescent="0.25">
      <c r="A365" s="5" t="s">
        <v>446</v>
      </c>
      <c r="B365" s="6">
        <v>44391</v>
      </c>
      <c r="C365" s="3" t="s">
        <v>375</v>
      </c>
      <c r="D365" s="14">
        <f t="shared" si="5"/>
        <v>2021</v>
      </c>
      <c r="E365" s="2" t="s">
        <v>62</v>
      </c>
      <c r="F365" s="5" t="s">
        <v>27</v>
      </c>
      <c r="G365" s="5" t="s">
        <v>28</v>
      </c>
      <c r="H365" s="5" t="s">
        <v>47</v>
      </c>
      <c r="I365" s="5">
        <v>51.499020999999999</v>
      </c>
      <c r="J365" s="5" t="s">
        <v>30</v>
      </c>
      <c r="K365" s="5" t="s">
        <v>31</v>
      </c>
      <c r="L365" s="5" t="s">
        <v>32</v>
      </c>
      <c r="M365" s="5">
        <v>-0.164411</v>
      </c>
      <c r="N365" s="5">
        <v>1</v>
      </c>
      <c r="O365" s="5">
        <v>1</v>
      </c>
      <c r="P365" s="5" t="s">
        <v>33</v>
      </c>
      <c r="Q365" s="5" t="s">
        <v>34</v>
      </c>
      <c r="R365" s="5" t="s">
        <v>43</v>
      </c>
      <c r="S365" s="5">
        <v>30</v>
      </c>
      <c r="T365" s="7">
        <v>0.57638888888888895</v>
      </c>
      <c r="U365" s="2" t="s">
        <v>1645</v>
      </c>
      <c r="V365" s="5" t="s">
        <v>1627</v>
      </c>
      <c r="W365" s="5" t="s">
        <v>37</v>
      </c>
      <c r="X365" s="5" t="s">
        <v>38</v>
      </c>
    </row>
    <row r="366" spans="1:24" ht="15.75" hidden="1" x14ac:dyDescent="0.25">
      <c r="A366" s="2" t="s">
        <v>447</v>
      </c>
      <c r="B366" s="3">
        <v>44406</v>
      </c>
      <c r="C366" s="3" t="s">
        <v>375</v>
      </c>
      <c r="D366" s="14">
        <f t="shared" si="5"/>
        <v>2021</v>
      </c>
      <c r="E366" s="2" t="s">
        <v>26</v>
      </c>
      <c r="F366" s="2" t="s">
        <v>69</v>
      </c>
      <c r="G366" s="2" t="s">
        <v>70</v>
      </c>
      <c r="H366" s="2" t="s">
        <v>47</v>
      </c>
      <c r="I366" s="2">
        <v>51.502116000000001</v>
      </c>
      <c r="J366" s="2" t="s">
        <v>30</v>
      </c>
      <c r="K366" s="2" t="s">
        <v>31</v>
      </c>
      <c r="L366" s="2" t="s">
        <v>32</v>
      </c>
      <c r="M366" s="2">
        <v>-0.18993399999999999</v>
      </c>
      <c r="N366" s="2">
        <v>1</v>
      </c>
      <c r="O366" s="2">
        <v>2</v>
      </c>
      <c r="P366" s="2" t="s">
        <v>33</v>
      </c>
      <c r="Q366" s="2" t="s">
        <v>34</v>
      </c>
      <c r="R366" s="2" t="s">
        <v>43</v>
      </c>
      <c r="S366" s="2">
        <v>30</v>
      </c>
      <c r="T366" s="4">
        <v>0.75</v>
      </c>
      <c r="U366" s="2" t="s">
        <v>36</v>
      </c>
      <c r="V366" s="2" t="s">
        <v>1628</v>
      </c>
      <c r="W366" s="2" t="s">
        <v>37</v>
      </c>
      <c r="X366" s="2" t="s">
        <v>159</v>
      </c>
    </row>
    <row r="367" spans="1:24" ht="15.75" hidden="1" x14ac:dyDescent="0.25">
      <c r="A367" s="5" t="s">
        <v>448</v>
      </c>
      <c r="B367" s="6">
        <v>44409</v>
      </c>
      <c r="C367" s="3" t="s">
        <v>355</v>
      </c>
      <c r="D367" s="14">
        <f t="shared" si="5"/>
        <v>2021</v>
      </c>
      <c r="E367" s="2" t="s">
        <v>59</v>
      </c>
      <c r="F367" s="5" t="s">
        <v>27</v>
      </c>
      <c r="G367" s="5" t="s">
        <v>28</v>
      </c>
      <c r="H367" s="5" t="s">
        <v>47</v>
      </c>
      <c r="I367" s="5">
        <v>51.502158999999999</v>
      </c>
      <c r="J367" s="5" t="s">
        <v>30</v>
      </c>
      <c r="K367" s="5" t="s">
        <v>31</v>
      </c>
      <c r="L367" s="5" t="s">
        <v>32</v>
      </c>
      <c r="M367" s="5">
        <v>-0.18690599999999999</v>
      </c>
      <c r="N367" s="5">
        <v>1</v>
      </c>
      <c r="O367" s="5">
        <v>2</v>
      </c>
      <c r="P367" s="5" t="s">
        <v>33</v>
      </c>
      <c r="Q367" s="5" t="s">
        <v>34</v>
      </c>
      <c r="R367" s="5" t="s">
        <v>43</v>
      </c>
      <c r="S367" s="5">
        <v>30</v>
      </c>
      <c r="T367" s="7">
        <v>0.43055555555555558</v>
      </c>
      <c r="U367" s="2" t="s">
        <v>36</v>
      </c>
      <c r="V367" s="5" t="s">
        <v>1629</v>
      </c>
      <c r="W367" s="5" t="s">
        <v>37</v>
      </c>
      <c r="X367" s="5" t="s">
        <v>38</v>
      </c>
    </row>
    <row r="368" spans="1:24" ht="15.75" hidden="1" x14ac:dyDescent="0.25">
      <c r="A368" s="2" t="s">
        <v>449</v>
      </c>
      <c r="B368" s="3">
        <v>44406</v>
      </c>
      <c r="C368" s="3" t="s">
        <v>375</v>
      </c>
      <c r="D368" s="14">
        <f t="shared" si="5"/>
        <v>2021</v>
      </c>
      <c r="E368" s="2" t="s">
        <v>65</v>
      </c>
      <c r="F368" s="2" t="s">
        <v>27</v>
      </c>
      <c r="G368" s="2" t="s">
        <v>28</v>
      </c>
      <c r="H368" s="2" t="s">
        <v>47</v>
      </c>
      <c r="I368" s="2">
        <v>51.493133999999998</v>
      </c>
      <c r="J368" s="2" t="s">
        <v>30</v>
      </c>
      <c r="K368" s="2" t="s">
        <v>31</v>
      </c>
      <c r="L368" s="2" t="s">
        <v>32</v>
      </c>
      <c r="M368" s="2">
        <v>-0.156004</v>
      </c>
      <c r="N368" s="2">
        <v>1</v>
      </c>
      <c r="O368" s="2">
        <v>2</v>
      </c>
      <c r="P368" s="2" t="s">
        <v>33</v>
      </c>
      <c r="Q368" s="2" t="s">
        <v>34</v>
      </c>
      <c r="R368" s="2" t="s">
        <v>43</v>
      </c>
      <c r="S368" s="2">
        <v>30</v>
      </c>
      <c r="T368" s="4">
        <v>0.52430555555555558</v>
      </c>
      <c r="U368" s="2" t="s">
        <v>36</v>
      </c>
      <c r="V368" s="2" t="s">
        <v>1630</v>
      </c>
      <c r="W368" s="2" t="s">
        <v>37</v>
      </c>
      <c r="X368" s="2" t="s">
        <v>38</v>
      </c>
    </row>
    <row r="369" spans="1:24" ht="15.75" hidden="1" x14ac:dyDescent="0.25">
      <c r="A369" s="5" t="s">
        <v>450</v>
      </c>
      <c r="B369" s="6">
        <v>44412</v>
      </c>
      <c r="C369" s="3" t="s">
        <v>355</v>
      </c>
      <c r="D369" s="14">
        <f t="shared" si="5"/>
        <v>2021</v>
      </c>
      <c r="E369" s="2" t="s">
        <v>46</v>
      </c>
      <c r="F369" s="5" t="s">
        <v>49</v>
      </c>
      <c r="G369" s="5" t="s">
        <v>41</v>
      </c>
      <c r="H369" s="5" t="s">
        <v>47</v>
      </c>
      <c r="I369" s="5">
        <v>51.492747000000001</v>
      </c>
      <c r="J369" s="5" t="s">
        <v>30</v>
      </c>
      <c r="K369" s="5" t="s">
        <v>31</v>
      </c>
      <c r="L369" s="5" t="s">
        <v>32</v>
      </c>
      <c r="M369" s="5">
        <v>-0.20053299999999999</v>
      </c>
      <c r="N369" s="5">
        <v>1</v>
      </c>
      <c r="O369" s="5">
        <v>3</v>
      </c>
      <c r="P369" s="5" t="s">
        <v>33</v>
      </c>
      <c r="Q369" s="5" t="s">
        <v>34</v>
      </c>
      <c r="R369" s="5" t="s">
        <v>60</v>
      </c>
      <c r="S369" s="5">
        <v>30</v>
      </c>
      <c r="T369" s="7">
        <v>0.62152777777777779</v>
      </c>
      <c r="U369" s="2" t="s">
        <v>36</v>
      </c>
      <c r="V369" s="5" t="s">
        <v>1631</v>
      </c>
      <c r="W369" s="5" t="s">
        <v>37</v>
      </c>
      <c r="X369" s="5" t="s">
        <v>38</v>
      </c>
    </row>
    <row r="370" spans="1:24" ht="15.75" hidden="1" x14ac:dyDescent="0.25">
      <c r="A370" s="2" t="s">
        <v>451</v>
      </c>
      <c r="B370" s="3">
        <v>44413</v>
      </c>
      <c r="C370" s="3" t="s">
        <v>355</v>
      </c>
      <c r="D370" s="14">
        <f t="shared" si="5"/>
        <v>2021</v>
      </c>
      <c r="E370" s="2" t="s">
        <v>40</v>
      </c>
      <c r="F370" s="2" t="s">
        <v>49</v>
      </c>
      <c r="G370" s="2" t="s">
        <v>28</v>
      </c>
      <c r="H370" s="2" t="s">
        <v>47</v>
      </c>
      <c r="I370" s="2">
        <v>51.493431000000001</v>
      </c>
      <c r="J370" s="2" t="s">
        <v>30</v>
      </c>
      <c r="K370" s="2" t="s">
        <v>31</v>
      </c>
      <c r="L370" s="2" t="s">
        <v>32</v>
      </c>
      <c r="M370" s="2">
        <v>-0.16924500000000001</v>
      </c>
      <c r="N370" s="2">
        <v>1</v>
      </c>
      <c r="O370" s="2">
        <v>2</v>
      </c>
      <c r="P370" s="2" t="s">
        <v>33</v>
      </c>
      <c r="Q370" s="2" t="s">
        <v>34</v>
      </c>
      <c r="R370" s="2" t="s">
        <v>43</v>
      </c>
      <c r="S370" s="2">
        <v>30</v>
      </c>
      <c r="T370" s="4">
        <v>0.30902777777777779</v>
      </c>
      <c r="U370" s="2" t="s">
        <v>36</v>
      </c>
      <c r="V370" s="2" t="s">
        <v>1616</v>
      </c>
      <c r="W370" s="2" t="s">
        <v>37</v>
      </c>
      <c r="X370" s="2" t="s">
        <v>38</v>
      </c>
    </row>
    <row r="371" spans="1:24" ht="15.75" hidden="1" x14ac:dyDescent="0.25">
      <c r="A371" s="5" t="s">
        <v>452</v>
      </c>
      <c r="B371" s="6">
        <v>44412</v>
      </c>
      <c r="C371" s="3" t="s">
        <v>355</v>
      </c>
      <c r="D371" s="14">
        <f t="shared" si="5"/>
        <v>2021</v>
      </c>
      <c r="E371" s="2" t="s">
        <v>54</v>
      </c>
      <c r="F371" s="5" t="s">
        <v>27</v>
      </c>
      <c r="G371" s="5" t="s">
        <v>28</v>
      </c>
      <c r="H371" s="5" t="s">
        <v>47</v>
      </c>
      <c r="I371" s="5">
        <v>51.494177000000001</v>
      </c>
      <c r="J371" s="5" t="s">
        <v>30</v>
      </c>
      <c r="K371" s="5" t="s">
        <v>31</v>
      </c>
      <c r="L371" s="5" t="s">
        <v>32</v>
      </c>
      <c r="M371" s="5">
        <v>-0.18246899999999999</v>
      </c>
      <c r="N371" s="5">
        <v>1</v>
      </c>
      <c r="O371" s="5">
        <v>1</v>
      </c>
      <c r="P371" s="5" t="s">
        <v>33</v>
      </c>
      <c r="Q371" s="5" t="s">
        <v>34</v>
      </c>
      <c r="R371" s="5" t="s">
        <v>43</v>
      </c>
      <c r="S371" s="5">
        <v>30</v>
      </c>
      <c r="T371" s="7">
        <v>0.79999999999999993</v>
      </c>
      <c r="U371" s="2" t="s">
        <v>36</v>
      </c>
      <c r="V371" s="5" t="s">
        <v>1617</v>
      </c>
      <c r="W371" s="5" t="s">
        <v>37</v>
      </c>
      <c r="X371" s="5" t="s">
        <v>141</v>
      </c>
    </row>
    <row r="372" spans="1:24" ht="15.75" hidden="1" x14ac:dyDescent="0.25">
      <c r="A372" s="2" t="s">
        <v>453</v>
      </c>
      <c r="B372" s="3">
        <v>44413</v>
      </c>
      <c r="C372" s="3" t="s">
        <v>355</v>
      </c>
      <c r="D372" s="14">
        <f t="shared" si="5"/>
        <v>2021</v>
      </c>
      <c r="E372" s="2" t="s">
        <v>62</v>
      </c>
      <c r="F372" s="2" t="s">
        <v>27</v>
      </c>
      <c r="G372" s="2" t="s">
        <v>28</v>
      </c>
      <c r="H372" s="2" t="s">
        <v>29</v>
      </c>
      <c r="I372" s="2">
        <v>51.481485999999997</v>
      </c>
      <c r="J372" s="2" t="s">
        <v>30</v>
      </c>
      <c r="K372" s="2" t="s">
        <v>31</v>
      </c>
      <c r="L372" s="2" t="s">
        <v>32</v>
      </c>
      <c r="M372" s="2">
        <v>-0.187583</v>
      </c>
      <c r="N372" s="2">
        <v>2</v>
      </c>
      <c r="O372" s="2">
        <v>1</v>
      </c>
      <c r="P372" s="2" t="s">
        <v>33</v>
      </c>
      <c r="Q372" s="2" t="s">
        <v>34</v>
      </c>
      <c r="R372" s="2" t="s">
        <v>43</v>
      </c>
      <c r="S372" s="2">
        <v>30</v>
      </c>
      <c r="T372" s="4">
        <v>0.35416666666666669</v>
      </c>
      <c r="U372" s="2" t="s">
        <v>36</v>
      </c>
      <c r="V372" s="2" t="s">
        <v>1618</v>
      </c>
      <c r="W372" s="2" t="s">
        <v>37</v>
      </c>
      <c r="X372" s="2" t="s">
        <v>38</v>
      </c>
    </row>
    <row r="373" spans="1:24" ht="15.75" hidden="1" x14ac:dyDescent="0.25">
      <c r="A373" s="5" t="s">
        <v>454</v>
      </c>
      <c r="B373" s="6">
        <v>44415</v>
      </c>
      <c r="C373" s="3" t="s">
        <v>355</v>
      </c>
      <c r="D373" s="14">
        <f t="shared" si="5"/>
        <v>2021</v>
      </c>
      <c r="E373" s="2" t="s">
        <v>26</v>
      </c>
      <c r="F373" s="5" t="s">
        <v>27</v>
      </c>
      <c r="G373" s="5" t="s">
        <v>28</v>
      </c>
      <c r="H373" s="5" t="s">
        <v>47</v>
      </c>
      <c r="I373" s="5">
        <v>51.492829</v>
      </c>
      <c r="J373" s="5" t="s">
        <v>30</v>
      </c>
      <c r="K373" s="5" t="s">
        <v>31</v>
      </c>
      <c r="L373" s="5" t="s">
        <v>32</v>
      </c>
      <c r="M373" s="5">
        <v>-0.17676</v>
      </c>
      <c r="N373" s="5">
        <v>1</v>
      </c>
      <c r="O373" s="5">
        <v>1</v>
      </c>
      <c r="P373" s="5" t="s">
        <v>33</v>
      </c>
      <c r="Q373" s="5" t="s">
        <v>34</v>
      </c>
      <c r="R373" s="5" t="s">
        <v>43</v>
      </c>
      <c r="S373" s="5">
        <v>30</v>
      </c>
      <c r="T373" s="7">
        <v>0.63541666666666663</v>
      </c>
      <c r="U373" s="2" t="s">
        <v>36</v>
      </c>
      <c r="V373" s="5" t="s">
        <v>1619</v>
      </c>
      <c r="W373" s="5" t="s">
        <v>37</v>
      </c>
      <c r="X373" s="5" t="s">
        <v>38</v>
      </c>
    </row>
    <row r="374" spans="1:24" ht="15.75" hidden="1" x14ac:dyDescent="0.25">
      <c r="A374" s="2" t="s">
        <v>455</v>
      </c>
      <c r="B374" s="3">
        <v>44414</v>
      </c>
      <c r="C374" s="3" t="s">
        <v>355</v>
      </c>
      <c r="D374" s="14">
        <f t="shared" si="5"/>
        <v>2021</v>
      </c>
      <c r="E374" s="2" t="s">
        <v>59</v>
      </c>
      <c r="F374" s="2" t="s">
        <v>69</v>
      </c>
      <c r="G374" s="2" t="s">
        <v>70</v>
      </c>
      <c r="H374" s="2" t="s">
        <v>47</v>
      </c>
      <c r="I374" s="2">
        <v>51.503587000000003</v>
      </c>
      <c r="J374" s="2" t="s">
        <v>55</v>
      </c>
      <c r="K374" s="2" t="s">
        <v>31</v>
      </c>
      <c r="L374" s="2" t="s">
        <v>32</v>
      </c>
      <c r="M374" s="2">
        <v>-0.21552399999999999</v>
      </c>
      <c r="N374" s="2">
        <v>1</v>
      </c>
      <c r="O374" s="2">
        <v>2</v>
      </c>
      <c r="P374" s="2" t="s">
        <v>33</v>
      </c>
      <c r="Q374" s="2" t="s">
        <v>42</v>
      </c>
      <c r="R374" s="2" t="s">
        <v>43</v>
      </c>
      <c r="S374" s="2">
        <v>30</v>
      </c>
      <c r="T374" s="4">
        <v>0.84722222222222221</v>
      </c>
      <c r="U374" s="2" t="s">
        <v>36</v>
      </c>
      <c r="V374" s="2" t="s">
        <v>1620</v>
      </c>
      <c r="W374" s="2" t="s">
        <v>71</v>
      </c>
      <c r="X374" s="2" t="s">
        <v>52</v>
      </c>
    </row>
    <row r="375" spans="1:24" ht="15.75" hidden="1" x14ac:dyDescent="0.25">
      <c r="A375" s="5" t="s">
        <v>456</v>
      </c>
      <c r="B375" s="6">
        <v>44417</v>
      </c>
      <c r="C375" s="3" t="s">
        <v>355</v>
      </c>
      <c r="D375" s="14">
        <f t="shared" si="5"/>
        <v>2021</v>
      </c>
      <c r="E375" s="2" t="s">
        <v>65</v>
      </c>
      <c r="F375" s="5" t="s">
        <v>27</v>
      </c>
      <c r="G375" s="5" t="s">
        <v>28</v>
      </c>
      <c r="H375" s="5" t="s">
        <v>29</v>
      </c>
      <c r="I375" s="5">
        <v>51.498170000000002</v>
      </c>
      <c r="J375" s="5" t="s">
        <v>30</v>
      </c>
      <c r="K375" s="5" t="s">
        <v>31</v>
      </c>
      <c r="L375" s="5" t="s">
        <v>32</v>
      </c>
      <c r="M375" s="5">
        <v>-0.16170799999999999</v>
      </c>
      <c r="N375" s="5">
        <v>1</v>
      </c>
      <c r="O375" s="5">
        <v>1</v>
      </c>
      <c r="P375" s="5" t="s">
        <v>33</v>
      </c>
      <c r="Q375" s="5" t="s">
        <v>34</v>
      </c>
      <c r="R375" s="5" t="s">
        <v>43</v>
      </c>
      <c r="S375" s="5">
        <v>30</v>
      </c>
      <c r="T375" s="7">
        <v>0.66666666666666663</v>
      </c>
      <c r="U375" s="2" t="s">
        <v>36</v>
      </c>
      <c r="V375" s="5" t="s">
        <v>1621</v>
      </c>
      <c r="W375" s="5" t="s">
        <v>37</v>
      </c>
      <c r="X375" s="5" t="s">
        <v>38</v>
      </c>
    </row>
    <row r="376" spans="1:24" ht="15.75" hidden="1" x14ac:dyDescent="0.25">
      <c r="A376" s="2" t="s">
        <v>457</v>
      </c>
      <c r="B376" s="3">
        <v>44416</v>
      </c>
      <c r="C376" s="3" t="s">
        <v>355</v>
      </c>
      <c r="D376" s="14">
        <f t="shared" si="5"/>
        <v>2021</v>
      </c>
      <c r="E376" s="2" t="s">
        <v>46</v>
      </c>
      <c r="F376" s="2" t="s">
        <v>27</v>
      </c>
      <c r="G376" s="2" t="s">
        <v>28</v>
      </c>
      <c r="H376" s="2" t="s">
        <v>47</v>
      </c>
      <c r="I376" s="2">
        <v>51.480114</v>
      </c>
      <c r="J376" s="2" t="s">
        <v>55</v>
      </c>
      <c r="K376" s="2" t="s">
        <v>31</v>
      </c>
      <c r="L376" s="2" t="s">
        <v>32</v>
      </c>
      <c r="M376" s="2">
        <v>-0.186053</v>
      </c>
      <c r="N376" s="2">
        <v>1</v>
      </c>
      <c r="O376" s="2">
        <v>2</v>
      </c>
      <c r="P376" s="2" t="s">
        <v>33</v>
      </c>
      <c r="Q376" s="2" t="s">
        <v>34</v>
      </c>
      <c r="R376" s="2" t="s">
        <v>43</v>
      </c>
      <c r="S376" s="2">
        <v>30</v>
      </c>
      <c r="T376" s="4">
        <v>1.0416666666666666E-2</v>
      </c>
      <c r="U376" s="2" t="s">
        <v>36</v>
      </c>
      <c r="V376" s="2" t="s">
        <v>1622</v>
      </c>
      <c r="W376" s="2" t="s">
        <v>37</v>
      </c>
      <c r="X376" s="2" t="s">
        <v>52</v>
      </c>
    </row>
    <row r="377" spans="1:24" ht="15.75" hidden="1" x14ac:dyDescent="0.25">
      <c r="A377" s="5" t="s">
        <v>458</v>
      </c>
      <c r="B377" s="6">
        <v>44408</v>
      </c>
      <c r="C377" s="3" t="s">
        <v>375</v>
      </c>
      <c r="D377" s="14">
        <f t="shared" si="5"/>
        <v>2021</v>
      </c>
      <c r="E377" s="2" t="s">
        <v>40</v>
      </c>
      <c r="F377" s="5" t="s">
        <v>27</v>
      </c>
      <c r="G377" s="5" t="s">
        <v>28</v>
      </c>
      <c r="H377" s="5" t="s">
        <v>47</v>
      </c>
      <c r="I377" s="5">
        <v>51.490622999999999</v>
      </c>
      <c r="J377" s="5" t="s">
        <v>30</v>
      </c>
      <c r="K377" s="5" t="s">
        <v>31</v>
      </c>
      <c r="L377" s="5" t="s">
        <v>32</v>
      </c>
      <c r="M377" s="5">
        <v>-0.173679</v>
      </c>
      <c r="N377" s="5">
        <v>1</v>
      </c>
      <c r="O377" s="5">
        <v>1</v>
      </c>
      <c r="P377" s="5" t="s">
        <v>33</v>
      </c>
      <c r="Q377" s="5" t="s">
        <v>34</v>
      </c>
      <c r="R377" s="5" t="s">
        <v>43</v>
      </c>
      <c r="S377" s="5">
        <v>30</v>
      </c>
      <c r="T377" s="7">
        <v>0.56597222222222221</v>
      </c>
      <c r="U377" s="2" t="s">
        <v>36</v>
      </c>
      <c r="V377" s="5" t="s">
        <v>1623</v>
      </c>
      <c r="W377" s="5" t="s">
        <v>37</v>
      </c>
      <c r="X377" s="5" t="s">
        <v>63</v>
      </c>
    </row>
    <row r="378" spans="1:24" ht="15.75" hidden="1" x14ac:dyDescent="0.25">
      <c r="A378" s="2" t="s">
        <v>459</v>
      </c>
      <c r="B378" s="3">
        <v>44418</v>
      </c>
      <c r="C378" s="3" t="s">
        <v>355</v>
      </c>
      <c r="D378" s="14">
        <f t="shared" si="5"/>
        <v>2021</v>
      </c>
      <c r="E378" s="2" t="s">
        <v>54</v>
      </c>
      <c r="F378" s="2" t="s">
        <v>27</v>
      </c>
      <c r="G378" s="2" t="s">
        <v>28</v>
      </c>
      <c r="H378" s="2" t="s">
        <v>47</v>
      </c>
      <c r="I378" s="2">
        <v>51.516171</v>
      </c>
      <c r="J378" s="2" t="s">
        <v>30</v>
      </c>
      <c r="K378" s="2" t="s">
        <v>31</v>
      </c>
      <c r="L378" s="2" t="s">
        <v>32</v>
      </c>
      <c r="M378" s="2">
        <v>-0.20926700000000001</v>
      </c>
      <c r="N378" s="2">
        <v>1</v>
      </c>
      <c r="O378" s="2">
        <v>2</v>
      </c>
      <c r="P378" s="2" t="s">
        <v>33</v>
      </c>
      <c r="Q378" s="2" t="s">
        <v>34</v>
      </c>
      <c r="R378" s="2" t="s">
        <v>43</v>
      </c>
      <c r="S378" s="2">
        <v>30</v>
      </c>
      <c r="T378" s="4">
        <v>0.39583333333333331</v>
      </c>
      <c r="U378" s="2" t="s">
        <v>36</v>
      </c>
      <c r="V378" s="2" t="s">
        <v>1624</v>
      </c>
      <c r="W378" s="2" t="s">
        <v>37</v>
      </c>
      <c r="X378" s="2" t="s">
        <v>38</v>
      </c>
    </row>
    <row r="379" spans="1:24" ht="15.75" hidden="1" x14ac:dyDescent="0.25">
      <c r="A379" s="5" t="s">
        <v>460</v>
      </c>
      <c r="B379" s="6">
        <v>44408</v>
      </c>
      <c r="C379" s="3" t="s">
        <v>375</v>
      </c>
      <c r="D379" s="14">
        <f t="shared" si="5"/>
        <v>2021</v>
      </c>
      <c r="E379" s="2" t="s">
        <v>62</v>
      </c>
      <c r="F379" s="5" t="s">
        <v>49</v>
      </c>
      <c r="G379" s="5" t="s">
        <v>28</v>
      </c>
      <c r="H379" s="5" t="s">
        <v>47</v>
      </c>
      <c r="I379" s="5">
        <v>51.483074999999999</v>
      </c>
      <c r="J379" s="5" t="s">
        <v>55</v>
      </c>
      <c r="K379" s="5" t="s">
        <v>31</v>
      </c>
      <c r="L379" s="5" t="s">
        <v>32</v>
      </c>
      <c r="M379" s="5">
        <v>-0.18564700000000001</v>
      </c>
      <c r="N379" s="5">
        <v>1</v>
      </c>
      <c r="O379" s="5">
        <v>2</v>
      </c>
      <c r="P379" s="5" t="s">
        <v>33</v>
      </c>
      <c r="Q379" s="5" t="s">
        <v>34</v>
      </c>
      <c r="R379" s="5" t="s">
        <v>43</v>
      </c>
      <c r="S379" s="5">
        <v>30</v>
      </c>
      <c r="T379" s="7">
        <v>0.97222222222222221</v>
      </c>
      <c r="U379" s="2" t="s">
        <v>36</v>
      </c>
      <c r="V379" s="5" t="s">
        <v>1625</v>
      </c>
      <c r="W379" s="5" t="s">
        <v>37</v>
      </c>
      <c r="X379" s="5" t="s">
        <v>63</v>
      </c>
    </row>
    <row r="380" spans="1:24" ht="15.75" hidden="1" x14ac:dyDescent="0.25">
      <c r="A380" s="2" t="s">
        <v>461</v>
      </c>
      <c r="B380" s="3">
        <v>44414</v>
      </c>
      <c r="C380" s="3" t="s">
        <v>355</v>
      </c>
      <c r="D380" s="14">
        <f t="shared" si="5"/>
        <v>2021</v>
      </c>
      <c r="E380" s="2" t="s">
        <v>26</v>
      </c>
      <c r="F380" s="2" t="s">
        <v>49</v>
      </c>
      <c r="G380" s="2" t="s">
        <v>28</v>
      </c>
      <c r="H380" s="2" t="s">
        <v>47</v>
      </c>
      <c r="I380" s="2">
        <v>51.492170000000002</v>
      </c>
      <c r="J380" s="2" t="s">
        <v>30</v>
      </c>
      <c r="K380" s="2" t="s">
        <v>31</v>
      </c>
      <c r="L380" s="2" t="s">
        <v>32</v>
      </c>
      <c r="M380" s="2">
        <v>-0.15762699999999999</v>
      </c>
      <c r="N380" s="2">
        <v>2</v>
      </c>
      <c r="O380" s="2">
        <v>1</v>
      </c>
      <c r="P380" s="2" t="s">
        <v>33</v>
      </c>
      <c r="Q380" s="2" t="s">
        <v>34</v>
      </c>
      <c r="R380" s="2" t="s">
        <v>43</v>
      </c>
      <c r="S380" s="2">
        <v>30</v>
      </c>
      <c r="T380" s="4">
        <v>0.37916666666666665</v>
      </c>
      <c r="U380" s="2" t="s">
        <v>36</v>
      </c>
      <c r="V380" s="2" t="s">
        <v>1626</v>
      </c>
      <c r="W380" s="2" t="s">
        <v>37</v>
      </c>
      <c r="X380" s="2" t="s">
        <v>38</v>
      </c>
    </row>
    <row r="381" spans="1:24" ht="15.75" x14ac:dyDescent="0.25">
      <c r="A381" s="5" t="s">
        <v>462</v>
      </c>
      <c r="B381" s="6">
        <v>44405</v>
      </c>
      <c r="C381" s="3" t="s">
        <v>375</v>
      </c>
      <c r="D381" s="14">
        <f t="shared" si="5"/>
        <v>2021</v>
      </c>
      <c r="E381" s="2" t="s">
        <v>59</v>
      </c>
      <c r="F381" s="5" t="s">
        <v>27</v>
      </c>
      <c r="G381" s="5" t="s">
        <v>28</v>
      </c>
      <c r="H381" s="5" t="s">
        <v>47</v>
      </c>
      <c r="I381" s="5">
        <v>51.521979999999999</v>
      </c>
      <c r="J381" s="5" t="s">
        <v>30</v>
      </c>
      <c r="K381" s="5" t="s">
        <v>31</v>
      </c>
      <c r="L381" s="5" t="s">
        <v>32</v>
      </c>
      <c r="M381" s="5">
        <v>-0.212787</v>
      </c>
      <c r="N381" s="5">
        <v>1</v>
      </c>
      <c r="O381" s="5">
        <v>2</v>
      </c>
      <c r="P381" s="5" t="s">
        <v>33</v>
      </c>
      <c r="Q381" s="5" t="s">
        <v>34</v>
      </c>
      <c r="R381" s="5" t="s">
        <v>43</v>
      </c>
      <c r="S381" s="5">
        <v>30</v>
      </c>
      <c r="T381" s="7">
        <v>0.53194444444444444</v>
      </c>
      <c r="U381" s="2" t="s">
        <v>1645</v>
      </c>
      <c r="V381" s="5" t="s">
        <v>1627</v>
      </c>
      <c r="W381" s="5" t="s">
        <v>37</v>
      </c>
      <c r="X381" s="5" t="s">
        <v>38</v>
      </c>
    </row>
    <row r="382" spans="1:24" ht="15.75" x14ac:dyDescent="0.25">
      <c r="A382" s="2" t="s">
        <v>463</v>
      </c>
      <c r="B382" s="3">
        <v>44408</v>
      </c>
      <c r="C382" s="3" t="s">
        <v>375</v>
      </c>
      <c r="D382" s="14">
        <f t="shared" si="5"/>
        <v>2021</v>
      </c>
      <c r="E382" s="2" t="s">
        <v>65</v>
      </c>
      <c r="F382" s="2" t="s">
        <v>49</v>
      </c>
      <c r="G382" s="2" t="s">
        <v>41</v>
      </c>
      <c r="H382" s="2" t="s">
        <v>29</v>
      </c>
      <c r="I382" s="2">
        <v>51.494469000000002</v>
      </c>
      <c r="J382" s="2" t="s">
        <v>30</v>
      </c>
      <c r="K382" s="2" t="s">
        <v>31</v>
      </c>
      <c r="L382" s="2" t="s">
        <v>32</v>
      </c>
      <c r="M382" s="2">
        <v>-0.19556699999999999</v>
      </c>
      <c r="N382" s="2">
        <v>1</v>
      </c>
      <c r="O382" s="2">
        <v>1</v>
      </c>
      <c r="P382" s="2" t="s">
        <v>33</v>
      </c>
      <c r="Q382" s="2" t="s">
        <v>34</v>
      </c>
      <c r="R382" s="2" t="s">
        <v>60</v>
      </c>
      <c r="S382" s="2">
        <v>30</v>
      </c>
      <c r="T382" s="4">
        <v>0.31805555555555554</v>
      </c>
      <c r="U382" s="2" t="s">
        <v>1645</v>
      </c>
      <c r="V382" s="2" t="s">
        <v>1628</v>
      </c>
      <c r="W382" s="2" t="s">
        <v>37</v>
      </c>
      <c r="X382" s="2" t="s">
        <v>159</v>
      </c>
    </row>
    <row r="383" spans="1:24" ht="15.75" x14ac:dyDescent="0.25">
      <c r="A383" s="5" t="s">
        <v>464</v>
      </c>
      <c r="B383" s="6">
        <v>44420</v>
      </c>
      <c r="C383" s="3" t="s">
        <v>355</v>
      </c>
      <c r="D383" s="14">
        <f t="shared" si="5"/>
        <v>2021</v>
      </c>
      <c r="E383" s="2" t="s">
        <v>46</v>
      </c>
      <c r="F383" s="5" t="s">
        <v>49</v>
      </c>
      <c r="G383" s="5" t="s">
        <v>41</v>
      </c>
      <c r="H383" s="5" t="s">
        <v>29</v>
      </c>
      <c r="I383" s="5">
        <v>51.493428999999999</v>
      </c>
      <c r="J383" s="5" t="s">
        <v>30</v>
      </c>
      <c r="K383" s="5" t="s">
        <v>31</v>
      </c>
      <c r="L383" s="5" t="s">
        <v>32</v>
      </c>
      <c r="M383" s="5">
        <v>-0.169101</v>
      </c>
      <c r="N383" s="5">
        <v>1</v>
      </c>
      <c r="O383" s="5">
        <v>2</v>
      </c>
      <c r="P383" s="5" t="s">
        <v>33</v>
      </c>
      <c r="Q383" s="5" t="s">
        <v>34</v>
      </c>
      <c r="R383" s="5" t="s">
        <v>43</v>
      </c>
      <c r="S383" s="5">
        <v>30</v>
      </c>
      <c r="T383" s="7">
        <v>0.59722222222222221</v>
      </c>
      <c r="U383" s="2" t="s">
        <v>1645</v>
      </c>
      <c r="V383" s="5" t="s">
        <v>1629</v>
      </c>
      <c r="W383" s="5" t="s">
        <v>37</v>
      </c>
      <c r="X383" s="5" t="s">
        <v>38</v>
      </c>
    </row>
    <row r="384" spans="1:24" ht="15.75" x14ac:dyDescent="0.25">
      <c r="A384" s="2" t="s">
        <v>465</v>
      </c>
      <c r="B384" s="3">
        <v>44417</v>
      </c>
      <c r="C384" s="3" t="s">
        <v>355</v>
      </c>
      <c r="D384" s="14">
        <f t="shared" si="5"/>
        <v>2021</v>
      </c>
      <c r="E384" s="2" t="s">
        <v>40</v>
      </c>
      <c r="F384" s="2" t="s">
        <v>27</v>
      </c>
      <c r="G384" s="2" t="s">
        <v>28</v>
      </c>
      <c r="H384" s="2" t="s">
        <v>29</v>
      </c>
      <c r="I384" s="2">
        <v>51.492519000000001</v>
      </c>
      <c r="J384" s="2" t="s">
        <v>55</v>
      </c>
      <c r="K384" s="2" t="s">
        <v>31</v>
      </c>
      <c r="L384" s="2" t="s">
        <v>32</v>
      </c>
      <c r="M384" s="2">
        <v>-0.156893</v>
      </c>
      <c r="N384" s="2">
        <v>1</v>
      </c>
      <c r="O384" s="2">
        <v>1</v>
      </c>
      <c r="P384" s="2" t="s">
        <v>33</v>
      </c>
      <c r="Q384" s="2" t="s">
        <v>34</v>
      </c>
      <c r="R384" s="2" t="s">
        <v>35</v>
      </c>
      <c r="S384" s="2">
        <v>30</v>
      </c>
      <c r="T384" s="4">
        <v>0.14583333333333334</v>
      </c>
      <c r="U384" s="2" t="s">
        <v>1645</v>
      </c>
      <c r="V384" s="2" t="s">
        <v>1630</v>
      </c>
      <c r="W384" s="2" t="s">
        <v>37</v>
      </c>
      <c r="X384" s="2" t="s">
        <v>38</v>
      </c>
    </row>
    <row r="385" spans="1:24" ht="15.75" x14ac:dyDescent="0.25">
      <c r="A385" s="5" t="s">
        <v>466</v>
      </c>
      <c r="B385" s="6">
        <v>44421</v>
      </c>
      <c r="C385" s="3" t="s">
        <v>355</v>
      </c>
      <c r="D385" s="14">
        <f t="shared" si="5"/>
        <v>2021</v>
      </c>
      <c r="E385" s="2" t="s">
        <v>54</v>
      </c>
      <c r="F385" s="5" t="s">
        <v>69</v>
      </c>
      <c r="G385" s="5" t="s">
        <v>70</v>
      </c>
      <c r="H385" s="5" t="s">
        <v>47</v>
      </c>
      <c r="I385" s="5">
        <v>51.494853999999997</v>
      </c>
      <c r="J385" s="5" t="s">
        <v>30</v>
      </c>
      <c r="K385" s="5" t="s">
        <v>31</v>
      </c>
      <c r="L385" s="5" t="s">
        <v>32</v>
      </c>
      <c r="M385" s="5">
        <v>-0.203043</v>
      </c>
      <c r="N385" s="5">
        <v>2</v>
      </c>
      <c r="O385" s="5">
        <v>4</v>
      </c>
      <c r="P385" s="5" t="s">
        <v>33</v>
      </c>
      <c r="Q385" s="5" t="s">
        <v>34</v>
      </c>
      <c r="R385" s="5" t="s">
        <v>35</v>
      </c>
      <c r="S385" s="5">
        <v>30</v>
      </c>
      <c r="T385" s="7">
        <v>0.52152777777777781</v>
      </c>
      <c r="U385" s="2" t="s">
        <v>1645</v>
      </c>
      <c r="V385" s="5" t="s">
        <v>1631</v>
      </c>
      <c r="W385" s="5" t="s">
        <v>37</v>
      </c>
      <c r="X385" s="5" t="s">
        <v>38</v>
      </c>
    </row>
    <row r="386" spans="1:24" ht="15.75" x14ac:dyDescent="0.25">
      <c r="A386" s="2" t="s">
        <v>467</v>
      </c>
      <c r="B386" s="3">
        <v>44424</v>
      </c>
      <c r="C386" s="3" t="s">
        <v>355</v>
      </c>
      <c r="D386" s="14">
        <f t="shared" ref="D386:D449" si="6">YEAR(B386)</f>
        <v>2021</v>
      </c>
      <c r="E386" s="2" t="s">
        <v>62</v>
      </c>
      <c r="F386" s="2" t="s">
        <v>27</v>
      </c>
      <c r="G386" s="2" t="s">
        <v>41</v>
      </c>
      <c r="H386" s="2" t="s">
        <v>47</v>
      </c>
      <c r="I386" s="2">
        <v>51.488672999999999</v>
      </c>
      <c r="J386" s="2" t="s">
        <v>30</v>
      </c>
      <c r="K386" s="2" t="s">
        <v>31</v>
      </c>
      <c r="L386" s="2" t="s">
        <v>32</v>
      </c>
      <c r="M386" s="2">
        <v>-0.16972400000000001</v>
      </c>
      <c r="N386" s="2">
        <v>1</v>
      </c>
      <c r="O386" s="2">
        <v>2</v>
      </c>
      <c r="P386" s="2" t="s">
        <v>33</v>
      </c>
      <c r="Q386" s="2" t="s">
        <v>34</v>
      </c>
      <c r="R386" s="2" t="s">
        <v>43</v>
      </c>
      <c r="S386" s="2">
        <v>30</v>
      </c>
      <c r="T386" s="4">
        <v>0.71736111111111101</v>
      </c>
      <c r="U386" s="2" t="s">
        <v>1645</v>
      </c>
      <c r="V386" s="2" t="s">
        <v>1616</v>
      </c>
      <c r="W386" s="2" t="s">
        <v>37</v>
      </c>
      <c r="X386" s="2" t="s">
        <v>52</v>
      </c>
    </row>
    <row r="387" spans="1:24" ht="15.75" x14ac:dyDescent="0.25">
      <c r="A387" s="5" t="s">
        <v>468</v>
      </c>
      <c r="B387" s="6">
        <v>44415</v>
      </c>
      <c r="C387" s="3" t="s">
        <v>355</v>
      </c>
      <c r="D387" s="14">
        <f t="shared" si="6"/>
        <v>2021</v>
      </c>
      <c r="E387" s="2" t="s">
        <v>26</v>
      </c>
      <c r="F387" s="5" t="s">
        <v>49</v>
      </c>
      <c r="G387" s="5" t="s">
        <v>41</v>
      </c>
      <c r="H387" s="5" t="s">
        <v>47</v>
      </c>
      <c r="I387" s="5">
        <v>51.516807</v>
      </c>
      <c r="J387" s="5" t="s">
        <v>55</v>
      </c>
      <c r="K387" s="5" t="s">
        <v>31</v>
      </c>
      <c r="L387" s="5" t="s">
        <v>32</v>
      </c>
      <c r="M387" s="5">
        <v>-0.209674</v>
      </c>
      <c r="N387" s="5">
        <v>1</v>
      </c>
      <c r="O387" s="5">
        <v>1</v>
      </c>
      <c r="P387" s="5" t="s">
        <v>33</v>
      </c>
      <c r="Q387" s="5" t="s">
        <v>34</v>
      </c>
      <c r="R387" s="5" t="s">
        <v>43</v>
      </c>
      <c r="S387" s="5">
        <v>30</v>
      </c>
      <c r="T387" s="7">
        <v>0.93194444444444446</v>
      </c>
      <c r="U387" s="2" t="s">
        <v>1645</v>
      </c>
      <c r="V387" s="5" t="s">
        <v>1617</v>
      </c>
      <c r="W387" s="5" t="s">
        <v>37</v>
      </c>
      <c r="X387" s="5" t="s">
        <v>52</v>
      </c>
    </row>
    <row r="388" spans="1:24" ht="15.75" x14ac:dyDescent="0.25">
      <c r="A388" s="2" t="s">
        <v>469</v>
      </c>
      <c r="B388" s="3">
        <v>44426</v>
      </c>
      <c r="C388" s="3" t="s">
        <v>355</v>
      </c>
      <c r="D388" s="14">
        <f t="shared" si="6"/>
        <v>2021</v>
      </c>
      <c r="E388" s="2" t="s">
        <v>59</v>
      </c>
      <c r="F388" s="2" t="s">
        <v>27</v>
      </c>
      <c r="G388" s="2" t="s">
        <v>28</v>
      </c>
      <c r="H388" s="2" t="s">
        <v>47</v>
      </c>
      <c r="I388" s="2">
        <v>51.496896</v>
      </c>
      <c r="J388" s="2" t="s">
        <v>30</v>
      </c>
      <c r="K388" s="2" t="s">
        <v>31</v>
      </c>
      <c r="L388" s="2" t="s">
        <v>32</v>
      </c>
      <c r="M388" s="2">
        <v>-0.16075</v>
      </c>
      <c r="N388" s="2">
        <v>2</v>
      </c>
      <c r="O388" s="2">
        <v>2</v>
      </c>
      <c r="P388" s="2" t="s">
        <v>33</v>
      </c>
      <c r="Q388" s="2" t="s">
        <v>34</v>
      </c>
      <c r="R388" s="2" t="s">
        <v>43</v>
      </c>
      <c r="S388" s="2">
        <v>30</v>
      </c>
      <c r="T388" s="4">
        <v>0.4201388888888889</v>
      </c>
      <c r="U388" s="2" t="s">
        <v>1645</v>
      </c>
      <c r="V388" s="2" t="s">
        <v>1618</v>
      </c>
      <c r="W388" s="2" t="s">
        <v>37</v>
      </c>
      <c r="X388" s="2" t="s">
        <v>159</v>
      </c>
    </row>
    <row r="389" spans="1:24" ht="15.75" x14ac:dyDescent="0.25">
      <c r="A389" s="5" t="s">
        <v>470</v>
      </c>
      <c r="B389" s="6">
        <v>44426</v>
      </c>
      <c r="C389" s="3" t="s">
        <v>355</v>
      </c>
      <c r="D389" s="14">
        <f t="shared" si="6"/>
        <v>2021</v>
      </c>
      <c r="E389" s="2" t="s">
        <v>65</v>
      </c>
      <c r="F389" s="5" t="s">
        <v>69</v>
      </c>
      <c r="G389" s="5" t="s">
        <v>70</v>
      </c>
      <c r="H389" s="5" t="s">
        <v>47</v>
      </c>
      <c r="I389" s="5">
        <v>51.495049000000002</v>
      </c>
      <c r="J389" s="5" t="s">
        <v>30</v>
      </c>
      <c r="K389" s="5" t="s">
        <v>31</v>
      </c>
      <c r="L389" s="5" t="s">
        <v>32</v>
      </c>
      <c r="M389" s="5">
        <v>-0.17494299999999999</v>
      </c>
      <c r="N389" s="5">
        <v>1</v>
      </c>
      <c r="O389" s="5">
        <v>1</v>
      </c>
      <c r="P389" s="5" t="s">
        <v>33</v>
      </c>
      <c r="Q389" s="5" t="s">
        <v>34</v>
      </c>
      <c r="R389" s="5" t="s">
        <v>43</v>
      </c>
      <c r="S389" s="5">
        <v>30</v>
      </c>
      <c r="T389" s="7">
        <v>0.41666666666666669</v>
      </c>
      <c r="U389" s="2" t="s">
        <v>1645</v>
      </c>
      <c r="V389" s="5" t="s">
        <v>1619</v>
      </c>
      <c r="W389" s="5" t="s">
        <v>37</v>
      </c>
      <c r="X389" s="5" t="s">
        <v>38</v>
      </c>
    </row>
    <row r="390" spans="1:24" ht="15.75" x14ac:dyDescent="0.25">
      <c r="A390" s="2" t="s">
        <v>471</v>
      </c>
      <c r="B390" s="3">
        <v>44420</v>
      </c>
      <c r="C390" s="3" t="s">
        <v>355</v>
      </c>
      <c r="D390" s="14">
        <f t="shared" si="6"/>
        <v>2021</v>
      </c>
      <c r="E390" s="2" t="s">
        <v>46</v>
      </c>
      <c r="F390" s="2" t="s">
        <v>27</v>
      </c>
      <c r="G390" s="2" t="s">
        <v>28</v>
      </c>
      <c r="H390" s="2" t="s">
        <v>47</v>
      </c>
      <c r="I390" s="2">
        <v>51.480786000000002</v>
      </c>
      <c r="J390" s="2" t="s">
        <v>30</v>
      </c>
      <c r="K390" s="2" t="s">
        <v>31</v>
      </c>
      <c r="L390" s="2" t="s">
        <v>32</v>
      </c>
      <c r="M390" s="2">
        <v>-0.17724100000000001</v>
      </c>
      <c r="N390" s="2">
        <v>1</v>
      </c>
      <c r="O390" s="2">
        <v>3</v>
      </c>
      <c r="P390" s="2" t="s">
        <v>33</v>
      </c>
      <c r="Q390" s="2" t="s">
        <v>34</v>
      </c>
      <c r="R390" s="2" t="s">
        <v>43</v>
      </c>
      <c r="S390" s="2">
        <v>30</v>
      </c>
      <c r="T390" s="4">
        <v>0.25</v>
      </c>
      <c r="U390" s="2" t="s">
        <v>1645</v>
      </c>
      <c r="V390" s="2" t="s">
        <v>1620</v>
      </c>
      <c r="W390" s="2" t="s">
        <v>37</v>
      </c>
      <c r="X390" s="2" t="s">
        <v>38</v>
      </c>
    </row>
    <row r="391" spans="1:24" ht="15.75" x14ac:dyDescent="0.25">
      <c r="A391" s="5" t="s">
        <v>472</v>
      </c>
      <c r="B391" s="6">
        <v>44421</v>
      </c>
      <c r="C391" s="3" t="s">
        <v>355</v>
      </c>
      <c r="D391" s="14">
        <f t="shared" si="6"/>
        <v>2021</v>
      </c>
      <c r="E391" s="2" t="s">
        <v>40</v>
      </c>
      <c r="F391" s="5" t="s">
        <v>27</v>
      </c>
      <c r="G391" s="5" t="s">
        <v>28</v>
      </c>
      <c r="H391" s="5" t="s">
        <v>47</v>
      </c>
      <c r="I391" s="5">
        <v>51.484479999999998</v>
      </c>
      <c r="J391" s="5" t="s">
        <v>30</v>
      </c>
      <c r="K391" s="5" t="s">
        <v>31</v>
      </c>
      <c r="L391" s="5" t="s">
        <v>32</v>
      </c>
      <c r="M391" s="5">
        <v>-0.18343100000000001</v>
      </c>
      <c r="N391" s="5">
        <v>1</v>
      </c>
      <c r="O391" s="5">
        <v>2</v>
      </c>
      <c r="P391" s="5" t="s">
        <v>33</v>
      </c>
      <c r="Q391" s="5" t="s">
        <v>34</v>
      </c>
      <c r="R391" s="5" t="s">
        <v>43</v>
      </c>
      <c r="S391" s="5">
        <v>30</v>
      </c>
      <c r="T391" s="7">
        <v>0.75</v>
      </c>
      <c r="U391" s="2" t="s">
        <v>1645</v>
      </c>
      <c r="V391" s="5" t="s">
        <v>1621</v>
      </c>
      <c r="W391" s="5" t="s">
        <v>37</v>
      </c>
      <c r="X391" s="5" t="s">
        <v>346</v>
      </c>
    </row>
    <row r="392" spans="1:24" ht="15.75" hidden="1" x14ac:dyDescent="0.25">
      <c r="A392" s="2" t="s">
        <v>473</v>
      </c>
      <c r="B392" s="3">
        <v>44420</v>
      </c>
      <c r="C392" s="3" t="s">
        <v>355</v>
      </c>
      <c r="D392" s="14">
        <f t="shared" si="6"/>
        <v>2021</v>
      </c>
      <c r="E392" s="2" t="s">
        <v>54</v>
      </c>
      <c r="F392" s="2" t="s">
        <v>69</v>
      </c>
      <c r="G392" s="2" t="s">
        <v>70</v>
      </c>
      <c r="H392" s="2" t="s">
        <v>47</v>
      </c>
      <c r="I392" s="2">
        <v>51.483139000000001</v>
      </c>
      <c r="J392" s="2" t="s">
        <v>30</v>
      </c>
      <c r="K392" s="2" t="s">
        <v>31</v>
      </c>
      <c r="L392" s="2" t="s">
        <v>32</v>
      </c>
      <c r="M392" s="2">
        <v>-0.17815500000000001</v>
      </c>
      <c r="N392" s="2">
        <v>2</v>
      </c>
      <c r="O392" s="2">
        <v>3</v>
      </c>
      <c r="P392" s="2" t="s">
        <v>33</v>
      </c>
      <c r="Q392" s="2" t="s">
        <v>34</v>
      </c>
      <c r="R392" s="2" t="s">
        <v>43</v>
      </c>
      <c r="S392" s="2">
        <v>30</v>
      </c>
      <c r="T392" s="4">
        <v>0.73958333333333337</v>
      </c>
      <c r="U392" s="2" t="s">
        <v>36</v>
      </c>
      <c r="V392" s="2" t="s">
        <v>1622</v>
      </c>
      <c r="W392" s="2" t="s">
        <v>37</v>
      </c>
      <c r="X392" s="2" t="s">
        <v>38</v>
      </c>
    </row>
    <row r="393" spans="1:24" ht="15.75" hidden="1" x14ac:dyDescent="0.25">
      <c r="A393" s="5" t="s">
        <v>474</v>
      </c>
      <c r="B393" s="6">
        <v>44425</v>
      </c>
      <c r="C393" s="3" t="s">
        <v>355</v>
      </c>
      <c r="D393" s="14">
        <f t="shared" si="6"/>
        <v>2021</v>
      </c>
      <c r="E393" s="2" t="s">
        <v>62</v>
      </c>
      <c r="F393" s="5" t="s">
        <v>27</v>
      </c>
      <c r="G393" s="5" t="s">
        <v>28</v>
      </c>
      <c r="H393" s="5" t="s">
        <v>47</v>
      </c>
      <c r="I393" s="5">
        <v>51.482660000000003</v>
      </c>
      <c r="J393" s="5" t="s">
        <v>30</v>
      </c>
      <c r="K393" s="5" t="s">
        <v>31</v>
      </c>
      <c r="L393" s="5" t="s">
        <v>32</v>
      </c>
      <c r="M393" s="5">
        <v>-0.170541</v>
      </c>
      <c r="N393" s="5">
        <v>1</v>
      </c>
      <c r="O393" s="5">
        <v>2</v>
      </c>
      <c r="P393" s="5" t="s">
        <v>33</v>
      </c>
      <c r="Q393" s="5" t="s">
        <v>34</v>
      </c>
      <c r="R393" s="5" t="s">
        <v>43</v>
      </c>
      <c r="S393" s="5">
        <v>30</v>
      </c>
      <c r="T393" s="7">
        <v>0.75694444444444453</v>
      </c>
      <c r="U393" s="2" t="s">
        <v>36</v>
      </c>
      <c r="V393" s="5" t="s">
        <v>1623</v>
      </c>
      <c r="W393" s="5" t="s">
        <v>37</v>
      </c>
      <c r="X393" s="5" t="s">
        <v>108</v>
      </c>
    </row>
    <row r="394" spans="1:24" ht="15.75" hidden="1" x14ac:dyDescent="0.25">
      <c r="A394" s="2" t="s">
        <v>475</v>
      </c>
      <c r="B394" s="3">
        <v>44426</v>
      </c>
      <c r="C394" s="3" t="s">
        <v>355</v>
      </c>
      <c r="D394" s="14">
        <f t="shared" si="6"/>
        <v>2021</v>
      </c>
      <c r="E394" s="2" t="s">
        <v>26</v>
      </c>
      <c r="F394" s="2" t="s">
        <v>27</v>
      </c>
      <c r="G394" s="2" t="s">
        <v>41</v>
      </c>
      <c r="H394" s="2" t="s">
        <v>47</v>
      </c>
      <c r="I394" s="2">
        <v>51.518470999999998</v>
      </c>
      <c r="J394" s="2" t="s">
        <v>30</v>
      </c>
      <c r="K394" s="2" t="s">
        <v>31</v>
      </c>
      <c r="L394" s="2" t="s">
        <v>32</v>
      </c>
      <c r="M394" s="2">
        <v>-0.21854599999999999</v>
      </c>
      <c r="N394" s="2">
        <v>1</v>
      </c>
      <c r="O394" s="2">
        <v>1</v>
      </c>
      <c r="P394" s="2" t="s">
        <v>33</v>
      </c>
      <c r="Q394" s="2" t="s">
        <v>34</v>
      </c>
      <c r="R394" s="2" t="s">
        <v>43</v>
      </c>
      <c r="S394" s="2">
        <v>30</v>
      </c>
      <c r="T394" s="4">
        <v>0.37916666666666665</v>
      </c>
      <c r="U394" s="2" t="s">
        <v>36</v>
      </c>
      <c r="V394" s="2" t="s">
        <v>1624</v>
      </c>
      <c r="W394" s="2" t="s">
        <v>37</v>
      </c>
      <c r="X394" s="2" t="s">
        <v>38</v>
      </c>
    </row>
    <row r="395" spans="1:24" ht="15.75" hidden="1" x14ac:dyDescent="0.25">
      <c r="A395" s="5" t="s">
        <v>476</v>
      </c>
      <c r="B395" s="6">
        <v>44429</v>
      </c>
      <c r="C395" s="3" t="s">
        <v>355</v>
      </c>
      <c r="D395" s="14">
        <f t="shared" si="6"/>
        <v>2021</v>
      </c>
      <c r="E395" s="2" t="s">
        <v>59</v>
      </c>
      <c r="F395" s="5" t="s">
        <v>27</v>
      </c>
      <c r="G395" s="5" t="s">
        <v>28</v>
      </c>
      <c r="H395" s="5" t="s">
        <v>47</v>
      </c>
      <c r="I395" s="5">
        <v>51.50806</v>
      </c>
      <c r="J395" s="5" t="s">
        <v>30</v>
      </c>
      <c r="K395" s="5" t="s">
        <v>31</v>
      </c>
      <c r="L395" s="5" t="s">
        <v>32</v>
      </c>
      <c r="M395" s="5">
        <v>-0.202236</v>
      </c>
      <c r="N395" s="5">
        <v>1</v>
      </c>
      <c r="O395" s="5">
        <v>2</v>
      </c>
      <c r="P395" s="5" t="s">
        <v>33</v>
      </c>
      <c r="Q395" s="5" t="s">
        <v>34</v>
      </c>
      <c r="R395" s="5" t="s">
        <v>43</v>
      </c>
      <c r="S395" s="5">
        <v>30</v>
      </c>
      <c r="T395" s="7">
        <v>0.70138888888888884</v>
      </c>
      <c r="U395" s="2" t="s">
        <v>36</v>
      </c>
      <c r="V395" s="5" t="s">
        <v>1625</v>
      </c>
      <c r="W395" s="5" t="s">
        <v>37</v>
      </c>
      <c r="X395" s="5" t="s">
        <v>38</v>
      </c>
    </row>
    <row r="396" spans="1:24" ht="15.75" hidden="1" x14ac:dyDescent="0.25">
      <c r="A396" s="2" t="s">
        <v>477</v>
      </c>
      <c r="B396" s="3">
        <v>44428</v>
      </c>
      <c r="C396" s="3" t="s">
        <v>355</v>
      </c>
      <c r="D396" s="14">
        <f t="shared" si="6"/>
        <v>2021</v>
      </c>
      <c r="E396" s="2" t="s">
        <v>65</v>
      </c>
      <c r="F396" s="2" t="s">
        <v>69</v>
      </c>
      <c r="G396" s="2" t="s">
        <v>70</v>
      </c>
      <c r="H396" s="2" t="s">
        <v>47</v>
      </c>
      <c r="I396" s="2">
        <v>51.491920999999998</v>
      </c>
      <c r="J396" s="2" t="s">
        <v>30</v>
      </c>
      <c r="K396" s="2" t="s">
        <v>31</v>
      </c>
      <c r="L396" s="2" t="s">
        <v>32</v>
      </c>
      <c r="M396" s="2">
        <v>-0.15893399999999999</v>
      </c>
      <c r="N396" s="2">
        <v>1</v>
      </c>
      <c r="O396" s="2">
        <v>2</v>
      </c>
      <c r="P396" s="2" t="s">
        <v>33</v>
      </c>
      <c r="Q396" s="2" t="s">
        <v>34</v>
      </c>
      <c r="R396" s="2" t="s">
        <v>43</v>
      </c>
      <c r="S396" s="2">
        <v>30</v>
      </c>
      <c r="T396" s="4">
        <v>0.27638888888888885</v>
      </c>
      <c r="U396" s="2" t="s">
        <v>36</v>
      </c>
      <c r="V396" s="2" t="s">
        <v>1626</v>
      </c>
      <c r="W396" s="2" t="s">
        <v>37</v>
      </c>
      <c r="X396" s="2" t="s">
        <v>38</v>
      </c>
    </row>
    <row r="397" spans="1:24" ht="15.75" hidden="1" x14ac:dyDescent="0.25">
      <c r="A397" s="5" t="s">
        <v>478</v>
      </c>
      <c r="B397" s="6">
        <v>44422</v>
      </c>
      <c r="C397" s="3" t="s">
        <v>355</v>
      </c>
      <c r="D397" s="14">
        <f t="shared" si="6"/>
        <v>2021</v>
      </c>
      <c r="E397" s="2" t="s">
        <v>46</v>
      </c>
      <c r="F397" s="5" t="s">
        <v>49</v>
      </c>
      <c r="G397" s="5" t="s">
        <v>41</v>
      </c>
      <c r="H397" s="5" t="s">
        <v>47</v>
      </c>
      <c r="I397" s="5">
        <v>51.492654999999999</v>
      </c>
      <c r="J397" s="5" t="s">
        <v>55</v>
      </c>
      <c r="K397" s="5" t="s">
        <v>31</v>
      </c>
      <c r="L397" s="5" t="s">
        <v>32</v>
      </c>
      <c r="M397" s="5">
        <v>-0.20039299999999999</v>
      </c>
      <c r="N397" s="5">
        <v>4</v>
      </c>
      <c r="O397" s="5">
        <v>2</v>
      </c>
      <c r="P397" s="5" t="s">
        <v>33</v>
      </c>
      <c r="Q397" s="5" t="s">
        <v>34</v>
      </c>
      <c r="R397" s="5" t="s">
        <v>60</v>
      </c>
      <c r="S397" s="5">
        <v>30</v>
      </c>
      <c r="T397" s="7">
        <v>1.3888888888888888E-2</v>
      </c>
      <c r="U397" s="2" t="s">
        <v>36</v>
      </c>
      <c r="V397" s="5" t="s">
        <v>1627</v>
      </c>
      <c r="W397" s="5" t="s">
        <v>37</v>
      </c>
      <c r="X397" s="5" t="s">
        <v>38</v>
      </c>
    </row>
    <row r="398" spans="1:24" ht="15.75" hidden="1" x14ac:dyDescent="0.25">
      <c r="A398" s="2" t="s">
        <v>479</v>
      </c>
      <c r="B398" s="3">
        <v>44429</v>
      </c>
      <c r="C398" s="3" t="s">
        <v>355</v>
      </c>
      <c r="D398" s="14">
        <f t="shared" si="6"/>
        <v>2021</v>
      </c>
      <c r="E398" s="2" t="s">
        <v>40</v>
      </c>
      <c r="F398" s="2" t="s">
        <v>69</v>
      </c>
      <c r="G398" s="2" t="s">
        <v>70</v>
      </c>
      <c r="H398" s="2" t="s">
        <v>47</v>
      </c>
      <c r="I398" s="2">
        <v>51.502951000000003</v>
      </c>
      <c r="J398" s="2" t="s">
        <v>30</v>
      </c>
      <c r="K398" s="2" t="s">
        <v>31</v>
      </c>
      <c r="L398" s="2" t="s">
        <v>32</v>
      </c>
      <c r="M398" s="2">
        <v>-0.19162999999999999</v>
      </c>
      <c r="N398" s="2">
        <v>1</v>
      </c>
      <c r="O398" s="2">
        <v>1</v>
      </c>
      <c r="P398" s="2" t="s">
        <v>33</v>
      </c>
      <c r="Q398" s="2" t="s">
        <v>34</v>
      </c>
      <c r="R398" s="2" t="s">
        <v>43</v>
      </c>
      <c r="S398" s="2">
        <v>30</v>
      </c>
      <c r="T398" s="4">
        <v>0.56041666666666667</v>
      </c>
      <c r="U398" s="2" t="s">
        <v>36</v>
      </c>
      <c r="V398" s="2" t="s">
        <v>1628</v>
      </c>
      <c r="W398" s="2" t="s">
        <v>37</v>
      </c>
      <c r="X398" s="2" t="s">
        <v>38</v>
      </c>
    </row>
    <row r="399" spans="1:24" ht="15.75" hidden="1" x14ac:dyDescent="0.25">
      <c r="A399" s="5" t="s">
        <v>480</v>
      </c>
      <c r="B399" s="6">
        <v>44424</v>
      </c>
      <c r="C399" s="3" t="s">
        <v>355</v>
      </c>
      <c r="D399" s="14">
        <f t="shared" si="6"/>
        <v>2021</v>
      </c>
      <c r="E399" s="2" t="s">
        <v>54</v>
      </c>
      <c r="F399" s="5" t="s">
        <v>27</v>
      </c>
      <c r="G399" s="5" t="s">
        <v>41</v>
      </c>
      <c r="H399" s="5" t="s">
        <v>47</v>
      </c>
      <c r="I399" s="5">
        <v>51.521999999999998</v>
      </c>
      <c r="J399" s="5" t="s">
        <v>30</v>
      </c>
      <c r="K399" s="5" t="s">
        <v>31</v>
      </c>
      <c r="L399" s="5" t="s">
        <v>32</v>
      </c>
      <c r="M399" s="5">
        <v>-0.208173</v>
      </c>
      <c r="N399" s="5">
        <v>1</v>
      </c>
      <c r="O399" s="5">
        <v>2</v>
      </c>
      <c r="P399" s="5" t="s">
        <v>33</v>
      </c>
      <c r="Q399" s="5" t="s">
        <v>34</v>
      </c>
      <c r="R399" s="5" t="s">
        <v>43</v>
      </c>
      <c r="S399" s="5">
        <v>30</v>
      </c>
      <c r="T399" s="7">
        <v>0.77083333333333337</v>
      </c>
      <c r="U399" s="2" t="s">
        <v>36</v>
      </c>
      <c r="V399" s="5" t="s">
        <v>1629</v>
      </c>
      <c r="W399" s="5" t="s">
        <v>37</v>
      </c>
      <c r="X399" s="5" t="s">
        <v>63</v>
      </c>
    </row>
    <row r="400" spans="1:24" ht="15.75" hidden="1" x14ac:dyDescent="0.25">
      <c r="A400" s="2" t="s">
        <v>481</v>
      </c>
      <c r="B400" s="3">
        <v>44428</v>
      </c>
      <c r="C400" s="3" t="s">
        <v>355</v>
      </c>
      <c r="D400" s="14">
        <f t="shared" si="6"/>
        <v>2021</v>
      </c>
      <c r="E400" s="2" t="s">
        <v>62</v>
      </c>
      <c r="F400" s="2" t="s">
        <v>27</v>
      </c>
      <c r="G400" s="2" t="s">
        <v>28</v>
      </c>
      <c r="H400" s="2" t="s">
        <v>47</v>
      </c>
      <c r="I400" s="2">
        <v>51.508127000000002</v>
      </c>
      <c r="J400" s="2" t="s">
        <v>55</v>
      </c>
      <c r="K400" s="2" t="s">
        <v>31</v>
      </c>
      <c r="L400" s="2" t="s">
        <v>32</v>
      </c>
      <c r="M400" s="2">
        <v>-0.194884</v>
      </c>
      <c r="N400" s="2">
        <v>1</v>
      </c>
      <c r="O400" s="2">
        <v>1</v>
      </c>
      <c r="P400" s="2" t="s">
        <v>33</v>
      </c>
      <c r="Q400" s="2" t="s">
        <v>34</v>
      </c>
      <c r="R400" s="2" t="s">
        <v>35</v>
      </c>
      <c r="S400" s="2">
        <v>30</v>
      </c>
      <c r="T400" s="4">
        <v>0.81597222222222221</v>
      </c>
      <c r="U400" s="2" t="s">
        <v>36</v>
      </c>
      <c r="V400" s="2" t="s">
        <v>1630</v>
      </c>
      <c r="W400" s="2" t="s">
        <v>37</v>
      </c>
      <c r="X400" s="2" t="s">
        <v>38</v>
      </c>
    </row>
    <row r="401" spans="1:24" ht="15.75" hidden="1" x14ac:dyDescent="0.25">
      <c r="A401" s="5" t="s">
        <v>482</v>
      </c>
      <c r="B401" s="6">
        <v>44398</v>
      </c>
      <c r="C401" s="3" t="s">
        <v>375</v>
      </c>
      <c r="D401" s="14">
        <f t="shared" si="6"/>
        <v>2021</v>
      </c>
      <c r="E401" s="2" t="s">
        <v>26</v>
      </c>
      <c r="F401" s="5" t="s">
        <v>483</v>
      </c>
      <c r="G401" s="5" t="s">
        <v>41</v>
      </c>
      <c r="H401" s="5" t="s">
        <v>47</v>
      </c>
      <c r="I401" s="5">
        <v>51.483252999999998</v>
      </c>
      <c r="J401" s="5" t="s">
        <v>30</v>
      </c>
      <c r="K401" s="5" t="s">
        <v>31</v>
      </c>
      <c r="L401" s="5" t="s">
        <v>32</v>
      </c>
      <c r="M401" s="5">
        <v>-0.18549599999999999</v>
      </c>
      <c r="N401" s="5">
        <v>1</v>
      </c>
      <c r="O401" s="5">
        <v>2</v>
      </c>
      <c r="P401" s="5" t="s">
        <v>33</v>
      </c>
      <c r="Q401" s="5" t="s">
        <v>34</v>
      </c>
      <c r="R401" s="5" t="s">
        <v>43</v>
      </c>
      <c r="S401" s="5">
        <v>30</v>
      </c>
      <c r="T401" s="7">
        <v>0.43402777777777773</v>
      </c>
      <c r="U401" s="2" t="s">
        <v>36</v>
      </c>
      <c r="V401" s="5" t="s">
        <v>1631</v>
      </c>
      <c r="W401" s="5" t="s">
        <v>37</v>
      </c>
      <c r="X401" s="5" t="s">
        <v>38</v>
      </c>
    </row>
    <row r="402" spans="1:24" ht="15.75" hidden="1" x14ac:dyDescent="0.25">
      <c r="A402" s="2" t="s">
        <v>484</v>
      </c>
      <c r="B402" s="3">
        <v>44423</v>
      </c>
      <c r="C402" s="3" t="s">
        <v>355</v>
      </c>
      <c r="D402" s="14">
        <f t="shared" si="6"/>
        <v>2021</v>
      </c>
      <c r="E402" s="2" t="s">
        <v>59</v>
      </c>
      <c r="F402" s="2" t="s">
        <v>49</v>
      </c>
      <c r="G402" s="2" t="s">
        <v>28</v>
      </c>
      <c r="H402" s="2" t="s">
        <v>47</v>
      </c>
      <c r="I402" s="2">
        <v>51.480286999999997</v>
      </c>
      <c r="J402" s="2" t="s">
        <v>30</v>
      </c>
      <c r="K402" s="2" t="s">
        <v>31</v>
      </c>
      <c r="L402" s="2" t="s">
        <v>32</v>
      </c>
      <c r="M402" s="2">
        <v>-0.185614</v>
      </c>
      <c r="N402" s="2">
        <v>1</v>
      </c>
      <c r="O402" s="2">
        <v>2</v>
      </c>
      <c r="P402" s="2" t="s">
        <v>33</v>
      </c>
      <c r="Q402" s="2" t="s">
        <v>34</v>
      </c>
      <c r="R402" s="2" t="s">
        <v>43</v>
      </c>
      <c r="S402" s="2">
        <v>30</v>
      </c>
      <c r="T402" s="4">
        <v>0.54166666666666663</v>
      </c>
      <c r="U402" s="2" t="s">
        <v>36</v>
      </c>
      <c r="V402" s="2" t="s">
        <v>1616</v>
      </c>
      <c r="W402" s="2" t="s">
        <v>37</v>
      </c>
      <c r="X402" s="2" t="s">
        <v>38</v>
      </c>
    </row>
    <row r="403" spans="1:24" ht="15.75" hidden="1" x14ac:dyDescent="0.25">
      <c r="A403" s="5" t="s">
        <v>485</v>
      </c>
      <c r="B403" s="6">
        <v>44429</v>
      </c>
      <c r="C403" s="3" t="s">
        <v>355</v>
      </c>
      <c r="D403" s="14">
        <f t="shared" si="6"/>
        <v>2021</v>
      </c>
      <c r="E403" s="2" t="s">
        <v>65</v>
      </c>
      <c r="F403" s="5" t="s">
        <v>69</v>
      </c>
      <c r="G403" s="5" t="s">
        <v>70</v>
      </c>
      <c r="H403" s="5" t="s">
        <v>47</v>
      </c>
      <c r="I403" s="5">
        <v>51.517457999999998</v>
      </c>
      <c r="J403" s="5" t="s">
        <v>30</v>
      </c>
      <c r="K403" s="5" t="s">
        <v>31</v>
      </c>
      <c r="L403" s="5" t="s">
        <v>32</v>
      </c>
      <c r="M403" s="5">
        <v>-0.217</v>
      </c>
      <c r="N403" s="5">
        <v>1</v>
      </c>
      <c r="O403" s="5">
        <v>2</v>
      </c>
      <c r="P403" s="5" t="s">
        <v>33</v>
      </c>
      <c r="Q403" s="5" t="s">
        <v>34</v>
      </c>
      <c r="R403" s="5" t="s">
        <v>43</v>
      </c>
      <c r="S403" s="5">
        <v>30</v>
      </c>
      <c r="T403" s="7">
        <v>0.33680555555555558</v>
      </c>
      <c r="U403" s="2" t="s">
        <v>36</v>
      </c>
      <c r="V403" s="5" t="s">
        <v>1617</v>
      </c>
      <c r="W403" s="5" t="s">
        <v>37</v>
      </c>
      <c r="X403" s="5" t="s">
        <v>38</v>
      </c>
    </row>
    <row r="404" spans="1:24" ht="15.75" hidden="1" x14ac:dyDescent="0.25">
      <c r="A404" s="2" t="s">
        <v>486</v>
      </c>
      <c r="B404" s="3">
        <v>44432</v>
      </c>
      <c r="C404" s="3" t="s">
        <v>355</v>
      </c>
      <c r="D404" s="14">
        <f t="shared" si="6"/>
        <v>2021</v>
      </c>
      <c r="E404" s="2" t="s">
        <v>46</v>
      </c>
      <c r="F404" s="2" t="s">
        <v>27</v>
      </c>
      <c r="G404" s="2" t="s">
        <v>28</v>
      </c>
      <c r="H404" s="2" t="s">
        <v>47</v>
      </c>
      <c r="I404" s="2">
        <v>51.492899000000001</v>
      </c>
      <c r="J404" s="2" t="s">
        <v>30</v>
      </c>
      <c r="K404" s="2" t="s">
        <v>31</v>
      </c>
      <c r="L404" s="2" t="s">
        <v>32</v>
      </c>
      <c r="M404" s="2">
        <v>-0.16969899999999999</v>
      </c>
      <c r="N404" s="2">
        <v>1</v>
      </c>
      <c r="O404" s="2">
        <v>2</v>
      </c>
      <c r="P404" s="2" t="s">
        <v>33</v>
      </c>
      <c r="Q404" s="2" t="s">
        <v>34</v>
      </c>
      <c r="R404" s="2" t="s">
        <v>43</v>
      </c>
      <c r="S404" s="2">
        <v>30</v>
      </c>
      <c r="T404" s="4">
        <v>0.60138888888888886</v>
      </c>
      <c r="U404" s="2" t="s">
        <v>36</v>
      </c>
      <c r="V404" s="2" t="s">
        <v>1618</v>
      </c>
      <c r="W404" s="2" t="s">
        <v>37</v>
      </c>
      <c r="X404" s="2" t="s">
        <v>38</v>
      </c>
    </row>
    <row r="405" spans="1:24" ht="15.75" hidden="1" x14ac:dyDescent="0.25">
      <c r="A405" s="5" t="s">
        <v>487</v>
      </c>
      <c r="B405" s="6">
        <v>44431</v>
      </c>
      <c r="C405" s="3" t="s">
        <v>355</v>
      </c>
      <c r="D405" s="14">
        <f t="shared" si="6"/>
        <v>2021</v>
      </c>
      <c r="E405" s="2" t="s">
        <v>40</v>
      </c>
      <c r="F405" s="5" t="s">
        <v>49</v>
      </c>
      <c r="G405" s="5" t="s">
        <v>28</v>
      </c>
      <c r="H405" s="5" t="s">
        <v>47</v>
      </c>
      <c r="I405" s="5">
        <v>51.507804</v>
      </c>
      <c r="J405" s="5" t="s">
        <v>30</v>
      </c>
      <c r="K405" s="5" t="s">
        <v>31</v>
      </c>
      <c r="L405" s="5" t="s">
        <v>32</v>
      </c>
      <c r="M405" s="5">
        <v>-0.20311000000000001</v>
      </c>
      <c r="N405" s="5">
        <v>1</v>
      </c>
      <c r="O405" s="5">
        <v>2</v>
      </c>
      <c r="P405" s="5" t="s">
        <v>33</v>
      </c>
      <c r="Q405" s="5" t="s">
        <v>34</v>
      </c>
      <c r="R405" s="5" t="s">
        <v>43</v>
      </c>
      <c r="S405" s="5">
        <v>30</v>
      </c>
      <c r="T405" s="7">
        <v>0.70138888888888884</v>
      </c>
      <c r="U405" s="2" t="s">
        <v>36</v>
      </c>
      <c r="V405" s="5" t="s">
        <v>1619</v>
      </c>
      <c r="W405" s="5" t="s">
        <v>37</v>
      </c>
      <c r="X405" s="5" t="s">
        <v>38</v>
      </c>
    </row>
    <row r="406" spans="1:24" ht="15.75" hidden="1" x14ac:dyDescent="0.25">
      <c r="A406" s="2" t="s">
        <v>488</v>
      </c>
      <c r="B406" s="3">
        <v>44425</v>
      </c>
      <c r="C406" s="3" t="s">
        <v>355</v>
      </c>
      <c r="D406" s="14">
        <f t="shared" si="6"/>
        <v>2021</v>
      </c>
      <c r="E406" s="2" t="s">
        <v>54</v>
      </c>
      <c r="F406" s="2" t="s">
        <v>49</v>
      </c>
      <c r="G406" s="2" t="s">
        <v>41</v>
      </c>
      <c r="H406" s="2" t="s">
        <v>47</v>
      </c>
      <c r="I406" s="2">
        <v>51.495030999999997</v>
      </c>
      <c r="J406" s="2" t="s">
        <v>30</v>
      </c>
      <c r="K406" s="2" t="s">
        <v>31</v>
      </c>
      <c r="L406" s="2" t="s">
        <v>32</v>
      </c>
      <c r="M406" s="2">
        <v>-0.173791</v>
      </c>
      <c r="N406" s="2">
        <v>1</v>
      </c>
      <c r="O406" s="2">
        <v>1</v>
      </c>
      <c r="P406" s="2" t="s">
        <v>33</v>
      </c>
      <c r="Q406" s="2" t="s">
        <v>34</v>
      </c>
      <c r="R406" s="2" t="s">
        <v>43</v>
      </c>
      <c r="S406" s="2">
        <v>30</v>
      </c>
      <c r="T406" s="4">
        <v>0.3298611111111111</v>
      </c>
      <c r="U406" s="2" t="s">
        <v>36</v>
      </c>
      <c r="V406" s="2" t="s">
        <v>1620</v>
      </c>
      <c r="W406" s="2" t="s">
        <v>37</v>
      </c>
      <c r="X406" s="2" t="s">
        <v>38</v>
      </c>
    </row>
    <row r="407" spans="1:24" ht="15.75" x14ac:dyDescent="0.25">
      <c r="A407" s="5" t="s">
        <v>489</v>
      </c>
      <c r="B407" s="6">
        <v>44371</v>
      </c>
      <c r="C407" s="3" t="s">
        <v>295</v>
      </c>
      <c r="D407" s="14">
        <f t="shared" si="6"/>
        <v>2021</v>
      </c>
      <c r="E407" s="2" t="s">
        <v>62</v>
      </c>
      <c r="F407" s="5" t="s">
        <v>69</v>
      </c>
      <c r="G407" s="5" t="s">
        <v>70</v>
      </c>
      <c r="H407" s="5" t="s">
        <v>47</v>
      </c>
      <c r="I407" s="5">
        <v>51.503185999999999</v>
      </c>
      <c r="J407" s="5" t="s">
        <v>30</v>
      </c>
      <c r="K407" s="5" t="s">
        <v>31</v>
      </c>
      <c r="L407" s="5" t="s">
        <v>32</v>
      </c>
      <c r="M407" s="5">
        <v>-0.21280199999999999</v>
      </c>
      <c r="N407" s="5">
        <v>1</v>
      </c>
      <c r="O407" s="5">
        <v>2</v>
      </c>
      <c r="P407" s="5" t="s">
        <v>33</v>
      </c>
      <c r="Q407" s="5" t="s">
        <v>34</v>
      </c>
      <c r="R407" s="5" t="s">
        <v>35</v>
      </c>
      <c r="S407" s="5">
        <v>30</v>
      </c>
      <c r="T407" s="7">
        <v>0.625</v>
      </c>
      <c r="U407" s="2" t="s">
        <v>1645</v>
      </c>
      <c r="V407" s="5" t="s">
        <v>1621</v>
      </c>
      <c r="W407" s="5" t="s">
        <v>37</v>
      </c>
      <c r="X407" s="5" t="s">
        <v>38</v>
      </c>
    </row>
    <row r="408" spans="1:24" ht="15.75" x14ac:dyDescent="0.25">
      <c r="A408" s="2" t="s">
        <v>490</v>
      </c>
      <c r="B408" s="3">
        <v>44422</v>
      </c>
      <c r="C408" s="3" t="s">
        <v>355</v>
      </c>
      <c r="D408" s="14">
        <f t="shared" si="6"/>
        <v>2021</v>
      </c>
      <c r="E408" s="2" t="s">
        <v>26</v>
      </c>
      <c r="F408" s="2" t="s">
        <v>49</v>
      </c>
      <c r="G408" s="2" t="s">
        <v>41</v>
      </c>
      <c r="H408" s="2" t="s">
        <v>29</v>
      </c>
      <c r="I408" s="2">
        <v>51.515900000000002</v>
      </c>
      <c r="J408" s="2" t="s">
        <v>30</v>
      </c>
      <c r="K408" s="2" t="s">
        <v>31</v>
      </c>
      <c r="L408" s="2" t="s">
        <v>32</v>
      </c>
      <c r="M408" s="2">
        <v>-0.20913300000000001</v>
      </c>
      <c r="N408" s="2">
        <v>1</v>
      </c>
      <c r="O408" s="2">
        <v>2</v>
      </c>
      <c r="P408" s="2" t="s">
        <v>33</v>
      </c>
      <c r="Q408" s="2" t="s">
        <v>34</v>
      </c>
      <c r="R408" s="2" t="s">
        <v>43</v>
      </c>
      <c r="S408" s="2">
        <v>30</v>
      </c>
      <c r="T408" s="4">
        <v>0.58819444444444446</v>
      </c>
      <c r="U408" s="2" t="s">
        <v>1645</v>
      </c>
      <c r="V408" s="2" t="s">
        <v>1622</v>
      </c>
      <c r="W408" s="2" t="s">
        <v>37</v>
      </c>
      <c r="X408" s="2" t="s">
        <v>38</v>
      </c>
    </row>
    <row r="409" spans="1:24" ht="15.75" x14ac:dyDescent="0.25">
      <c r="A409" s="5" t="s">
        <v>491</v>
      </c>
      <c r="B409" s="6">
        <v>44435</v>
      </c>
      <c r="C409" s="3" t="s">
        <v>355</v>
      </c>
      <c r="D409" s="14">
        <f t="shared" si="6"/>
        <v>2021</v>
      </c>
      <c r="E409" s="2" t="s">
        <v>59</v>
      </c>
      <c r="F409" s="5" t="s">
        <v>49</v>
      </c>
      <c r="G409" s="5" t="s">
        <v>28</v>
      </c>
      <c r="H409" s="5" t="s">
        <v>47</v>
      </c>
      <c r="I409" s="5">
        <v>51.494681999999997</v>
      </c>
      <c r="J409" s="5" t="s">
        <v>30</v>
      </c>
      <c r="K409" s="5" t="s">
        <v>31</v>
      </c>
      <c r="L409" s="5" t="s">
        <v>32</v>
      </c>
      <c r="M409" s="5">
        <v>-0.18605099999999999</v>
      </c>
      <c r="N409" s="5">
        <v>1</v>
      </c>
      <c r="O409" s="5">
        <v>1</v>
      </c>
      <c r="P409" s="5" t="s">
        <v>33</v>
      </c>
      <c r="Q409" s="5" t="s">
        <v>34</v>
      </c>
      <c r="R409" s="5" t="s">
        <v>43</v>
      </c>
      <c r="S409" s="5">
        <v>30</v>
      </c>
      <c r="T409" s="7">
        <v>0.56597222222222221</v>
      </c>
      <c r="U409" s="2" t="s">
        <v>1645</v>
      </c>
      <c r="V409" s="5" t="s">
        <v>1623</v>
      </c>
      <c r="W409" s="5" t="s">
        <v>37</v>
      </c>
      <c r="X409" s="5" t="s">
        <v>63</v>
      </c>
    </row>
    <row r="410" spans="1:24" ht="15.75" x14ac:dyDescent="0.25">
      <c r="A410" s="2" t="s">
        <v>492</v>
      </c>
      <c r="B410" s="3">
        <v>44439</v>
      </c>
      <c r="C410" s="3" t="s">
        <v>355</v>
      </c>
      <c r="D410" s="14">
        <f t="shared" si="6"/>
        <v>2021</v>
      </c>
      <c r="E410" s="2" t="s">
        <v>65</v>
      </c>
      <c r="F410" s="2" t="s">
        <v>49</v>
      </c>
      <c r="G410" s="2" t="s">
        <v>41</v>
      </c>
      <c r="H410" s="2" t="s">
        <v>29</v>
      </c>
      <c r="I410" s="2">
        <v>51.497467</v>
      </c>
      <c r="J410" s="2" t="s">
        <v>55</v>
      </c>
      <c r="K410" s="2" t="s">
        <v>31</v>
      </c>
      <c r="L410" s="2" t="s">
        <v>32</v>
      </c>
      <c r="M410" s="2">
        <v>-0.203373</v>
      </c>
      <c r="N410" s="2">
        <v>2</v>
      </c>
      <c r="O410" s="2">
        <v>2</v>
      </c>
      <c r="P410" s="2" t="s">
        <v>33</v>
      </c>
      <c r="Q410" s="2" t="s">
        <v>34</v>
      </c>
      <c r="R410" s="2" t="s">
        <v>43</v>
      </c>
      <c r="S410" s="2">
        <v>30</v>
      </c>
      <c r="T410" s="4">
        <v>0.15277777777777776</v>
      </c>
      <c r="U410" s="2" t="s">
        <v>1645</v>
      </c>
      <c r="V410" s="2" t="s">
        <v>1624</v>
      </c>
      <c r="W410" s="2" t="s">
        <v>37</v>
      </c>
      <c r="X410" s="2" t="s">
        <v>38</v>
      </c>
    </row>
    <row r="411" spans="1:24" ht="15.75" x14ac:dyDescent="0.25">
      <c r="A411" s="5" t="s">
        <v>493</v>
      </c>
      <c r="B411" s="6">
        <v>44436</v>
      </c>
      <c r="C411" s="3" t="s">
        <v>355</v>
      </c>
      <c r="D411" s="14">
        <f t="shared" si="6"/>
        <v>2021</v>
      </c>
      <c r="E411" s="2" t="s">
        <v>46</v>
      </c>
      <c r="F411" s="5" t="s">
        <v>27</v>
      </c>
      <c r="G411" s="5" t="s">
        <v>140</v>
      </c>
      <c r="H411" s="5" t="s">
        <v>47</v>
      </c>
      <c r="I411" s="5">
        <v>51.493667000000002</v>
      </c>
      <c r="J411" s="5" t="s">
        <v>30</v>
      </c>
      <c r="K411" s="5" t="s">
        <v>31</v>
      </c>
      <c r="L411" s="5" t="s">
        <v>32</v>
      </c>
      <c r="M411" s="5">
        <v>-0.184362</v>
      </c>
      <c r="N411" s="5">
        <v>1</v>
      </c>
      <c r="O411" s="5">
        <v>2</v>
      </c>
      <c r="P411" s="5" t="s">
        <v>33</v>
      </c>
      <c r="Q411" s="5" t="s">
        <v>34</v>
      </c>
      <c r="R411" s="5" t="s">
        <v>106</v>
      </c>
      <c r="S411" s="5">
        <v>30</v>
      </c>
      <c r="T411" s="7">
        <v>0.52569444444444446</v>
      </c>
      <c r="U411" s="2" t="s">
        <v>1645</v>
      </c>
      <c r="V411" s="5" t="s">
        <v>1625</v>
      </c>
      <c r="W411" s="5" t="s">
        <v>37</v>
      </c>
      <c r="X411" s="5" t="s">
        <v>38</v>
      </c>
    </row>
    <row r="412" spans="1:24" ht="15.75" x14ac:dyDescent="0.25">
      <c r="A412" s="2" t="s">
        <v>494</v>
      </c>
      <c r="B412" s="3">
        <v>44439</v>
      </c>
      <c r="C412" s="3" t="s">
        <v>355</v>
      </c>
      <c r="D412" s="14">
        <f t="shared" si="6"/>
        <v>2021</v>
      </c>
      <c r="E412" s="2" t="s">
        <v>40</v>
      </c>
      <c r="F412" s="2" t="s">
        <v>69</v>
      </c>
      <c r="G412" s="2" t="s">
        <v>70</v>
      </c>
      <c r="H412" s="2" t="s">
        <v>47</v>
      </c>
      <c r="I412" s="2">
        <v>51.512976000000002</v>
      </c>
      <c r="J412" s="2" t="s">
        <v>55</v>
      </c>
      <c r="K412" s="2" t="s">
        <v>31</v>
      </c>
      <c r="L412" s="2" t="s">
        <v>32</v>
      </c>
      <c r="M412" s="2">
        <v>-0.21789500000000001</v>
      </c>
      <c r="N412" s="2">
        <v>1</v>
      </c>
      <c r="O412" s="2">
        <v>1</v>
      </c>
      <c r="P412" s="2" t="s">
        <v>33</v>
      </c>
      <c r="Q412" s="2" t="s">
        <v>34</v>
      </c>
      <c r="R412" s="2" t="s">
        <v>43</v>
      </c>
      <c r="S412" s="2">
        <v>30</v>
      </c>
      <c r="T412" s="4">
        <v>0.91666666666666663</v>
      </c>
      <c r="U412" s="2" t="s">
        <v>1645</v>
      </c>
      <c r="V412" s="2" t="s">
        <v>1626</v>
      </c>
      <c r="W412" s="2" t="s">
        <v>37</v>
      </c>
      <c r="X412" s="2" t="s">
        <v>38</v>
      </c>
    </row>
    <row r="413" spans="1:24" ht="15.75" x14ac:dyDescent="0.25">
      <c r="A413" s="5" t="s">
        <v>495</v>
      </c>
      <c r="B413" s="6">
        <v>44436</v>
      </c>
      <c r="C413" s="3" t="s">
        <v>355</v>
      </c>
      <c r="D413" s="14">
        <f t="shared" si="6"/>
        <v>2021</v>
      </c>
      <c r="E413" s="2" t="s">
        <v>54</v>
      </c>
      <c r="F413" s="5" t="s">
        <v>27</v>
      </c>
      <c r="G413" s="5" t="s">
        <v>41</v>
      </c>
      <c r="H413" s="5" t="s">
        <v>29</v>
      </c>
      <c r="I413" s="5">
        <v>51.492072</v>
      </c>
      <c r="J413" s="5" t="s">
        <v>30</v>
      </c>
      <c r="K413" s="5" t="s">
        <v>31</v>
      </c>
      <c r="L413" s="5" t="s">
        <v>32</v>
      </c>
      <c r="M413" s="5">
        <v>-0.16857900000000001</v>
      </c>
      <c r="N413" s="5">
        <v>2</v>
      </c>
      <c r="O413" s="5">
        <v>1</v>
      </c>
      <c r="P413" s="5" t="s">
        <v>33</v>
      </c>
      <c r="Q413" s="5" t="s">
        <v>34</v>
      </c>
      <c r="R413" s="5" t="s">
        <v>43</v>
      </c>
      <c r="S413" s="5">
        <v>30</v>
      </c>
      <c r="T413" s="7">
        <v>0.61458333333333337</v>
      </c>
      <c r="U413" s="2" t="s">
        <v>1645</v>
      </c>
      <c r="V413" s="5" t="s">
        <v>1627</v>
      </c>
      <c r="W413" s="5" t="s">
        <v>37</v>
      </c>
      <c r="X413" s="5" t="s">
        <v>38</v>
      </c>
    </row>
    <row r="414" spans="1:24" ht="15.75" x14ac:dyDescent="0.25">
      <c r="A414" s="2" t="s">
        <v>496</v>
      </c>
      <c r="B414" s="3">
        <v>44435</v>
      </c>
      <c r="C414" s="3" t="s">
        <v>355</v>
      </c>
      <c r="D414" s="14">
        <f t="shared" si="6"/>
        <v>2021</v>
      </c>
      <c r="E414" s="2" t="s">
        <v>62</v>
      </c>
      <c r="F414" s="2" t="s">
        <v>27</v>
      </c>
      <c r="G414" s="2" t="s">
        <v>28</v>
      </c>
      <c r="H414" s="2" t="s">
        <v>47</v>
      </c>
      <c r="I414" s="2">
        <v>51.490437</v>
      </c>
      <c r="J414" s="2" t="s">
        <v>30</v>
      </c>
      <c r="K414" s="2" t="s">
        <v>31</v>
      </c>
      <c r="L414" s="2" t="s">
        <v>32</v>
      </c>
      <c r="M414" s="2">
        <v>-0.167493</v>
      </c>
      <c r="N414" s="2">
        <v>1</v>
      </c>
      <c r="O414" s="2">
        <v>1</v>
      </c>
      <c r="P414" s="2" t="s">
        <v>33</v>
      </c>
      <c r="Q414" s="2" t="s">
        <v>34</v>
      </c>
      <c r="R414" s="2" t="s">
        <v>43</v>
      </c>
      <c r="S414" s="2">
        <v>30</v>
      </c>
      <c r="T414" s="4">
        <v>0.72152777777777777</v>
      </c>
      <c r="U414" s="2" t="s">
        <v>1645</v>
      </c>
      <c r="V414" s="2" t="s">
        <v>1628</v>
      </c>
      <c r="W414" s="2" t="s">
        <v>37</v>
      </c>
      <c r="X414" s="2" t="s">
        <v>38</v>
      </c>
    </row>
    <row r="415" spans="1:24" ht="15.75" x14ac:dyDescent="0.25">
      <c r="A415" s="5" t="s">
        <v>497</v>
      </c>
      <c r="B415" s="6">
        <v>44439</v>
      </c>
      <c r="C415" s="3" t="s">
        <v>355</v>
      </c>
      <c r="D415" s="14">
        <f t="shared" si="6"/>
        <v>2021</v>
      </c>
      <c r="E415" s="2" t="s">
        <v>26</v>
      </c>
      <c r="F415" s="5" t="s">
        <v>49</v>
      </c>
      <c r="G415" s="5" t="s">
        <v>41</v>
      </c>
      <c r="H415" s="5" t="s">
        <v>47</v>
      </c>
      <c r="I415" s="5">
        <v>51.483252999999998</v>
      </c>
      <c r="J415" s="5" t="s">
        <v>30</v>
      </c>
      <c r="K415" s="5" t="s">
        <v>31</v>
      </c>
      <c r="L415" s="5" t="s">
        <v>32</v>
      </c>
      <c r="M415" s="5">
        <v>-0.18549599999999999</v>
      </c>
      <c r="N415" s="5">
        <v>1</v>
      </c>
      <c r="O415" s="5">
        <v>2</v>
      </c>
      <c r="P415" s="5" t="s">
        <v>33</v>
      </c>
      <c r="Q415" s="5" t="s">
        <v>34</v>
      </c>
      <c r="R415" s="5" t="s">
        <v>35</v>
      </c>
      <c r="S415" s="5">
        <v>30</v>
      </c>
      <c r="T415" s="7">
        <v>0.69444444444444453</v>
      </c>
      <c r="U415" s="2" t="s">
        <v>1645</v>
      </c>
      <c r="V415" s="5" t="s">
        <v>1629</v>
      </c>
      <c r="W415" s="5" t="s">
        <v>37</v>
      </c>
      <c r="X415" s="5" t="s">
        <v>38</v>
      </c>
    </row>
    <row r="416" spans="1:24" ht="15.75" x14ac:dyDescent="0.25">
      <c r="A416" s="2" t="s">
        <v>498</v>
      </c>
      <c r="B416" s="3">
        <v>44443</v>
      </c>
      <c r="C416" s="3" t="s">
        <v>499</v>
      </c>
      <c r="D416" s="14">
        <f t="shared" si="6"/>
        <v>2021</v>
      </c>
      <c r="E416" s="2" t="s">
        <v>59</v>
      </c>
      <c r="F416" s="2" t="s">
        <v>49</v>
      </c>
      <c r="G416" s="2" t="s">
        <v>41</v>
      </c>
      <c r="H416" s="2" t="s">
        <v>47</v>
      </c>
      <c r="I416" s="2">
        <v>51.497135999999998</v>
      </c>
      <c r="J416" s="2" t="s">
        <v>30</v>
      </c>
      <c r="K416" s="2" t="s">
        <v>31</v>
      </c>
      <c r="L416" s="2" t="s">
        <v>500</v>
      </c>
      <c r="M416" s="2">
        <v>-0.15886800000000001</v>
      </c>
      <c r="N416" s="2">
        <v>1</v>
      </c>
      <c r="O416" s="2">
        <v>1</v>
      </c>
      <c r="P416" s="2" t="s">
        <v>33</v>
      </c>
      <c r="Q416" s="2" t="s">
        <v>34</v>
      </c>
      <c r="R416" s="2" t="s">
        <v>43</v>
      </c>
      <c r="S416" s="2">
        <v>30</v>
      </c>
      <c r="T416" s="4">
        <v>0.66319444444444442</v>
      </c>
      <c r="U416" s="2" t="s">
        <v>1645</v>
      </c>
      <c r="V416" s="2" t="s">
        <v>1630</v>
      </c>
      <c r="W416" s="2" t="s">
        <v>37</v>
      </c>
      <c r="X416" s="2" t="s">
        <v>38</v>
      </c>
    </row>
    <row r="417" spans="1:24" ht="15.75" x14ac:dyDescent="0.25">
      <c r="A417" s="5" t="s">
        <v>501</v>
      </c>
      <c r="B417" s="6">
        <v>44443</v>
      </c>
      <c r="C417" s="3" t="s">
        <v>499</v>
      </c>
      <c r="D417" s="14">
        <f t="shared" si="6"/>
        <v>2021</v>
      </c>
      <c r="E417" s="2" t="s">
        <v>65</v>
      </c>
      <c r="F417" s="5" t="s">
        <v>27</v>
      </c>
      <c r="G417" s="5" t="s">
        <v>140</v>
      </c>
      <c r="H417" s="5" t="s">
        <v>47</v>
      </c>
      <c r="I417" s="5">
        <v>51.492941000000002</v>
      </c>
      <c r="J417" s="5" t="s">
        <v>30</v>
      </c>
      <c r="K417" s="5" t="s">
        <v>31</v>
      </c>
      <c r="L417" s="5" t="s">
        <v>32</v>
      </c>
      <c r="M417" s="5">
        <v>-0.18395900000000001</v>
      </c>
      <c r="N417" s="5">
        <v>1</v>
      </c>
      <c r="O417" s="5">
        <v>2</v>
      </c>
      <c r="P417" s="5" t="s">
        <v>33</v>
      </c>
      <c r="Q417" s="5" t="s">
        <v>34</v>
      </c>
      <c r="R417" s="5" t="s">
        <v>106</v>
      </c>
      <c r="S417" s="5">
        <v>30</v>
      </c>
      <c r="T417" s="7">
        <v>0.69444444444444453</v>
      </c>
      <c r="U417" s="2" t="s">
        <v>1645</v>
      </c>
      <c r="V417" s="5" t="s">
        <v>1631</v>
      </c>
      <c r="W417" s="5" t="s">
        <v>37</v>
      </c>
      <c r="X417" s="5" t="s">
        <v>38</v>
      </c>
    </row>
    <row r="418" spans="1:24" ht="15.75" hidden="1" x14ac:dyDescent="0.25">
      <c r="A418" s="2" t="s">
        <v>502</v>
      </c>
      <c r="B418" s="3">
        <v>44441</v>
      </c>
      <c r="C418" s="3" t="s">
        <v>499</v>
      </c>
      <c r="D418" s="14">
        <f t="shared" si="6"/>
        <v>2021</v>
      </c>
      <c r="E418" s="2" t="s">
        <v>46</v>
      </c>
      <c r="F418" s="2" t="s">
        <v>27</v>
      </c>
      <c r="G418" s="2" t="s">
        <v>28</v>
      </c>
      <c r="H418" s="2" t="s">
        <v>47</v>
      </c>
      <c r="I418" s="2">
        <v>51.526077000000001</v>
      </c>
      <c r="J418" s="2" t="s">
        <v>30</v>
      </c>
      <c r="K418" s="2" t="s">
        <v>31</v>
      </c>
      <c r="L418" s="2" t="s">
        <v>32</v>
      </c>
      <c r="M418" s="2">
        <v>-0.210176</v>
      </c>
      <c r="N418" s="2">
        <v>1</v>
      </c>
      <c r="O418" s="2">
        <v>2</v>
      </c>
      <c r="P418" s="2" t="s">
        <v>33</v>
      </c>
      <c r="Q418" s="2" t="s">
        <v>42</v>
      </c>
      <c r="R418" s="2" t="s">
        <v>43</v>
      </c>
      <c r="S418" s="2">
        <v>30</v>
      </c>
      <c r="T418" s="4">
        <v>0.56597222222222221</v>
      </c>
      <c r="U418" s="2" t="s">
        <v>36</v>
      </c>
      <c r="V418" s="2" t="s">
        <v>1616</v>
      </c>
      <c r="W418" s="2" t="s">
        <v>71</v>
      </c>
      <c r="X418" s="2" t="s">
        <v>38</v>
      </c>
    </row>
    <row r="419" spans="1:24" ht="15.75" hidden="1" x14ac:dyDescent="0.25">
      <c r="A419" s="5" t="s">
        <v>503</v>
      </c>
      <c r="B419" s="6">
        <v>44442</v>
      </c>
      <c r="C419" s="3" t="s">
        <v>499</v>
      </c>
      <c r="D419" s="14">
        <f t="shared" si="6"/>
        <v>2021</v>
      </c>
      <c r="E419" s="2" t="s">
        <v>40</v>
      </c>
      <c r="F419" s="5" t="s">
        <v>27</v>
      </c>
      <c r="G419" s="5" t="s">
        <v>28</v>
      </c>
      <c r="H419" s="5" t="s">
        <v>47</v>
      </c>
      <c r="I419" s="5">
        <v>51.480460000000001</v>
      </c>
      <c r="J419" s="5" t="s">
        <v>30</v>
      </c>
      <c r="K419" s="5" t="s">
        <v>31</v>
      </c>
      <c r="L419" s="5" t="s">
        <v>32</v>
      </c>
      <c r="M419" s="5">
        <v>-0.18517500000000001</v>
      </c>
      <c r="N419" s="5">
        <v>1</v>
      </c>
      <c r="O419" s="5">
        <v>2</v>
      </c>
      <c r="P419" s="5" t="s">
        <v>33</v>
      </c>
      <c r="Q419" s="5" t="s">
        <v>34</v>
      </c>
      <c r="R419" s="5" t="s">
        <v>43</v>
      </c>
      <c r="S419" s="5">
        <v>30</v>
      </c>
      <c r="T419" s="7">
        <v>0.77083333333333337</v>
      </c>
      <c r="U419" s="2" t="s">
        <v>36</v>
      </c>
      <c r="V419" s="5" t="s">
        <v>1617</v>
      </c>
      <c r="W419" s="5" t="s">
        <v>37</v>
      </c>
      <c r="X419" s="5" t="s">
        <v>38</v>
      </c>
    </row>
    <row r="420" spans="1:24" ht="15.75" hidden="1" x14ac:dyDescent="0.25">
      <c r="A420" s="2" t="s">
        <v>504</v>
      </c>
      <c r="B420" s="3">
        <v>44443</v>
      </c>
      <c r="C420" s="3" t="s">
        <v>499</v>
      </c>
      <c r="D420" s="14">
        <f t="shared" si="6"/>
        <v>2021</v>
      </c>
      <c r="E420" s="2" t="s">
        <v>54</v>
      </c>
      <c r="F420" s="2" t="s">
        <v>49</v>
      </c>
      <c r="G420" s="2" t="s">
        <v>28</v>
      </c>
      <c r="H420" s="2" t="s">
        <v>47</v>
      </c>
      <c r="I420" s="2">
        <v>51.492044999999997</v>
      </c>
      <c r="J420" s="2" t="s">
        <v>30</v>
      </c>
      <c r="K420" s="2" t="s">
        <v>31</v>
      </c>
      <c r="L420" s="2" t="s">
        <v>32</v>
      </c>
      <c r="M420" s="2">
        <v>-0.17837600000000001</v>
      </c>
      <c r="N420" s="2">
        <v>1</v>
      </c>
      <c r="O420" s="2">
        <v>1</v>
      </c>
      <c r="P420" s="2" t="s">
        <v>33</v>
      </c>
      <c r="Q420" s="2" t="s">
        <v>34</v>
      </c>
      <c r="R420" s="2" t="s">
        <v>43</v>
      </c>
      <c r="S420" s="2">
        <v>30</v>
      </c>
      <c r="T420" s="4">
        <v>0.37847222222222227</v>
      </c>
      <c r="U420" s="2" t="s">
        <v>36</v>
      </c>
      <c r="V420" s="2" t="s">
        <v>1618</v>
      </c>
      <c r="W420" s="2" t="s">
        <v>37</v>
      </c>
      <c r="X420" s="2" t="s">
        <v>38</v>
      </c>
    </row>
    <row r="421" spans="1:24" ht="15.75" hidden="1" x14ac:dyDescent="0.25">
      <c r="A421" s="5" t="s">
        <v>505</v>
      </c>
      <c r="B421" s="6">
        <v>44441</v>
      </c>
      <c r="C421" s="3" t="s">
        <v>499</v>
      </c>
      <c r="D421" s="14">
        <f t="shared" si="6"/>
        <v>2021</v>
      </c>
      <c r="E421" s="2" t="s">
        <v>62</v>
      </c>
      <c r="F421" s="5" t="s">
        <v>27</v>
      </c>
      <c r="G421" s="5" t="s">
        <v>28</v>
      </c>
      <c r="H421" s="5" t="s">
        <v>47</v>
      </c>
      <c r="I421" s="5">
        <v>51.489213999999997</v>
      </c>
      <c r="J421" s="5" t="s">
        <v>30</v>
      </c>
      <c r="K421" s="5" t="s">
        <v>31</v>
      </c>
      <c r="L421" s="5" t="s">
        <v>32</v>
      </c>
      <c r="M421" s="5">
        <v>-0.16408400000000001</v>
      </c>
      <c r="N421" s="5">
        <v>1</v>
      </c>
      <c r="O421" s="5">
        <v>2</v>
      </c>
      <c r="P421" s="5" t="s">
        <v>33</v>
      </c>
      <c r="Q421" s="5" t="s">
        <v>42</v>
      </c>
      <c r="R421" s="5" t="s">
        <v>43</v>
      </c>
      <c r="S421" s="5">
        <v>30</v>
      </c>
      <c r="T421" s="7">
        <v>0.75</v>
      </c>
      <c r="U421" s="2" t="s">
        <v>36</v>
      </c>
      <c r="V421" s="5" t="s">
        <v>1619</v>
      </c>
      <c r="W421" s="5" t="s">
        <v>71</v>
      </c>
      <c r="X421" s="5" t="s">
        <v>38</v>
      </c>
    </row>
    <row r="422" spans="1:24" ht="15.75" hidden="1" x14ac:dyDescent="0.25">
      <c r="A422" s="2" t="s">
        <v>506</v>
      </c>
      <c r="B422" s="3">
        <v>44445</v>
      </c>
      <c r="C422" s="3" t="s">
        <v>499</v>
      </c>
      <c r="D422" s="14">
        <f t="shared" si="6"/>
        <v>2021</v>
      </c>
      <c r="E422" s="2" t="s">
        <v>26</v>
      </c>
      <c r="F422" s="2" t="s">
        <v>27</v>
      </c>
      <c r="G422" s="2" t="s">
        <v>28</v>
      </c>
      <c r="H422" s="2" t="s">
        <v>47</v>
      </c>
      <c r="I422" s="2">
        <v>51.496263999999996</v>
      </c>
      <c r="J422" s="2" t="s">
        <v>30</v>
      </c>
      <c r="K422" s="2" t="s">
        <v>31</v>
      </c>
      <c r="L422" s="2" t="s">
        <v>32</v>
      </c>
      <c r="M422" s="2">
        <v>-0.195352</v>
      </c>
      <c r="N422" s="2">
        <v>1</v>
      </c>
      <c r="O422" s="2">
        <v>2</v>
      </c>
      <c r="P422" s="2" t="s">
        <v>33</v>
      </c>
      <c r="Q422" s="2" t="s">
        <v>34</v>
      </c>
      <c r="R422" s="2" t="s">
        <v>43</v>
      </c>
      <c r="S422" s="2">
        <v>30</v>
      </c>
      <c r="T422" s="4">
        <v>0.65902777777777777</v>
      </c>
      <c r="U422" s="2" t="s">
        <v>36</v>
      </c>
      <c r="V422" s="2" t="s">
        <v>1620</v>
      </c>
      <c r="W422" s="2" t="s">
        <v>37</v>
      </c>
      <c r="X422" s="2" t="s">
        <v>38</v>
      </c>
    </row>
    <row r="423" spans="1:24" ht="15.75" hidden="1" x14ac:dyDescent="0.25">
      <c r="A423" s="5" t="s">
        <v>507</v>
      </c>
      <c r="B423" s="6">
        <v>44447</v>
      </c>
      <c r="C423" s="3" t="s">
        <v>499</v>
      </c>
      <c r="D423" s="14">
        <f t="shared" si="6"/>
        <v>2021</v>
      </c>
      <c r="E423" s="2" t="s">
        <v>59</v>
      </c>
      <c r="F423" s="5" t="s">
        <v>27</v>
      </c>
      <c r="G423" s="5" t="s">
        <v>28</v>
      </c>
      <c r="H423" s="5" t="s">
        <v>47</v>
      </c>
      <c r="I423" s="5">
        <v>51.491723999999998</v>
      </c>
      <c r="J423" s="5" t="s">
        <v>30</v>
      </c>
      <c r="K423" s="5" t="s">
        <v>31</v>
      </c>
      <c r="L423" s="5" t="s">
        <v>32</v>
      </c>
      <c r="M423" s="5">
        <v>-0.19250600000000001</v>
      </c>
      <c r="N423" s="5">
        <v>1</v>
      </c>
      <c r="O423" s="5">
        <v>1</v>
      </c>
      <c r="P423" s="5" t="s">
        <v>33</v>
      </c>
      <c r="Q423" s="5" t="s">
        <v>34</v>
      </c>
      <c r="R423" s="5" t="s">
        <v>35</v>
      </c>
      <c r="S423" s="5">
        <v>30</v>
      </c>
      <c r="T423" s="7">
        <v>0.50138888888888888</v>
      </c>
      <c r="U423" s="2" t="s">
        <v>36</v>
      </c>
      <c r="V423" s="5" t="s">
        <v>1621</v>
      </c>
      <c r="W423" s="5" t="s">
        <v>37</v>
      </c>
      <c r="X423" s="5" t="s">
        <v>38</v>
      </c>
    </row>
    <row r="424" spans="1:24" ht="15.75" hidden="1" x14ac:dyDescent="0.25">
      <c r="A424" s="2" t="s">
        <v>508</v>
      </c>
      <c r="B424" s="3">
        <v>44445</v>
      </c>
      <c r="C424" s="3" t="s">
        <v>499</v>
      </c>
      <c r="D424" s="14">
        <f t="shared" si="6"/>
        <v>2021</v>
      </c>
      <c r="E424" s="2" t="s">
        <v>65</v>
      </c>
      <c r="F424" s="2" t="s">
        <v>27</v>
      </c>
      <c r="G424" s="2" t="s">
        <v>41</v>
      </c>
      <c r="H424" s="2" t="s">
        <v>47</v>
      </c>
      <c r="I424" s="2">
        <v>51.522176999999999</v>
      </c>
      <c r="J424" s="2" t="s">
        <v>55</v>
      </c>
      <c r="K424" s="2" t="s">
        <v>31</v>
      </c>
      <c r="L424" s="2" t="s">
        <v>32</v>
      </c>
      <c r="M424" s="2">
        <v>-0.20802200000000001</v>
      </c>
      <c r="N424" s="2">
        <v>1</v>
      </c>
      <c r="O424" s="2">
        <v>1</v>
      </c>
      <c r="P424" s="2" t="s">
        <v>33</v>
      </c>
      <c r="Q424" s="2" t="s">
        <v>34</v>
      </c>
      <c r="R424" s="2" t="s">
        <v>43</v>
      </c>
      <c r="S424" s="2">
        <v>30</v>
      </c>
      <c r="T424" s="4">
        <v>6.9444444444444441E-3</v>
      </c>
      <c r="U424" s="2" t="s">
        <v>36</v>
      </c>
      <c r="V424" s="2" t="s">
        <v>1622</v>
      </c>
      <c r="W424" s="2" t="s">
        <v>37</v>
      </c>
      <c r="X424" s="2" t="s">
        <v>63</v>
      </c>
    </row>
    <row r="425" spans="1:24" ht="15.75" hidden="1" x14ac:dyDescent="0.25">
      <c r="A425" s="5" t="s">
        <v>509</v>
      </c>
      <c r="B425" s="6">
        <v>44442</v>
      </c>
      <c r="C425" s="3" t="s">
        <v>499</v>
      </c>
      <c r="D425" s="14">
        <f t="shared" si="6"/>
        <v>2021</v>
      </c>
      <c r="E425" s="2" t="s">
        <v>46</v>
      </c>
      <c r="F425" s="5" t="s">
        <v>69</v>
      </c>
      <c r="G425" s="5" t="s">
        <v>70</v>
      </c>
      <c r="H425" s="5" t="s">
        <v>47</v>
      </c>
      <c r="I425" s="5">
        <v>51.485419999999998</v>
      </c>
      <c r="J425" s="5" t="s">
        <v>30</v>
      </c>
      <c r="K425" s="5" t="s">
        <v>31</v>
      </c>
      <c r="L425" s="5" t="s">
        <v>32</v>
      </c>
      <c r="M425" s="5">
        <v>-0.151562</v>
      </c>
      <c r="N425" s="5">
        <v>1</v>
      </c>
      <c r="O425" s="5">
        <v>2</v>
      </c>
      <c r="P425" s="5" t="s">
        <v>33</v>
      </c>
      <c r="Q425" s="5" t="s">
        <v>34</v>
      </c>
      <c r="R425" s="5" t="s">
        <v>43</v>
      </c>
      <c r="S425" s="5">
        <v>30</v>
      </c>
      <c r="T425" s="7">
        <v>0.74305555555555547</v>
      </c>
      <c r="U425" s="2" t="s">
        <v>36</v>
      </c>
      <c r="V425" s="5" t="s">
        <v>1623</v>
      </c>
      <c r="W425" s="5" t="s">
        <v>37</v>
      </c>
      <c r="X425" s="5" t="s">
        <v>38</v>
      </c>
    </row>
    <row r="426" spans="1:24" ht="15.75" hidden="1" x14ac:dyDescent="0.25">
      <c r="A426" s="2" t="s">
        <v>510</v>
      </c>
      <c r="B426" s="3">
        <v>44447</v>
      </c>
      <c r="C426" s="3" t="s">
        <v>499</v>
      </c>
      <c r="D426" s="14">
        <f t="shared" si="6"/>
        <v>2021</v>
      </c>
      <c r="E426" s="2" t="s">
        <v>40</v>
      </c>
      <c r="F426" s="2" t="s">
        <v>27</v>
      </c>
      <c r="G426" s="2" t="s">
        <v>28</v>
      </c>
      <c r="H426" s="2" t="s">
        <v>47</v>
      </c>
      <c r="I426" s="2">
        <v>51.482546999999997</v>
      </c>
      <c r="J426" s="2" t="s">
        <v>30</v>
      </c>
      <c r="K426" s="2" t="s">
        <v>31</v>
      </c>
      <c r="L426" s="2" t="s">
        <v>32</v>
      </c>
      <c r="M426" s="2">
        <v>-0.186388</v>
      </c>
      <c r="N426" s="2">
        <v>1</v>
      </c>
      <c r="O426" s="2">
        <v>3</v>
      </c>
      <c r="P426" s="2" t="s">
        <v>33</v>
      </c>
      <c r="Q426" s="2" t="s">
        <v>34</v>
      </c>
      <c r="R426" s="2" t="s">
        <v>43</v>
      </c>
      <c r="S426" s="2">
        <v>30</v>
      </c>
      <c r="T426" s="4">
        <v>0.72916666666666663</v>
      </c>
      <c r="U426" s="2" t="s">
        <v>36</v>
      </c>
      <c r="V426" s="2" t="s">
        <v>1624</v>
      </c>
      <c r="W426" s="2" t="s">
        <v>37</v>
      </c>
      <c r="X426" s="2" t="s">
        <v>38</v>
      </c>
    </row>
    <row r="427" spans="1:24" ht="15.75" hidden="1" x14ac:dyDescent="0.25">
      <c r="A427" s="5" t="s">
        <v>511</v>
      </c>
      <c r="B427" s="6">
        <v>44448</v>
      </c>
      <c r="C427" s="3" t="s">
        <v>499</v>
      </c>
      <c r="D427" s="14">
        <f t="shared" si="6"/>
        <v>2021</v>
      </c>
      <c r="E427" s="2" t="s">
        <v>54</v>
      </c>
      <c r="F427" s="5" t="s">
        <v>69</v>
      </c>
      <c r="G427" s="5" t="s">
        <v>70</v>
      </c>
      <c r="H427" s="5" t="s">
        <v>47</v>
      </c>
      <c r="I427" s="5">
        <v>51.509130999999996</v>
      </c>
      <c r="J427" s="5" t="s">
        <v>30</v>
      </c>
      <c r="K427" s="5" t="s">
        <v>31</v>
      </c>
      <c r="L427" s="5" t="s">
        <v>32</v>
      </c>
      <c r="M427" s="5">
        <v>-0.195853</v>
      </c>
      <c r="N427" s="5">
        <v>1</v>
      </c>
      <c r="O427" s="5">
        <v>2</v>
      </c>
      <c r="P427" s="5" t="s">
        <v>33</v>
      </c>
      <c r="Q427" s="5" t="s">
        <v>34</v>
      </c>
      <c r="R427" s="5" t="s">
        <v>60</v>
      </c>
      <c r="S427" s="5">
        <v>30</v>
      </c>
      <c r="T427" s="7">
        <v>0.52083333333333337</v>
      </c>
      <c r="U427" s="2" t="s">
        <v>36</v>
      </c>
      <c r="V427" s="5" t="s">
        <v>1625</v>
      </c>
      <c r="W427" s="5" t="s">
        <v>37</v>
      </c>
      <c r="X427" s="5" t="s">
        <v>38</v>
      </c>
    </row>
    <row r="428" spans="1:24" ht="15.75" hidden="1" x14ac:dyDescent="0.25">
      <c r="A428" s="2" t="s">
        <v>512</v>
      </c>
      <c r="B428" s="3">
        <v>44453</v>
      </c>
      <c r="C428" s="3" t="s">
        <v>499</v>
      </c>
      <c r="D428" s="14">
        <f t="shared" si="6"/>
        <v>2021</v>
      </c>
      <c r="E428" s="2" t="s">
        <v>62</v>
      </c>
      <c r="F428" s="2" t="s">
        <v>69</v>
      </c>
      <c r="G428" s="2" t="s">
        <v>70</v>
      </c>
      <c r="H428" s="2" t="s">
        <v>47</v>
      </c>
      <c r="I428" s="2">
        <v>51.497594999999997</v>
      </c>
      <c r="J428" s="2" t="s">
        <v>30</v>
      </c>
      <c r="K428" s="2" t="s">
        <v>31</v>
      </c>
      <c r="L428" s="2" t="s">
        <v>32</v>
      </c>
      <c r="M428" s="2">
        <v>-0.165188</v>
      </c>
      <c r="N428" s="2">
        <v>1</v>
      </c>
      <c r="O428" s="2">
        <v>2</v>
      </c>
      <c r="P428" s="2" t="s">
        <v>33</v>
      </c>
      <c r="Q428" s="2" t="s">
        <v>34</v>
      </c>
      <c r="R428" s="2" t="s">
        <v>43</v>
      </c>
      <c r="S428" s="2">
        <v>30</v>
      </c>
      <c r="T428" s="4">
        <v>0.27430555555555552</v>
      </c>
      <c r="U428" s="2" t="s">
        <v>36</v>
      </c>
      <c r="V428" s="2" t="s">
        <v>1626</v>
      </c>
      <c r="W428" s="2" t="s">
        <v>37</v>
      </c>
      <c r="X428" s="2" t="s">
        <v>38</v>
      </c>
    </row>
    <row r="429" spans="1:24" ht="15.75" hidden="1" x14ac:dyDescent="0.25">
      <c r="A429" s="5" t="s">
        <v>513</v>
      </c>
      <c r="B429" s="6">
        <v>44453</v>
      </c>
      <c r="C429" s="3" t="s">
        <v>499</v>
      </c>
      <c r="D429" s="14">
        <f t="shared" si="6"/>
        <v>2021</v>
      </c>
      <c r="E429" s="2" t="s">
        <v>26</v>
      </c>
      <c r="F429" s="5" t="s">
        <v>69</v>
      </c>
      <c r="G429" s="5" t="s">
        <v>70</v>
      </c>
      <c r="H429" s="5" t="s">
        <v>47</v>
      </c>
      <c r="I429" s="5">
        <v>51.500993999999999</v>
      </c>
      <c r="J429" s="5" t="s">
        <v>30</v>
      </c>
      <c r="K429" s="5" t="s">
        <v>31</v>
      </c>
      <c r="L429" s="5" t="s">
        <v>32</v>
      </c>
      <c r="M429" s="5">
        <v>-0.19300400000000001</v>
      </c>
      <c r="N429" s="5">
        <v>1</v>
      </c>
      <c r="O429" s="5">
        <v>2</v>
      </c>
      <c r="P429" s="5" t="s">
        <v>33</v>
      </c>
      <c r="Q429" s="5" t="s">
        <v>34</v>
      </c>
      <c r="R429" s="5" t="s">
        <v>43</v>
      </c>
      <c r="S429" s="5">
        <v>30</v>
      </c>
      <c r="T429" s="7">
        <v>0.4993055555555555</v>
      </c>
      <c r="U429" s="2" t="s">
        <v>36</v>
      </c>
      <c r="V429" s="5" t="s">
        <v>1627</v>
      </c>
      <c r="W429" s="5" t="s">
        <v>37</v>
      </c>
      <c r="X429" s="5" t="s">
        <v>38</v>
      </c>
    </row>
    <row r="430" spans="1:24" ht="15.75" hidden="1" x14ac:dyDescent="0.25">
      <c r="A430" s="2" t="s">
        <v>514</v>
      </c>
      <c r="B430" s="3">
        <v>44451</v>
      </c>
      <c r="C430" s="3" t="s">
        <v>499</v>
      </c>
      <c r="D430" s="14">
        <f t="shared" si="6"/>
        <v>2021</v>
      </c>
      <c r="E430" s="2" t="s">
        <v>59</v>
      </c>
      <c r="F430" s="2" t="s">
        <v>27</v>
      </c>
      <c r="G430" s="2" t="s">
        <v>28</v>
      </c>
      <c r="H430" s="2" t="s">
        <v>29</v>
      </c>
      <c r="I430" s="2">
        <v>51.512433999999999</v>
      </c>
      <c r="J430" s="2" t="s">
        <v>30</v>
      </c>
      <c r="K430" s="2" t="s">
        <v>31</v>
      </c>
      <c r="L430" s="2" t="s">
        <v>32</v>
      </c>
      <c r="M430" s="2">
        <v>-0.21777199999999999</v>
      </c>
      <c r="N430" s="2">
        <v>1</v>
      </c>
      <c r="O430" s="2">
        <v>1</v>
      </c>
      <c r="P430" s="2" t="s">
        <v>33</v>
      </c>
      <c r="Q430" s="2" t="s">
        <v>34</v>
      </c>
      <c r="R430" s="2" t="s">
        <v>43</v>
      </c>
      <c r="S430" s="2">
        <v>30</v>
      </c>
      <c r="T430" s="4">
        <v>0.44444444444444442</v>
      </c>
      <c r="U430" s="2" t="s">
        <v>36</v>
      </c>
      <c r="V430" s="2" t="s">
        <v>1628</v>
      </c>
      <c r="W430" s="2" t="s">
        <v>37</v>
      </c>
      <c r="X430" s="2" t="s">
        <v>38</v>
      </c>
    </row>
    <row r="431" spans="1:24" ht="15.75" hidden="1" x14ac:dyDescent="0.25">
      <c r="A431" s="5" t="s">
        <v>515</v>
      </c>
      <c r="B431" s="6">
        <v>44448</v>
      </c>
      <c r="C431" s="3" t="s">
        <v>499</v>
      </c>
      <c r="D431" s="14">
        <f t="shared" si="6"/>
        <v>2021</v>
      </c>
      <c r="E431" s="2" t="s">
        <v>65</v>
      </c>
      <c r="F431" s="5" t="s">
        <v>69</v>
      </c>
      <c r="G431" s="5" t="s">
        <v>70</v>
      </c>
      <c r="H431" s="5" t="s">
        <v>47</v>
      </c>
      <c r="I431" s="5">
        <v>51.488318</v>
      </c>
      <c r="J431" s="5" t="s">
        <v>30</v>
      </c>
      <c r="K431" s="5" t="s">
        <v>31</v>
      </c>
      <c r="L431" s="5" t="s">
        <v>32</v>
      </c>
      <c r="M431" s="5">
        <v>-0.193217</v>
      </c>
      <c r="N431" s="5">
        <v>2</v>
      </c>
      <c r="O431" s="5">
        <v>1</v>
      </c>
      <c r="P431" s="5" t="s">
        <v>33</v>
      </c>
      <c r="Q431" s="5" t="s">
        <v>34</v>
      </c>
      <c r="R431" s="5" t="s">
        <v>43</v>
      </c>
      <c r="S431" s="5">
        <v>30</v>
      </c>
      <c r="T431" s="7">
        <v>0.65347222222222223</v>
      </c>
      <c r="U431" s="2" t="s">
        <v>36</v>
      </c>
      <c r="V431" s="5" t="s">
        <v>1629</v>
      </c>
      <c r="W431" s="5" t="s">
        <v>37</v>
      </c>
      <c r="X431" s="5" t="s">
        <v>157</v>
      </c>
    </row>
    <row r="432" spans="1:24" ht="15.75" hidden="1" x14ac:dyDescent="0.25">
      <c r="A432" s="2" t="s">
        <v>516</v>
      </c>
      <c r="B432" s="3">
        <v>44440</v>
      </c>
      <c r="C432" s="3" t="s">
        <v>499</v>
      </c>
      <c r="D432" s="14">
        <f t="shared" si="6"/>
        <v>2021</v>
      </c>
      <c r="E432" s="2" t="s">
        <v>46</v>
      </c>
      <c r="F432" s="2" t="s">
        <v>27</v>
      </c>
      <c r="G432" s="2" t="s">
        <v>28</v>
      </c>
      <c r="H432" s="2" t="s">
        <v>47</v>
      </c>
      <c r="I432" s="2">
        <v>51.501513000000003</v>
      </c>
      <c r="J432" s="2" t="s">
        <v>30</v>
      </c>
      <c r="K432" s="2" t="s">
        <v>31</v>
      </c>
      <c r="L432" s="2" t="s">
        <v>32</v>
      </c>
      <c r="M432" s="2">
        <v>-0.191687</v>
      </c>
      <c r="N432" s="2">
        <v>1</v>
      </c>
      <c r="O432" s="2">
        <v>2</v>
      </c>
      <c r="P432" s="2" t="s">
        <v>33</v>
      </c>
      <c r="Q432" s="2" t="s">
        <v>34</v>
      </c>
      <c r="R432" s="2" t="s">
        <v>43</v>
      </c>
      <c r="S432" s="2">
        <v>30</v>
      </c>
      <c r="T432" s="4">
        <v>0.52777777777777779</v>
      </c>
      <c r="U432" s="2" t="s">
        <v>36</v>
      </c>
      <c r="V432" s="2" t="s">
        <v>1630</v>
      </c>
      <c r="W432" s="2" t="s">
        <v>37</v>
      </c>
      <c r="X432" s="2" t="s">
        <v>38</v>
      </c>
    </row>
    <row r="433" spans="1:24" ht="15.75" x14ac:dyDescent="0.25">
      <c r="A433" s="5" t="s">
        <v>517</v>
      </c>
      <c r="B433" s="6">
        <v>44453</v>
      </c>
      <c r="C433" s="3" t="s">
        <v>499</v>
      </c>
      <c r="D433" s="14">
        <f t="shared" si="6"/>
        <v>2021</v>
      </c>
      <c r="E433" s="2" t="s">
        <v>40</v>
      </c>
      <c r="F433" s="5" t="s">
        <v>69</v>
      </c>
      <c r="G433" s="5" t="s">
        <v>70</v>
      </c>
      <c r="H433" s="5" t="s">
        <v>47</v>
      </c>
      <c r="I433" s="5">
        <v>51.487763000000001</v>
      </c>
      <c r="J433" s="5" t="s">
        <v>30</v>
      </c>
      <c r="K433" s="5" t="s">
        <v>31</v>
      </c>
      <c r="L433" s="5" t="s">
        <v>32</v>
      </c>
      <c r="M433" s="5">
        <v>-0.16904</v>
      </c>
      <c r="N433" s="5">
        <v>1</v>
      </c>
      <c r="O433" s="5">
        <v>1</v>
      </c>
      <c r="P433" s="5" t="s">
        <v>33</v>
      </c>
      <c r="Q433" s="5" t="s">
        <v>34</v>
      </c>
      <c r="R433" s="5" t="s">
        <v>43</v>
      </c>
      <c r="S433" s="5">
        <v>30</v>
      </c>
      <c r="T433" s="7">
        <v>0.63541666666666663</v>
      </c>
      <c r="U433" s="2" t="s">
        <v>1645</v>
      </c>
      <c r="V433" s="5" t="s">
        <v>1631</v>
      </c>
      <c r="W433" s="5" t="s">
        <v>37</v>
      </c>
      <c r="X433" s="5" t="s">
        <v>38</v>
      </c>
    </row>
    <row r="434" spans="1:24" ht="15.75" x14ac:dyDescent="0.25">
      <c r="A434" s="2" t="s">
        <v>518</v>
      </c>
      <c r="B434" s="3">
        <v>44453</v>
      </c>
      <c r="C434" s="3" t="s">
        <v>499</v>
      </c>
      <c r="D434" s="14">
        <f t="shared" si="6"/>
        <v>2021</v>
      </c>
      <c r="E434" s="2" t="s">
        <v>54</v>
      </c>
      <c r="F434" s="2" t="s">
        <v>69</v>
      </c>
      <c r="G434" s="2" t="s">
        <v>70</v>
      </c>
      <c r="H434" s="2" t="s">
        <v>47</v>
      </c>
      <c r="I434" s="2">
        <v>51.524082999999997</v>
      </c>
      <c r="J434" s="2" t="s">
        <v>30</v>
      </c>
      <c r="K434" s="2" t="s">
        <v>31</v>
      </c>
      <c r="L434" s="2" t="s">
        <v>32</v>
      </c>
      <c r="M434" s="2">
        <v>-0.21501100000000001</v>
      </c>
      <c r="N434" s="2">
        <v>1</v>
      </c>
      <c r="O434" s="2">
        <v>1</v>
      </c>
      <c r="P434" s="2" t="s">
        <v>33</v>
      </c>
      <c r="Q434" s="2" t="s">
        <v>34</v>
      </c>
      <c r="R434" s="2" t="s">
        <v>43</v>
      </c>
      <c r="S434" s="2">
        <v>30</v>
      </c>
      <c r="T434" s="4">
        <v>0.52083333333333337</v>
      </c>
      <c r="U434" s="2" t="s">
        <v>1645</v>
      </c>
      <c r="V434" s="2" t="s">
        <v>1616</v>
      </c>
      <c r="W434" s="2" t="s">
        <v>37</v>
      </c>
      <c r="X434" s="2" t="s">
        <v>38</v>
      </c>
    </row>
    <row r="435" spans="1:24" ht="15.75" x14ac:dyDescent="0.25">
      <c r="A435" s="5" t="s">
        <v>519</v>
      </c>
      <c r="B435" s="6">
        <v>44456</v>
      </c>
      <c r="C435" s="3" t="s">
        <v>499</v>
      </c>
      <c r="D435" s="14">
        <f t="shared" si="6"/>
        <v>2021</v>
      </c>
      <c r="E435" s="2" t="s">
        <v>62</v>
      </c>
      <c r="F435" s="5" t="s">
        <v>49</v>
      </c>
      <c r="G435" s="5" t="s">
        <v>28</v>
      </c>
      <c r="H435" s="5" t="s">
        <v>47</v>
      </c>
      <c r="I435" s="5">
        <v>51.498060000000002</v>
      </c>
      <c r="J435" s="5" t="s">
        <v>30</v>
      </c>
      <c r="K435" s="5" t="s">
        <v>31</v>
      </c>
      <c r="L435" s="5" t="s">
        <v>32</v>
      </c>
      <c r="M435" s="5">
        <v>-0.16617799999999999</v>
      </c>
      <c r="N435" s="5">
        <v>1</v>
      </c>
      <c r="O435" s="5">
        <v>1</v>
      </c>
      <c r="P435" s="5" t="s">
        <v>33</v>
      </c>
      <c r="Q435" s="5" t="s">
        <v>34</v>
      </c>
      <c r="R435" s="5" t="s">
        <v>43</v>
      </c>
      <c r="S435" s="5">
        <v>30</v>
      </c>
      <c r="T435" s="7">
        <v>0.55555555555555558</v>
      </c>
      <c r="U435" s="2" t="s">
        <v>1645</v>
      </c>
      <c r="V435" s="5" t="s">
        <v>1617</v>
      </c>
      <c r="W435" s="5" t="s">
        <v>37</v>
      </c>
      <c r="X435" s="5" t="s">
        <v>38</v>
      </c>
    </row>
    <row r="436" spans="1:24" ht="15.75" x14ac:dyDescent="0.25">
      <c r="A436" s="2" t="s">
        <v>520</v>
      </c>
      <c r="B436" s="3">
        <v>44458</v>
      </c>
      <c r="C436" s="3" t="s">
        <v>499</v>
      </c>
      <c r="D436" s="14">
        <f t="shared" si="6"/>
        <v>2021</v>
      </c>
      <c r="E436" s="2" t="s">
        <v>26</v>
      </c>
      <c r="F436" s="2" t="s">
        <v>27</v>
      </c>
      <c r="G436" s="2" t="s">
        <v>28</v>
      </c>
      <c r="H436" s="2" t="s">
        <v>47</v>
      </c>
      <c r="I436" s="2">
        <v>51.485824999999998</v>
      </c>
      <c r="J436" s="2" t="s">
        <v>30</v>
      </c>
      <c r="K436" s="2" t="s">
        <v>31</v>
      </c>
      <c r="L436" s="2" t="s">
        <v>32</v>
      </c>
      <c r="M436" s="2">
        <v>-0.188995</v>
      </c>
      <c r="N436" s="2">
        <v>1</v>
      </c>
      <c r="O436" s="2">
        <v>2</v>
      </c>
      <c r="P436" s="2" t="s">
        <v>33</v>
      </c>
      <c r="Q436" s="2" t="s">
        <v>34</v>
      </c>
      <c r="R436" s="2" t="s">
        <v>35</v>
      </c>
      <c r="S436" s="2">
        <v>30</v>
      </c>
      <c r="T436" s="4">
        <v>0.72916666666666663</v>
      </c>
      <c r="U436" s="2" t="s">
        <v>1645</v>
      </c>
      <c r="V436" s="2" t="s">
        <v>1618</v>
      </c>
      <c r="W436" s="2" t="s">
        <v>37</v>
      </c>
      <c r="X436" s="2" t="s">
        <v>38</v>
      </c>
    </row>
    <row r="437" spans="1:24" ht="15.75" x14ac:dyDescent="0.25">
      <c r="A437" s="5" t="s">
        <v>521</v>
      </c>
      <c r="B437" s="6">
        <v>44458</v>
      </c>
      <c r="C437" s="3" t="s">
        <v>499</v>
      </c>
      <c r="D437" s="14">
        <f t="shared" si="6"/>
        <v>2021</v>
      </c>
      <c r="E437" s="2" t="s">
        <v>59</v>
      </c>
      <c r="F437" s="5" t="s">
        <v>27</v>
      </c>
      <c r="G437" s="5" t="s">
        <v>28</v>
      </c>
      <c r="H437" s="5" t="s">
        <v>47</v>
      </c>
      <c r="I437" s="5">
        <v>51.521033000000003</v>
      </c>
      <c r="J437" s="5" t="s">
        <v>55</v>
      </c>
      <c r="K437" s="5" t="s">
        <v>31</v>
      </c>
      <c r="L437" s="5" t="s">
        <v>32</v>
      </c>
      <c r="M437" s="5">
        <v>-0.20965300000000001</v>
      </c>
      <c r="N437" s="5">
        <v>1</v>
      </c>
      <c r="O437" s="5">
        <v>1</v>
      </c>
      <c r="P437" s="5" t="s">
        <v>33</v>
      </c>
      <c r="Q437" s="5" t="s">
        <v>34</v>
      </c>
      <c r="R437" s="5" t="s">
        <v>43</v>
      </c>
      <c r="S437" s="5">
        <v>30</v>
      </c>
      <c r="T437" s="7">
        <v>0.85069444444444453</v>
      </c>
      <c r="U437" s="2" t="s">
        <v>1645</v>
      </c>
      <c r="V437" s="5" t="s">
        <v>1619</v>
      </c>
      <c r="W437" s="5" t="s">
        <v>37</v>
      </c>
      <c r="X437" s="5" t="s">
        <v>52</v>
      </c>
    </row>
    <row r="438" spans="1:24" ht="15.75" x14ac:dyDescent="0.25">
      <c r="A438" s="2" t="s">
        <v>522</v>
      </c>
      <c r="B438" s="3">
        <v>44458</v>
      </c>
      <c r="C438" s="3" t="s">
        <v>499</v>
      </c>
      <c r="D438" s="14">
        <f t="shared" si="6"/>
        <v>2021</v>
      </c>
      <c r="E438" s="2" t="s">
        <v>65</v>
      </c>
      <c r="F438" s="2" t="s">
        <v>49</v>
      </c>
      <c r="G438" s="2" t="s">
        <v>41</v>
      </c>
      <c r="H438" s="2" t="s">
        <v>47</v>
      </c>
      <c r="I438" s="2">
        <v>51.495657999999999</v>
      </c>
      <c r="J438" s="2" t="s">
        <v>55</v>
      </c>
      <c r="K438" s="2" t="s">
        <v>31</v>
      </c>
      <c r="L438" s="2" t="s">
        <v>32</v>
      </c>
      <c r="M438" s="2">
        <v>-0.173622</v>
      </c>
      <c r="N438" s="2">
        <v>2</v>
      </c>
      <c r="O438" s="2">
        <v>2</v>
      </c>
      <c r="P438" s="2" t="s">
        <v>33</v>
      </c>
      <c r="Q438" s="2" t="s">
        <v>34</v>
      </c>
      <c r="R438" s="2" t="s">
        <v>60</v>
      </c>
      <c r="S438" s="2">
        <v>30</v>
      </c>
      <c r="T438" s="4">
        <v>5.2083333333333336E-2</v>
      </c>
      <c r="U438" s="2" t="s">
        <v>1645</v>
      </c>
      <c r="V438" s="2" t="s">
        <v>1620</v>
      </c>
      <c r="W438" s="2" t="s">
        <v>37</v>
      </c>
      <c r="X438" s="2" t="s">
        <v>38</v>
      </c>
    </row>
    <row r="439" spans="1:24" ht="15.75" x14ac:dyDescent="0.25">
      <c r="A439" s="5" t="s">
        <v>523</v>
      </c>
      <c r="B439" s="6">
        <v>44449</v>
      </c>
      <c r="C439" s="3" t="s">
        <v>499</v>
      </c>
      <c r="D439" s="14">
        <f t="shared" si="6"/>
        <v>2021</v>
      </c>
      <c r="E439" s="2" t="s">
        <v>46</v>
      </c>
      <c r="F439" s="5" t="s">
        <v>27</v>
      </c>
      <c r="G439" s="5" t="s">
        <v>28</v>
      </c>
      <c r="H439" s="5" t="s">
        <v>47</v>
      </c>
      <c r="I439" s="5">
        <v>51.506096999999997</v>
      </c>
      <c r="J439" s="5" t="s">
        <v>30</v>
      </c>
      <c r="K439" s="5" t="s">
        <v>31</v>
      </c>
      <c r="L439" s="5" t="s">
        <v>32</v>
      </c>
      <c r="M439" s="5">
        <v>-0.20908599999999999</v>
      </c>
      <c r="N439" s="5">
        <v>1</v>
      </c>
      <c r="O439" s="5">
        <v>2</v>
      </c>
      <c r="P439" s="5" t="s">
        <v>33</v>
      </c>
      <c r="Q439" s="5" t="s">
        <v>34</v>
      </c>
      <c r="R439" s="5" t="s">
        <v>43</v>
      </c>
      <c r="S439" s="5">
        <v>30</v>
      </c>
      <c r="T439" s="7">
        <v>0.70138888888888884</v>
      </c>
      <c r="U439" s="2" t="s">
        <v>1645</v>
      </c>
      <c r="V439" s="5" t="s">
        <v>1621</v>
      </c>
      <c r="W439" s="5" t="s">
        <v>37</v>
      </c>
      <c r="X439" s="5" t="s">
        <v>52</v>
      </c>
    </row>
    <row r="440" spans="1:24" ht="15.75" x14ac:dyDescent="0.25">
      <c r="A440" s="2" t="s">
        <v>524</v>
      </c>
      <c r="B440" s="3">
        <v>44456</v>
      </c>
      <c r="C440" s="3" t="s">
        <v>499</v>
      </c>
      <c r="D440" s="14">
        <f t="shared" si="6"/>
        <v>2021</v>
      </c>
      <c r="E440" s="2" t="s">
        <v>40</v>
      </c>
      <c r="F440" s="2" t="s">
        <v>49</v>
      </c>
      <c r="G440" s="2" t="s">
        <v>193</v>
      </c>
      <c r="H440" s="2" t="s">
        <v>47</v>
      </c>
      <c r="I440" s="2">
        <v>51.492657000000001</v>
      </c>
      <c r="J440" s="2" t="s">
        <v>30</v>
      </c>
      <c r="K440" s="2" t="s">
        <v>31</v>
      </c>
      <c r="L440" s="2" t="s">
        <v>32</v>
      </c>
      <c r="M440" s="2">
        <v>-0.20053699999999999</v>
      </c>
      <c r="N440" s="2">
        <v>1</v>
      </c>
      <c r="O440" s="2">
        <v>2</v>
      </c>
      <c r="P440" s="2" t="s">
        <v>33</v>
      </c>
      <c r="Q440" s="2" t="s">
        <v>34</v>
      </c>
      <c r="R440" s="2" t="s">
        <v>35</v>
      </c>
      <c r="S440" s="2">
        <v>30</v>
      </c>
      <c r="T440" s="4">
        <v>0.27777777777777779</v>
      </c>
      <c r="U440" s="2" t="s">
        <v>1645</v>
      </c>
      <c r="V440" s="2" t="s">
        <v>1622</v>
      </c>
      <c r="W440" s="2" t="s">
        <v>37</v>
      </c>
      <c r="X440" s="2" t="s">
        <v>38</v>
      </c>
    </row>
    <row r="441" spans="1:24" ht="15.75" x14ac:dyDescent="0.25">
      <c r="A441" s="5" t="s">
        <v>525</v>
      </c>
      <c r="B441" s="6">
        <v>44447</v>
      </c>
      <c r="C441" s="3" t="s">
        <v>499</v>
      </c>
      <c r="D441" s="14">
        <f t="shared" si="6"/>
        <v>2021</v>
      </c>
      <c r="E441" s="2" t="s">
        <v>54</v>
      </c>
      <c r="F441" s="5" t="s">
        <v>49</v>
      </c>
      <c r="G441" s="5" t="s">
        <v>41</v>
      </c>
      <c r="H441" s="5" t="s">
        <v>47</v>
      </c>
      <c r="I441" s="5">
        <v>51.481988999999999</v>
      </c>
      <c r="J441" s="5" t="s">
        <v>30</v>
      </c>
      <c r="K441" s="5" t="s">
        <v>31</v>
      </c>
      <c r="L441" s="5" t="s">
        <v>32</v>
      </c>
      <c r="M441" s="5">
        <v>-0.173592</v>
      </c>
      <c r="N441" s="5">
        <v>1</v>
      </c>
      <c r="O441" s="5">
        <v>2</v>
      </c>
      <c r="P441" s="5" t="s">
        <v>33</v>
      </c>
      <c r="Q441" s="5" t="s">
        <v>34</v>
      </c>
      <c r="R441" s="5" t="s">
        <v>43</v>
      </c>
      <c r="S441" s="5">
        <v>30</v>
      </c>
      <c r="T441" s="7">
        <v>0.36458333333333331</v>
      </c>
      <c r="U441" s="2" t="s">
        <v>1645</v>
      </c>
      <c r="V441" s="5" t="s">
        <v>1623</v>
      </c>
      <c r="W441" s="5" t="s">
        <v>37</v>
      </c>
      <c r="X441" s="5" t="s">
        <v>52</v>
      </c>
    </row>
    <row r="442" spans="1:24" ht="15.75" x14ac:dyDescent="0.25">
      <c r="A442" s="2" t="s">
        <v>526</v>
      </c>
      <c r="B442" s="3">
        <v>44461</v>
      </c>
      <c r="C442" s="3" t="s">
        <v>499</v>
      </c>
      <c r="D442" s="14">
        <f t="shared" si="6"/>
        <v>2021</v>
      </c>
      <c r="E442" s="2" t="s">
        <v>62</v>
      </c>
      <c r="F442" s="2" t="s">
        <v>27</v>
      </c>
      <c r="G442" s="2" t="s">
        <v>28</v>
      </c>
      <c r="H442" s="2" t="s">
        <v>47</v>
      </c>
      <c r="I442" s="2">
        <v>51.517926000000003</v>
      </c>
      <c r="J442" s="2" t="s">
        <v>30</v>
      </c>
      <c r="K442" s="2" t="s">
        <v>197</v>
      </c>
      <c r="L442" s="2" t="s">
        <v>32</v>
      </c>
      <c r="M442" s="2">
        <v>-0.20055000000000001</v>
      </c>
      <c r="N442" s="2">
        <v>1</v>
      </c>
      <c r="O442" s="2">
        <v>2</v>
      </c>
      <c r="P442" s="2" t="s">
        <v>33</v>
      </c>
      <c r="Q442" s="2" t="s">
        <v>34</v>
      </c>
      <c r="R442" s="2" t="s">
        <v>43</v>
      </c>
      <c r="S442" s="2">
        <v>30</v>
      </c>
      <c r="T442" s="4">
        <v>0.70763888888888893</v>
      </c>
      <c r="U442" s="2" t="s">
        <v>1645</v>
      </c>
      <c r="V442" s="2" t="s">
        <v>1624</v>
      </c>
      <c r="W442" s="2" t="s">
        <v>37</v>
      </c>
      <c r="X442" s="2" t="s">
        <v>38</v>
      </c>
    </row>
    <row r="443" spans="1:24" ht="15.75" x14ac:dyDescent="0.25">
      <c r="A443" s="5" t="s">
        <v>527</v>
      </c>
      <c r="B443" s="6">
        <v>44460</v>
      </c>
      <c r="C443" s="3" t="s">
        <v>499</v>
      </c>
      <c r="D443" s="14">
        <f t="shared" si="6"/>
        <v>2021</v>
      </c>
      <c r="E443" s="2" t="s">
        <v>26</v>
      </c>
      <c r="F443" s="5" t="s">
        <v>27</v>
      </c>
      <c r="G443" s="5" t="s">
        <v>28</v>
      </c>
      <c r="H443" s="5" t="s">
        <v>47</v>
      </c>
      <c r="I443" s="5">
        <v>51.498587999999998</v>
      </c>
      <c r="J443" s="5" t="s">
        <v>30</v>
      </c>
      <c r="K443" s="5" t="s">
        <v>31</v>
      </c>
      <c r="L443" s="5" t="s">
        <v>32</v>
      </c>
      <c r="M443" s="5">
        <v>-0.20030300000000001</v>
      </c>
      <c r="N443" s="5">
        <v>1</v>
      </c>
      <c r="O443" s="5">
        <v>2</v>
      </c>
      <c r="P443" s="5" t="s">
        <v>33</v>
      </c>
      <c r="Q443" s="5" t="s">
        <v>34</v>
      </c>
      <c r="R443" s="5" t="s">
        <v>43</v>
      </c>
      <c r="S443" s="5">
        <v>30</v>
      </c>
      <c r="T443" s="7">
        <v>0.66805555555555562</v>
      </c>
      <c r="U443" s="2" t="s">
        <v>1645</v>
      </c>
      <c r="V443" s="5" t="s">
        <v>1625</v>
      </c>
      <c r="W443" s="5" t="s">
        <v>37</v>
      </c>
      <c r="X443" s="5" t="s">
        <v>38</v>
      </c>
    </row>
    <row r="444" spans="1:24" ht="15.75" hidden="1" x14ac:dyDescent="0.25">
      <c r="A444" s="2" t="s">
        <v>528</v>
      </c>
      <c r="B444" s="3">
        <v>44461</v>
      </c>
      <c r="C444" s="3" t="s">
        <v>499</v>
      </c>
      <c r="D444" s="14">
        <f t="shared" si="6"/>
        <v>2021</v>
      </c>
      <c r="E444" s="2" t="s">
        <v>59</v>
      </c>
      <c r="F444" s="2" t="s">
        <v>27</v>
      </c>
      <c r="G444" s="2" t="s">
        <v>41</v>
      </c>
      <c r="H444" s="2" t="s">
        <v>47</v>
      </c>
      <c r="I444" s="2">
        <v>51.501365</v>
      </c>
      <c r="J444" s="2" t="s">
        <v>30</v>
      </c>
      <c r="K444" s="2" t="s">
        <v>31</v>
      </c>
      <c r="L444" s="2" t="s">
        <v>32</v>
      </c>
      <c r="M444" s="2">
        <v>-0.19370999999999999</v>
      </c>
      <c r="N444" s="2">
        <v>1</v>
      </c>
      <c r="O444" s="2">
        <v>1</v>
      </c>
      <c r="P444" s="2" t="s">
        <v>33</v>
      </c>
      <c r="Q444" s="2" t="s">
        <v>34</v>
      </c>
      <c r="R444" s="2" t="s">
        <v>60</v>
      </c>
      <c r="S444" s="2">
        <v>30</v>
      </c>
      <c r="T444" s="4">
        <v>0.7006944444444444</v>
      </c>
      <c r="U444" s="2" t="s">
        <v>36</v>
      </c>
      <c r="V444" s="2" t="s">
        <v>1626</v>
      </c>
      <c r="W444" s="2" t="s">
        <v>37</v>
      </c>
      <c r="X444" s="2" t="s">
        <v>38</v>
      </c>
    </row>
    <row r="445" spans="1:24" ht="15.75" hidden="1" x14ac:dyDescent="0.25">
      <c r="A445" s="5" t="s">
        <v>529</v>
      </c>
      <c r="B445" s="6">
        <v>44454</v>
      </c>
      <c r="C445" s="3" t="s">
        <v>499</v>
      </c>
      <c r="D445" s="14">
        <f t="shared" si="6"/>
        <v>2021</v>
      </c>
      <c r="E445" s="2" t="s">
        <v>65</v>
      </c>
      <c r="F445" s="5" t="s">
        <v>49</v>
      </c>
      <c r="G445" s="5" t="s">
        <v>41</v>
      </c>
      <c r="H445" s="5" t="s">
        <v>29</v>
      </c>
      <c r="I445" s="5">
        <v>51.516658</v>
      </c>
      <c r="J445" s="5" t="s">
        <v>30</v>
      </c>
      <c r="K445" s="5" t="s">
        <v>31</v>
      </c>
      <c r="L445" s="5" t="s">
        <v>32</v>
      </c>
      <c r="M445" s="5">
        <v>-0.205789</v>
      </c>
      <c r="N445" s="5">
        <v>2</v>
      </c>
      <c r="O445" s="5">
        <v>1</v>
      </c>
      <c r="P445" s="5" t="s">
        <v>33</v>
      </c>
      <c r="Q445" s="5" t="s">
        <v>42</v>
      </c>
      <c r="R445" s="5" t="s">
        <v>43</v>
      </c>
      <c r="S445" s="5">
        <v>30</v>
      </c>
      <c r="T445" s="7">
        <v>0.71180555555555547</v>
      </c>
      <c r="U445" s="2" t="s">
        <v>36</v>
      </c>
      <c r="V445" s="5" t="s">
        <v>1627</v>
      </c>
      <c r="W445" s="5" t="s">
        <v>71</v>
      </c>
      <c r="X445" s="5" t="s">
        <v>52</v>
      </c>
    </row>
    <row r="446" spans="1:24" ht="15.75" hidden="1" x14ac:dyDescent="0.25">
      <c r="A446" s="2" t="s">
        <v>530</v>
      </c>
      <c r="B446" s="3">
        <v>44461</v>
      </c>
      <c r="C446" s="3" t="s">
        <v>499</v>
      </c>
      <c r="D446" s="14">
        <f t="shared" si="6"/>
        <v>2021</v>
      </c>
      <c r="E446" s="2" t="s">
        <v>46</v>
      </c>
      <c r="F446" s="2" t="s">
        <v>27</v>
      </c>
      <c r="G446" s="2" t="s">
        <v>28</v>
      </c>
      <c r="H446" s="2" t="s">
        <v>47</v>
      </c>
      <c r="I446" s="2">
        <v>51.505257</v>
      </c>
      <c r="J446" s="2" t="s">
        <v>30</v>
      </c>
      <c r="K446" s="2" t="s">
        <v>31</v>
      </c>
      <c r="L446" s="2" t="s">
        <v>32</v>
      </c>
      <c r="M446" s="2">
        <v>-0.213009</v>
      </c>
      <c r="N446" s="2">
        <v>1</v>
      </c>
      <c r="O446" s="2">
        <v>2</v>
      </c>
      <c r="P446" s="2" t="s">
        <v>33</v>
      </c>
      <c r="Q446" s="2" t="s">
        <v>34</v>
      </c>
      <c r="R446" s="2" t="s">
        <v>43</v>
      </c>
      <c r="S446" s="2">
        <v>30</v>
      </c>
      <c r="T446" s="4">
        <v>0.78125</v>
      </c>
      <c r="U446" s="2" t="s">
        <v>36</v>
      </c>
      <c r="V446" s="2" t="s">
        <v>1628</v>
      </c>
      <c r="W446" s="2" t="s">
        <v>37</v>
      </c>
      <c r="X446" s="2" t="s">
        <v>38</v>
      </c>
    </row>
    <row r="447" spans="1:24" ht="15.75" hidden="1" x14ac:dyDescent="0.25">
      <c r="A447" s="5" t="s">
        <v>531</v>
      </c>
      <c r="B447" s="6">
        <v>44461</v>
      </c>
      <c r="C447" s="3" t="s">
        <v>499</v>
      </c>
      <c r="D447" s="14">
        <f t="shared" si="6"/>
        <v>2021</v>
      </c>
      <c r="E447" s="2" t="s">
        <v>40</v>
      </c>
      <c r="F447" s="5" t="s">
        <v>69</v>
      </c>
      <c r="G447" s="5" t="s">
        <v>70</v>
      </c>
      <c r="H447" s="5" t="s">
        <v>47</v>
      </c>
      <c r="I447" s="5">
        <v>51.485410000000002</v>
      </c>
      <c r="J447" s="5" t="s">
        <v>30</v>
      </c>
      <c r="K447" s="5" t="s">
        <v>31</v>
      </c>
      <c r="L447" s="5" t="s">
        <v>32</v>
      </c>
      <c r="M447" s="5">
        <v>-0.17388799999999999</v>
      </c>
      <c r="N447" s="5">
        <v>1</v>
      </c>
      <c r="O447" s="5">
        <v>2</v>
      </c>
      <c r="P447" s="5" t="s">
        <v>33</v>
      </c>
      <c r="Q447" s="5" t="s">
        <v>34</v>
      </c>
      <c r="R447" s="5" t="s">
        <v>43</v>
      </c>
      <c r="S447" s="5">
        <v>30</v>
      </c>
      <c r="T447" s="7">
        <v>0.57638888888888895</v>
      </c>
      <c r="U447" s="2" t="s">
        <v>36</v>
      </c>
      <c r="V447" s="5" t="s">
        <v>1629</v>
      </c>
      <c r="W447" s="5" t="s">
        <v>37</v>
      </c>
      <c r="X447" s="5" t="s">
        <v>38</v>
      </c>
    </row>
    <row r="448" spans="1:24" ht="15.75" hidden="1" x14ac:dyDescent="0.25">
      <c r="A448" s="2" t="s">
        <v>532</v>
      </c>
      <c r="B448" s="3">
        <v>44455</v>
      </c>
      <c r="C448" s="3" t="s">
        <v>499</v>
      </c>
      <c r="D448" s="14">
        <f t="shared" si="6"/>
        <v>2021</v>
      </c>
      <c r="E448" s="2" t="s">
        <v>54</v>
      </c>
      <c r="F448" s="2" t="s">
        <v>27</v>
      </c>
      <c r="G448" s="2" t="s">
        <v>28</v>
      </c>
      <c r="H448" s="2" t="s">
        <v>47</v>
      </c>
      <c r="I448" s="2">
        <v>51.498742999999997</v>
      </c>
      <c r="J448" s="2" t="s">
        <v>30</v>
      </c>
      <c r="K448" s="2" t="s">
        <v>31</v>
      </c>
      <c r="L448" s="2" t="s">
        <v>32</v>
      </c>
      <c r="M448" s="2">
        <v>-0.21038200000000001</v>
      </c>
      <c r="N448" s="2">
        <v>1</v>
      </c>
      <c r="O448" s="2">
        <v>2</v>
      </c>
      <c r="P448" s="2" t="s">
        <v>33</v>
      </c>
      <c r="Q448" s="2" t="s">
        <v>34</v>
      </c>
      <c r="R448" s="2" t="s">
        <v>43</v>
      </c>
      <c r="S448" s="2">
        <v>30</v>
      </c>
      <c r="T448" s="4">
        <v>0.75</v>
      </c>
      <c r="U448" s="2" t="s">
        <v>36</v>
      </c>
      <c r="V448" s="2" t="s">
        <v>1630</v>
      </c>
      <c r="W448" s="2" t="s">
        <v>37</v>
      </c>
      <c r="X448" s="2" t="s">
        <v>159</v>
      </c>
    </row>
    <row r="449" spans="1:24" ht="15.75" hidden="1" x14ac:dyDescent="0.25">
      <c r="A449" s="5" t="s">
        <v>533</v>
      </c>
      <c r="B449" s="6">
        <v>44464</v>
      </c>
      <c r="C449" s="3" t="s">
        <v>499</v>
      </c>
      <c r="D449" s="14">
        <f t="shared" si="6"/>
        <v>2021</v>
      </c>
      <c r="E449" s="2" t="s">
        <v>62</v>
      </c>
      <c r="F449" s="5" t="s">
        <v>27</v>
      </c>
      <c r="G449" s="5" t="s">
        <v>28</v>
      </c>
      <c r="H449" s="5" t="s">
        <v>47</v>
      </c>
      <c r="I449" s="5">
        <v>51.523521000000002</v>
      </c>
      <c r="J449" s="5" t="s">
        <v>30</v>
      </c>
      <c r="K449" s="5" t="s">
        <v>31</v>
      </c>
      <c r="L449" s="5" t="s">
        <v>32</v>
      </c>
      <c r="M449" s="5">
        <v>-0.213591</v>
      </c>
      <c r="N449" s="5">
        <v>1</v>
      </c>
      <c r="O449" s="5">
        <v>2</v>
      </c>
      <c r="P449" s="5" t="s">
        <v>33</v>
      </c>
      <c r="Q449" s="5" t="s">
        <v>34</v>
      </c>
      <c r="R449" s="5" t="s">
        <v>43</v>
      </c>
      <c r="S449" s="5">
        <v>30</v>
      </c>
      <c r="T449" s="7">
        <v>0.6020833333333333</v>
      </c>
      <c r="U449" s="2" t="s">
        <v>36</v>
      </c>
      <c r="V449" s="5" t="s">
        <v>1631</v>
      </c>
      <c r="W449" s="5" t="s">
        <v>37</v>
      </c>
      <c r="X449" s="5" t="s">
        <v>38</v>
      </c>
    </row>
    <row r="450" spans="1:24" ht="15.75" hidden="1" x14ac:dyDescent="0.25">
      <c r="A450" s="2" t="s">
        <v>534</v>
      </c>
      <c r="B450" s="3">
        <v>44466</v>
      </c>
      <c r="C450" s="3" t="s">
        <v>499</v>
      </c>
      <c r="D450" s="14">
        <f t="shared" ref="D450:D513" si="7">YEAR(B450)</f>
        <v>2021</v>
      </c>
      <c r="E450" s="2" t="s">
        <v>26</v>
      </c>
      <c r="F450" s="2" t="s">
        <v>69</v>
      </c>
      <c r="G450" s="2" t="s">
        <v>70</v>
      </c>
      <c r="H450" s="2" t="s">
        <v>47</v>
      </c>
      <c r="I450" s="2">
        <v>51.511353</v>
      </c>
      <c r="J450" s="2" t="s">
        <v>55</v>
      </c>
      <c r="K450" s="2" t="s">
        <v>31</v>
      </c>
      <c r="L450" s="2" t="s">
        <v>32</v>
      </c>
      <c r="M450" s="2">
        <v>-0.20585300000000001</v>
      </c>
      <c r="N450" s="2">
        <v>1</v>
      </c>
      <c r="O450" s="2">
        <v>2</v>
      </c>
      <c r="P450" s="2" t="s">
        <v>33</v>
      </c>
      <c r="Q450" s="2" t="s">
        <v>34</v>
      </c>
      <c r="R450" s="2" t="s">
        <v>43</v>
      </c>
      <c r="S450" s="2">
        <v>30</v>
      </c>
      <c r="T450" s="4">
        <v>0.97916666666666663</v>
      </c>
      <c r="U450" s="2" t="s">
        <v>36</v>
      </c>
      <c r="V450" s="2" t="s">
        <v>1616</v>
      </c>
      <c r="W450" s="2" t="s">
        <v>37</v>
      </c>
      <c r="X450" s="2" t="s">
        <v>38</v>
      </c>
    </row>
    <row r="451" spans="1:24" ht="15.75" hidden="1" x14ac:dyDescent="0.25">
      <c r="A451" s="5" t="s">
        <v>535</v>
      </c>
      <c r="B451" s="6">
        <v>44464</v>
      </c>
      <c r="C451" s="3" t="s">
        <v>499</v>
      </c>
      <c r="D451" s="14">
        <f t="shared" si="7"/>
        <v>2021</v>
      </c>
      <c r="E451" s="2" t="s">
        <v>59</v>
      </c>
      <c r="F451" s="5" t="s">
        <v>27</v>
      </c>
      <c r="G451" s="5" t="s">
        <v>28</v>
      </c>
      <c r="H451" s="5" t="s">
        <v>47</v>
      </c>
      <c r="I451" s="5">
        <v>51.495804</v>
      </c>
      <c r="J451" s="5" t="s">
        <v>30</v>
      </c>
      <c r="K451" s="5" t="s">
        <v>31</v>
      </c>
      <c r="L451" s="5" t="s">
        <v>32</v>
      </c>
      <c r="M451" s="5">
        <v>-0.171455</v>
      </c>
      <c r="N451" s="5">
        <v>1</v>
      </c>
      <c r="O451" s="5">
        <v>1</v>
      </c>
      <c r="P451" s="5" t="s">
        <v>33</v>
      </c>
      <c r="Q451" s="5" t="s">
        <v>34</v>
      </c>
      <c r="R451" s="5" t="s">
        <v>43</v>
      </c>
      <c r="S451" s="5">
        <v>30</v>
      </c>
      <c r="T451" s="7">
        <v>0.68055555555555547</v>
      </c>
      <c r="U451" s="2" t="s">
        <v>36</v>
      </c>
      <c r="V451" s="5" t="s">
        <v>1617</v>
      </c>
      <c r="W451" s="5" t="s">
        <v>37</v>
      </c>
      <c r="X451" s="5" t="s">
        <v>38</v>
      </c>
    </row>
    <row r="452" spans="1:24" ht="15.75" hidden="1" x14ac:dyDescent="0.25">
      <c r="A452" s="2" t="s">
        <v>536</v>
      </c>
      <c r="B452" s="3">
        <v>44460</v>
      </c>
      <c r="C452" s="3" t="s">
        <v>499</v>
      </c>
      <c r="D452" s="14">
        <f t="shared" si="7"/>
        <v>2021</v>
      </c>
      <c r="E452" s="2" t="s">
        <v>65</v>
      </c>
      <c r="F452" s="2" t="s">
        <v>27</v>
      </c>
      <c r="G452" s="2" t="s">
        <v>41</v>
      </c>
      <c r="H452" s="2" t="s">
        <v>47</v>
      </c>
      <c r="I452" s="2">
        <v>51.519505000000002</v>
      </c>
      <c r="J452" s="2" t="s">
        <v>30</v>
      </c>
      <c r="K452" s="2" t="s">
        <v>31</v>
      </c>
      <c r="L452" s="2" t="s">
        <v>32</v>
      </c>
      <c r="M452" s="2">
        <v>-0.22153200000000001</v>
      </c>
      <c r="N452" s="2">
        <v>1</v>
      </c>
      <c r="O452" s="2">
        <v>2</v>
      </c>
      <c r="P452" s="2" t="s">
        <v>33</v>
      </c>
      <c r="Q452" s="2" t="s">
        <v>34</v>
      </c>
      <c r="R452" s="2" t="s">
        <v>43</v>
      </c>
      <c r="S452" s="2">
        <v>30</v>
      </c>
      <c r="T452" s="4">
        <v>0.61458333333333337</v>
      </c>
      <c r="U452" s="2" t="s">
        <v>36</v>
      </c>
      <c r="V452" s="2" t="s">
        <v>1618</v>
      </c>
      <c r="W452" s="2" t="s">
        <v>37</v>
      </c>
      <c r="X452" s="2" t="s">
        <v>44</v>
      </c>
    </row>
    <row r="453" spans="1:24" ht="15.75" hidden="1" x14ac:dyDescent="0.25">
      <c r="A453" s="5" t="s">
        <v>537</v>
      </c>
      <c r="B453" s="6">
        <v>44462</v>
      </c>
      <c r="C453" s="3" t="s">
        <v>499</v>
      </c>
      <c r="D453" s="14">
        <f t="shared" si="7"/>
        <v>2021</v>
      </c>
      <c r="E453" s="2" t="s">
        <v>46</v>
      </c>
      <c r="F453" s="5" t="s">
        <v>27</v>
      </c>
      <c r="G453" s="5" t="s">
        <v>28</v>
      </c>
      <c r="H453" s="5" t="s">
        <v>29</v>
      </c>
      <c r="I453" s="5">
        <v>51.497714000000002</v>
      </c>
      <c r="J453" s="5" t="s">
        <v>30</v>
      </c>
      <c r="K453" s="5" t="s">
        <v>31</v>
      </c>
      <c r="L453" s="5" t="s">
        <v>32</v>
      </c>
      <c r="M453" s="5">
        <v>-0.16705700000000001</v>
      </c>
      <c r="N453" s="5">
        <v>1</v>
      </c>
      <c r="O453" s="5">
        <v>2</v>
      </c>
      <c r="P453" s="5" t="s">
        <v>33</v>
      </c>
      <c r="Q453" s="5" t="s">
        <v>34</v>
      </c>
      <c r="R453" s="5" t="s">
        <v>43</v>
      </c>
      <c r="S453" s="5">
        <v>30</v>
      </c>
      <c r="T453" s="7">
        <v>0.63888888888888895</v>
      </c>
      <c r="U453" s="2" t="s">
        <v>36</v>
      </c>
      <c r="V453" s="5" t="s">
        <v>1619</v>
      </c>
      <c r="W453" s="5" t="s">
        <v>37</v>
      </c>
      <c r="X453" s="5" t="s">
        <v>38</v>
      </c>
    </row>
    <row r="454" spans="1:24" ht="15.75" hidden="1" x14ac:dyDescent="0.25">
      <c r="A454" s="2" t="s">
        <v>538</v>
      </c>
      <c r="B454" s="3">
        <v>44462</v>
      </c>
      <c r="C454" s="3" t="s">
        <v>499</v>
      </c>
      <c r="D454" s="14">
        <f t="shared" si="7"/>
        <v>2021</v>
      </c>
      <c r="E454" s="2" t="s">
        <v>40</v>
      </c>
      <c r="F454" s="2" t="s">
        <v>69</v>
      </c>
      <c r="G454" s="2" t="s">
        <v>70</v>
      </c>
      <c r="H454" s="2" t="s">
        <v>47</v>
      </c>
      <c r="I454" s="2">
        <v>51.501826999999999</v>
      </c>
      <c r="J454" s="2" t="s">
        <v>55</v>
      </c>
      <c r="K454" s="2" t="s">
        <v>197</v>
      </c>
      <c r="L454" s="2" t="s">
        <v>32</v>
      </c>
      <c r="M454" s="2">
        <v>-0.159831</v>
      </c>
      <c r="N454" s="2">
        <v>1</v>
      </c>
      <c r="O454" s="2">
        <v>1</v>
      </c>
      <c r="P454" s="2" t="s">
        <v>33</v>
      </c>
      <c r="Q454" s="2" t="s">
        <v>42</v>
      </c>
      <c r="R454" s="2" t="s">
        <v>43</v>
      </c>
      <c r="S454" s="2">
        <v>30</v>
      </c>
      <c r="T454" s="4">
        <v>0.82986111111111116</v>
      </c>
      <c r="U454" s="2" t="s">
        <v>36</v>
      </c>
      <c r="V454" s="2" t="s">
        <v>1620</v>
      </c>
      <c r="W454" s="2" t="s">
        <v>71</v>
      </c>
      <c r="X454" s="2" t="s">
        <v>38</v>
      </c>
    </row>
    <row r="455" spans="1:24" ht="15.75" hidden="1" x14ac:dyDescent="0.25">
      <c r="A455" s="5" t="s">
        <v>539</v>
      </c>
      <c r="B455" s="6">
        <v>44462</v>
      </c>
      <c r="C455" s="3" t="s">
        <v>499</v>
      </c>
      <c r="D455" s="14">
        <f t="shared" si="7"/>
        <v>2021</v>
      </c>
      <c r="E455" s="2" t="s">
        <v>54</v>
      </c>
      <c r="F455" s="5" t="s">
        <v>69</v>
      </c>
      <c r="G455" s="5" t="s">
        <v>70</v>
      </c>
      <c r="H455" s="5" t="s">
        <v>47</v>
      </c>
      <c r="I455" s="5">
        <v>51.479734999999998</v>
      </c>
      <c r="J455" s="5" t="s">
        <v>55</v>
      </c>
      <c r="K455" s="5" t="s">
        <v>31</v>
      </c>
      <c r="L455" s="5" t="s">
        <v>32</v>
      </c>
      <c r="M455" s="5">
        <v>-0.179011</v>
      </c>
      <c r="N455" s="5">
        <v>1</v>
      </c>
      <c r="O455" s="5">
        <v>2</v>
      </c>
      <c r="P455" s="5" t="s">
        <v>33</v>
      </c>
      <c r="Q455" s="5" t="s">
        <v>42</v>
      </c>
      <c r="R455" s="5" t="s">
        <v>43</v>
      </c>
      <c r="S455" s="5">
        <v>30</v>
      </c>
      <c r="T455" s="7">
        <v>0.87847222222222221</v>
      </c>
      <c r="U455" s="2" t="s">
        <v>36</v>
      </c>
      <c r="V455" s="5" t="s">
        <v>1621</v>
      </c>
      <c r="W455" s="5" t="s">
        <v>37</v>
      </c>
      <c r="X455" s="5" t="s">
        <v>38</v>
      </c>
    </row>
    <row r="456" spans="1:24" ht="15.75" hidden="1" x14ac:dyDescent="0.25">
      <c r="A456" s="2" t="s">
        <v>540</v>
      </c>
      <c r="B456" s="3">
        <v>44455</v>
      </c>
      <c r="C456" s="3" t="s">
        <v>499</v>
      </c>
      <c r="D456" s="14">
        <f t="shared" si="7"/>
        <v>2021</v>
      </c>
      <c r="E456" s="2" t="s">
        <v>62</v>
      </c>
      <c r="F456" s="2" t="s">
        <v>27</v>
      </c>
      <c r="G456" s="2" t="s">
        <v>41</v>
      </c>
      <c r="H456" s="2" t="s">
        <v>47</v>
      </c>
      <c r="I456" s="2">
        <v>51.492856000000003</v>
      </c>
      <c r="J456" s="2" t="s">
        <v>30</v>
      </c>
      <c r="K456" s="2" t="s">
        <v>31</v>
      </c>
      <c r="L456" s="2" t="s">
        <v>32</v>
      </c>
      <c r="M456" s="2">
        <v>-0.19591900000000001</v>
      </c>
      <c r="N456" s="2">
        <v>1</v>
      </c>
      <c r="O456" s="2">
        <v>2</v>
      </c>
      <c r="P456" s="2" t="s">
        <v>33</v>
      </c>
      <c r="Q456" s="2" t="s">
        <v>34</v>
      </c>
      <c r="R456" s="2" t="s">
        <v>43</v>
      </c>
      <c r="S456" s="2">
        <v>30</v>
      </c>
      <c r="T456" s="4">
        <v>0.72569444444444453</v>
      </c>
      <c r="U456" s="2" t="s">
        <v>36</v>
      </c>
      <c r="V456" s="2" t="s">
        <v>1622</v>
      </c>
      <c r="W456" s="2" t="s">
        <v>37</v>
      </c>
      <c r="X456" s="2" t="s">
        <v>159</v>
      </c>
    </row>
    <row r="457" spans="1:24" ht="15.75" hidden="1" x14ac:dyDescent="0.25">
      <c r="A457" s="5" t="s">
        <v>541</v>
      </c>
      <c r="B457" s="6">
        <v>44467</v>
      </c>
      <c r="C457" s="3" t="s">
        <v>499</v>
      </c>
      <c r="D457" s="14">
        <f t="shared" si="7"/>
        <v>2021</v>
      </c>
      <c r="E457" s="2" t="s">
        <v>26</v>
      </c>
      <c r="F457" s="5" t="s">
        <v>49</v>
      </c>
      <c r="G457" s="5" t="s">
        <v>28</v>
      </c>
      <c r="H457" s="5" t="s">
        <v>47</v>
      </c>
      <c r="I457" s="5">
        <v>51.501863</v>
      </c>
      <c r="J457" s="5" t="s">
        <v>30</v>
      </c>
      <c r="K457" s="5" t="s">
        <v>31</v>
      </c>
      <c r="L457" s="5" t="s">
        <v>32</v>
      </c>
      <c r="M457" s="5">
        <v>-0.18518899999999999</v>
      </c>
      <c r="N457" s="5">
        <v>1</v>
      </c>
      <c r="O457" s="5">
        <v>2</v>
      </c>
      <c r="P457" s="5" t="s">
        <v>33</v>
      </c>
      <c r="Q457" s="5" t="s">
        <v>34</v>
      </c>
      <c r="R457" s="5" t="s">
        <v>43</v>
      </c>
      <c r="S457" s="5">
        <v>30</v>
      </c>
      <c r="T457" s="7">
        <v>0.33680555555555558</v>
      </c>
      <c r="U457" s="2" t="s">
        <v>36</v>
      </c>
      <c r="V457" s="5" t="s">
        <v>1623</v>
      </c>
      <c r="W457" s="5" t="s">
        <v>37</v>
      </c>
      <c r="X457" s="5" t="s">
        <v>38</v>
      </c>
    </row>
    <row r="458" spans="1:24" ht="15.75" hidden="1" x14ac:dyDescent="0.25">
      <c r="A458" s="2" t="s">
        <v>542</v>
      </c>
      <c r="B458" s="3">
        <v>44464</v>
      </c>
      <c r="C458" s="3" t="s">
        <v>499</v>
      </c>
      <c r="D458" s="14">
        <f t="shared" si="7"/>
        <v>2021</v>
      </c>
      <c r="E458" s="2" t="s">
        <v>59</v>
      </c>
      <c r="F458" s="2" t="s">
        <v>27</v>
      </c>
      <c r="G458" s="2" t="s">
        <v>28</v>
      </c>
      <c r="H458" s="2" t="s">
        <v>47</v>
      </c>
      <c r="I458" s="2">
        <v>51.482990000000001</v>
      </c>
      <c r="J458" s="2" t="s">
        <v>30</v>
      </c>
      <c r="K458" s="2" t="s">
        <v>31</v>
      </c>
      <c r="L458" s="2" t="s">
        <v>32</v>
      </c>
      <c r="M458" s="2">
        <v>-0.18593899999999999</v>
      </c>
      <c r="N458" s="2">
        <v>1</v>
      </c>
      <c r="O458" s="2">
        <v>2</v>
      </c>
      <c r="P458" s="2" t="s">
        <v>33</v>
      </c>
      <c r="Q458" s="2" t="s">
        <v>34</v>
      </c>
      <c r="R458" s="2" t="s">
        <v>43</v>
      </c>
      <c r="S458" s="2">
        <v>30</v>
      </c>
      <c r="T458" s="4">
        <v>0.69444444444444453</v>
      </c>
      <c r="U458" s="2" t="s">
        <v>36</v>
      </c>
      <c r="V458" s="2" t="s">
        <v>1624</v>
      </c>
      <c r="W458" s="2" t="s">
        <v>37</v>
      </c>
      <c r="X458" s="2" t="s">
        <v>38</v>
      </c>
    </row>
    <row r="459" spans="1:24" ht="15.75" x14ac:dyDescent="0.25">
      <c r="A459" s="5" t="s">
        <v>543</v>
      </c>
      <c r="B459" s="6">
        <v>44462</v>
      </c>
      <c r="C459" s="3" t="s">
        <v>499</v>
      </c>
      <c r="D459" s="14">
        <f t="shared" si="7"/>
        <v>2021</v>
      </c>
      <c r="E459" s="2" t="s">
        <v>65</v>
      </c>
      <c r="F459" s="5" t="s">
        <v>27</v>
      </c>
      <c r="G459" s="5" t="s">
        <v>41</v>
      </c>
      <c r="H459" s="5" t="s">
        <v>47</v>
      </c>
      <c r="I459" s="5">
        <v>51.488424999999999</v>
      </c>
      <c r="J459" s="5" t="s">
        <v>55</v>
      </c>
      <c r="K459" s="5" t="s">
        <v>31</v>
      </c>
      <c r="L459" s="5" t="s">
        <v>32</v>
      </c>
      <c r="M459" s="5">
        <v>-0.17693600000000001</v>
      </c>
      <c r="N459" s="5">
        <v>1</v>
      </c>
      <c r="O459" s="5">
        <v>2</v>
      </c>
      <c r="P459" s="5" t="s">
        <v>33</v>
      </c>
      <c r="Q459" s="5" t="s">
        <v>42</v>
      </c>
      <c r="R459" s="5" t="s">
        <v>43</v>
      </c>
      <c r="S459" s="5">
        <v>30</v>
      </c>
      <c r="T459" s="7">
        <v>0.87430555555555556</v>
      </c>
      <c r="U459" s="2" t="s">
        <v>1645</v>
      </c>
      <c r="V459" s="5" t="s">
        <v>1625</v>
      </c>
      <c r="W459" s="5" t="s">
        <v>71</v>
      </c>
      <c r="X459" s="5" t="s">
        <v>38</v>
      </c>
    </row>
    <row r="460" spans="1:24" ht="15.75" x14ac:dyDescent="0.25">
      <c r="A460" s="2" t="s">
        <v>544</v>
      </c>
      <c r="B460" s="3">
        <v>44454</v>
      </c>
      <c r="C460" s="3" t="s">
        <v>499</v>
      </c>
      <c r="D460" s="14">
        <f t="shared" si="7"/>
        <v>2021</v>
      </c>
      <c r="E460" s="2" t="s">
        <v>46</v>
      </c>
      <c r="F460" s="2" t="s">
        <v>69</v>
      </c>
      <c r="G460" s="2" t="s">
        <v>70</v>
      </c>
      <c r="H460" s="2" t="s">
        <v>47</v>
      </c>
      <c r="I460" s="2">
        <v>51.501398000000002</v>
      </c>
      <c r="J460" s="2" t="s">
        <v>55</v>
      </c>
      <c r="K460" s="2" t="s">
        <v>31</v>
      </c>
      <c r="L460" s="2" t="s">
        <v>32</v>
      </c>
      <c r="M460" s="2">
        <v>-0.16114500000000001</v>
      </c>
      <c r="N460" s="2">
        <v>1</v>
      </c>
      <c r="O460" s="2">
        <v>1</v>
      </c>
      <c r="P460" s="2" t="s">
        <v>33</v>
      </c>
      <c r="Q460" s="2" t="s">
        <v>34</v>
      </c>
      <c r="R460" s="2" t="s">
        <v>43</v>
      </c>
      <c r="S460" s="2">
        <v>30</v>
      </c>
      <c r="T460" s="4">
        <v>0.79513888888888884</v>
      </c>
      <c r="U460" s="2" t="s">
        <v>1645</v>
      </c>
      <c r="V460" s="2" t="s">
        <v>1626</v>
      </c>
      <c r="W460" s="2" t="s">
        <v>37</v>
      </c>
      <c r="X460" s="2" t="s">
        <v>63</v>
      </c>
    </row>
    <row r="461" spans="1:24" ht="15.75" x14ac:dyDescent="0.25">
      <c r="A461" s="5" t="s">
        <v>545</v>
      </c>
      <c r="B461" s="6">
        <v>44465</v>
      </c>
      <c r="C461" s="3" t="s">
        <v>499</v>
      </c>
      <c r="D461" s="14">
        <f t="shared" si="7"/>
        <v>2021</v>
      </c>
      <c r="E461" s="2" t="s">
        <v>40</v>
      </c>
      <c r="F461" s="5" t="s">
        <v>27</v>
      </c>
      <c r="G461" s="5" t="s">
        <v>28</v>
      </c>
      <c r="H461" s="5" t="s">
        <v>47</v>
      </c>
      <c r="I461" s="5">
        <v>51.519106999999998</v>
      </c>
      <c r="J461" s="5" t="s">
        <v>30</v>
      </c>
      <c r="K461" s="5" t="s">
        <v>31</v>
      </c>
      <c r="L461" s="5" t="s">
        <v>32</v>
      </c>
      <c r="M461" s="5">
        <v>-0.21895300000000001</v>
      </c>
      <c r="N461" s="5">
        <v>1</v>
      </c>
      <c r="O461" s="5">
        <v>2</v>
      </c>
      <c r="P461" s="5" t="s">
        <v>33</v>
      </c>
      <c r="Q461" s="5" t="s">
        <v>34</v>
      </c>
      <c r="R461" s="5" t="s">
        <v>43</v>
      </c>
      <c r="S461" s="5">
        <v>30</v>
      </c>
      <c r="T461" s="7">
        <v>0.75555555555555554</v>
      </c>
      <c r="U461" s="2" t="s">
        <v>1645</v>
      </c>
      <c r="V461" s="5" t="s">
        <v>1627</v>
      </c>
      <c r="W461" s="5" t="s">
        <v>37</v>
      </c>
      <c r="X461" s="5" t="s">
        <v>63</v>
      </c>
    </row>
    <row r="462" spans="1:24" ht="15.75" x14ac:dyDescent="0.25">
      <c r="A462" s="2" t="s">
        <v>546</v>
      </c>
      <c r="B462" s="3">
        <v>44464</v>
      </c>
      <c r="C462" s="3" t="s">
        <v>499</v>
      </c>
      <c r="D462" s="14">
        <f t="shared" si="7"/>
        <v>2021</v>
      </c>
      <c r="E462" s="2" t="s">
        <v>54</v>
      </c>
      <c r="F462" s="2" t="s">
        <v>49</v>
      </c>
      <c r="G462" s="2" t="s">
        <v>41</v>
      </c>
      <c r="H462" s="2" t="s">
        <v>47</v>
      </c>
      <c r="I462" s="2">
        <v>51.495201999999999</v>
      </c>
      <c r="J462" s="2" t="s">
        <v>30</v>
      </c>
      <c r="K462" s="2" t="s">
        <v>31</v>
      </c>
      <c r="L462" s="2" t="s">
        <v>32</v>
      </c>
      <c r="M462" s="2">
        <v>-0.17897099999999999</v>
      </c>
      <c r="N462" s="2">
        <v>1</v>
      </c>
      <c r="O462" s="2">
        <v>2</v>
      </c>
      <c r="P462" s="2" t="s">
        <v>33</v>
      </c>
      <c r="Q462" s="2" t="s">
        <v>34</v>
      </c>
      <c r="R462" s="2" t="s">
        <v>60</v>
      </c>
      <c r="S462" s="2">
        <v>30</v>
      </c>
      <c r="T462" s="4">
        <v>0.36805555555555558</v>
      </c>
      <c r="U462" s="2" t="s">
        <v>1645</v>
      </c>
      <c r="V462" s="2" t="s">
        <v>1628</v>
      </c>
      <c r="W462" s="2" t="s">
        <v>37</v>
      </c>
      <c r="X462" s="2" t="s">
        <v>38</v>
      </c>
    </row>
    <row r="463" spans="1:24" ht="15.75" x14ac:dyDescent="0.25">
      <c r="A463" s="5" t="s">
        <v>547</v>
      </c>
      <c r="B463" s="6">
        <v>44453</v>
      </c>
      <c r="C463" s="3" t="s">
        <v>499</v>
      </c>
      <c r="D463" s="14">
        <f t="shared" si="7"/>
        <v>2021</v>
      </c>
      <c r="E463" s="2" t="s">
        <v>62</v>
      </c>
      <c r="F463" s="5" t="s">
        <v>27</v>
      </c>
      <c r="G463" s="5" t="s">
        <v>28</v>
      </c>
      <c r="H463" s="5" t="s">
        <v>47</v>
      </c>
      <c r="I463" s="5">
        <v>51.505848999999998</v>
      </c>
      <c r="J463" s="5" t="s">
        <v>30</v>
      </c>
      <c r="K463" s="5" t="s">
        <v>31</v>
      </c>
      <c r="L463" s="5" t="s">
        <v>32</v>
      </c>
      <c r="M463" s="5">
        <v>-0.210536</v>
      </c>
      <c r="N463" s="5">
        <v>1</v>
      </c>
      <c r="O463" s="5">
        <v>2</v>
      </c>
      <c r="P463" s="5" t="s">
        <v>33</v>
      </c>
      <c r="Q463" s="5" t="s">
        <v>34</v>
      </c>
      <c r="R463" s="5" t="s">
        <v>43</v>
      </c>
      <c r="S463" s="5">
        <v>30</v>
      </c>
      <c r="T463" s="7">
        <v>0.41666666666666669</v>
      </c>
      <c r="U463" s="2" t="s">
        <v>1645</v>
      </c>
      <c r="V463" s="5" t="s">
        <v>1629</v>
      </c>
      <c r="W463" s="5" t="s">
        <v>37</v>
      </c>
      <c r="X463" s="5" t="s">
        <v>38</v>
      </c>
    </row>
    <row r="464" spans="1:24" ht="15.75" x14ac:dyDescent="0.25">
      <c r="A464" s="2" t="s">
        <v>548</v>
      </c>
      <c r="B464" s="3">
        <v>44467</v>
      </c>
      <c r="C464" s="3" t="s">
        <v>499</v>
      </c>
      <c r="D464" s="14">
        <f t="shared" si="7"/>
        <v>2021</v>
      </c>
      <c r="E464" s="2" t="s">
        <v>26</v>
      </c>
      <c r="F464" s="2" t="s">
        <v>27</v>
      </c>
      <c r="G464" s="2" t="s">
        <v>41</v>
      </c>
      <c r="H464" s="2" t="s">
        <v>47</v>
      </c>
      <c r="I464" s="2">
        <v>51.522176999999999</v>
      </c>
      <c r="J464" s="2" t="s">
        <v>30</v>
      </c>
      <c r="K464" s="2" t="s">
        <v>31</v>
      </c>
      <c r="L464" s="2" t="s">
        <v>32</v>
      </c>
      <c r="M464" s="2">
        <v>-0.20802200000000001</v>
      </c>
      <c r="N464" s="2">
        <v>1</v>
      </c>
      <c r="O464" s="2">
        <v>2</v>
      </c>
      <c r="P464" s="2" t="s">
        <v>33</v>
      </c>
      <c r="Q464" s="2" t="s">
        <v>34</v>
      </c>
      <c r="R464" s="2" t="s">
        <v>43</v>
      </c>
      <c r="S464" s="2">
        <v>30</v>
      </c>
      <c r="T464" s="4">
        <v>0.5</v>
      </c>
      <c r="U464" s="2" t="s">
        <v>1645</v>
      </c>
      <c r="V464" s="2" t="s">
        <v>1630</v>
      </c>
      <c r="W464" s="2" t="s">
        <v>37</v>
      </c>
      <c r="X464" s="2" t="s">
        <v>52</v>
      </c>
    </row>
    <row r="465" spans="1:24" ht="15.75" x14ac:dyDescent="0.25">
      <c r="A465" s="5" t="s">
        <v>549</v>
      </c>
      <c r="B465" s="6">
        <v>44357</v>
      </c>
      <c r="C465" s="3" t="s">
        <v>295</v>
      </c>
      <c r="D465" s="14">
        <f t="shared" si="7"/>
        <v>2021</v>
      </c>
      <c r="E465" s="2" t="s">
        <v>59</v>
      </c>
      <c r="F465" s="5" t="s">
        <v>69</v>
      </c>
      <c r="G465" s="5" t="s">
        <v>70</v>
      </c>
      <c r="H465" s="5" t="s">
        <v>29</v>
      </c>
      <c r="I465" s="5">
        <v>51.494633</v>
      </c>
      <c r="J465" s="5" t="s">
        <v>30</v>
      </c>
      <c r="K465" s="5" t="s">
        <v>31</v>
      </c>
      <c r="L465" s="5" t="s">
        <v>32</v>
      </c>
      <c r="M465" s="5">
        <v>-0.194552</v>
      </c>
      <c r="N465" s="5">
        <v>1</v>
      </c>
      <c r="O465" s="5">
        <v>2</v>
      </c>
      <c r="P465" s="5" t="s">
        <v>33</v>
      </c>
      <c r="Q465" s="5" t="s">
        <v>34</v>
      </c>
      <c r="R465" s="5" t="s">
        <v>43</v>
      </c>
      <c r="S465" s="5">
        <v>30</v>
      </c>
      <c r="T465" s="7">
        <v>0.39583333333333331</v>
      </c>
      <c r="U465" s="2" t="s">
        <v>1645</v>
      </c>
      <c r="V465" s="5" t="s">
        <v>1631</v>
      </c>
      <c r="W465" s="5" t="s">
        <v>37</v>
      </c>
      <c r="X465" s="5" t="s">
        <v>228</v>
      </c>
    </row>
    <row r="466" spans="1:24" ht="15.75" x14ac:dyDescent="0.25">
      <c r="A466" s="2" t="s">
        <v>550</v>
      </c>
      <c r="B466" s="3">
        <v>44469</v>
      </c>
      <c r="C466" s="3" t="s">
        <v>499</v>
      </c>
      <c r="D466" s="14">
        <f t="shared" si="7"/>
        <v>2021</v>
      </c>
      <c r="E466" s="2" t="s">
        <v>65</v>
      </c>
      <c r="F466" s="2" t="s">
        <v>27</v>
      </c>
      <c r="G466" s="2" t="s">
        <v>106</v>
      </c>
      <c r="H466" s="2" t="s">
        <v>29</v>
      </c>
      <c r="I466" s="2">
        <v>51.515101999999999</v>
      </c>
      <c r="J466" s="2" t="s">
        <v>55</v>
      </c>
      <c r="K466" s="2" t="s">
        <v>107</v>
      </c>
      <c r="L466" s="2" t="s">
        <v>32</v>
      </c>
      <c r="M466" s="2">
        <v>-0.22170400000000001</v>
      </c>
      <c r="N466" s="2">
        <v>3</v>
      </c>
      <c r="O466" s="2">
        <v>2</v>
      </c>
      <c r="P466" s="2" t="s">
        <v>33</v>
      </c>
      <c r="Q466" s="2" t="s">
        <v>34</v>
      </c>
      <c r="R466" s="2" t="s">
        <v>106</v>
      </c>
      <c r="S466" s="2">
        <v>40</v>
      </c>
      <c r="T466" s="4">
        <v>0.80902777777777779</v>
      </c>
      <c r="U466" s="2" t="s">
        <v>1645</v>
      </c>
      <c r="V466" s="2" t="s">
        <v>1616</v>
      </c>
      <c r="W466" s="2" t="s">
        <v>37</v>
      </c>
      <c r="X466" s="2" t="s">
        <v>38</v>
      </c>
    </row>
    <row r="467" spans="1:24" ht="15.75" x14ac:dyDescent="0.25">
      <c r="A467" s="5" t="s">
        <v>551</v>
      </c>
      <c r="B467" s="6">
        <v>44471</v>
      </c>
      <c r="C467" s="3" t="s">
        <v>552</v>
      </c>
      <c r="D467" s="14">
        <f t="shared" si="7"/>
        <v>2021</v>
      </c>
      <c r="E467" s="2" t="s">
        <v>46</v>
      </c>
      <c r="F467" s="5" t="s">
        <v>69</v>
      </c>
      <c r="G467" s="5" t="s">
        <v>70</v>
      </c>
      <c r="H467" s="5" t="s">
        <v>47</v>
      </c>
      <c r="I467" s="5">
        <v>51.515886999999999</v>
      </c>
      <c r="J467" s="5" t="s">
        <v>55</v>
      </c>
      <c r="K467" s="5" t="s">
        <v>31</v>
      </c>
      <c r="L467" s="5" t="s">
        <v>32</v>
      </c>
      <c r="M467" s="5">
        <v>-0.21417900000000001</v>
      </c>
      <c r="N467" s="5">
        <v>1</v>
      </c>
      <c r="O467" s="5">
        <v>2</v>
      </c>
      <c r="P467" s="5" t="s">
        <v>33</v>
      </c>
      <c r="Q467" s="5" t="s">
        <v>34</v>
      </c>
      <c r="R467" s="5" t="s">
        <v>43</v>
      </c>
      <c r="S467" s="5">
        <v>30</v>
      </c>
      <c r="T467" s="7">
        <v>0.88541666666666663</v>
      </c>
      <c r="U467" s="2" t="s">
        <v>1645</v>
      </c>
      <c r="V467" s="5" t="s">
        <v>1617</v>
      </c>
      <c r="W467" s="5" t="s">
        <v>37</v>
      </c>
      <c r="X467" s="5" t="s">
        <v>38</v>
      </c>
    </row>
    <row r="468" spans="1:24" ht="15.75" x14ac:dyDescent="0.25">
      <c r="A468" s="2" t="s">
        <v>553</v>
      </c>
      <c r="B468" s="3">
        <v>44471</v>
      </c>
      <c r="C468" s="3" t="s">
        <v>552</v>
      </c>
      <c r="D468" s="14">
        <f t="shared" si="7"/>
        <v>2021</v>
      </c>
      <c r="E468" s="2" t="s">
        <v>40</v>
      </c>
      <c r="F468" s="2" t="s">
        <v>27</v>
      </c>
      <c r="G468" s="2" t="s">
        <v>28</v>
      </c>
      <c r="H468" s="2" t="s">
        <v>47</v>
      </c>
      <c r="I468" s="2">
        <v>51.494069000000003</v>
      </c>
      <c r="J468" s="2" t="s">
        <v>30</v>
      </c>
      <c r="K468" s="2" t="s">
        <v>31</v>
      </c>
      <c r="L468" s="2" t="s">
        <v>32</v>
      </c>
      <c r="M468" s="2">
        <v>-0.158271</v>
      </c>
      <c r="N468" s="2">
        <v>1</v>
      </c>
      <c r="O468" s="2">
        <v>2</v>
      </c>
      <c r="P468" s="2" t="s">
        <v>33</v>
      </c>
      <c r="Q468" s="2" t="s">
        <v>34</v>
      </c>
      <c r="R468" s="2" t="s">
        <v>43</v>
      </c>
      <c r="S468" s="2">
        <v>30</v>
      </c>
      <c r="T468" s="4">
        <v>0.75694444444444453</v>
      </c>
      <c r="U468" s="2" t="s">
        <v>1645</v>
      </c>
      <c r="V468" s="2" t="s">
        <v>1618</v>
      </c>
      <c r="W468" s="2" t="s">
        <v>37</v>
      </c>
      <c r="X468" s="2" t="s">
        <v>38</v>
      </c>
    </row>
    <row r="469" spans="1:24" ht="15.75" x14ac:dyDescent="0.25">
      <c r="A469" s="5" t="s">
        <v>554</v>
      </c>
      <c r="B469" s="6">
        <v>44469</v>
      </c>
      <c r="C469" s="3" t="s">
        <v>499</v>
      </c>
      <c r="D469" s="14">
        <f t="shared" si="7"/>
        <v>2021</v>
      </c>
      <c r="E469" s="2" t="s">
        <v>54</v>
      </c>
      <c r="F469" s="5" t="s">
        <v>27</v>
      </c>
      <c r="G469" s="5" t="s">
        <v>28</v>
      </c>
      <c r="H469" s="5" t="s">
        <v>47</v>
      </c>
      <c r="I469" s="5">
        <v>51.496577000000002</v>
      </c>
      <c r="J469" s="5" t="s">
        <v>55</v>
      </c>
      <c r="K469" s="5" t="s">
        <v>31</v>
      </c>
      <c r="L469" s="5" t="s">
        <v>32</v>
      </c>
      <c r="M469" s="5">
        <v>-0.19231400000000001</v>
      </c>
      <c r="N469" s="5">
        <v>1</v>
      </c>
      <c r="O469" s="5">
        <v>2</v>
      </c>
      <c r="P469" s="5" t="s">
        <v>33</v>
      </c>
      <c r="Q469" s="5" t="s">
        <v>34</v>
      </c>
      <c r="R469" s="5" t="s">
        <v>43</v>
      </c>
      <c r="S469" s="5">
        <v>30</v>
      </c>
      <c r="T469" s="7">
        <v>0.78472222222222221</v>
      </c>
      <c r="U469" s="2" t="s">
        <v>1645</v>
      </c>
      <c r="V469" s="5" t="s">
        <v>1619</v>
      </c>
      <c r="W469" s="5" t="s">
        <v>37</v>
      </c>
      <c r="X469" s="5" t="s">
        <v>38</v>
      </c>
    </row>
    <row r="470" spans="1:24" ht="15.75" hidden="1" x14ac:dyDescent="0.25">
      <c r="A470" s="2" t="s">
        <v>555</v>
      </c>
      <c r="B470" s="3">
        <v>44470</v>
      </c>
      <c r="C470" s="3" t="s">
        <v>552</v>
      </c>
      <c r="D470" s="14">
        <f t="shared" si="7"/>
        <v>2021</v>
      </c>
      <c r="E470" s="2" t="s">
        <v>62</v>
      </c>
      <c r="F470" s="2" t="s">
        <v>27</v>
      </c>
      <c r="G470" s="2" t="s">
        <v>28</v>
      </c>
      <c r="H470" s="2" t="s">
        <v>47</v>
      </c>
      <c r="I470" s="2">
        <v>51.490997999999998</v>
      </c>
      <c r="J470" s="2" t="s">
        <v>55</v>
      </c>
      <c r="K470" s="2" t="s">
        <v>31</v>
      </c>
      <c r="L470" s="2" t="s">
        <v>32</v>
      </c>
      <c r="M470" s="2">
        <v>-0.16314899999999999</v>
      </c>
      <c r="N470" s="2">
        <v>1</v>
      </c>
      <c r="O470" s="2">
        <v>2</v>
      </c>
      <c r="P470" s="2" t="s">
        <v>33</v>
      </c>
      <c r="Q470" s="2" t="s">
        <v>34</v>
      </c>
      <c r="R470" s="2" t="s">
        <v>43</v>
      </c>
      <c r="S470" s="2">
        <v>30</v>
      </c>
      <c r="T470" s="4">
        <v>2.0833333333333332E-2</v>
      </c>
      <c r="U470" s="2" t="s">
        <v>36</v>
      </c>
      <c r="V470" s="2" t="s">
        <v>1620</v>
      </c>
      <c r="W470" s="2" t="s">
        <v>37</v>
      </c>
      <c r="X470" s="2" t="s">
        <v>38</v>
      </c>
    </row>
    <row r="471" spans="1:24" ht="15.75" hidden="1" x14ac:dyDescent="0.25">
      <c r="A471" s="5" t="s">
        <v>556</v>
      </c>
      <c r="B471" s="6">
        <v>44469</v>
      </c>
      <c r="C471" s="3" t="s">
        <v>499</v>
      </c>
      <c r="D471" s="14">
        <f t="shared" si="7"/>
        <v>2021</v>
      </c>
      <c r="E471" s="2" t="s">
        <v>26</v>
      </c>
      <c r="F471" s="5" t="s">
        <v>69</v>
      </c>
      <c r="G471" s="5" t="s">
        <v>70</v>
      </c>
      <c r="H471" s="5" t="s">
        <v>47</v>
      </c>
      <c r="I471" s="5">
        <v>51.488785</v>
      </c>
      <c r="J471" s="5" t="s">
        <v>30</v>
      </c>
      <c r="K471" s="5" t="s">
        <v>31</v>
      </c>
      <c r="L471" s="5" t="s">
        <v>32</v>
      </c>
      <c r="M471" s="5">
        <v>-0.16539799999999999</v>
      </c>
      <c r="N471" s="5">
        <v>1</v>
      </c>
      <c r="O471" s="5">
        <v>1</v>
      </c>
      <c r="P471" s="5" t="s">
        <v>33</v>
      </c>
      <c r="Q471" s="5" t="s">
        <v>34</v>
      </c>
      <c r="R471" s="5" t="s">
        <v>43</v>
      </c>
      <c r="S471" s="5">
        <v>30</v>
      </c>
      <c r="T471" s="7">
        <v>0.69444444444444453</v>
      </c>
      <c r="U471" s="2" t="s">
        <v>36</v>
      </c>
      <c r="V471" s="5" t="s">
        <v>1621</v>
      </c>
      <c r="W471" s="5" t="s">
        <v>37</v>
      </c>
      <c r="X471" s="5" t="s">
        <v>38</v>
      </c>
    </row>
    <row r="472" spans="1:24" ht="15.75" hidden="1" x14ac:dyDescent="0.25">
      <c r="A472" s="2" t="s">
        <v>557</v>
      </c>
      <c r="B472" s="3">
        <v>44471</v>
      </c>
      <c r="C472" s="3" t="s">
        <v>552</v>
      </c>
      <c r="D472" s="14">
        <f t="shared" si="7"/>
        <v>2021</v>
      </c>
      <c r="E472" s="2" t="s">
        <v>59</v>
      </c>
      <c r="F472" s="2" t="s">
        <v>27</v>
      </c>
      <c r="G472" s="2" t="s">
        <v>28</v>
      </c>
      <c r="H472" s="2" t="s">
        <v>47</v>
      </c>
      <c r="I472" s="2">
        <v>51.493434999999998</v>
      </c>
      <c r="J472" s="2" t="s">
        <v>55</v>
      </c>
      <c r="K472" s="2" t="s">
        <v>31</v>
      </c>
      <c r="L472" s="2" t="s">
        <v>32</v>
      </c>
      <c r="M472" s="2">
        <v>-0.15800800000000001</v>
      </c>
      <c r="N472" s="2">
        <v>1</v>
      </c>
      <c r="O472" s="2">
        <v>1</v>
      </c>
      <c r="P472" s="2" t="s">
        <v>33</v>
      </c>
      <c r="Q472" s="2" t="s">
        <v>34</v>
      </c>
      <c r="R472" s="2" t="s">
        <v>43</v>
      </c>
      <c r="S472" s="2">
        <v>30</v>
      </c>
      <c r="T472" s="4">
        <v>0.11597222222222221</v>
      </c>
      <c r="U472" s="2" t="s">
        <v>36</v>
      </c>
      <c r="V472" s="2" t="s">
        <v>1622</v>
      </c>
      <c r="W472" s="2" t="s">
        <v>37</v>
      </c>
      <c r="X472" s="2" t="s">
        <v>38</v>
      </c>
    </row>
    <row r="473" spans="1:24" ht="15.75" hidden="1" x14ac:dyDescent="0.25">
      <c r="A473" s="5" t="s">
        <v>558</v>
      </c>
      <c r="B473" s="6">
        <v>44472</v>
      </c>
      <c r="C473" s="3" t="s">
        <v>552</v>
      </c>
      <c r="D473" s="14">
        <f t="shared" si="7"/>
        <v>2021</v>
      </c>
      <c r="E473" s="2" t="s">
        <v>65</v>
      </c>
      <c r="F473" s="5" t="s">
        <v>27</v>
      </c>
      <c r="G473" s="5" t="s">
        <v>41</v>
      </c>
      <c r="H473" s="5" t="s">
        <v>47</v>
      </c>
      <c r="I473" s="5">
        <v>51.515954999999998</v>
      </c>
      <c r="J473" s="5" t="s">
        <v>30</v>
      </c>
      <c r="K473" s="5" t="s">
        <v>31</v>
      </c>
      <c r="L473" s="5" t="s">
        <v>32</v>
      </c>
      <c r="M473" s="5">
        <v>-0.21273500000000001</v>
      </c>
      <c r="N473" s="5">
        <v>1</v>
      </c>
      <c r="O473" s="5">
        <v>2</v>
      </c>
      <c r="P473" s="5" t="s">
        <v>33</v>
      </c>
      <c r="Q473" s="5" t="s">
        <v>34</v>
      </c>
      <c r="R473" s="5" t="s">
        <v>43</v>
      </c>
      <c r="S473" s="5">
        <v>30</v>
      </c>
      <c r="T473" s="7">
        <v>0.72361111111111109</v>
      </c>
      <c r="U473" s="2" t="s">
        <v>36</v>
      </c>
      <c r="V473" s="5" t="s">
        <v>1623</v>
      </c>
      <c r="W473" s="5" t="s">
        <v>559</v>
      </c>
      <c r="X473" s="5" t="s">
        <v>38</v>
      </c>
    </row>
    <row r="474" spans="1:24" ht="15.75" hidden="1" x14ac:dyDescent="0.25">
      <c r="A474" s="2" t="s">
        <v>560</v>
      </c>
      <c r="B474" s="3">
        <v>44471</v>
      </c>
      <c r="C474" s="3" t="s">
        <v>552</v>
      </c>
      <c r="D474" s="14">
        <f t="shared" si="7"/>
        <v>2021</v>
      </c>
      <c r="E474" s="2" t="s">
        <v>46</v>
      </c>
      <c r="F474" s="2" t="s">
        <v>27</v>
      </c>
      <c r="G474" s="2" t="s">
        <v>28</v>
      </c>
      <c r="H474" s="2" t="s">
        <v>47</v>
      </c>
      <c r="I474" s="2">
        <v>51.492209000000003</v>
      </c>
      <c r="J474" s="2" t="s">
        <v>55</v>
      </c>
      <c r="K474" s="2" t="s">
        <v>31</v>
      </c>
      <c r="L474" s="2" t="s">
        <v>32</v>
      </c>
      <c r="M474" s="2">
        <v>-0.16583700000000001</v>
      </c>
      <c r="N474" s="2">
        <v>1</v>
      </c>
      <c r="O474" s="2">
        <v>2</v>
      </c>
      <c r="P474" s="2" t="s">
        <v>33</v>
      </c>
      <c r="Q474" s="2" t="s">
        <v>34</v>
      </c>
      <c r="R474" s="2" t="s">
        <v>43</v>
      </c>
      <c r="S474" s="2">
        <v>30</v>
      </c>
      <c r="T474" s="4">
        <v>0.8847222222222223</v>
      </c>
      <c r="U474" s="2" t="s">
        <v>36</v>
      </c>
      <c r="V474" s="2" t="s">
        <v>1624</v>
      </c>
      <c r="W474" s="2" t="s">
        <v>37</v>
      </c>
      <c r="X474" s="2" t="s">
        <v>38</v>
      </c>
    </row>
    <row r="475" spans="1:24" ht="15.75" hidden="1" x14ac:dyDescent="0.25">
      <c r="A475" s="5" t="s">
        <v>561</v>
      </c>
      <c r="B475" s="6">
        <v>44467</v>
      </c>
      <c r="C475" s="3" t="s">
        <v>499</v>
      </c>
      <c r="D475" s="14">
        <f t="shared" si="7"/>
        <v>2021</v>
      </c>
      <c r="E475" s="2" t="s">
        <v>40</v>
      </c>
      <c r="F475" s="5" t="s">
        <v>27</v>
      </c>
      <c r="G475" s="5" t="s">
        <v>28</v>
      </c>
      <c r="H475" s="5" t="s">
        <v>29</v>
      </c>
      <c r="I475" s="5">
        <v>51.493918999999998</v>
      </c>
      <c r="J475" s="5" t="s">
        <v>30</v>
      </c>
      <c r="K475" s="5" t="s">
        <v>31</v>
      </c>
      <c r="L475" s="5" t="s">
        <v>32</v>
      </c>
      <c r="M475" s="5">
        <v>-0.17743700000000001</v>
      </c>
      <c r="N475" s="5">
        <v>1</v>
      </c>
      <c r="O475" s="5">
        <v>2</v>
      </c>
      <c r="P475" s="5" t="s">
        <v>33</v>
      </c>
      <c r="Q475" s="5" t="s">
        <v>34</v>
      </c>
      <c r="R475" s="5" t="s">
        <v>43</v>
      </c>
      <c r="S475" s="5">
        <v>30</v>
      </c>
      <c r="T475" s="7">
        <v>0.3611111111111111</v>
      </c>
      <c r="U475" s="2" t="s">
        <v>36</v>
      </c>
      <c r="V475" s="5" t="s">
        <v>1625</v>
      </c>
      <c r="W475" s="5" t="s">
        <v>37</v>
      </c>
      <c r="X475" s="5" t="s">
        <v>111</v>
      </c>
    </row>
    <row r="476" spans="1:24" ht="15.75" hidden="1" x14ac:dyDescent="0.25">
      <c r="A476" s="2" t="s">
        <v>562</v>
      </c>
      <c r="B476" s="3">
        <v>44461</v>
      </c>
      <c r="C476" s="3" t="s">
        <v>499</v>
      </c>
      <c r="D476" s="14">
        <f t="shared" si="7"/>
        <v>2021</v>
      </c>
      <c r="E476" s="2" t="s">
        <v>54</v>
      </c>
      <c r="F476" s="2" t="s">
        <v>27</v>
      </c>
      <c r="G476" s="2" t="s">
        <v>28</v>
      </c>
      <c r="H476" s="2" t="s">
        <v>47</v>
      </c>
      <c r="I476" s="2">
        <v>51.480460000000001</v>
      </c>
      <c r="J476" s="2" t="s">
        <v>30</v>
      </c>
      <c r="K476" s="2" t="s">
        <v>31</v>
      </c>
      <c r="L476" s="2" t="s">
        <v>32</v>
      </c>
      <c r="M476" s="2">
        <v>-0.18517500000000001</v>
      </c>
      <c r="N476" s="2">
        <v>1</v>
      </c>
      <c r="O476" s="2">
        <v>2</v>
      </c>
      <c r="P476" s="2" t="s">
        <v>33</v>
      </c>
      <c r="Q476" s="2" t="s">
        <v>34</v>
      </c>
      <c r="R476" s="2" t="s">
        <v>43</v>
      </c>
      <c r="S476" s="2">
        <v>30</v>
      </c>
      <c r="T476" s="4">
        <v>0.66666666666666663</v>
      </c>
      <c r="U476" s="2" t="s">
        <v>36</v>
      </c>
      <c r="V476" s="2" t="s">
        <v>1626</v>
      </c>
      <c r="W476" s="2" t="s">
        <v>37</v>
      </c>
      <c r="X476" s="2" t="s">
        <v>52</v>
      </c>
    </row>
    <row r="477" spans="1:24" ht="15.75" hidden="1" x14ac:dyDescent="0.25">
      <c r="A477" s="5" t="s">
        <v>563</v>
      </c>
      <c r="B477" s="6">
        <v>44461</v>
      </c>
      <c r="C477" s="3" t="s">
        <v>499</v>
      </c>
      <c r="D477" s="14">
        <f t="shared" si="7"/>
        <v>2021</v>
      </c>
      <c r="E477" s="2" t="s">
        <v>62</v>
      </c>
      <c r="F477" s="5" t="s">
        <v>69</v>
      </c>
      <c r="G477" s="5" t="s">
        <v>70</v>
      </c>
      <c r="H477" s="5" t="s">
        <v>29</v>
      </c>
      <c r="I477" s="5">
        <v>51.514245000000003</v>
      </c>
      <c r="J477" s="5" t="s">
        <v>30</v>
      </c>
      <c r="K477" s="5" t="s">
        <v>31</v>
      </c>
      <c r="L477" s="5" t="s">
        <v>32</v>
      </c>
      <c r="M477" s="5">
        <v>-0.21265700000000001</v>
      </c>
      <c r="N477" s="5">
        <v>1</v>
      </c>
      <c r="O477" s="5">
        <v>1</v>
      </c>
      <c r="P477" s="5" t="s">
        <v>33</v>
      </c>
      <c r="Q477" s="5" t="s">
        <v>34</v>
      </c>
      <c r="R477" s="5" t="s">
        <v>43</v>
      </c>
      <c r="S477" s="5">
        <v>30</v>
      </c>
      <c r="T477" s="7">
        <v>0.46527777777777773</v>
      </c>
      <c r="U477" s="2" t="s">
        <v>36</v>
      </c>
      <c r="V477" s="5" t="s">
        <v>1627</v>
      </c>
      <c r="W477" s="5" t="s">
        <v>37</v>
      </c>
      <c r="X477" s="5" t="s">
        <v>38</v>
      </c>
    </row>
    <row r="478" spans="1:24" ht="15.75" hidden="1" x14ac:dyDescent="0.25">
      <c r="A478" s="2" t="s">
        <v>564</v>
      </c>
      <c r="B478" s="3">
        <v>44475</v>
      </c>
      <c r="C478" s="3" t="s">
        <v>552</v>
      </c>
      <c r="D478" s="14">
        <f t="shared" si="7"/>
        <v>2021</v>
      </c>
      <c r="E478" s="2" t="s">
        <v>26</v>
      </c>
      <c r="F478" s="2" t="s">
        <v>49</v>
      </c>
      <c r="G478" s="2" t="s">
        <v>28</v>
      </c>
      <c r="H478" s="2" t="s">
        <v>47</v>
      </c>
      <c r="I478" s="2">
        <v>51.495660000000001</v>
      </c>
      <c r="J478" s="2" t="s">
        <v>30</v>
      </c>
      <c r="K478" s="2" t="s">
        <v>31</v>
      </c>
      <c r="L478" s="2" t="s">
        <v>500</v>
      </c>
      <c r="M478" s="2">
        <v>-0.173766</v>
      </c>
      <c r="N478" s="2">
        <v>1</v>
      </c>
      <c r="O478" s="2">
        <v>2</v>
      </c>
      <c r="P478" s="2" t="s">
        <v>33</v>
      </c>
      <c r="Q478" s="2" t="s">
        <v>34</v>
      </c>
      <c r="R478" s="2" t="s">
        <v>43</v>
      </c>
      <c r="S478" s="2">
        <v>30</v>
      </c>
      <c r="T478" s="4">
        <v>0.73333333333333339</v>
      </c>
      <c r="U478" s="2" t="s">
        <v>36</v>
      </c>
      <c r="V478" s="2" t="s">
        <v>1628</v>
      </c>
      <c r="W478" s="2" t="s">
        <v>37</v>
      </c>
      <c r="X478" s="2" t="s">
        <v>157</v>
      </c>
    </row>
    <row r="479" spans="1:24" ht="15.75" hidden="1" x14ac:dyDescent="0.25">
      <c r="A479" s="5" t="s">
        <v>565</v>
      </c>
      <c r="B479" s="6">
        <v>44475</v>
      </c>
      <c r="C479" s="3" t="s">
        <v>552</v>
      </c>
      <c r="D479" s="14">
        <f t="shared" si="7"/>
        <v>2021</v>
      </c>
      <c r="E479" s="2" t="s">
        <v>59</v>
      </c>
      <c r="F479" s="5" t="s">
        <v>27</v>
      </c>
      <c r="G479" s="5" t="s">
        <v>28</v>
      </c>
      <c r="H479" s="5" t="s">
        <v>29</v>
      </c>
      <c r="I479" s="5">
        <v>51.515849000000003</v>
      </c>
      <c r="J479" s="5" t="s">
        <v>30</v>
      </c>
      <c r="K479" s="5" t="s">
        <v>31</v>
      </c>
      <c r="L479" s="5" t="s">
        <v>32</v>
      </c>
      <c r="M479" s="5">
        <v>-0.217639</v>
      </c>
      <c r="N479" s="5">
        <v>1</v>
      </c>
      <c r="O479" s="5">
        <v>1</v>
      </c>
      <c r="P479" s="5" t="s">
        <v>33</v>
      </c>
      <c r="Q479" s="5" t="s">
        <v>34</v>
      </c>
      <c r="R479" s="5" t="s">
        <v>43</v>
      </c>
      <c r="S479" s="5">
        <v>30</v>
      </c>
      <c r="T479" s="7">
        <v>0.69791666666666663</v>
      </c>
      <c r="U479" s="2" t="s">
        <v>36</v>
      </c>
      <c r="V479" s="5" t="s">
        <v>1629</v>
      </c>
      <c r="W479" s="5" t="s">
        <v>37</v>
      </c>
      <c r="X479" s="5" t="s">
        <v>38</v>
      </c>
    </row>
    <row r="480" spans="1:24" ht="15.75" hidden="1" x14ac:dyDescent="0.25">
      <c r="A480" s="2" t="s">
        <v>566</v>
      </c>
      <c r="B480" s="3">
        <v>44468</v>
      </c>
      <c r="C480" s="3" t="s">
        <v>499</v>
      </c>
      <c r="D480" s="14">
        <f t="shared" si="7"/>
        <v>2021</v>
      </c>
      <c r="E480" s="2" t="s">
        <v>65</v>
      </c>
      <c r="F480" s="2" t="s">
        <v>27</v>
      </c>
      <c r="G480" s="2" t="s">
        <v>28</v>
      </c>
      <c r="H480" s="2" t="s">
        <v>47</v>
      </c>
      <c r="I480" s="2">
        <v>51.522078</v>
      </c>
      <c r="J480" s="2" t="s">
        <v>30</v>
      </c>
      <c r="K480" s="2" t="s">
        <v>197</v>
      </c>
      <c r="L480" s="2" t="s">
        <v>32</v>
      </c>
      <c r="M480" s="2">
        <v>-0.201539</v>
      </c>
      <c r="N480" s="2">
        <v>1</v>
      </c>
      <c r="O480" s="2">
        <v>2</v>
      </c>
      <c r="P480" s="2" t="s">
        <v>33</v>
      </c>
      <c r="Q480" s="2" t="s">
        <v>34</v>
      </c>
      <c r="R480" s="2" t="s">
        <v>43</v>
      </c>
      <c r="S480" s="2">
        <v>30</v>
      </c>
      <c r="T480" s="4">
        <v>0.43055555555555558</v>
      </c>
      <c r="U480" s="2" t="s">
        <v>36</v>
      </c>
      <c r="V480" s="2" t="s">
        <v>1630</v>
      </c>
      <c r="W480" s="2" t="s">
        <v>37</v>
      </c>
      <c r="X480" s="2" t="s">
        <v>38</v>
      </c>
    </row>
    <row r="481" spans="1:24" ht="15.75" hidden="1" x14ac:dyDescent="0.25">
      <c r="A481" s="5" t="s">
        <v>567</v>
      </c>
      <c r="B481" s="6">
        <v>44481</v>
      </c>
      <c r="C481" s="3" t="s">
        <v>552</v>
      </c>
      <c r="D481" s="14">
        <f t="shared" si="7"/>
        <v>2021</v>
      </c>
      <c r="E481" s="2" t="s">
        <v>46</v>
      </c>
      <c r="F481" s="5" t="s">
        <v>49</v>
      </c>
      <c r="G481" s="5" t="s">
        <v>28</v>
      </c>
      <c r="H481" s="5" t="s">
        <v>47</v>
      </c>
      <c r="I481" s="5">
        <v>51.493335000000002</v>
      </c>
      <c r="J481" s="5" t="s">
        <v>55</v>
      </c>
      <c r="K481" s="5" t="s">
        <v>31</v>
      </c>
      <c r="L481" s="5" t="s">
        <v>32</v>
      </c>
      <c r="M481" s="5">
        <v>-0.16881699999999999</v>
      </c>
      <c r="N481" s="5">
        <v>1</v>
      </c>
      <c r="O481" s="5">
        <v>1</v>
      </c>
      <c r="P481" s="5" t="s">
        <v>33</v>
      </c>
      <c r="Q481" s="5" t="s">
        <v>34</v>
      </c>
      <c r="R481" s="5" t="s">
        <v>43</v>
      </c>
      <c r="S481" s="5">
        <v>30</v>
      </c>
      <c r="T481" s="7">
        <v>1.1111111111111112E-2</v>
      </c>
      <c r="U481" s="2" t="s">
        <v>36</v>
      </c>
      <c r="V481" s="5" t="s">
        <v>1631</v>
      </c>
      <c r="W481" s="5" t="s">
        <v>37</v>
      </c>
      <c r="X481" s="5" t="s">
        <v>38</v>
      </c>
    </row>
    <row r="482" spans="1:24" ht="15.75" hidden="1" x14ac:dyDescent="0.25">
      <c r="A482" s="2" t="s">
        <v>568</v>
      </c>
      <c r="B482" s="3">
        <v>44478</v>
      </c>
      <c r="C482" s="3" t="s">
        <v>552</v>
      </c>
      <c r="D482" s="14">
        <f t="shared" si="7"/>
        <v>2021</v>
      </c>
      <c r="E482" s="2" t="s">
        <v>40</v>
      </c>
      <c r="F482" s="2" t="s">
        <v>69</v>
      </c>
      <c r="G482" s="2" t="s">
        <v>70</v>
      </c>
      <c r="H482" s="2" t="s">
        <v>47</v>
      </c>
      <c r="I482" s="2">
        <v>51.506866000000002</v>
      </c>
      <c r="J482" s="2" t="s">
        <v>30</v>
      </c>
      <c r="K482" s="2" t="s">
        <v>31</v>
      </c>
      <c r="L482" s="2" t="s">
        <v>32</v>
      </c>
      <c r="M482" s="2">
        <v>-0.20646200000000001</v>
      </c>
      <c r="N482" s="2">
        <v>1</v>
      </c>
      <c r="O482" s="2">
        <v>1</v>
      </c>
      <c r="P482" s="2" t="s">
        <v>33</v>
      </c>
      <c r="Q482" s="2" t="s">
        <v>34</v>
      </c>
      <c r="R482" s="2" t="s">
        <v>43</v>
      </c>
      <c r="S482" s="2">
        <v>30</v>
      </c>
      <c r="T482" s="4">
        <v>0.51597222222222217</v>
      </c>
      <c r="U482" s="2" t="s">
        <v>36</v>
      </c>
      <c r="V482" s="2" t="s">
        <v>1616</v>
      </c>
      <c r="W482" s="2" t="s">
        <v>37</v>
      </c>
      <c r="X482" s="2" t="s">
        <v>38</v>
      </c>
    </row>
    <row r="483" spans="1:24" ht="15.75" hidden="1" x14ac:dyDescent="0.25">
      <c r="A483" s="5" t="s">
        <v>569</v>
      </c>
      <c r="B483" s="6">
        <v>44478</v>
      </c>
      <c r="C483" s="3" t="s">
        <v>552</v>
      </c>
      <c r="D483" s="14">
        <f t="shared" si="7"/>
        <v>2021</v>
      </c>
      <c r="E483" s="2" t="s">
        <v>54</v>
      </c>
      <c r="F483" s="5" t="s">
        <v>27</v>
      </c>
      <c r="G483" s="5" t="s">
        <v>28</v>
      </c>
      <c r="H483" s="5" t="s">
        <v>47</v>
      </c>
      <c r="I483" s="5">
        <v>51.492930000000001</v>
      </c>
      <c r="J483" s="5" t="s">
        <v>30</v>
      </c>
      <c r="K483" s="5" t="s">
        <v>31</v>
      </c>
      <c r="L483" s="5" t="s">
        <v>32</v>
      </c>
      <c r="M483" s="5">
        <v>-0.16595199999999999</v>
      </c>
      <c r="N483" s="5">
        <v>1</v>
      </c>
      <c r="O483" s="5">
        <v>1</v>
      </c>
      <c r="P483" s="5" t="s">
        <v>33</v>
      </c>
      <c r="Q483" s="5" t="s">
        <v>42</v>
      </c>
      <c r="R483" s="5" t="s">
        <v>43</v>
      </c>
      <c r="S483" s="5">
        <v>30</v>
      </c>
      <c r="T483" s="7">
        <v>0.70833333333333337</v>
      </c>
      <c r="U483" s="2" t="s">
        <v>36</v>
      </c>
      <c r="V483" s="5" t="s">
        <v>1617</v>
      </c>
      <c r="W483" s="5" t="s">
        <v>71</v>
      </c>
      <c r="X483" s="5" t="s">
        <v>38</v>
      </c>
    </row>
    <row r="484" spans="1:24" ht="15.75" hidden="1" x14ac:dyDescent="0.25">
      <c r="A484" s="2" t="s">
        <v>570</v>
      </c>
      <c r="B484" s="3">
        <v>44470</v>
      </c>
      <c r="C484" s="3" t="s">
        <v>552</v>
      </c>
      <c r="D484" s="14">
        <f t="shared" si="7"/>
        <v>2021</v>
      </c>
      <c r="E484" s="2" t="s">
        <v>62</v>
      </c>
      <c r="F484" s="2" t="s">
        <v>49</v>
      </c>
      <c r="G484" s="2" t="s">
        <v>41</v>
      </c>
      <c r="H484" s="2" t="s">
        <v>47</v>
      </c>
      <c r="I484" s="2">
        <v>51.509374000000001</v>
      </c>
      <c r="J484" s="2" t="s">
        <v>30</v>
      </c>
      <c r="K484" s="2" t="s">
        <v>31</v>
      </c>
      <c r="L484" s="2" t="s">
        <v>32</v>
      </c>
      <c r="M484" s="2">
        <v>-0.19411400000000001</v>
      </c>
      <c r="N484" s="2">
        <v>1</v>
      </c>
      <c r="O484" s="2">
        <v>2</v>
      </c>
      <c r="P484" s="2" t="s">
        <v>33</v>
      </c>
      <c r="Q484" s="2" t="s">
        <v>34</v>
      </c>
      <c r="R484" s="2" t="s">
        <v>43</v>
      </c>
      <c r="S484" s="2">
        <v>30</v>
      </c>
      <c r="T484" s="4">
        <v>0.5</v>
      </c>
      <c r="U484" s="2" t="s">
        <v>36</v>
      </c>
      <c r="V484" s="2" t="s">
        <v>1618</v>
      </c>
      <c r="W484" s="2" t="s">
        <v>37</v>
      </c>
      <c r="X484" s="2" t="s">
        <v>38</v>
      </c>
    </row>
    <row r="485" spans="1:24" ht="15.75" x14ac:dyDescent="0.25">
      <c r="A485" s="5" t="s">
        <v>571</v>
      </c>
      <c r="B485" s="6">
        <v>44466</v>
      </c>
      <c r="C485" s="3" t="s">
        <v>499</v>
      </c>
      <c r="D485" s="14">
        <f t="shared" si="7"/>
        <v>2021</v>
      </c>
      <c r="E485" s="2" t="s">
        <v>26</v>
      </c>
      <c r="F485" s="5" t="s">
        <v>27</v>
      </c>
      <c r="G485" s="5" t="s">
        <v>28</v>
      </c>
      <c r="H485" s="5" t="s">
        <v>29</v>
      </c>
      <c r="I485" s="5">
        <v>51.484195</v>
      </c>
      <c r="J485" s="5" t="s">
        <v>30</v>
      </c>
      <c r="K485" s="5" t="s">
        <v>31</v>
      </c>
      <c r="L485" s="5" t="s">
        <v>32</v>
      </c>
      <c r="M485" s="5">
        <v>-0.159389</v>
      </c>
      <c r="N485" s="5">
        <v>1</v>
      </c>
      <c r="O485" s="5">
        <v>2</v>
      </c>
      <c r="P485" s="5" t="s">
        <v>33</v>
      </c>
      <c r="Q485" s="5" t="s">
        <v>34</v>
      </c>
      <c r="R485" s="5" t="s">
        <v>43</v>
      </c>
      <c r="S485" s="5">
        <v>30</v>
      </c>
      <c r="T485" s="7">
        <v>0.30208333333333331</v>
      </c>
      <c r="U485" s="2" t="s">
        <v>1645</v>
      </c>
      <c r="V485" s="5" t="s">
        <v>1619</v>
      </c>
      <c r="W485" s="5" t="s">
        <v>37</v>
      </c>
      <c r="X485" s="5" t="s">
        <v>52</v>
      </c>
    </row>
    <row r="486" spans="1:24" ht="15.75" x14ac:dyDescent="0.25">
      <c r="A486" s="2" t="s">
        <v>572</v>
      </c>
      <c r="B486" s="3">
        <v>44479</v>
      </c>
      <c r="C486" s="3" t="s">
        <v>552</v>
      </c>
      <c r="D486" s="14">
        <f t="shared" si="7"/>
        <v>2021</v>
      </c>
      <c r="E486" s="2" t="s">
        <v>59</v>
      </c>
      <c r="F486" s="2" t="s">
        <v>69</v>
      </c>
      <c r="G486" s="2" t="s">
        <v>70</v>
      </c>
      <c r="H486" s="2" t="s">
        <v>47</v>
      </c>
      <c r="I486" s="2">
        <v>51.485177999999998</v>
      </c>
      <c r="J486" s="2" t="s">
        <v>30</v>
      </c>
      <c r="K486" s="2" t="s">
        <v>31</v>
      </c>
      <c r="L486" s="2" t="s">
        <v>32</v>
      </c>
      <c r="M486" s="2">
        <v>-0.18786800000000001</v>
      </c>
      <c r="N486" s="2">
        <v>1</v>
      </c>
      <c r="O486" s="2">
        <v>2</v>
      </c>
      <c r="P486" s="2" t="s">
        <v>33</v>
      </c>
      <c r="Q486" s="2" t="s">
        <v>34</v>
      </c>
      <c r="R486" s="2" t="s">
        <v>43</v>
      </c>
      <c r="S486" s="2">
        <v>30</v>
      </c>
      <c r="T486" s="4">
        <v>0.59722222222222221</v>
      </c>
      <c r="U486" s="2" t="s">
        <v>1645</v>
      </c>
      <c r="V486" s="2" t="s">
        <v>1620</v>
      </c>
      <c r="W486" s="2" t="s">
        <v>37</v>
      </c>
      <c r="X486" s="2" t="s">
        <v>38</v>
      </c>
    </row>
    <row r="487" spans="1:24" ht="15.75" x14ac:dyDescent="0.25">
      <c r="A487" s="5" t="s">
        <v>573</v>
      </c>
      <c r="B487" s="6">
        <v>44473</v>
      </c>
      <c r="C487" s="3" t="s">
        <v>552</v>
      </c>
      <c r="D487" s="14">
        <f t="shared" si="7"/>
        <v>2021</v>
      </c>
      <c r="E487" s="2" t="s">
        <v>65</v>
      </c>
      <c r="F487" s="5" t="s">
        <v>27</v>
      </c>
      <c r="G487" s="5" t="s">
        <v>28</v>
      </c>
      <c r="H487" s="5" t="s">
        <v>47</v>
      </c>
      <c r="I487" s="5">
        <v>51.491050000000001</v>
      </c>
      <c r="J487" s="5" t="s">
        <v>30</v>
      </c>
      <c r="K487" s="5" t="s">
        <v>31</v>
      </c>
      <c r="L487" s="5" t="s">
        <v>32</v>
      </c>
      <c r="M487" s="5">
        <v>-0.16069800000000001</v>
      </c>
      <c r="N487" s="5">
        <v>1</v>
      </c>
      <c r="O487" s="5">
        <v>1</v>
      </c>
      <c r="P487" s="5" t="s">
        <v>33</v>
      </c>
      <c r="Q487" s="5" t="s">
        <v>34</v>
      </c>
      <c r="R487" s="5" t="s">
        <v>43</v>
      </c>
      <c r="S487" s="5">
        <v>30</v>
      </c>
      <c r="T487" s="7">
        <v>0.4513888888888889</v>
      </c>
      <c r="U487" s="2" t="s">
        <v>1645</v>
      </c>
      <c r="V487" s="5" t="s">
        <v>1621</v>
      </c>
      <c r="W487" s="5" t="s">
        <v>37</v>
      </c>
      <c r="X487" s="5" t="s">
        <v>38</v>
      </c>
    </row>
    <row r="488" spans="1:24" ht="15.75" x14ac:dyDescent="0.25">
      <c r="A488" s="2" t="s">
        <v>574</v>
      </c>
      <c r="B488" s="3">
        <v>44470</v>
      </c>
      <c r="C488" s="3" t="s">
        <v>552</v>
      </c>
      <c r="D488" s="14">
        <f t="shared" si="7"/>
        <v>2021</v>
      </c>
      <c r="E488" s="2" t="s">
        <v>46</v>
      </c>
      <c r="F488" s="2" t="s">
        <v>69</v>
      </c>
      <c r="G488" s="2" t="s">
        <v>70</v>
      </c>
      <c r="H488" s="2" t="s">
        <v>47</v>
      </c>
      <c r="I488" s="2">
        <v>51.518023999999997</v>
      </c>
      <c r="J488" s="2" t="s">
        <v>30</v>
      </c>
      <c r="K488" s="2" t="s">
        <v>31</v>
      </c>
      <c r="L488" s="2" t="s">
        <v>32</v>
      </c>
      <c r="M488" s="2">
        <v>-0.20688799999999999</v>
      </c>
      <c r="N488" s="2">
        <v>1</v>
      </c>
      <c r="O488" s="2">
        <v>1</v>
      </c>
      <c r="P488" s="2" t="s">
        <v>33</v>
      </c>
      <c r="Q488" s="2" t="s">
        <v>34</v>
      </c>
      <c r="R488" s="2" t="s">
        <v>43</v>
      </c>
      <c r="S488" s="2">
        <v>30</v>
      </c>
      <c r="T488" s="4">
        <v>0.65972222222222221</v>
      </c>
      <c r="U488" s="2" t="s">
        <v>1645</v>
      </c>
      <c r="V488" s="2" t="s">
        <v>1622</v>
      </c>
      <c r="W488" s="2" t="s">
        <v>37</v>
      </c>
      <c r="X488" s="2" t="s">
        <v>38</v>
      </c>
    </row>
    <row r="489" spans="1:24" ht="15.75" x14ac:dyDescent="0.25">
      <c r="A489" s="5" t="s">
        <v>575</v>
      </c>
      <c r="B489" s="6">
        <v>44481</v>
      </c>
      <c r="C489" s="3" t="s">
        <v>552</v>
      </c>
      <c r="D489" s="14">
        <f t="shared" si="7"/>
        <v>2021</v>
      </c>
      <c r="E489" s="2" t="s">
        <v>40</v>
      </c>
      <c r="F489" s="5" t="s">
        <v>27</v>
      </c>
      <c r="G489" s="5" t="s">
        <v>28</v>
      </c>
      <c r="H489" s="5" t="s">
        <v>47</v>
      </c>
      <c r="I489" s="5">
        <v>51.506096999999997</v>
      </c>
      <c r="J489" s="5" t="s">
        <v>30</v>
      </c>
      <c r="K489" s="5" t="s">
        <v>31</v>
      </c>
      <c r="L489" s="5" t="s">
        <v>32</v>
      </c>
      <c r="M489" s="5">
        <v>-0.20908599999999999</v>
      </c>
      <c r="N489" s="5">
        <v>1</v>
      </c>
      <c r="O489" s="5">
        <v>2</v>
      </c>
      <c r="P489" s="5" t="s">
        <v>33</v>
      </c>
      <c r="Q489" s="5" t="s">
        <v>34</v>
      </c>
      <c r="R489" s="5" t="s">
        <v>43</v>
      </c>
      <c r="S489" s="5">
        <v>30</v>
      </c>
      <c r="T489" s="7">
        <v>0.4513888888888889</v>
      </c>
      <c r="U489" s="2" t="s">
        <v>1645</v>
      </c>
      <c r="V489" s="5" t="s">
        <v>1623</v>
      </c>
      <c r="W489" s="5" t="s">
        <v>37</v>
      </c>
      <c r="X489" s="5" t="s">
        <v>63</v>
      </c>
    </row>
    <row r="490" spans="1:24" ht="15.75" x14ac:dyDescent="0.25">
      <c r="A490" s="2" t="s">
        <v>576</v>
      </c>
      <c r="B490" s="3">
        <v>44478</v>
      </c>
      <c r="C490" s="3" t="s">
        <v>552</v>
      </c>
      <c r="D490" s="14">
        <f t="shared" si="7"/>
        <v>2021</v>
      </c>
      <c r="E490" s="2" t="s">
        <v>54</v>
      </c>
      <c r="F490" s="2" t="s">
        <v>69</v>
      </c>
      <c r="G490" s="2" t="s">
        <v>70</v>
      </c>
      <c r="H490" s="2" t="s">
        <v>47</v>
      </c>
      <c r="I490" s="2">
        <v>51.495355000000004</v>
      </c>
      <c r="J490" s="2" t="s">
        <v>30</v>
      </c>
      <c r="K490" s="2" t="s">
        <v>31</v>
      </c>
      <c r="L490" s="2" t="s">
        <v>32</v>
      </c>
      <c r="M490" s="2">
        <v>-0.177236</v>
      </c>
      <c r="N490" s="2">
        <v>1</v>
      </c>
      <c r="O490" s="2">
        <v>2</v>
      </c>
      <c r="P490" s="2" t="s">
        <v>33</v>
      </c>
      <c r="Q490" s="2" t="s">
        <v>34</v>
      </c>
      <c r="R490" s="2" t="s">
        <v>43</v>
      </c>
      <c r="S490" s="2">
        <v>30</v>
      </c>
      <c r="T490" s="4">
        <v>0.39930555555555558</v>
      </c>
      <c r="U490" s="2" t="s">
        <v>1645</v>
      </c>
      <c r="V490" s="2" t="s">
        <v>1624</v>
      </c>
      <c r="W490" s="2" t="s">
        <v>37</v>
      </c>
      <c r="X490" s="2" t="s">
        <v>38</v>
      </c>
    </row>
    <row r="491" spans="1:24" ht="15.75" x14ac:dyDescent="0.25">
      <c r="A491" s="5" t="s">
        <v>577</v>
      </c>
      <c r="B491" s="6">
        <v>44473</v>
      </c>
      <c r="C491" s="3" t="s">
        <v>552</v>
      </c>
      <c r="D491" s="14">
        <f t="shared" si="7"/>
        <v>2021</v>
      </c>
      <c r="E491" s="2" t="s">
        <v>62</v>
      </c>
      <c r="F491" s="5" t="s">
        <v>49</v>
      </c>
      <c r="G491" s="5" t="s">
        <v>41</v>
      </c>
      <c r="H491" s="5" t="s">
        <v>47</v>
      </c>
      <c r="I491" s="5">
        <v>51.495657999999999</v>
      </c>
      <c r="J491" s="5" t="s">
        <v>30</v>
      </c>
      <c r="K491" s="5" t="s">
        <v>31</v>
      </c>
      <c r="L491" s="5" t="s">
        <v>32</v>
      </c>
      <c r="M491" s="5">
        <v>-0.173622</v>
      </c>
      <c r="N491" s="5">
        <v>2</v>
      </c>
      <c r="O491" s="5">
        <v>2</v>
      </c>
      <c r="P491" s="5" t="s">
        <v>33</v>
      </c>
      <c r="Q491" s="5" t="s">
        <v>34</v>
      </c>
      <c r="R491" s="5" t="s">
        <v>60</v>
      </c>
      <c r="S491" s="5">
        <v>30</v>
      </c>
      <c r="T491" s="7">
        <v>0.61805555555555558</v>
      </c>
      <c r="U491" s="2" t="s">
        <v>1645</v>
      </c>
      <c r="V491" s="5" t="s">
        <v>1625</v>
      </c>
      <c r="W491" s="5" t="s">
        <v>37</v>
      </c>
      <c r="X491" s="5" t="s">
        <v>38</v>
      </c>
    </row>
    <row r="492" spans="1:24" ht="15.75" x14ac:dyDescent="0.25">
      <c r="A492" s="2" t="s">
        <v>578</v>
      </c>
      <c r="B492" s="3">
        <v>44481</v>
      </c>
      <c r="C492" s="3" t="s">
        <v>552</v>
      </c>
      <c r="D492" s="14">
        <f t="shared" si="7"/>
        <v>2021</v>
      </c>
      <c r="E492" s="2" t="s">
        <v>26</v>
      </c>
      <c r="F492" s="2" t="s">
        <v>69</v>
      </c>
      <c r="G492" s="2" t="s">
        <v>70</v>
      </c>
      <c r="H492" s="2" t="s">
        <v>47</v>
      </c>
      <c r="I492" s="2">
        <v>51.481907999999997</v>
      </c>
      <c r="J492" s="2" t="s">
        <v>55</v>
      </c>
      <c r="K492" s="2" t="s">
        <v>31</v>
      </c>
      <c r="L492" s="2" t="s">
        <v>32</v>
      </c>
      <c r="M492" s="2">
        <v>-0.17417199999999999</v>
      </c>
      <c r="N492" s="2">
        <v>1</v>
      </c>
      <c r="O492" s="2">
        <v>2</v>
      </c>
      <c r="P492" s="2" t="s">
        <v>33</v>
      </c>
      <c r="Q492" s="2" t="s">
        <v>34</v>
      </c>
      <c r="R492" s="2" t="s">
        <v>43</v>
      </c>
      <c r="S492" s="2">
        <v>30</v>
      </c>
      <c r="T492" s="4">
        <v>0.79166666666666663</v>
      </c>
      <c r="U492" s="2" t="s">
        <v>1645</v>
      </c>
      <c r="V492" s="2" t="s">
        <v>1626</v>
      </c>
      <c r="W492" s="2" t="s">
        <v>37</v>
      </c>
      <c r="X492" s="2" t="s">
        <v>38</v>
      </c>
    </row>
    <row r="493" spans="1:24" ht="15.75" x14ac:dyDescent="0.25">
      <c r="A493" s="5" t="s">
        <v>579</v>
      </c>
      <c r="B493" s="6">
        <v>44477</v>
      </c>
      <c r="C493" s="3" t="s">
        <v>552</v>
      </c>
      <c r="D493" s="14">
        <f t="shared" si="7"/>
        <v>2021</v>
      </c>
      <c r="E493" s="2" t="s">
        <v>59</v>
      </c>
      <c r="F493" s="5" t="s">
        <v>27</v>
      </c>
      <c r="G493" s="5" t="s">
        <v>28</v>
      </c>
      <c r="H493" s="5" t="s">
        <v>47</v>
      </c>
      <c r="I493" s="5">
        <v>51.49868</v>
      </c>
      <c r="J493" s="5" t="s">
        <v>30</v>
      </c>
      <c r="K493" s="5" t="s">
        <v>31</v>
      </c>
      <c r="L493" s="5" t="s">
        <v>32</v>
      </c>
      <c r="M493" s="5">
        <v>-0.165577</v>
      </c>
      <c r="N493" s="5">
        <v>1</v>
      </c>
      <c r="O493" s="5">
        <v>2</v>
      </c>
      <c r="P493" s="5" t="s">
        <v>33</v>
      </c>
      <c r="Q493" s="5" t="s">
        <v>34</v>
      </c>
      <c r="R493" s="5" t="s">
        <v>43</v>
      </c>
      <c r="S493" s="5">
        <v>30</v>
      </c>
      <c r="T493" s="7">
        <v>0.36458333333333331</v>
      </c>
      <c r="U493" s="2" t="s">
        <v>1645</v>
      </c>
      <c r="V493" s="5" t="s">
        <v>1627</v>
      </c>
      <c r="W493" s="5" t="s">
        <v>37</v>
      </c>
      <c r="X493" s="5" t="s">
        <v>38</v>
      </c>
    </row>
    <row r="494" spans="1:24" ht="15.75" x14ac:dyDescent="0.25">
      <c r="A494" s="2" t="s">
        <v>580</v>
      </c>
      <c r="B494" s="3">
        <v>44481</v>
      </c>
      <c r="C494" s="3" t="s">
        <v>552</v>
      </c>
      <c r="D494" s="14">
        <f t="shared" si="7"/>
        <v>2021</v>
      </c>
      <c r="E494" s="2" t="s">
        <v>65</v>
      </c>
      <c r="F494" s="2" t="s">
        <v>69</v>
      </c>
      <c r="G494" s="2" t="s">
        <v>70</v>
      </c>
      <c r="H494" s="2" t="s">
        <v>47</v>
      </c>
      <c r="I494" s="2">
        <v>51.494695999999998</v>
      </c>
      <c r="J494" s="2" t="s">
        <v>30</v>
      </c>
      <c r="K494" s="2" t="s">
        <v>31</v>
      </c>
      <c r="L494" s="2" t="s">
        <v>32</v>
      </c>
      <c r="M494" s="2">
        <v>-0.19282099999999999</v>
      </c>
      <c r="N494" s="2">
        <v>1</v>
      </c>
      <c r="O494" s="2">
        <v>2</v>
      </c>
      <c r="P494" s="2" t="s">
        <v>33</v>
      </c>
      <c r="Q494" s="2" t="s">
        <v>34</v>
      </c>
      <c r="R494" s="2" t="s">
        <v>43</v>
      </c>
      <c r="S494" s="2">
        <v>30</v>
      </c>
      <c r="T494" s="4">
        <v>0.69444444444444453</v>
      </c>
      <c r="U494" s="2" t="s">
        <v>1645</v>
      </c>
      <c r="V494" s="2" t="s">
        <v>1628</v>
      </c>
      <c r="W494" s="2" t="s">
        <v>37</v>
      </c>
      <c r="X494" s="2" t="s">
        <v>38</v>
      </c>
    </row>
    <row r="495" spans="1:24" ht="15.75" x14ac:dyDescent="0.25">
      <c r="A495" s="5" t="s">
        <v>581</v>
      </c>
      <c r="B495" s="6">
        <v>44482</v>
      </c>
      <c r="C495" s="3" t="s">
        <v>552</v>
      </c>
      <c r="D495" s="14">
        <f t="shared" si="7"/>
        <v>2021</v>
      </c>
      <c r="E495" s="2" t="s">
        <v>46</v>
      </c>
      <c r="F495" s="5" t="s">
        <v>27</v>
      </c>
      <c r="G495" s="5" t="s">
        <v>28</v>
      </c>
      <c r="H495" s="5" t="s">
        <v>47</v>
      </c>
      <c r="I495" s="5">
        <v>51.498826000000001</v>
      </c>
      <c r="J495" s="5" t="s">
        <v>55</v>
      </c>
      <c r="K495" s="5" t="s">
        <v>31</v>
      </c>
      <c r="L495" s="5" t="s">
        <v>32</v>
      </c>
      <c r="M495" s="5">
        <v>-0.19237000000000001</v>
      </c>
      <c r="N495" s="5">
        <v>1</v>
      </c>
      <c r="O495" s="5">
        <v>2</v>
      </c>
      <c r="P495" s="5" t="s">
        <v>33</v>
      </c>
      <c r="Q495" s="5" t="s">
        <v>34</v>
      </c>
      <c r="R495" s="5" t="s">
        <v>43</v>
      </c>
      <c r="S495" s="5">
        <v>30</v>
      </c>
      <c r="T495" s="7">
        <v>0.87430555555555556</v>
      </c>
      <c r="U495" s="2" t="s">
        <v>1645</v>
      </c>
      <c r="V495" s="5" t="s">
        <v>1629</v>
      </c>
      <c r="W495" s="5" t="s">
        <v>37</v>
      </c>
      <c r="X495" s="5" t="s">
        <v>38</v>
      </c>
    </row>
    <row r="496" spans="1:24" ht="15.75" hidden="1" x14ac:dyDescent="0.25">
      <c r="A496" s="2" t="s">
        <v>582</v>
      </c>
      <c r="B496" s="3">
        <v>44478</v>
      </c>
      <c r="C496" s="3" t="s">
        <v>552</v>
      </c>
      <c r="D496" s="14">
        <f t="shared" si="7"/>
        <v>2021</v>
      </c>
      <c r="E496" s="2" t="s">
        <v>40</v>
      </c>
      <c r="F496" s="2" t="s">
        <v>27</v>
      </c>
      <c r="G496" s="2" t="s">
        <v>28</v>
      </c>
      <c r="H496" s="2" t="s">
        <v>47</v>
      </c>
      <c r="I496" s="2">
        <v>51.499023999999999</v>
      </c>
      <c r="J496" s="2" t="s">
        <v>30</v>
      </c>
      <c r="K496" s="2" t="s">
        <v>31</v>
      </c>
      <c r="L496" s="2" t="s">
        <v>32</v>
      </c>
      <c r="M496" s="2">
        <v>-0.16455500000000001</v>
      </c>
      <c r="N496" s="2">
        <v>1</v>
      </c>
      <c r="O496" s="2">
        <v>2</v>
      </c>
      <c r="P496" s="2" t="s">
        <v>33</v>
      </c>
      <c r="Q496" s="2" t="s">
        <v>34</v>
      </c>
      <c r="R496" s="2" t="s">
        <v>43</v>
      </c>
      <c r="S496" s="2">
        <v>30</v>
      </c>
      <c r="T496" s="4">
        <v>0.61805555555555558</v>
      </c>
      <c r="U496" s="2" t="s">
        <v>36</v>
      </c>
      <c r="V496" s="2" t="s">
        <v>1630</v>
      </c>
      <c r="W496" s="2" t="s">
        <v>37</v>
      </c>
      <c r="X496" s="2" t="s">
        <v>38</v>
      </c>
    </row>
    <row r="497" spans="1:24" ht="15.75" hidden="1" x14ac:dyDescent="0.25">
      <c r="A497" s="5" t="s">
        <v>583</v>
      </c>
      <c r="B497" s="6">
        <v>44466</v>
      </c>
      <c r="C497" s="3" t="s">
        <v>499</v>
      </c>
      <c r="D497" s="14">
        <f t="shared" si="7"/>
        <v>2021</v>
      </c>
      <c r="E497" s="2" t="s">
        <v>54</v>
      </c>
      <c r="F497" s="5" t="s">
        <v>69</v>
      </c>
      <c r="G497" s="5" t="s">
        <v>70</v>
      </c>
      <c r="H497" s="5" t="s">
        <v>47</v>
      </c>
      <c r="I497" s="5">
        <v>51.497371999999999</v>
      </c>
      <c r="J497" s="5" t="s">
        <v>30</v>
      </c>
      <c r="K497" s="5" t="s">
        <v>31</v>
      </c>
      <c r="L497" s="5" t="s">
        <v>32</v>
      </c>
      <c r="M497" s="5">
        <v>-0.156697</v>
      </c>
      <c r="N497" s="5">
        <v>1</v>
      </c>
      <c r="O497" s="5">
        <v>2</v>
      </c>
      <c r="P497" s="5" t="s">
        <v>33</v>
      </c>
      <c r="Q497" s="5" t="s">
        <v>34</v>
      </c>
      <c r="R497" s="5" t="s">
        <v>43</v>
      </c>
      <c r="S497" s="5">
        <v>30</v>
      </c>
      <c r="T497" s="7">
        <v>0.55555555555555558</v>
      </c>
      <c r="U497" s="2" t="s">
        <v>36</v>
      </c>
      <c r="V497" s="5" t="s">
        <v>1631</v>
      </c>
      <c r="W497" s="5" t="s">
        <v>37</v>
      </c>
      <c r="X497" s="5" t="s">
        <v>157</v>
      </c>
    </row>
    <row r="498" spans="1:24" ht="15.75" hidden="1" x14ac:dyDescent="0.25">
      <c r="A498" s="2" t="s">
        <v>584</v>
      </c>
      <c r="B498" s="3">
        <v>44482</v>
      </c>
      <c r="C498" s="3" t="s">
        <v>552</v>
      </c>
      <c r="D498" s="14">
        <f t="shared" si="7"/>
        <v>2021</v>
      </c>
      <c r="E498" s="2" t="s">
        <v>62</v>
      </c>
      <c r="F498" s="2" t="s">
        <v>49</v>
      </c>
      <c r="G498" s="2" t="s">
        <v>28</v>
      </c>
      <c r="H498" s="2" t="s">
        <v>47</v>
      </c>
      <c r="I498" s="2">
        <v>51.498060000000002</v>
      </c>
      <c r="J498" s="2" t="s">
        <v>30</v>
      </c>
      <c r="K498" s="2" t="s">
        <v>31</v>
      </c>
      <c r="L498" s="2" t="s">
        <v>32</v>
      </c>
      <c r="M498" s="2">
        <v>-0.16617799999999999</v>
      </c>
      <c r="N498" s="2">
        <v>1</v>
      </c>
      <c r="O498" s="2">
        <v>1</v>
      </c>
      <c r="P498" s="2" t="s">
        <v>33</v>
      </c>
      <c r="Q498" s="2" t="s">
        <v>34</v>
      </c>
      <c r="R498" s="2" t="s">
        <v>43</v>
      </c>
      <c r="S498" s="2">
        <v>30</v>
      </c>
      <c r="T498" s="4">
        <v>0.60416666666666663</v>
      </c>
      <c r="U498" s="2" t="s">
        <v>36</v>
      </c>
      <c r="V498" s="2" t="s">
        <v>1616</v>
      </c>
      <c r="W498" s="2" t="s">
        <v>37</v>
      </c>
      <c r="X498" s="2" t="s">
        <v>38</v>
      </c>
    </row>
    <row r="499" spans="1:24" ht="15.75" hidden="1" x14ac:dyDescent="0.25">
      <c r="A499" s="5" t="s">
        <v>585</v>
      </c>
      <c r="B499" s="6">
        <v>44482</v>
      </c>
      <c r="C499" s="3" t="s">
        <v>552</v>
      </c>
      <c r="D499" s="14">
        <f t="shared" si="7"/>
        <v>2021</v>
      </c>
      <c r="E499" s="2" t="s">
        <v>26</v>
      </c>
      <c r="F499" s="5" t="s">
        <v>49</v>
      </c>
      <c r="G499" s="5" t="s">
        <v>41</v>
      </c>
      <c r="H499" s="5" t="s">
        <v>47</v>
      </c>
      <c r="I499" s="5">
        <v>51.481574999999999</v>
      </c>
      <c r="J499" s="5" t="s">
        <v>30</v>
      </c>
      <c r="K499" s="5" t="s">
        <v>31</v>
      </c>
      <c r="L499" s="5" t="s">
        <v>32</v>
      </c>
      <c r="M499" s="5">
        <v>-0.181674</v>
      </c>
      <c r="N499" s="5">
        <v>1</v>
      </c>
      <c r="O499" s="5">
        <v>1</v>
      </c>
      <c r="P499" s="5" t="s">
        <v>33</v>
      </c>
      <c r="Q499" s="5" t="s">
        <v>34</v>
      </c>
      <c r="R499" s="5" t="s">
        <v>43</v>
      </c>
      <c r="S499" s="5">
        <v>30</v>
      </c>
      <c r="T499" s="7">
        <v>0.57291666666666663</v>
      </c>
      <c r="U499" s="2" t="s">
        <v>36</v>
      </c>
      <c r="V499" s="5" t="s">
        <v>1617</v>
      </c>
      <c r="W499" s="5" t="s">
        <v>37</v>
      </c>
      <c r="X499" s="5" t="s">
        <v>38</v>
      </c>
    </row>
    <row r="500" spans="1:24" ht="15.75" hidden="1" x14ac:dyDescent="0.25">
      <c r="A500" s="2" t="s">
        <v>586</v>
      </c>
      <c r="B500" s="3">
        <v>44481</v>
      </c>
      <c r="C500" s="3" t="s">
        <v>552</v>
      </c>
      <c r="D500" s="14">
        <f t="shared" si="7"/>
        <v>2021</v>
      </c>
      <c r="E500" s="2" t="s">
        <v>59</v>
      </c>
      <c r="F500" s="2" t="s">
        <v>27</v>
      </c>
      <c r="G500" s="2" t="s">
        <v>28</v>
      </c>
      <c r="H500" s="2" t="s">
        <v>47</v>
      </c>
      <c r="I500" s="2">
        <v>51.486212999999999</v>
      </c>
      <c r="J500" s="2" t="s">
        <v>55</v>
      </c>
      <c r="K500" s="2" t="s">
        <v>31</v>
      </c>
      <c r="L500" s="2" t="s">
        <v>32</v>
      </c>
      <c r="M500" s="2">
        <v>-0.17342299999999999</v>
      </c>
      <c r="N500" s="2">
        <v>1</v>
      </c>
      <c r="O500" s="2">
        <v>2</v>
      </c>
      <c r="P500" s="2" t="s">
        <v>33</v>
      </c>
      <c r="Q500" s="2" t="s">
        <v>34</v>
      </c>
      <c r="R500" s="2" t="s">
        <v>43</v>
      </c>
      <c r="S500" s="2">
        <v>30</v>
      </c>
      <c r="T500" s="4">
        <v>0.875</v>
      </c>
      <c r="U500" s="2" t="s">
        <v>36</v>
      </c>
      <c r="V500" s="2" t="s">
        <v>1618</v>
      </c>
      <c r="W500" s="2" t="s">
        <v>37</v>
      </c>
      <c r="X500" s="2" t="s">
        <v>38</v>
      </c>
    </row>
    <row r="501" spans="1:24" ht="15.75" hidden="1" x14ac:dyDescent="0.25">
      <c r="A501" s="5" t="s">
        <v>587</v>
      </c>
      <c r="B501" s="6">
        <v>44484</v>
      </c>
      <c r="C501" s="3" t="s">
        <v>552</v>
      </c>
      <c r="D501" s="14">
        <f t="shared" si="7"/>
        <v>2021</v>
      </c>
      <c r="E501" s="2" t="s">
        <v>65</v>
      </c>
      <c r="F501" s="5" t="s">
        <v>27</v>
      </c>
      <c r="G501" s="5" t="s">
        <v>28</v>
      </c>
      <c r="H501" s="5" t="s">
        <v>47</v>
      </c>
      <c r="I501" s="5">
        <v>51.495500999999997</v>
      </c>
      <c r="J501" s="5" t="s">
        <v>30</v>
      </c>
      <c r="K501" s="5" t="s">
        <v>31</v>
      </c>
      <c r="L501" s="5" t="s">
        <v>32</v>
      </c>
      <c r="M501" s="5">
        <v>-0.175069</v>
      </c>
      <c r="N501" s="5">
        <v>1</v>
      </c>
      <c r="O501" s="5">
        <v>1</v>
      </c>
      <c r="P501" s="5" t="s">
        <v>33</v>
      </c>
      <c r="Q501" s="5" t="s">
        <v>34</v>
      </c>
      <c r="R501" s="5" t="s">
        <v>43</v>
      </c>
      <c r="S501" s="5">
        <v>30</v>
      </c>
      <c r="T501" s="7">
        <v>0.50624999999999998</v>
      </c>
      <c r="U501" s="2" t="s">
        <v>36</v>
      </c>
      <c r="V501" s="5" t="s">
        <v>1619</v>
      </c>
      <c r="W501" s="5" t="s">
        <v>37</v>
      </c>
      <c r="X501" s="5" t="s">
        <v>38</v>
      </c>
    </row>
    <row r="502" spans="1:24" ht="15.75" hidden="1" x14ac:dyDescent="0.25">
      <c r="A502" s="2" t="s">
        <v>588</v>
      </c>
      <c r="B502" s="3">
        <v>44487</v>
      </c>
      <c r="C502" s="3" t="s">
        <v>552</v>
      </c>
      <c r="D502" s="14">
        <f t="shared" si="7"/>
        <v>2021</v>
      </c>
      <c r="E502" s="2" t="s">
        <v>46</v>
      </c>
      <c r="F502" s="2" t="s">
        <v>27</v>
      </c>
      <c r="G502" s="2" t="s">
        <v>28</v>
      </c>
      <c r="H502" s="2" t="s">
        <v>47</v>
      </c>
      <c r="I502" s="2">
        <v>51.490991000000001</v>
      </c>
      <c r="J502" s="2" t="s">
        <v>30</v>
      </c>
      <c r="K502" s="2" t="s">
        <v>31</v>
      </c>
      <c r="L502" s="2" t="s">
        <v>32</v>
      </c>
      <c r="M502" s="2">
        <v>-0.197433</v>
      </c>
      <c r="N502" s="2">
        <v>1</v>
      </c>
      <c r="O502" s="2">
        <v>2</v>
      </c>
      <c r="P502" s="2" t="s">
        <v>33</v>
      </c>
      <c r="Q502" s="2" t="s">
        <v>34</v>
      </c>
      <c r="R502" s="2" t="s">
        <v>35</v>
      </c>
      <c r="S502" s="2">
        <v>30</v>
      </c>
      <c r="T502" s="4">
        <v>0.55763888888888891</v>
      </c>
      <c r="U502" s="2" t="s">
        <v>36</v>
      </c>
      <c r="V502" s="2" t="s">
        <v>1620</v>
      </c>
      <c r="W502" s="2" t="s">
        <v>37</v>
      </c>
      <c r="X502" s="2" t="s">
        <v>38</v>
      </c>
    </row>
    <row r="503" spans="1:24" ht="15.75" hidden="1" x14ac:dyDescent="0.25">
      <c r="A503" s="5" t="s">
        <v>589</v>
      </c>
      <c r="B503" s="6">
        <v>44486</v>
      </c>
      <c r="C503" s="3" t="s">
        <v>552</v>
      </c>
      <c r="D503" s="14">
        <f t="shared" si="7"/>
        <v>2021</v>
      </c>
      <c r="E503" s="2" t="s">
        <v>40</v>
      </c>
      <c r="F503" s="5" t="s">
        <v>69</v>
      </c>
      <c r="G503" s="5" t="s">
        <v>70</v>
      </c>
      <c r="H503" s="5" t="s">
        <v>47</v>
      </c>
      <c r="I503" s="5">
        <v>51.498584000000001</v>
      </c>
      <c r="J503" s="5" t="s">
        <v>55</v>
      </c>
      <c r="K503" s="5" t="s">
        <v>31</v>
      </c>
      <c r="L503" s="5" t="s">
        <v>32</v>
      </c>
      <c r="M503" s="5">
        <v>-0.200015</v>
      </c>
      <c r="N503" s="5">
        <v>1</v>
      </c>
      <c r="O503" s="5">
        <v>2</v>
      </c>
      <c r="P503" s="5" t="s">
        <v>33</v>
      </c>
      <c r="Q503" s="5" t="s">
        <v>34</v>
      </c>
      <c r="R503" s="5" t="s">
        <v>60</v>
      </c>
      <c r="S503" s="5">
        <v>30</v>
      </c>
      <c r="T503" s="7">
        <v>0.92361111111111116</v>
      </c>
      <c r="U503" s="2" t="s">
        <v>36</v>
      </c>
      <c r="V503" s="5" t="s">
        <v>1621</v>
      </c>
      <c r="W503" s="5" t="s">
        <v>37</v>
      </c>
      <c r="X503" s="5" t="s">
        <v>63</v>
      </c>
    </row>
    <row r="504" spans="1:24" ht="15.75" hidden="1" x14ac:dyDescent="0.25">
      <c r="A504" s="2" t="s">
        <v>590</v>
      </c>
      <c r="B504" s="3">
        <v>44488</v>
      </c>
      <c r="C504" s="3" t="s">
        <v>552</v>
      </c>
      <c r="D504" s="14">
        <f t="shared" si="7"/>
        <v>2021</v>
      </c>
      <c r="E504" s="2" t="s">
        <v>54</v>
      </c>
      <c r="F504" s="2" t="s">
        <v>27</v>
      </c>
      <c r="G504" s="2" t="s">
        <v>106</v>
      </c>
      <c r="H504" s="2" t="s">
        <v>29</v>
      </c>
      <c r="I504" s="2">
        <v>51.523977000000002</v>
      </c>
      <c r="J504" s="2" t="s">
        <v>55</v>
      </c>
      <c r="K504" s="2" t="s">
        <v>31</v>
      </c>
      <c r="L504" s="2" t="s">
        <v>32</v>
      </c>
      <c r="M504" s="2">
        <v>-0.214006</v>
      </c>
      <c r="N504" s="2">
        <v>1</v>
      </c>
      <c r="O504" s="2">
        <v>2</v>
      </c>
      <c r="P504" s="2" t="s">
        <v>33</v>
      </c>
      <c r="Q504" s="2" t="s">
        <v>34</v>
      </c>
      <c r="R504" s="2" t="s">
        <v>106</v>
      </c>
      <c r="S504" s="2">
        <v>30</v>
      </c>
      <c r="T504" s="4">
        <v>0.8340277777777777</v>
      </c>
      <c r="U504" s="2" t="s">
        <v>36</v>
      </c>
      <c r="V504" s="2" t="s">
        <v>1622</v>
      </c>
      <c r="W504" s="2" t="s">
        <v>37</v>
      </c>
      <c r="X504" s="2" t="s">
        <v>38</v>
      </c>
    </row>
    <row r="505" spans="1:24" ht="15.75" hidden="1" x14ac:dyDescent="0.25">
      <c r="A505" s="5" t="s">
        <v>591</v>
      </c>
      <c r="B505" s="6">
        <v>44478</v>
      </c>
      <c r="C505" s="3" t="s">
        <v>552</v>
      </c>
      <c r="D505" s="14">
        <f t="shared" si="7"/>
        <v>2021</v>
      </c>
      <c r="E505" s="2" t="s">
        <v>62</v>
      </c>
      <c r="F505" s="5" t="s">
        <v>49</v>
      </c>
      <c r="G505" s="5" t="s">
        <v>28</v>
      </c>
      <c r="H505" s="5" t="s">
        <v>47</v>
      </c>
      <c r="I505" s="5">
        <v>51.494681999999997</v>
      </c>
      <c r="J505" s="5" t="s">
        <v>30</v>
      </c>
      <c r="K505" s="5" t="s">
        <v>31</v>
      </c>
      <c r="L505" s="5" t="s">
        <v>32</v>
      </c>
      <c r="M505" s="5">
        <v>-0.18605099999999999</v>
      </c>
      <c r="N505" s="5">
        <v>1</v>
      </c>
      <c r="O505" s="5">
        <v>3</v>
      </c>
      <c r="P505" s="5" t="s">
        <v>33</v>
      </c>
      <c r="Q505" s="5" t="s">
        <v>34</v>
      </c>
      <c r="R505" s="5" t="s">
        <v>43</v>
      </c>
      <c r="S505" s="5">
        <v>30</v>
      </c>
      <c r="T505" s="7">
        <v>0.68055555555555547</v>
      </c>
      <c r="U505" s="2" t="s">
        <v>36</v>
      </c>
      <c r="V505" s="5" t="s">
        <v>1623</v>
      </c>
      <c r="W505" s="5" t="s">
        <v>37</v>
      </c>
      <c r="X505" s="5" t="s">
        <v>38</v>
      </c>
    </row>
    <row r="506" spans="1:24" ht="15.75" hidden="1" x14ac:dyDescent="0.25">
      <c r="A506" s="2" t="s">
        <v>592</v>
      </c>
      <c r="B506" s="3">
        <v>44488</v>
      </c>
      <c r="C506" s="3" t="s">
        <v>552</v>
      </c>
      <c r="D506" s="14">
        <f t="shared" si="7"/>
        <v>2021</v>
      </c>
      <c r="E506" s="2" t="s">
        <v>26</v>
      </c>
      <c r="F506" s="2" t="s">
        <v>27</v>
      </c>
      <c r="G506" s="2" t="s">
        <v>28</v>
      </c>
      <c r="H506" s="2" t="s">
        <v>47</v>
      </c>
      <c r="I506" s="2">
        <v>51.492589000000002</v>
      </c>
      <c r="J506" s="2" t="s">
        <v>55</v>
      </c>
      <c r="K506" s="2" t="s">
        <v>31</v>
      </c>
      <c r="L506" s="2" t="s">
        <v>32</v>
      </c>
      <c r="M506" s="2">
        <v>-0.178643</v>
      </c>
      <c r="N506" s="2">
        <v>1</v>
      </c>
      <c r="O506" s="2">
        <v>3</v>
      </c>
      <c r="P506" s="2" t="s">
        <v>33</v>
      </c>
      <c r="Q506" s="2" t="s">
        <v>34</v>
      </c>
      <c r="R506" s="2" t="s">
        <v>60</v>
      </c>
      <c r="S506" s="2">
        <v>30</v>
      </c>
      <c r="T506" s="4">
        <v>0.77777777777777779</v>
      </c>
      <c r="U506" s="2" t="s">
        <v>36</v>
      </c>
      <c r="V506" s="2" t="s">
        <v>1624</v>
      </c>
      <c r="W506" s="2" t="s">
        <v>37</v>
      </c>
      <c r="X506" s="2" t="s">
        <v>38</v>
      </c>
    </row>
    <row r="507" spans="1:24" ht="15.75" hidden="1" x14ac:dyDescent="0.25">
      <c r="A507" s="5" t="s">
        <v>593</v>
      </c>
      <c r="B507" s="6">
        <v>44439</v>
      </c>
      <c r="C507" s="3" t="s">
        <v>355</v>
      </c>
      <c r="D507" s="14">
        <f t="shared" si="7"/>
        <v>2021</v>
      </c>
      <c r="E507" s="2" t="s">
        <v>59</v>
      </c>
      <c r="F507" s="5" t="s">
        <v>69</v>
      </c>
      <c r="G507" s="5" t="s">
        <v>70</v>
      </c>
      <c r="H507" s="5" t="s">
        <v>29</v>
      </c>
      <c r="I507" s="5">
        <v>51.524000999999998</v>
      </c>
      <c r="J507" s="5" t="s">
        <v>30</v>
      </c>
      <c r="K507" s="5" t="s">
        <v>31</v>
      </c>
      <c r="L507" s="5" t="s">
        <v>32</v>
      </c>
      <c r="M507" s="5">
        <v>-0.215591</v>
      </c>
      <c r="N507" s="5">
        <v>1</v>
      </c>
      <c r="O507" s="5">
        <v>1</v>
      </c>
      <c r="P507" s="5" t="s">
        <v>33</v>
      </c>
      <c r="Q507" s="5" t="s">
        <v>34</v>
      </c>
      <c r="R507" s="5" t="s">
        <v>43</v>
      </c>
      <c r="S507" s="5">
        <v>30</v>
      </c>
      <c r="T507" s="7">
        <v>0.41666666666666669</v>
      </c>
      <c r="U507" s="2" t="s">
        <v>36</v>
      </c>
      <c r="V507" s="5" t="s">
        <v>1625</v>
      </c>
      <c r="W507" s="5" t="s">
        <v>37</v>
      </c>
      <c r="X507" s="5" t="s">
        <v>38</v>
      </c>
    </row>
    <row r="508" spans="1:24" ht="15.75" hidden="1" x14ac:dyDescent="0.25">
      <c r="A508" s="2" t="s">
        <v>594</v>
      </c>
      <c r="B508" s="3">
        <v>44489</v>
      </c>
      <c r="C508" s="3" t="s">
        <v>552</v>
      </c>
      <c r="D508" s="14">
        <f t="shared" si="7"/>
        <v>2021</v>
      </c>
      <c r="E508" s="2" t="s">
        <v>65</v>
      </c>
      <c r="F508" s="2" t="s">
        <v>27</v>
      </c>
      <c r="G508" s="2" t="s">
        <v>106</v>
      </c>
      <c r="H508" s="2" t="s">
        <v>47</v>
      </c>
      <c r="I508" s="2">
        <v>51.518348000000003</v>
      </c>
      <c r="J508" s="2" t="s">
        <v>55</v>
      </c>
      <c r="K508" s="2" t="s">
        <v>31</v>
      </c>
      <c r="L508" s="2" t="s">
        <v>32</v>
      </c>
      <c r="M508" s="2">
        <v>-0.216388</v>
      </c>
      <c r="N508" s="2">
        <v>2</v>
      </c>
      <c r="O508" s="2">
        <v>2</v>
      </c>
      <c r="P508" s="2" t="s">
        <v>33</v>
      </c>
      <c r="Q508" s="2" t="s">
        <v>34</v>
      </c>
      <c r="R508" s="2" t="s">
        <v>106</v>
      </c>
      <c r="S508" s="2">
        <v>30</v>
      </c>
      <c r="T508" s="4">
        <v>2.7777777777777779E-3</v>
      </c>
      <c r="U508" s="2" t="s">
        <v>36</v>
      </c>
      <c r="V508" s="2" t="s">
        <v>1626</v>
      </c>
      <c r="W508" s="2" t="s">
        <v>37</v>
      </c>
      <c r="X508" s="2" t="s">
        <v>159</v>
      </c>
    </row>
    <row r="509" spans="1:24" ht="15.75" hidden="1" x14ac:dyDescent="0.25">
      <c r="A509" s="5" t="s">
        <v>595</v>
      </c>
      <c r="B509" s="6">
        <v>44489</v>
      </c>
      <c r="C509" s="3" t="s">
        <v>552</v>
      </c>
      <c r="D509" s="14">
        <f t="shared" si="7"/>
        <v>2021</v>
      </c>
      <c r="E509" s="2" t="s">
        <v>46</v>
      </c>
      <c r="F509" s="5" t="s">
        <v>69</v>
      </c>
      <c r="G509" s="5" t="s">
        <v>70</v>
      </c>
      <c r="H509" s="5" t="s">
        <v>47</v>
      </c>
      <c r="I509" s="5">
        <v>51.493003999999999</v>
      </c>
      <c r="J509" s="5" t="s">
        <v>55</v>
      </c>
      <c r="K509" s="5" t="s">
        <v>31</v>
      </c>
      <c r="L509" s="5" t="s">
        <v>32</v>
      </c>
      <c r="M509" s="5">
        <v>-0.17646500000000001</v>
      </c>
      <c r="N509" s="5">
        <v>1</v>
      </c>
      <c r="O509" s="5">
        <v>2</v>
      </c>
      <c r="P509" s="5" t="s">
        <v>33</v>
      </c>
      <c r="Q509" s="5" t="s">
        <v>34</v>
      </c>
      <c r="R509" s="5" t="s">
        <v>43</v>
      </c>
      <c r="S509" s="5">
        <v>30</v>
      </c>
      <c r="T509" s="7">
        <v>0.81041666666666667</v>
      </c>
      <c r="U509" s="2" t="s">
        <v>36</v>
      </c>
      <c r="V509" s="5" t="s">
        <v>1627</v>
      </c>
      <c r="W509" s="5" t="s">
        <v>37</v>
      </c>
      <c r="X509" s="5" t="s">
        <v>159</v>
      </c>
    </row>
    <row r="510" spans="1:24" ht="15.75" hidden="1" x14ac:dyDescent="0.25">
      <c r="A510" s="2" t="s">
        <v>596</v>
      </c>
      <c r="B510" s="3">
        <v>44482</v>
      </c>
      <c r="C510" s="3" t="s">
        <v>552</v>
      </c>
      <c r="D510" s="14">
        <f t="shared" si="7"/>
        <v>2021</v>
      </c>
      <c r="E510" s="2" t="s">
        <v>40</v>
      </c>
      <c r="F510" s="2" t="s">
        <v>69</v>
      </c>
      <c r="G510" s="2" t="s">
        <v>70</v>
      </c>
      <c r="H510" s="2" t="s">
        <v>47</v>
      </c>
      <c r="I510" s="2">
        <v>51.521374999999999</v>
      </c>
      <c r="J510" s="2" t="s">
        <v>30</v>
      </c>
      <c r="K510" s="2" t="s">
        <v>31</v>
      </c>
      <c r="L510" s="2" t="s">
        <v>32</v>
      </c>
      <c r="M510" s="2">
        <v>-0.20257600000000001</v>
      </c>
      <c r="N510" s="2">
        <v>1</v>
      </c>
      <c r="O510" s="2">
        <v>2</v>
      </c>
      <c r="P510" s="2" t="s">
        <v>33</v>
      </c>
      <c r="Q510" s="2" t="s">
        <v>34</v>
      </c>
      <c r="R510" s="2" t="s">
        <v>60</v>
      </c>
      <c r="S510" s="2">
        <v>40</v>
      </c>
      <c r="T510" s="4">
        <v>0.625</v>
      </c>
      <c r="U510" s="2" t="s">
        <v>36</v>
      </c>
      <c r="V510" s="2" t="s">
        <v>1628</v>
      </c>
      <c r="W510" s="2" t="s">
        <v>37</v>
      </c>
      <c r="X510" s="2" t="s">
        <v>52</v>
      </c>
    </row>
    <row r="511" spans="1:24" ht="15.75" x14ac:dyDescent="0.25">
      <c r="A511" s="5" t="s">
        <v>597</v>
      </c>
      <c r="B511" s="6">
        <v>44464</v>
      </c>
      <c r="C511" s="3" t="s">
        <v>499</v>
      </c>
      <c r="D511" s="14">
        <f t="shared" si="7"/>
        <v>2021</v>
      </c>
      <c r="E511" s="2" t="s">
        <v>54</v>
      </c>
      <c r="F511" s="5" t="s">
        <v>69</v>
      </c>
      <c r="G511" s="5" t="s">
        <v>70</v>
      </c>
      <c r="H511" s="5" t="s">
        <v>47</v>
      </c>
      <c r="I511" s="5">
        <v>51.495300999999998</v>
      </c>
      <c r="J511" s="5" t="s">
        <v>30</v>
      </c>
      <c r="K511" s="5" t="s">
        <v>31</v>
      </c>
      <c r="L511" s="5" t="s">
        <v>32</v>
      </c>
      <c r="M511" s="5">
        <v>-0.19121199999999999</v>
      </c>
      <c r="N511" s="5">
        <v>1</v>
      </c>
      <c r="O511" s="5">
        <v>1</v>
      </c>
      <c r="P511" s="5" t="s">
        <v>33</v>
      </c>
      <c r="Q511" s="5" t="s">
        <v>34</v>
      </c>
      <c r="R511" s="5" t="s">
        <v>35</v>
      </c>
      <c r="S511" s="5">
        <v>30</v>
      </c>
      <c r="T511" s="7">
        <v>0.65625</v>
      </c>
      <c r="U511" s="2" t="s">
        <v>1645</v>
      </c>
      <c r="V511" s="5" t="s">
        <v>1629</v>
      </c>
      <c r="W511" s="5" t="s">
        <v>37</v>
      </c>
      <c r="X511" s="5" t="s">
        <v>38</v>
      </c>
    </row>
    <row r="512" spans="1:24" ht="15.75" x14ac:dyDescent="0.25">
      <c r="A512" s="2" t="s">
        <v>598</v>
      </c>
      <c r="B512" s="3">
        <v>44491</v>
      </c>
      <c r="C512" s="3" t="s">
        <v>552</v>
      </c>
      <c r="D512" s="14">
        <f t="shared" si="7"/>
        <v>2021</v>
      </c>
      <c r="E512" s="2" t="s">
        <v>62</v>
      </c>
      <c r="F512" s="2" t="s">
        <v>49</v>
      </c>
      <c r="G512" s="2" t="s">
        <v>28</v>
      </c>
      <c r="H512" s="2" t="s">
        <v>47</v>
      </c>
      <c r="I512" s="2">
        <v>51.499989999999997</v>
      </c>
      <c r="J512" s="2" t="s">
        <v>55</v>
      </c>
      <c r="K512" s="2" t="s">
        <v>197</v>
      </c>
      <c r="L512" s="2" t="s">
        <v>32</v>
      </c>
      <c r="M512" s="2">
        <v>-0.17460200000000001</v>
      </c>
      <c r="N512" s="2">
        <v>1</v>
      </c>
      <c r="O512" s="2">
        <v>2</v>
      </c>
      <c r="P512" s="2" t="s">
        <v>33</v>
      </c>
      <c r="Q512" s="2" t="s">
        <v>34</v>
      </c>
      <c r="R512" s="2" t="s">
        <v>60</v>
      </c>
      <c r="S512" s="2">
        <v>30</v>
      </c>
      <c r="T512" s="4">
        <v>0.87847222222222221</v>
      </c>
      <c r="U512" s="2" t="s">
        <v>1645</v>
      </c>
      <c r="V512" s="2" t="s">
        <v>1630</v>
      </c>
      <c r="W512" s="2" t="s">
        <v>51</v>
      </c>
      <c r="X512" s="2" t="s">
        <v>38</v>
      </c>
    </row>
    <row r="513" spans="1:24" ht="15.75" x14ac:dyDescent="0.25">
      <c r="A513" s="5" t="s">
        <v>599</v>
      </c>
      <c r="B513" s="6">
        <v>44492</v>
      </c>
      <c r="C513" s="3" t="s">
        <v>552</v>
      </c>
      <c r="D513" s="14">
        <f t="shared" si="7"/>
        <v>2021</v>
      </c>
      <c r="E513" s="2" t="s">
        <v>26</v>
      </c>
      <c r="F513" s="5" t="s">
        <v>27</v>
      </c>
      <c r="G513" s="5" t="s">
        <v>28</v>
      </c>
      <c r="H513" s="5" t="s">
        <v>47</v>
      </c>
      <c r="I513" s="5">
        <v>51.522888000000002</v>
      </c>
      <c r="J513" s="5" t="s">
        <v>55</v>
      </c>
      <c r="K513" s="5" t="s">
        <v>31</v>
      </c>
      <c r="L513" s="5" t="s">
        <v>32</v>
      </c>
      <c r="M513" s="5">
        <v>-0.21332799999999999</v>
      </c>
      <c r="N513" s="5">
        <v>1</v>
      </c>
      <c r="O513" s="5">
        <v>2</v>
      </c>
      <c r="P513" s="5" t="s">
        <v>33</v>
      </c>
      <c r="Q513" s="5" t="s">
        <v>34</v>
      </c>
      <c r="R513" s="5" t="s">
        <v>43</v>
      </c>
      <c r="S513" s="5">
        <v>30</v>
      </c>
      <c r="T513" s="7">
        <v>0.875</v>
      </c>
      <c r="U513" s="2" t="s">
        <v>1645</v>
      </c>
      <c r="V513" s="5" t="s">
        <v>1631</v>
      </c>
      <c r="W513" s="5" t="s">
        <v>37</v>
      </c>
      <c r="X513" s="5" t="s">
        <v>346</v>
      </c>
    </row>
    <row r="514" spans="1:24" ht="15.75" x14ac:dyDescent="0.25">
      <c r="A514" s="2" t="s">
        <v>600</v>
      </c>
      <c r="B514" s="3">
        <v>44493</v>
      </c>
      <c r="C514" s="3" t="s">
        <v>552</v>
      </c>
      <c r="D514" s="14">
        <f t="shared" ref="D514:D577" si="8">YEAR(B514)</f>
        <v>2021</v>
      </c>
      <c r="E514" s="2" t="s">
        <v>59</v>
      </c>
      <c r="F514" s="2" t="s">
        <v>49</v>
      </c>
      <c r="G514" s="2" t="s">
        <v>41</v>
      </c>
      <c r="H514" s="2" t="s">
        <v>47</v>
      </c>
      <c r="I514" s="2">
        <v>51.483071000000002</v>
      </c>
      <c r="J514" s="2" t="s">
        <v>30</v>
      </c>
      <c r="K514" s="2" t="s">
        <v>31</v>
      </c>
      <c r="L514" s="2" t="s">
        <v>32</v>
      </c>
      <c r="M514" s="2">
        <v>-0.185359</v>
      </c>
      <c r="N514" s="2">
        <v>3</v>
      </c>
      <c r="O514" s="2">
        <v>4</v>
      </c>
      <c r="P514" s="2" t="s">
        <v>33</v>
      </c>
      <c r="Q514" s="2" t="s">
        <v>34</v>
      </c>
      <c r="R514" s="2" t="s">
        <v>35</v>
      </c>
      <c r="S514" s="2">
        <v>30</v>
      </c>
      <c r="T514" s="4">
        <v>0.59375</v>
      </c>
      <c r="U514" s="2" t="s">
        <v>1645</v>
      </c>
      <c r="V514" s="2" t="s">
        <v>1616</v>
      </c>
      <c r="W514" s="2" t="s">
        <v>37</v>
      </c>
      <c r="X514" s="2" t="s">
        <v>38</v>
      </c>
    </row>
    <row r="515" spans="1:24" ht="15.75" x14ac:dyDescent="0.25">
      <c r="A515" s="5" t="s">
        <v>601</v>
      </c>
      <c r="B515" s="6">
        <v>44485</v>
      </c>
      <c r="C515" s="3" t="s">
        <v>552</v>
      </c>
      <c r="D515" s="14">
        <f t="shared" si="8"/>
        <v>2021</v>
      </c>
      <c r="E515" s="2" t="s">
        <v>65</v>
      </c>
      <c r="F515" s="5" t="s">
        <v>27</v>
      </c>
      <c r="G515" s="5" t="s">
        <v>28</v>
      </c>
      <c r="H515" s="5" t="s">
        <v>47</v>
      </c>
      <c r="I515" s="5">
        <v>51.491</v>
      </c>
      <c r="J515" s="5" t="s">
        <v>30</v>
      </c>
      <c r="K515" s="5" t="s">
        <v>31</v>
      </c>
      <c r="L515" s="5" t="s">
        <v>32</v>
      </c>
      <c r="M515" s="5">
        <v>-0.16329199999999999</v>
      </c>
      <c r="N515" s="5">
        <v>1</v>
      </c>
      <c r="O515" s="5">
        <v>2</v>
      </c>
      <c r="P515" s="5" t="s">
        <v>33</v>
      </c>
      <c r="Q515" s="5" t="s">
        <v>34</v>
      </c>
      <c r="R515" s="5" t="s">
        <v>43</v>
      </c>
      <c r="S515" s="5">
        <v>30</v>
      </c>
      <c r="T515" s="7">
        <v>0.49305555555555558</v>
      </c>
      <c r="U515" s="2" t="s">
        <v>1645</v>
      </c>
      <c r="V515" s="5" t="s">
        <v>1617</v>
      </c>
      <c r="W515" s="5" t="s">
        <v>37</v>
      </c>
      <c r="X515" s="5" t="s">
        <v>38</v>
      </c>
    </row>
    <row r="516" spans="1:24" ht="15.75" x14ac:dyDescent="0.25">
      <c r="A516" s="2" t="s">
        <v>602</v>
      </c>
      <c r="B516" s="3">
        <v>44492</v>
      </c>
      <c r="C516" s="3" t="s">
        <v>552</v>
      </c>
      <c r="D516" s="14">
        <f t="shared" si="8"/>
        <v>2021</v>
      </c>
      <c r="E516" s="2" t="s">
        <v>46</v>
      </c>
      <c r="F516" s="2" t="s">
        <v>27</v>
      </c>
      <c r="G516" s="2" t="s">
        <v>28</v>
      </c>
      <c r="H516" s="2" t="s">
        <v>47</v>
      </c>
      <c r="I516" s="2">
        <v>51.491050000000001</v>
      </c>
      <c r="J516" s="2" t="s">
        <v>30</v>
      </c>
      <c r="K516" s="2" t="s">
        <v>31</v>
      </c>
      <c r="L516" s="2" t="s">
        <v>32</v>
      </c>
      <c r="M516" s="2">
        <v>-0.16069800000000001</v>
      </c>
      <c r="N516" s="2">
        <v>1</v>
      </c>
      <c r="O516" s="2">
        <v>1</v>
      </c>
      <c r="P516" s="2" t="s">
        <v>33</v>
      </c>
      <c r="Q516" s="2" t="s">
        <v>34</v>
      </c>
      <c r="R516" s="2" t="s">
        <v>43</v>
      </c>
      <c r="S516" s="2">
        <v>30</v>
      </c>
      <c r="T516" s="4">
        <v>0.38194444444444442</v>
      </c>
      <c r="U516" s="2" t="s">
        <v>1645</v>
      </c>
      <c r="V516" s="2" t="s">
        <v>1618</v>
      </c>
      <c r="W516" s="2" t="s">
        <v>37</v>
      </c>
      <c r="X516" s="2" t="s">
        <v>38</v>
      </c>
    </row>
    <row r="517" spans="1:24" ht="15.75" x14ac:dyDescent="0.25">
      <c r="A517" s="5" t="s">
        <v>603</v>
      </c>
      <c r="B517" s="6">
        <v>44490</v>
      </c>
      <c r="C517" s="3" t="s">
        <v>552</v>
      </c>
      <c r="D517" s="14">
        <f t="shared" si="8"/>
        <v>2021</v>
      </c>
      <c r="E517" s="2" t="s">
        <v>40</v>
      </c>
      <c r="F517" s="5" t="s">
        <v>49</v>
      </c>
      <c r="G517" s="5" t="s">
        <v>41</v>
      </c>
      <c r="H517" s="5" t="s">
        <v>47</v>
      </c>
      <c r="I517" s="5">
        <v>51.495657999999999</v>
      </c>
      <c r="J517" s="5" t="s">
        <v>55</v>
      </c>
      <c r="K517" s="5" t="s">
        <v>31</v>
      </c>
      <c r="L517" s="5" t="s">
        <v>32</v>
      </c>
      <c r="M517" s="5">
        <v>-0.173622</v>
      </c>
      <c r="N517" s="5">
        <v>1</v>
      </c>
      <c r="O517" s="5">
        <v>2</v>
      </c>
      <c r="P517" s="5" t="s">
        <v>33</v>
      </c>
      <c r="Q517" s="5" t="s">
        <v>34</v>
      </c>
      <c r="R517" s="5" t="s">
        <v>60</v>
      </c>
      <c r="S517" s="5">
        <v>30</v>
      </c>
      <c r="T517" s="7">
        <v>0.85416666666666663</v>
      </c>
      <c r="U517" s="2" t="s">
        <v>1645</v>
      </c>
      <c r="V517" s="5" t="s">
        <v>1619</v>
      </c>
      <c r="W517" s="5" t="s">
        <v>37</v>
      </c>
      <c r="X517" s="5" t="s">
        <v>38</v>
      </c>
    </row>
    <row r="518" spans="1:24" ht="15.75" x14ac:dyDescent="0.25">
      <c r="A518" s="2" t="s">
        <v>604</v>
      </c>
      <c r="B518" s="3">
        <v>44485</v>
      </c>
      <c r="C518" s="3" t="s">
        <v>552</v>
      </c>
      <c r="D518" s="14">
        <f t="shared" si="8"/>
        <v>2021</v>
      </c>
      <c r="E518" s="2" t="s">
        <v>54</v>
      </c>
      <c r="F518" s="2" t="s">
        <v>27</v>
      </c>
      <c r="G518" s="2" t="s">
        <v>277</v>
      </c>
      <c r="H518" s="2" t="s">
        <v>47</v>
      </c>
      <c r="I518" s="2">
        <v>51.487369000000001</v>
      </c>
      <c r="J518" s="2" t="s">
        <v>30</v>
      </c>
      <c r="K518" s="2" t="s">
        <v>31</v>
      </c>
      <c r="L518" s="2" t="s">
        <v>32</v>
      </c>
      <c r="M518" s="2">
        <v>-0.19584799999999999</v>
      </c>
      <c r="N518" s="2">
        <v>1</v>
      </c>
      <c r="O518" s="2">
        <v>2</v>
      </c>
      <c r="P518" s="2" t="s">
        <v>33</v>
      </c>
      <c r="Q518" s="2" t="s">
        <v>34</v>
      </c>
      <c r="R518" s="2" t="s">
        <v>43</v>
      </c>
      <c r="S518" s="2">
        <v>30</v>
      </c>
      <c r="T518" s="4">
        <v>0.35069444444444442</v>
      </c>
      <c r="U518" s="2" t="s">
        <v>1645</v>
      </c>
      <c r="V518" s="2" t="s">
        <v>1620</v>
      </c>
      <c r="W518" s="2" t="s">
        <v>37</v>
      </c>
      <c r="X518" s="2" t="s">
        <v>108</v>
      </c>
    </row>
    <row r="519" spans="1:24" ht="15.75" x14ac:dyDescent="0.25">
      <c r="A519" s="5" t="s">
        <v>605</v>
      </c>
      <c r="B519" s="6">
        <v>44473</v>
      </c>
      <c r="C519" s="3" t="s">
        <v>552</v>
      </c>
      <c r="D519" s="14">
        <f t="shared" si="8"/>
        <v>2021</v>
      </c>
      <c r="E519" s="2" t="s">
        <v>62</v>
      </c>
      <c r="F519" s="5" t="s">
        <v>49</v>
      </c>
      <c r="G519" s="5" t="s">
        <v>28</v>
      </c>
      <c r="H519" s="5" t="s">
        <v>29</v>
      </c>
      <c r="I519" s="5">
        <v>51.507804</v>
      </c>
      <c r="J519" s="5" t="s">
        <v>30</v>
      </c>
      <c r="K519" s="5" t="s">
        <v>31</v>
      </c>
      <c r="L519" s="5" t="s">
        <v>32</v>
      </c>
      <c r="M519" s="5">
        <v>-0.20311000000000001</v>
      </c>
      <c r="N519" s="5">
        <v>1</v>
      </c>
      <c r="O519" s="5">
        <v>2</v>
      </c>
      <c r="P519" s="5" t="s">
        <v>33</v>
      </c>
      <c r="Q519" s="5" t="s">
        <v>34</v>
      </c>
      <c r="R519" s="5" t="s">
        <v>60</v>
      </c>
      <c r="S519" s="5">
        <v>30</v>
      </c>
      <c r="T519" s="7">
        <v>0.6875</v>
      </c>
      <c r="U519" s="2" t="s">
        <v>1645</v>
      </c>
      <c r="V519" s="5" t="s">
        <v>1621</v>
      </c>
      <c r="W519" s="5" t="s">
        <v>37</v>
      </c>
      <c r="X519" s="5" t="s">
        <v>38</v>
      </c>
    </row>
    <row r="520" spans="1:24" ht="15.75" x14ac:dyDescent="0.25">
      <c r="A520" s="2" t="s">
        <v>606</v>
      </c>
      <c r="B520" s="3">
        <v>44482</v>
      </c>
      <c r="C520" s="3" t="s">
        <v>552</v>
      </c>
      <c r="D520" s="14">
        <f t="shared" si="8"/>
        <v>2021</v>
      </c>
      <c r="E520" s="2" t="s">
        <v>26</v>
      </c>
      <c r="F520" s="2" t="s">
        <v>69</v>
      </c>
      <c r="G520" s="2" t="s">
        <v>70</v>
      </c>
      <c r="H520" s="2" t="s">
        <v>47</v>
      </c>
      <c r="I520" s="2">
        <v>51.493108999999997</v>
      </c>
      <c r="J520" s="2" t="s">
        <v>30</v>
      </c>
      <c r="K520" s="2" t="s">
        <v>31</v>
      </c>
      <c r="L520" s="2" t="s">
        <v>32</v>
      </c>
      <c r="M520" s="2">
        <v>-0.18323200000000001</v>
      </c>
      <c r="N520" s="2">
        <v>1</v>
      </c>
      <c r="O520" s="2">
        <v>2</v>
      </c>
      <c r="P520" s="2" t="s">
        <v>33</v>
      </c>
      <c r="Q520" s="2" t="s">
        <v>34</v>
      </c>
      <c r="R520" s="2" t="s">
        <v>43</v>
      </c>
      <c r="S520" s="2">
        <v>30</v>
      </c>
      <c r="T520" s="4">
        <v>0.54166666666666663</v>
      </c>
      <c r="U520" s="2" t="s">
        <v>1645</v>
      </c>
      <c r="V520" s="2" t="s">
        <v>1622</v>
      </c>
      <c r="W520" s="2" t="s">
        <v>37</v>
      </c>
      <c r="X520" s="2" t="s">
        <v>38</v>
      </c>
    </row>
    <row r="521" spans="1:24" ht="15.75" x14ac:dyDescent="0.25">
      <c r="A521" s="5" t="s">
        <v>607</v>
      </c>
      <c r="B521" s="6">
        <v>44482</v>
      </c>
      <c r="C521" s="3" t="s">
        <v>552</v>
      </c>
      <c r="D521" s="14">
        <f t="shared" si="8"/>
        <v>2021</v>
      </c>
      <c r="E521" s="2" t="s">
        <v>59</v>
      </c>
      <c r="F521" s="5" t="s">
        <v>49</v>
      </c>
      <c r="G521" s="5" t="s">
        <v>41</v>
      </c>
      <c r="H521" s="5" t="s">
        <v>47</v>
      </c>
      <c r="I521" s="5">
        <v>51.496515000000002</v>
      </c>
      <c r="J521" s="5" t="s">
        <v>30</v>
      </c>
      <c r="K521" s="5" t="s">
        <v>31</v>
      </c>
      <c r="L521" s="5" t="s">
        <v>32</v>
      </c>
      <c r="M521" s="5">
        <v>-0.20585899999999999</v>
      </c>
      <c r="N521" s="5">
        <v>1</v>
      </c>
      <c r="O521" s="5">
        <v>2</v>
      </c>
      <c r="P521" s="5" t="s">
        <v>33</v>
      </c>
      <c r="Q521" s="5" t="s">
        <v>34</v>
      </c>
      <c r="R521" s="5" t="s">
        <v>43</v>
      </c>
      <c r="S521" s="5">
        <v>30</v>
      </c>
      <c r="T521" s="7">
        <v>0.36458333333333331</v>
      </c>
      <c r="U521" s="2" t="s">
        <v>1645</v>
      </c>
      <c r="V521" s="5" t="s">
        <v>1623</v>
      </c>
      <c r="W521" s="5" t="s">
        <v>37</v>
      </c>
      <c r="X521" s="5" t="s">
        <v>38</v>
      </c>
    </row>
    <row r="522" spans="1:24" ht="15.75" hidden="1" x14ac:dyDescent="0.25">
      <c r="A522" s="2" t="s">
        <v>608</v>
      </c>
      <c r="B522" s="3">
        <v>44352</v>
      </c>
      <c r="C522" s="3" t="s">
        <v>295</v>
      </c>
      <c r="D522" s="14">
        <f t="shared" si="8"/>
        <v>2021</v>
      </c>
      <c r="E522" s="2" t="s">
        <v>65</v>
      </c>
      <c r="F522" s="2" t="s">
        <v>69</v>
      </c>
      <c r="G522" s="2" t="s">
        <v>70</v>
      </c>
      <c r="H522" s="2" t="s">
        <v>47</v>
      </c>
      <c r="I522" s="2">
        <v>51.522278</v>
      </c>
      <c r="J522" s="2" t="s">
        <v>30</v>
      </c>
      <c r="K522" s="2" t="s">
        <v>31</v>
      </c>
      <c r="L522" s="2" t="s">
        <v>32</v>
      </c>
      <c r="M522" s="2">
        <v>-0.20282900000000001</v>
      </c>
      <c r="N522" s="2">
        <v>1</v>
      </c>
      <c r="O522" s="2">
        <v>9</v>
      </c>
      <c r="P522" s="2" t="s">
        <v>33</v>
      </c>
      <c r="Q522" s="2" t="s">
        <v>34</v>
      </c>
      <c r="R522" s="2" t="s">
        <v>43</v>
      </c>
      <c r="S522" s="2">
        <v>30</v>
      </c>
      <c r="T522" s="4">
        <v>0.56944444444444442</v>
      </c>
      <c r="U522" s="2" t="s">
        <v>36</v>
      </c>
      <c r="V522" s="2" t="s">
        <v>1624</v>
      </c>
      <c r="W522" s="2" t="s">
        <v>37</v>
      </c>
      <c r="X522" s="2" t="s">
        <v>63</v>
      </c>
    </row>
    <row r="523" spans="1:24" ht="15.75" hidden="1" x14ac:dyDescent="0.25">
      <c r="A523" s="5" t="s">
        <v>609</v>
      </c>
      <c r="B523" s="6">
        <v>44490</v>
      </c>
      <c r="C523" s="3" t="s">
        <v>552</v>
      </c>
      <c r="D523" s="14">
        <f t="shared" si="8"/>
        <v>2021</v>
      </c>
      <c r="E523" s="2" t="s">
        <v>46</v>
      </c>
      <c r="F523" s="5" t="s">
        <v>27</v>
      </c>
      <c r="G523" s="5" t="s">
        <v>28</v>
      </c>
      <c r="H523" s="5" t="s">
        <v>29</v>
      </c>
      <c r="I523" s="5">
        <v>51.489313000000003</v>
      </c>
      <c r="J523" s="5" t="s">
        <v>30</v>
      </c>
      <c r="K523" s="5" t="s">
        <v>31</v>
      </c>
      <c r="L523" s="5" t="s">
        <v>32</v>
      </c>
      <c r="M523" s="5">
        <v>-0.18194199999999999</v>
      </c>
      <c r="N523" s="5">
        <v>1</v>
      </c>
      <c r="O523" s="5">
        <v>2</v>
      </c>
      <c r="P523" s="5" t="s">
        <v>33</v>
      </c>
      <c r="Q523" s="5" t="s">
        <v>34</v>
      </c>
      <c r="R523" s="5" t="s">
        <v>43</v>
      </c>
      <c r="S523" s="5">
        <v>30</v>
      </c>
      <c r="T523" s="7">
        <v>0.37152777777777773</v>
      </c>
      <c r="U523" s="2" t="s">
        <v>36</v>
      </c>
      <c r="V523" s="5" t="s">
        <v>1625</v>
      </c>
      <c r="W523" s="5" t="s">
        <v>37</v>
      </c>
      <c r="X523" s="5" t="s">
        <v>38</v>
      </c>
    </row>
    <row r="524" spans="1:24" ht="15.75" hidden="1" x14ac:dyDescent="0.25">
      <c r="A524" s="2" t="s">
        <v>610</v>
      </c>
      <c r="B524" s="3">
        <v>44495</v>
      </c>
      <c r="C524" s="3" t="s">
        <v>552</v>
      </c>
      <c r="D524" s="14">
        <f t="shared" si="8"/>
        <v>2021</v>
      </c>
      <c r="E524" s="2" t="s">
        <v>40</v>
      </c>
      <c r="F524" s="2" t="s">
        <v>69</v>
      </c>
      <c r="G524" s="2" t="s">
        <v>70</v>
      </c>
      <c r="H524" s="2" t="s">
        <v>47</v>
      </c>
      <c r="I524" s="2">
        <v>51.489857999999998</v>
      </c>
      <c r="J524" s="2" t="s">
        <v>55</v>
      </c>
      <c r="K524" s="2" t="s">
        <v>31</v>
      </c>
      <c r="L524" s="2" t="s">
        <v>32</v>
      </c>
      <c r="M524" s="2">
        <v>-0.188115</v>
      </c>
      <c r="N524" s="2">
        <v>1</v>
      </c>
      <c r="O524" s="2">
        <v>2</v>
      </c>
      <c r="P524" s="2" t="s">
        <v>33</v>
      </c>
      <c r="Q524" s="2" t="s">
        <v>34</v>
      </c>
      <c r="R524" s="2" t="s">
        <v>43</v>
      </c>
      <c r="S524" s="2">
        <v>30</v>
      </c>
      <c r="T524" s="4">
        <v>0.85763888888888884</v>
      </c>
      <c r="U524" s="2" t="s">
        <v>36</v>
      </c>
      <c r="V524" s="2" t="s">
        <v>1626</v>
      </c>
      <c r="W524" s="2" t="s">
        <v>37</v>
      </c>
      <c r="X524" s="2" t="s">
        <v>38</v>
      </c>
    </row>
    <row r="525" spans="1:24" ht="15.75" hidden="1" x14ac:dyDescent="0.25">
      <c r="A525" s="5" t="s">
        <v>611</v>
      </c>
      <c r="B525" s="6">
        <v>44497</v>
      </c>
      <c r="C525" s="3" t="s">
        <v>552</v>
      </c>
      <c r="D525" s="14">
        <f t="shared" si="8"/>
        <v>2021</v>
      </c>
      <c r="E525" s="2" t="s">
        <v>54</v>
      </c>
      <c r="F525" s="5" t="s">
        <v>27</v>
      </c>
      <c r="G525" s="5" t="s">
        <v>28</v>
      </c>
      <c r="H525" s="5" t="s">
        <v>47</v>
      </c>
      <c r="I525" s="5">
        <v>51.488957999999997</v>
      </c>
      <c r="J525" s="5" t="s">
        <v>30</v>
      </c>
      <c r="K525" s="5" t="s">
        <v>31</v>
      </c>
      <c r="L525" s="5" t="s">
        <v>32</v>
      </c>
      <c r="M525" s="5">
        <v>-0.16495899999999999</v>
      </c>
      <c r="N525" s="5">
        <v>1</v>
      </c>
      <c r="O525" s="5">
        <v>2</v>
      </c>
      <c r="P525" s="5" t="s">
        <v>33</v>
      </c>
      <c r="Q525" s="5" t="s">
        <v>34</v>
      </c>
      <c r="R525" s="5" t="s">
        <v>43</v>
      </c>
      <c r="S525" s="5">
        <v>30</v>
      </c>
      <c r="T525" s="7">
        <v>0.65486111111111112</v>
      </c>
      <c r="U525" s="2" t="s">
        <v>36</v>
      </c>
      <c r="V525" s="5" t="s">
        <v>1627</v>
      </c>
      <c r="W525" s="5" t="s">
        <v>37</v>
      </c>
      <c r="X525" s="5" t="s">
        <v>38</v>
      </c>
    </row>
    <row r="526" spans="1:24" ht="15.75" hidden="1" x14ac:dyDescent="0.25">
      <c r="A526" s="2" t="s">
        <v>612</v>
      </c>
      <c r="B526" s="3">
        <v>44499</v>
      </c>
      <c r="C526" s="3" t="s">
        <v>552</v>
      </c>
      <c r="D526" s="14">
        <f t="shared" si="8"/>
        <v>2021</v>
      </c>
      <c r="E526" s="2" t="s">
        <v>62</v>
      </c>
      <c r="F526" s="2" t="s">
        <v>27</v>
      </c>
      <c r="G526" s="2" t="s">
        <v>193</v>
      </c>
      <c r="H526" s="2" t="s">
        <v>47</v>
      </c>
      <c r="I526" s="2">
        <v>51.494593000000002</v>
      </c>
      <c r="J526" s="2" t="s">
        <v>30</v>
      </c>
      <c r="K526" s="2" t="s">
        <v>31</v>
      </c>
      <c r="L526" s="2" t="s">
        <v>32</v>
      </c>
      <c r="M526" s="2">
        <v>-0.168767</v>
      </c>
      <c r="N526" s="2">
        <v>2</v>
      </c>
      <c r="O526" s="2">
        <v>2</v>
      </c>
      <c r="P526" s="2" t="s">
        <v>33</v>
      </c>
      <c r="Q526" s="2" t="s">
        <v>34</v>
      </c>
      <c r="R526" s="2" t="s">
        <v>43</v>
      </c>
      <c r="S526" s="2">
        <v>30</v>
      </c>
      <c r="T526" s="4">
        <v>0.56944444444444442</v>
      </c>
      <c r="U526" s="2" t="s">
        <v>36</v>
      </c>
      <c r="V526" s="2" t="s">
        <v>1628</v>
      </c>
      <c r="W526" s="2" t="s">
        <v>37</v>
      </c>
      <c r="X526" s="2" t="s">
        <v>38</v>
      </c>
    </row>
    <row r="527" spans="1:24" ht="15.75" hidden="1" x14ac:dyDescent="0.25">
      <c r="A527" s="5" t="s">
        <v>613</v>
      </c>
      <c r="B527" s="6">
        <v>44499</v>
      </c>
      <c r="C527" s="3" t="s">
        <v>552</v>
      </c>
      <c r="D527" s="14">
        <f t="shared" si="8"/>
        <v>2021</v>
      </c>
      <c r="E527" s="2" t="s">
        <v>26</v>
      </c>
      <c r="F527" s="5" t="s">
        <v>27</v>
      </c>
      <c r="G527" s="5" t="s">
        <v>28</v>
      </c>
      <c r="H527" s="5" t="s">
        <v>47</v>
      </c>
      <c r="I527" s="5">
        <v>51.497106000000002</v>
      </c>
      <c r="J527" s="5" t="s">
        <v>30</v>
      </c>
      <c r="K527" s="5" t="s">
        <v>31</v>
      </c>
      <c r="L527" s="5" t="s">
        <v>32</v>
      </c>
      <c r="M527" s="5">
        <v>-0.19747999999999999</v>
      </c>
      <c r="N527" s="5">
        <v>1</v>
      </c>
      <c r="O527" s="5">
        <v>2</v>
      </c>
      <c r="P527" s="5" t="s">
        <v>33</v>
      </c>
      <c r="Q527" s="5" t="s">
        <v>34</v>
      </c>
      <c r="R527" s="5" t="s">
        <v>35</v>
      </c>
      <c r="S527" s="5">
        <v>30</v>
      </c>
      <c r="T527" s="7">
        <v>0.33333333333333331</v>
      </c>
      <c r="U527" s="2" t="s">
        <v>36</v>
      </c>
      <c r="V527" s="5" t="s">
        <v>1629</v>
      </c>
      <c r="W527" s="5" t="s">
        <v>37</v>
      </c>
      <c r="X527" s="5" t="s">
        <v>38</v>
      </c>
    </row>
    <row r="528" spans="1:24" ht="15.75" hidden="1" x14ac:dyDescent="0.25">
      <c r="A528" s="2" t="s">
        <v>614</v>
      </c>
      <c r="B528" s="3">
        <v>44501</v>
      </c>
      <c r="C528" s="3" t="s">
        <v>615</v>
      </c>
      <c r="D528" s="14">
        <f t="shared" si="8"/>
        <v>2021</v>
      </c>
      <c r="E528" s="2" t="s">
        <v>59</v>
      </c>
      <c r="F528" s="2" t="s">
        <v>49</v>
      </c>
      <c r="G528" s="2" t="s">
        <v>28</v>
      </c>
      <c r="H528" s="2" t="s">
        <v>47</v>
      </c>
      <c r="I528" s="2">
        <v>51.499011000000003</v>
      </c>
      <c r="J528" s="2" t="s">
        <v>30</v>
      </c>
      <c r="K528" s="2" t="s">
        <v>31</v>
      </c>
      <c r="L528" s="2" t="s">
        <v>32</v>
      </c>
      <c r="M528" s="2">
        <v>-0.19855800000000001</v>
      </c>
      <c r="N528" s="2">
        <v>2</v>
      </c>
      <c r="O528" s="2">
        <v>2</v>
      </c>
      <c r="P528" s="2" t="s">
        <v>33</v>
      </c>
      <c r="Q528" s="2" t="s">
        <v>34</v>
      </c>
      <c r="R528" s="2" t="s">
        <v>43</v>
      </c>
      <c r="S528" s="2">
        <v>30</v>
      </c>
      <c r="T528" s="4">
        <v>0.63958333333333328</v>
      </c>
      <c r="U528" s="2" t="s">
        <v>36</v>
      </c>
      <c r="V528" s="2" t="s">
        <v>1630</v>
      </c>
      <c r="W528" s="2" t="s">
        <v>559</v>
      </c>
      <c r="X528" s="2" t="s">
        <v>38</v>
      </c>
    </row>
    <row r="529" spans="1:24" ht="15.75" hidden="1" x14ac:dyDescent="0.25">
      <c r="A529" s="5" t="s">
        <v>616</v>
      </c>
      <c r="B529" s="6">
        <v>44497</v>
      </c>
      <c r="C529" s="3" t="s">
        <v>552</v>
      </c>
      <c r="D529" s="14">
        <f t="shared" si="8"/>
        <v>2021</v>
      </c>
      <c r="E529" s="2" t="s">
        <v>65</v>
      </c>
      <c r="F529" s="5" t="s">
        <v>27</v>
      </c>
      <c r="G529" s="5" t="s">
        <v>28</v>
      </c>
      <c r="H529" s="5" t="s">
        <v>47</v>
      </c>
      <c r="I529" s="5">
        <v>51.506185000000002</v>
      </c>
      <c r="J529" s="5" t="s">
        <v>55</v>
      </c>
      <c r="K529" s="5" t="s">
        <v>31</v>
      </c>
      <c r="L529" s="5" t="s">
        <v>32</v>
      </c>
      <c r="M529" s="5">
        <v>-0.20893800000000001</v>
      </c>
      <c r="N529" s="5">
        <v>1</v>
      </c>
      <c r="O529" s="5">
        <v>3</v>
      </c>
      <c r="P529" s="5" t="s">
        <v>33</v>
      </c>
      <c r="Q529" s="5" t="s">
        <v>34</v>
      </c>
      <c r="R529" s="5" t="s">
        <v>43</v>
      </c>
      <c r="S529" s="5">
        <v>30</v>
      </c>
      <c r="T529" s="7">
        <v>0.83333333333333337</v>
      </c>
      <c r="U529" s="2" t="s">
        <v>36</v>
      </c>
      <c r="V529" s="5" t="s">
        <v>1631</v>
      </c>
      <c r="W529" s="5" t="s">
        <v>37</v>
      </c>
      <c r="X529" s="5" t="s">
        <v>38</v>
      </c>
    </row>
    <row r="530" spans="1:24" ht="15.75" hidden="1" x14ac:dyDescent="0.25">
      <c r="A530" s="2" t="s">
        <v>617</v>
      </c>
      <c r="B530" s="3">
        <v>44497</v>
      </c>
      <c r="C530" s="3" t="s">
        <v>552</v>
      </c>
      <c r="D530" s="14">
        <f t="shared" si="8"/>
        <v>2021</v>
      </c>
      <c r="E530" s="2" t="s">
        <v>46</v>
      </c>
      <c r="F530" s="2" t="s">
        <v>27</v>
      </c>
      <c r="G530" s="2" t="s">
        <v>28</v>
      </c>
      <c r="H530" s="2" t="s">
        <v>29</v>
      </c>
      <c r="I530" s="2">
        <v>51.488849999999999</v>
      </c>
      <c r="J530" s="2" t="s">
        <v>55</v>
      </c>
      <c r="K530" s="2" t="s">
        <v>31</v>
      </c>
      <c r="L530" s="2" t="s">
        <v>32</v>
      </c>
      <c r="M530" s="2">
        <v>-0.17533499999999999</v>
      </c>
      <c r="N530" s="2">
        <v>1</v>
      </c>
      <c r="O530" s="2">
        <v>2</v>
      </c>
      <c r="P530" s="2" t="s">
        <v>33</v>
      </c>
      <c r="Q530" s="2" t="s">
        <v>34</v>
      </c>
      <c r="R530" s="2" t="s">
        <v>43</v>
      </c>
      <c r="S530" s="2">
        <v>30</v>
      </c>
      <c r="T530" s="4">
        <v>0.79166666666666663</v>
      </c>
      <c r="U530" s="2" t="s">
        <v>36</v>
      </c>
      <c r="V530" s="2" t="s">
        <v>1616</v>
      </c>
      <c r="W530" s="2" t="s">
        <v>37</v>
      </c>
      <c r="X530" s="2" t="s">
        <v>38</v>
      </c>
    </row>
    <row r="531" spans="1:24" ht="15.75" hidden="1" x14ac:dyDescent="0.25">
      <c r="A531" s="5" t="s">
        <v>618</v>
      </c>
      <c r="B531" s="6">
        <v>44490</v>
      </c>
      <c r="C531" s="3" t="s">
        <v>552</v>
      </c>
      <c r="D531" s="14">
        <f t="shared" si="8"/>
        <v>2021</v>
      </c>
      <c r="E531" s="2" t="s">
        <v>40</v>
      </c>
      <c r="F531" s="5" t="s">
        <v>69</v>
      </c>
      <c r="G531" s="5" t="s">
        <v>70</v>
      </c>
      <c r="H531" s="5" t="s">
        <v>47</v>
      </c>
      <c r="I531" s="5">
        <v>51.503126999999999</v>
      </c>
      <c r="J531" s="5" t="s">
        <v>30</v>
      </c>
      <c r="K531" s="5" t="s">
        <v>31</v>
      </c>
      <c r="L531" s="5" t="s">
        <v>32</v>
      </c>
      <c r="M531" s="5">
        <v>-0.21482200000000001</v>
      </c>
      <c r="N531" s="5">
        <v>2</v>
      </c>
      <c r="O531" s="5">
        <v>1</v>
      </c>
      <c r="P531" s="5" t="s">
        <v>33</v>
      </c>
      <c r="Q531" s="5" t="s">
        <v>34</v>
      </c>
      <c r="R531" s="5" t="s">
        <v>43</v>
      </c>
      <c r="S531" s="5">
        <v>30</v>
      </c>
      <c r="T531" s="7">
        <v>0.34722222222222227</v>
      </c>
      <c r="U531" s="2" t="s">
        <v>36</v>
      </c>
      <c r="V531" s="5" t="s">
        <v>1617</v>
      </c>
      <c r="W531" s="5" t="s">
        <v>37</v>
      </c>
      <c r="X531" s="5" t="s">
        <v>159</v>
      </c>
    </row>
    <row r="532" spans="1:24" ht="15.75" hidden="1" x14ac:dyDescent="0.25">
      <c r="A532" s="2" t="s">
        <v>619</v>
      </c>
      <c r="B532" s="3">
        <v>44497</v>
      </c>
      <c r="C532" s="3" t="s">
        <v>552</v>
      </c>
      <c r="D532" s="14">
        <f t="shared" si="8"/>
        <v>2021</v>
      </c>
      <c r="E532" s="2" t="s">
        <v>54</v>
      </c>
      <c r="F532" s="2" t="s">
        <v>27</v>
      </c>
      <c r="G532" s="2" t="s">
        <v>28</v>
      </c>
      <c r="H532" s="2" t="s">
        <v>47</v>
      </c>
      <c r="I532" s="2">
        <v>51.499355000000001</v>
      </c>
      <c r="J532" s="2" t="s">
        <v>30</v>
      </c>
      <c r="K532" s="2" t="s">
        <v>31</v>
      </c>
      <c r="L532" s="2" t="s">
        <v>32</v>
      </c>
      <c r="M532" s="2">
        <v>-0.19753499999999999</v>
      </c>
      <c r="N532" s="2">
        <v>1</v>
      </c>
      <c r="O532" s="2">
        <v>2</v>
      </c>
      <c r="P532" s="2" t="s">
        <v>33</v>
      </c>
      <c r="Q532" s="2" t="s">
        <v>34</v>
      </c>
      <c r="R532" s="2" t="s">
        <v>43</v>
      </c>
      <c r="S532" s="2">
        <v>30</v>
      </c>
      <c r="T532" s="4">
        <v>0.57222222222222219</v>
      </c>
      <c r="U532" s="2" t="s">
        <v>36</v>
      </c>
      <c r="V532" s="2" t="s">
        <v>1618</v>
      </c>
      <c r="W532" s="2" t="s">
        <v>37</v>
      </c>
      <c r="X532" s="2" t="s">
        <v>38</v>
      </c>
    </row>
    <row r="533" spans="1:24" ht="15.75" hidden="1" x14ac:dyDescent="0.25">
      <c r="A533" s="5" t="s">
        <v>620</v>
      </c>
      <c r="B533" s="6">
        <v>44489</v>
      </c>
      <c r="C533" s="3" t="s">
        <v>552</v>
      </c>
      <c r="D533" s="14">
        <f t="shared" si="8"/>
        <v>2021</v>
      </c>
      <c r="E533" s="2" t="s">
        <v>62</v>
      </c>
      <c r="F533" s="5" t="s">
        <v>69</v>
      </c>
      <c r="G533" s="5" t="s">
        <v>70</v>
      </c>
      <c r="H533" s="5" t="s">
        <v>47</v>
      </c>
      <c r="I533" s="5">
        <v>51.514609</v>
      </c>
      <c r="J533" s="5" t="s">
        <v>30</v>
      </c>
      <c r="K533" s="5" t="s">
        <v>31</v>
      </c>
      <c r="L533" s="5" t="s">
        <v>32</v>
      </c>
      <c r="M533" s="5">
        <v>-0.19534799999999999</v>
      </c>
      <c r="N533" s="5">
        <v>1</v>
      </c>
      <c r="O533" s="5">
        <v>2</v>
      </c>
      <c r="P533" s="5" t="s">
        <v>33</v>
      </c>
      <c r="Q533" s="5" t="s">
        <v>34</v>
      </c>
      <c r="R533" s="5" t="s">
        <v>43</v>
      </c>
      <c r="S533" s="5">
        <v>30</v>
      </c>
      <c r="T533" s="7">
        <v>0.71875</v>
      </c>
      <c r="U533" s="2" t="s">
        <v>36</v>
      </c>
      <c r="V533" s="5" t="s">
        <v>1619</v>
      </c>
      <c r="W533" s="5" t="s">
        <v>37</v>
      </c>
      <c r="X533" s="5" t="s">
        <v>38</v>
      </c>
    </row>
    <row r="534" spans="1:24" ht="15.75" hidden="1" x14ac:dyDescent="0.25">
      <c r="A534" s="2" t="s">
        <v>621</v>
      </c>
      <c r="B534" s="3">
        <v>44498</v>
      </c>
      <c r="C534" s="3" t="s">
        <v>552</v>
      </c>
      <c r="D534" s="14">
        <f t="shared" si="8"/>
        <v>2021</v>
      </c>
      <c r="E534" s="2" t="s">
        <v>26</v>
      </c>
      <c r="F534" s="2" t="s">
        <v>27</v>
      </c>
      <c r="G534" s="2" t="s">
        <v>28</v>
      </c>
      <c r="H534" s="2" t="s">
        <v>47</v>
      </c>
      <c r="I534" s="2">
        <v>51.522162000000002</v>
      </c>
      <c r="J534" s="2" t="s">
        <v>30</v>
      </c>
      <c r="K534" s="2" t="s">
        <v>31</v>
      </c>
      <c r="L534" s="2" t="s">
        <v>32</v>
      </c>
      <c r="M534" s="2">
        <v>-0.212924</v>
      </c>
      <c r="N534" s="2">
        <v>1</v>
      </c>
      <c r="O534" s="2">
        <v>2</v>
      </c>
      <c r="P534" s="2" t="s">
        <v>33</v>
      </c>
      <c r="Q534" s="2" t="s">
        <v>34</v>
      </c>
      <c r="R534" s="2" t="s">
        <v>43</v>
      </c>
      <c r="S534" s="2">
        <v>30</v>
      </c>
      <c r="T534" s="4">
        <v>0.62152777777777779</v>
      </c>
      <c r="U534" s="2" t="s">
        <v>36</v>
      </c>
      <c r="V534" s="2" t="s">
        <v>1620</v>
      </c>
      <c r="W534" s="2" t="s">
        <v>37</v>
      </c>
      <c r="X534" s="2" t="s">
        <v>63</v>
      </c>
    </row>
    <row r="535" spans="1:24" ht="15.75" hidden="1" x14ac:dyDescent="0.25">
      <c r="A535" s="5" t="s">
        <v>622</v>
      </c>
      <c r="B535" s="6">
        <v>44501</v>
      </c>
      <c r="C535" s="3" t="s">
        <v>615</v>
      </c>
      <c r="D535" s="14">
        <f t="shared" si="8"/>
        <v>2021</v>
      </c>
      <c r="E535" s="2" t="s">
        <v>59</v>
      </c>
      <c r="F535" s="5" t="s">
        <v>27</v>
      </c>
      <c r="G535" s="5" t="s">
        <v>106</v>
      </c>
      <c r="H535" s="5" t="s">
        <v>47</v>
      </c>
      <c r="I535" s="5">
        <v>51.497242</v>
      </c>
      <c r="J535" s="5" t="s">
        <v>55</v>
      </c>
      <c r="K535" s="5" t="s">
        <v>31</v>
      </c>
      <c r="L535" s="5" t="s">
        <v>32</v>
      </c>
      <c r="M535" s="5">
        <v>-0.19459299999999999</v>
      </c>
      <c r="N535" s="5">
        <v>1</v>
      </c>
      <c r="O535" s="5">
        <v>2</v>
      </c>
      <c r="P535" s="5" t="s">
        <v>33</v>
      </c>
      <c r="Q535" s="5" t="s">
        <v>34</v>
      </c>
      <c r="R535" s="5" t="s">
        <v>106</v>
      </c>
      <c r="S535" s="5">
        <v>30</v>
      </c>
      <c r="T535" s="7">
        <v>0.78819444444444453</v>
      </c>
      <c r="U535" s="2" t="s">
        <v>36</v>
      </c>
      <c r="V535" s="5" t="s">
        <v>1621</v>
      </c>
      <c r="W535" s="5" t="s">
        <v>37</v>
      </c>
      <c r="X535" s="5" t="s">
        <v>159</v>
      </c>
    </row>
    <row r="536" spans="1:24" ht="15.75" hidden="1" x14ac:dyDescent="0.25">
      <c r="A536" s="2" t="s">
        <v>623</v>
      </c>
      <c r="B536" s="3">
        <v>44493</v>
      </c>
      <c r="C536" s="3" t="s">
        <v>552</v>
      </c>
      <c r="D536" s="14">
        <f t="shared" si="8"/>
        <v>2021</v>
      </c>
      <c r="E536" s="2" t="s">
        <v>65</v>
      </c>
      <c r="F536" s="2" t="s">
        <v>27</v>
      </c>
      <c r="G536" s="2" t="s">
        <v>41</v>
      </c>
      <c r="H536" s="2" t="s">
        <v>47</v>
      </c>
      <c r="I536" s="2">
        <v>51.515838000000002</v>
      </c>
      <c r="J536" s="2" t="s">
        <v>55</v>
      </c>
      <c r="K536" s="2" t="s">
        <v>31</v>
      </c>
      <c r="L536" s="2" t="s">
        <v>32</v>
      </c>
      <c r="M536" s="2">
        <v>-0.2051</v>
      </c>
      <c r="N536" s="2">
        <v>1</v>
      </c>
      <c r="O536" s="2">
        <v>1</v>
      </c>
      <c r="P536" s="2" t="s">
        <v>33</v>
      </c>
      <c r="Q536" s="2" t="s">
        <v>42</v>
      </c>
      <c r="R536" s="2" t="s">
        <v>35</v>
      </c>
      <c r="S536" s="2">
        <v>30</v>
      </c>
      <c r="T536" s="4">
        <v>0.65972222222222221</v>
      </c>
      <c r="U536" s="2" t="s">
        <v>36</v>
      </c>
      <c r="V536" s="2" t="s">
        <v>1622</v>
      </c>
      <c r="W536" s="2" t="s">
        <v>71</v>
      </c>
      <c r="X536" s="2" t="s">
        <v>52</v>
      </c>
    </row>
    <row r="537" spans="1:24" ht="15.75" x14ac:dyDescent="0.25">
      <c r="A537" s="5" t="s">
        <v>624</v>
      </c>
      <c r="B537" s="6">
        <v>44501</v>
      </c>
      <c r="C537" s="3" t="s">
        <v>615</v>
      </c>
      <c r="D537" s="14">
        <f t="shared" si="8"/>
        <v>2021</v>
      </c>
      <c r="E537" s="2" t="s">
        <v>46</v>
      </c>
      <c r="F537" s="5" t="s">
        <v>69</v>
      </c>
      <c r="G537" s="5" t="s">
        <v>70</v>
      </c>
      <c r="H537" s="5" t="s">
        <v>47</v>
      </c>
      <c r="I537" s="5">
        <v>51.488897999999999</v>
      </c>
      <c r="J537" s="5" t="s">
        <v>30</v>
      </c>
      <c r="K537" s="5" t="s">
        <v>31</v>
      </c>
      <c r="L537" s="5" t="s">
        <v>32</v>
      </c>
      <c r="M537" s="5">
        <v>-0.190025</v>
      </c>
      <c r="N537" s="5">
        <v>1</v>
      </c>
      <c r="O537" s="5">
        <v>1</v>
      </c>
      <c r="P537" s="5" t="s">
        <v>33</v>
      </c>
      <c r="Q537" s="5" t="s">
        <v>42</v>
      </c>
      <c r="R537" s="5" t="s">
        <v>35</v>
      </c>
      <c r="S537" s="5">
        <v>30</v>
      </c>
      <c r="T537" s="7">
        <v>0.35416666666666669</v>
      </c>
      <c r="U537" s="2" t="s">
        <v>1645</v>
      </c>
      <c r="V537" s="5" t="s">
        <v>1623</v>
      </c>
      <c r="W537" s="5" t="s">
        <v>71</v>
      </c>
      <c r="X537" s="5" t="s">
        <v>63</v>
      </c>
    </row>
    <row r="538" spans="1:24" ht="15.75" x14ac:dyDescent="0.25">
      <c r="A538" s="2" t="s">
        <v>625</v>
      </c>
      <c r="B538" s="3">
        <v>44503</v>
      </c>
      <c r="C538" s="3" t="s">
        <v>615</v>
      </c>
      <c r="D538" s="14">
        <f t="shared" si="8"/>
        <v>2021</v>
      </c>
      <c r="E538" s="2" t="s">
        <v>40</v>
      </c>
      <c r="F538" s="2" t="s">
        <v>27</v>
      </c>
      <c r="G538" s="2" t="s">
        <v>28</v>
      </c>
      <c r="H538" s="2" t="s">
        <v>47</v>
      </c>
      <c r="I538" s="2">
        <v>51.482636999999997</v>
      </c>
      <c r="J538" s="2" t="s">
        <v>30</v>
      </c>
      <c r="K538" s="2" t="s">
        <v>31</v>
      </c>
      <c r="L538" s="2" t="s">
        <v>32</v>
      </c>
      <c r="M538" s="2">
        <v>-0.186385</v>
      </c>
      <c r="N538" s="2">
        <v>1</v>
      </c>
      <c r="O538" s="2">
        <v>2</v>
      </c>
      <c r="P538" s="2" t="s">
        <v>33</v>
      </c>
      <c r="Q538" s="2" t="s">
        <v>42</v>
      </c>
      <c r="R538" s="2" t="s">
        <v>43</v>
      </c>
      <c r="S538" s="2">
        <v>30</v>
      </c>
      <c r="T538" s="4">
        <v>0.33194444444444443</v>
      </c>
      <c r="U538" s="2" t="s">
        <v>1645</v>
      </c>
      <c r="V538" s="2" t="s">
        <v>1624</v>
      </c>
      <c r="W538" s="2" t="s">
        <v>71</v>
      </c>
      <c r="X538" s="2" t="s">
        <v>63</v>
      </c>
    </row>
    <row r="539" spans="1:24" ht="15.75" x14ac:dyDescent="0.25">
      <c r="A539" s="5" t="s">
        <v>626</v>
      </c>
      <c r="B539" s="6">
        <v>44492</v>
      </c>
      <c r="C539" s="3" t="s">
        <v>552</v>
      </c>
      <c r="D539" s="14">
        <f t="shared" si="8"/>
        <v>2021</v>
      </c>
      <c r="E539" s="2" t="s">
        <v>54</v>
      </c>
      <c r="F539" s="5" t="s">
        <v>27</v>
      </c>
      <c r="G539" s="5" t="s">
        <v>28</v>
      </c>
      <c r="H539" s="5" t="s">
        <v>47</v>
      </c>
      <c r="I539" s="5">
        <v>51.511035999999997</v>
      </c>
      <c r="J539" s="5" t="s">
        <v>30</v>
      </c>
      <c r="K539" s="5" t="s">
        <v>31</v>
      </c>
      <c r="L539" s="5" t="s">
        <v>32</v>
      </c>
      <c r="M539" s="5">
        <v>-0.19692999999999999</v>
      </c>
      <c r="N539" s="5">
        <v>1</v>
      </c>
      <c r="O539" s="5">
        <v>1</v>
      </c>
      <c r="P539" s="5" t="s">
        <v>33</v>
      </c>
      <c r="Q539" s="5" t="s">
        <v>34</v>
      </c>
      <c r="R539" s="5" t="s">
        <v>43</v>
      </c>
      <c r="S539" s="5">
        <v>30</v>
      </c>
      <c r="T539" s="7">
        <v>0.47222222222222227</v>
      </c>
      <c r="U539" s="2" t="s">
        <v>1645</v>
      </c>
      <c r="V539" s="5" t="s">
        <v>1625</v>
      </c>
      <c r="W539" s="5" t="s">
        <v>37</v>
      </c>
      <c r="X539" s="5" t="s">
        <v>63</v>
      </c>
    </row>
    <row r="540" spans="1:24" ht="15.75" x14ac:dyDescent="0.25">
      <c r="A540" s="2" t="s">
        <v>627</v>
      </c>
      <c r="B540" s="3">
        <v>44504</v>
      </c>
      <c r="C540" s="3" t="s">
        <v>615</v>
      </c>
      <c r="D540" s="14">
        <f t="shared" si="8"/>
        <v>2021</v>
      </c>
      <c r="E540" s="2" t="s">
        <v>62</v>
      </c>
      <c r="F540" s="2" t="s">
        <v>27</v>
      </c>
      <c r="G540" s="2" t="s">
        <v>41</v>
      </c>
      <c r="H540" s="2" t="s">
        <v>47</v>
      </c>
      <c r="I540" s="2">
        <v>51.494520999999999</v>
      </c>
      <c r="J540" s="2" t="s">
        <v>30</v>
      </c>
      <c r="K540" s="2" t="s">
        <v>31</v>
      </c>
      <c r="L540" s="2" t="s">
        <v>32</v>
      </c>
      <c r="M540" s="2">
        <v>-0.15839700000000001</v>
      </c>
      <c r="N540" s="2">
        <v>1</v>
      </c>
      <c r="O540" s="2">
        <v>2</v>
      </c>
      <c r="P540" s="2" t="s">
        <v>33</v>
      </c>
      <c r="Q540" s="2" t="s">
        <v>34</v>
      </c>
      <c r="R540" s="2" t="s">
        <v>43</v>
      </c>
      <c r="S540" s="2">
        <v>30</v>
      </c>
      <c r="T540" s="4">
        <v>0.35069444444444442</v>
      </c>
      <c r="U540" s="2" t="s">
        <v>1645</v>
      </c>
      <c r="V540" s="2" t="s">
        <v>1626</v>
      </c>
      <c r="W540" s="2" t="s">
        <v>37</v>
      </c>
      <c r="X540" s="2" t="s">
        <v>38</v>
      </c>
    </row>
    <row r="541" spans="1:24" ht="15.75" x14ac:dyDescent="0.25">
      <c r="A541" s="5" t="s">
        <v>628</v>
      </c>
      <c r="B541" s="6">
        <v>44502</v>
      </c>
      <c r="C541" s="3" t="s">
        <v>615</v>
      </c>
      <c r="D541" s="14">
        <f t="shared" si="8"/>
        <v>2021</v>
      </c>
      <c r="E541" s="2" t="s">
        <v>26</v>
      </c>
      <c r="F541" s="5" t="s">
        <v>27</v>
      </c>
      <c r="G541" s="5" t="s">
        <v>28</v>
      </c>
      <c r="H541" s="5" t="s">
        <v>47</v>
      </c>
      <c r="I541" s="5">
        <v>51.503587000000003</v>
      </c>
      <c r="J541" s="5" t="s">
        <v>55</v>
      </c>
      <c r="K541" s="5" t="s">
        <v>31</v>
      </c>
      <c r="L541" s="5" t="s">
        <v>32</v>
      </c>
      <c r="M541" s="5">
        <v>-0.19203700000000001</v>
      </c>
      <c r="N541" s="5">
        <v>1</v>
      </c>
      <c r="O541" s="5">
        <v>1</v>
      </c>
      <c r="P541" s="5" t="s">
        <v>33</v>
      </c>
      <c r="Q541" s="5" t="s">
        <v>34</v>
      </c>
      <c r="R541" s="5" t="s">
        <v>43</v>
      </c>
      <c r="S541" s="5">
        <v>30</v>
      </c>
      <c r="T541" s="7">
        <v>0.87013888888888891</v>
      </c>
      <c r="U541" s="2" t="s">
        <v>1645</v>
      </c>
      <c r="V541" s="5" t="s">
        <v>1627</v>
      </c>
      <c r="W541" s="5" t="s">
        <v>37</v>
      </c>
      <c r="X541" s="5" t="s">
        <v>38</v>
      </c>
    </row>
    <row r="542" spans="1:24" ht="15.75" x14ac:dyDescent="0.25">
      <c r="A542" s="2" t="s">
        <v>629</v>
      </c>
      <c r="B542" s="3">
        <v>44507</v>
      </c>
      <c r="C542" s="3" t="s">
        <v>615</v>
      </c>
      <c r="D542" s="14">
        <f t="shared" si="8"/>
        <v>2021</v>
      </c>
      <c r="E542" s="2" t="s">
        <v>59</v>
      </c>
      <c r="F542" s="2" t="s">
        <v>27</v>
      </c>
      <c r="G542" s="2" t="s">
        <v>28</v>
      </c>
      <c r="H542" s="2" t="s">
        <v>47</v>
      </c>
      <c r="I542" s="2">
        <v>51.526246</v>
      </c>
      <c r="J542" s="2" t="s">
        <v>30</v>
      </c>
      <c r="K542" s="2" t="s">
        <v>31</v>
      </c>
      <c r="L542" s="2" t="s">
        <v>32</v>
      </c>
      <c r="M542" s="2">
        <v>-0.21535899999999999</v>
      </c>
      <c r="N542" s="2">
        <v>1</v>
      </c>
      <c r="O542" s="2">
        <v>2</v>
      </c>
      <c r="P542" s="2" t="s">
        <v>33</v>
      </c>
      <c r="Q542" s="2" t="s">
        <v>34</v>
      </c>
      <c r="R542" s="2" t="s">
        <v>43</v>
      </c>
      <c r="S542" s="2">
        <v>30</v>
      </c>
      <c r="T542" s="4">
        <v>0.48194444444444445</v>
      </c>
      <c r="U542" s="2" t="s">
        <v>1645</v>
      </c>
      <c r="V542" s="2" t="s">
        <v>1628</v>
      </c>
      <c r="W542" s="2" t="s">
        <v>37</v>
      </c>
      <c r="X542" s="2" t="s">
        <v>52</v>
      </c>
    </row>
    <row r="543" spans="1:24" ht="15.75" x14ac:dyDescent="0.25">
      <c r="A543" s="5" t="s">
        <v>630</v>
      </c>
      <c r="B543" s="6">
        <v>44500</v>
      </c>
      <c r="C543" s="3" t="s">
        <v>552</v>
      </c>
      <c r="D543" s="14">
        <f t="shared" si="8"/>
        <v>2021</v>
      </c>
      <c r="E543" s="2" t="s">
        <v>65</v>
      </c>
      <c r="F543" s="5" t="s">
        <v>27</v>
      </c>
      <c r="G543" s="5" t="s">
        <v>28</v>
      </c>
      <c r="H543" s="5" t="s">
        <v>47</v>
      </c>
      <c r="I543" s="5">
        <v>51.510992999999999</v>
      </c>
      <c r="J543" s="5" t="s">
        <v>55</v>
      </c>
      <c r="K543" s="5" t="s">
        <v>31</v>
      </c>
      <c r="L543" s="5" t="s">
        <v>32</v>
      </c>
      <c r="M543" s="5">
        <v>-0.199958</v>
      </c>
      <c r="N543" s="5">
        <v>1</v>
      </c>
      <c r="O543" s="5">
        <v>1</v>
      </c>
      <c r="P543" s="5" t="s">
        <v>33</v>
      </c>
      <c r="Q543" s="5" t="s">
        <v>34</v>
      </c>
      <c r="R543" s="5" t="s">
        <v>43</v>
      </c>
      <c r="S543" s="5">
        <v>30</v>
      </c>
      <c r="T543" s="7">
        <v>0.86458333333333337</v>
      </c>
      <c r="U543" s="2" t="s">
        <v>1645</v>
      </c>
      <c r="V543" s="5" t="s">
        <v>1629</v>
      </c>
      <c r="W543" s="5" t="s">
        <v>37</v>
      </c>
      <c r="X543" s="5" t="s">
        <v>38</v>
      </c>
    </row>
    <row r="544" spans="1:24" ht="15.75" x14ac:dyDescent="0.25">
      <c r="A544" s="2" t="s">
        <v>631</v>
      </c>
      <c r="B544" s="3">
        <v>44497</v>
      </c>
      <c r="C544" s="3" t="s">
        <v>552</v>
      </c>
      <c r="D544" s="14">
        <f t="shared" si="8"/>
        <v>2021</v>
      </c>
      <c r="E544" s="2" t="s">
        <v>46</v>
      </c>
      <c r="F544" s="2" t="s">
        <v>49</v>
      </c>
      <c r="G544" s="2" t="s">
        <v>106</v>
      </c>
      <c r="H544" s="2" t="s">
        <v>47</v>
      </c>
      <c r="I544" s="2">
        <v>51.514915000000002</v>
      </c>
      <c r="J544" s="2" t="s">
        <v>55</v>
      </c>
      <c r="K544" s="2" t="s">
        <v>107</v>
      </c>
      <c r="L544" s="2" t="s">
        <v>32</v>
      </c>
      <c r="M544" s="2">
        <v>-0.221279</v>
      </c>
      <c r="N544" s="2">
        <v>1</v>
      </c>
      <c r="O544" s="2">
        <v>3</v>
      </c>
      <c r="P544" s="2" t="s">
        <v>33</v>
      </c>
      <c r="Q544" s="2" t="s">
        <v>34</v>
      </c>
      <c r="R544" s="2" t="s">
        <v>60</v>
      </c>
      <c r="S544" s="2">
        <v>50</v>
      </c>
      <c r="T544" s="4">
        <v>0.72569444444444453</v>
      </c>
      <c r="U544" s="2" t="s">
        <v>1645</v>
      </c>
      <c r="V544" s="2" t="s">
        <v>1630</v>
      </c>
      <c r="W544" s="2" t="s">
        <v>37</v>
      </c>
      <c r="X544" s="2" t="s">
        <v>38</v>
      </c>
    </row>
    <row r="545" spans="1:24" ht="15.75" x14ac:dyDescent="0.25">
      <c r="A545" s="5" t="s">
        <v>632</v>
      </c>
      <c r="B545" s="6">
        <v>44505</v>
      </c>
      <c r="C545" s="3" t="s">
        <v>615</v>
      </c>
      <c r="D545" s="14">
        <f t="shared" si="8"/>
        <v>2021</v>
      </c>
      <c r="E545" s="2" t="s">
        <v>40</v>
      </c>
      <c r="F545" s="5" t="s">
        <v>27</v>
      </c>
      <c r="G545" s="5" t="s">
        <v>41</v>
      </c>
      <c r="H545" s="5" t="s">
        <v>47</v>
      </c>
      <c r="I545" s="5">
        <v>51.483420000000002</v>
      </c>
      <c r="J545" s="5" t="s">
        <v>55</v>
      </c>
      <c r="K545" s="5" t="s">
        <v>31</v>
      </c>
      <c r="L545" s="5" t="s">
        <v>32</v>
      </c>
      <c r="M545" s="5">
        <v>-0.16734199999999999</v>
      </c>
      <c r="N545" s="5">
        <v>1</v>
      </c>
      <c r="O545" s="5">
        <v>1</v>
      </c>
      <c r="P545" s="5" t="s">
        <v>33</v>
      </c>
      <c r="Q545" s="5" t="s">
        <v>34</v>
      </c>
      <c r="R545" s="5" t="s">
        <v>43</v>
      </c>
      <c r="S545" s="5">
        <v>30</v>
      </c>
      <c r="T545" s="7">
        <v>0.92361111111111116</v>
      </c>
      <c r="U545" s="2" t="s">
        <v>1645</v>
      </c>
      <c r="V545" s="5" t="s">
        <v>1631</v>
      </c>
      <c r="W545" s="5" t="s">
        <v>37</v>
      </c>
      <c r="X545" s="5" t="s">
        <v>38</v>
      </c>
    </row>
    <row r="546" spans="1:24" ht="15.75" x14ac:dyDescent="0.25">
      <c r="A546" s="2" t="s">
        <v>633</v>
      </c>
      <c r="B546" s="3">
        <v>44500</v>
      </c>
      <c r="C546" s="3" t="s">
        <v>552</v>
      </c>
      <c r="D546" s="14">
        <f t="shared" si="8"/>
        <v>2021</v>
      </c>
      <c r="E546" s="2" t="s">
        <v>54</v>
      </c>
      <c r="F546" s="2" t="s">
        <v>27</v>
      </c>
      <c r="G546" s="2" t="s">
        <v>28</v>
      </c>
      <c r="H546" s="2" t="s">
        <v>47</v>
      </c>
      <c r="I546" s="2">
        <v>51.480544999999999</v>
      </c>
      <c r="J546" s="2" t="s">
        <v>55</v>
      </c>
      <c r="K546" s="2" t="s">
        <v>31</v>
      </c>
      <c r="L546" s="2" t="s">
        <v>32</v>
      </c>
      <c r="M546" s="2">
        <v>-0.18488299999999999</v>
      </c>
      <c r="N546" s="2">
        <v>1</v>
      </c>
      <c r="O546" s="2">
        <v>2</v>
      </c>
      <c r="P546" s="2" t="s">
        <v>33</v>
      </c>
      <c r="Q546" s="2" t="s">
        <v>34</v>
      </c>
      <c r="R546" s="2" t="s">
        <v>43</v>
      </c>
      <c r="S546" s="2">
        <v>30</v>
      </c>
      <c r="T546" s="4">
        <v>0.20138888888888887</v>
      </c>
      <c r="U546" s="2" t="s">
        <v>1645</v>
      </c>
      <c r="V546" s="2" t="s">
        <v>1616</v>
      </c>
      <c r="W546" s="2" t="s">
        <v>37</v>
      </c>
      <c r="X546" s="2" t="s">
        <v>38</v>
      </c>
    </row>
    <row r="547" spans="1:24" ht="15.75" x14ac:dyDescent="0.25">
      <c r="A547" s="5" t="s">
        <v>634</v>
      </c>
      <c r="B547" s="6">
        <v>44492</v>
      </c>
      <c r="C547" s="3" t="s">
        <v>552</v>
      </c>
      <c r="D547" s="14">
        <f t="shared" si="8"/>
        <v>2021</v>
      </c>
      <c r="E547" s="2" t="s">
        <v>62</v>
      </c>
      <c r="F547" s="5" t="s">
        <v>69</v>
      </c>
      <c r="G547" s="5" t="s">
        <v>70</v>
      </c>
      <c r="H547" s="5" t="s">
        <v>47</v>
      </c>
      <c r="I547" s="5">
        <v>51.497315999999998</v>
      </c>
      <c r="J547" s="5" t="s">
        <v>55</v>
      </c>
      <c r="K547" s="5" t="s">
        <v>31</v>
      </c>
      <c r="L547" s="5" t="s">
        <v>32</v>
      </c>
      <c r="M547" s="5">
        <v>-0.16462299999999999</v>
      </c>
      <c r="N547" s="5">
        <v>1</v>
      </c>
      <c r="O547" s="5">
        <v>1</v>
      </c>
      <c r="P547" s="5" t="s">
        <v>33</v>
      </c>
      <c r="Q547" s="5" t="s">
        <v>34</v>
      </c>
      <c r="R547" s="5" t="s">
        <v>43</v>
      </c>
      <c r="S547" s="5">
        <v>30</v>
      </c>
      <c r="T547" s="7">
        <v>3.472222222222222E-3</v>
      </c>
      <c r="U547" s="2" t="s">
        <v>1645</v>
      </c>
      <c r="V547" s="5" t="s">
        <v>1617</v>
      </c>
      <c r="W547" s="5" t="s">
        <v>37</v>
      </c>
      <c r="X547" s="5" t="s">
        <v>38</v>
      </c>
    </row>
    <row r="548" spans="1:24" ht="15.75" hidden="1" x14ac:dyDescent="0.25">
      <c r="A548" s="2" t="s">
        <v>635</v>
      </c>
      <c r="B548" s="3">
        <v>44500</v>
      </c>
      <c r="C548" s="3" t="s">
        <v>552</v>
      </c>
      <c r="D548" s="14">
        <f t="shared" si="8"/>
        <v>2021</v>
      </c>
      <c r="E548" s="2" t="s">
        <v>26</v>
      </c>
      <c r="F548" s="2" t="s">
        <v>49</v>
      </c>
      <c r="G548" s="2" t="s">
        <v>28</v>
      </c>
      <c r="H548" s="2" t="s">
        <v>47</v>
      </c>
      <c r="I548" s="2">
        <v>51.494720000000001</v>
      </c>
      <c r="J548" s="2" t="s">
        <v>55</v>
      </c>
      <c r="K548" s="2" t="s">
        <v>31</v>
      </c>
      <c r="L548" s="2" t="s">
        <v>32</v>
      </c>
      <c r="M548" s="2">
        <v>-0.18273600000000001</v>
      </c>
      <c r="N548" s="2">
        <v>1</v>
      </c>
      <c r="O548" s="2">
        <v>2</v>
      </c>
      <c r="P548" s="2" t="s">
        <v>33</v>
      </c>
      <c r="Q548" s="2" t="s">
        <v>34</v>
      </c>
      <c r="R548" s="2" t="s">
        <v>43</v>
      </c>
      <c r="S548" s="2">
        <v>30</v>
      </c>
      <c r="T548" s="4">
        <v>0.81944444444444453</v>
      </c>
      <c r="U548" s="2" t="s">
        <v>36</v>
      </c>
      <c r="V548" s="2" t="s">
        <v>1618</v>
      </c>
      <c r="W548" s="2" t="s">
        <v>37</v>
      </c>
      <c r="X548" s="2" t="s">
        <v>38</v>
      </c>
    </row>
    <row r="549" spans="1:24" ht="15.75" hidden="1" x14ac:dyDescent="0.25">
      <c r="A549" s="5" t="s">
        <v>636</v>
      </c>
      <c r="B549" s="6">
        <v>44506</v>
      </c>
      <c r="C549" s="3" t="s">
        <v>615</v>
      </c>
      <c r="D549" s="14">
        <f t="shared" si="8"/>
        <v>2021</v>
      </c>
      <c r="E549" s="2" t="s">
        <v>59</v>
      </c>
      <c r="F549" s="5" t="s">
        <v>49</v>
      </c>
      <c r="G549" s="5" t="s">
        <v>28</v>
      </c>
      <c r="H549" s="5" t="s">
        <v>47</v>
      </c>
      <c r="I549" s="5">
        <v>51.508884000000002</v>
      </c>
      <c r="J549" s="5" t="s">
        <v>30</v>
      </c>
      <c r="K549" s="5" t="s">
        <v>31</v>
      </c>
      <c r="L549" s="5" t="s">
        <v>32</v>
      </c>
      <c r="M549" s="5">
        <v>-0.19730300000000001</v>
      </c>
      <c r="N549" s="5">
        <v>1</v>
      </c>
      <c r="O549" s="5">
        <v>1</v>
      </c>
      <c r="P549" s="5" t="s">
        <v>33</v>
      </c>
      <c r="Q549" s="5" t="s">
        <v>34</v>
      </c>
      <c r="R549" s="5" t="s">
        <v>60</v>
      </c>
      <c r="S549" s="5">
        <v>30</v>
      </c>
      <c r="T549" s="7">
        <v>0.51388888888888895</v>
      </c>
      <c r="U549" s="2" t="s">
        <v>36</v>
      </c>
      <c r="V549" s="5" t="s">
        <v>1619</v>
      </c>
      <c r="W549" s="5" t="s">
        <v>37</v>
      </c>
      <c r="X549" s="5" t="s">
        <v>38</v>
      </c>
    </row>
    <row r="550" spans="1:24" ht="15.75" hidden="1" x14ac:dyDescent="0.25">
      <c r="A550" s="2" t="s">
        <v>637</v>
      </c>
      <c r="B550" s="3">
        <v>44506</v>
      </c>
      <c r="C550" s="3" t="s">
        <v>615</v>
      </c>
      <c r="D550" s="14">
        <f t="shared" si="8"/>
        <v>2021</v>
      </c>
      <c r="E550" s="2" t="s">
        <v>65</v>
      </c>
      <c r="F550" s="2" t="s">
        <v>27</v>
      </c>
      <c r="G550" s="2" t="s">
        <v>28</v>
      </c>
      <c r="H550" s="2" t="s">
        <v>47</v>
      </c>
      <c r="I550" s="2">
        <v>51.492277000000001</v>
      </c>
      <c r="J550" s="2" t="s">
        <v>55</v>
      </c>
      <c r="K550" s="2" t="s">
        <v>31</v>
      </c>
      <c r="L550" s="2" t="s">
        <v>32</v>
      </c>
      <c r="M550" s="2">
        <v>-0.19334899999999999</v>
      </c>
      <c r="N550" s="2">
        <v>1</v>
      </c>
      <c r="O550" s="2">
        <v>1</v>
      </c>
      <c r="P550" s="2" t="s">
        <v>33</v>
      </c>
      <c r="Q550" s="2" t="s">
        <v>34</v>
      </c>
      <c r="R550" s="2" t="s">
        <v>35</v>
      </c>
      <c r="S550" s="2">
        <v>30</v>
      </c>
      <c r="T550" s="4">
        <v>0.27291666666666664</v>
      </c>
      <c r="U550" s="2" t="s">
        <v>36</v>
      </c>
      <c r="V550" s="2" t="s">
        <v>1620</v>
      </c>
      <c r="W550" s="2" t="s">
        <v>37</v>
      </c>
      <c r="X550" s="2" t="s">
        <v>111</v>
      </c>
    </row>
    <row r="551" spans="1:24" ht="15.75" hidden="1" x14ac:dyDescent="0.25">
      <c r="A551" s="5" t="s">
        <v>638</v>
      </c>
      <c r="B551" s="6">
        <v>44505</v>
      </c>
      <c r="C551" s="3" t="s">
        <v>615</v>
      </c>
      <c r="D551" s="14">
        <f t="shared" si="8"/>
        <v>2021</v>
      </c>
      <c r="E551" s="2" t="s">
        <v>46</v>
      </c>
      <c r="F551" s="5" t="s">
        <v>49</v>
      </c>
      <c r="G551" s="5" t="s">
        <v>41</v>
      </c>
      <c r="H551" s="5" t="s">
        <v>47</v>
      </c>
      <c r="I551" s="5">
        <v>51.495117</v>
      </c>
      <c r="J551" s="5" t="s">
        <v>55</v>
      </c>
      <c r="K551" s="5" t="s">
        <v>31</v>
      </c>
      <c r="L551" s="5" t="s">
        <v>32</v>
      </c>
      <c r="M551" s="5">
        <v>-0.17349999999999999</v>
      </c>
      <c r="N551" s="5">
        <v>1</v>
      </c>
      <c r="O551" s="5">
        <v>2</v>
      </c>
      <c r="P551" s="5" t="s">
        <v>33</v>
      </c>
      <c r="Q551" s="5" t="s">
        <v>34</v>
      </c>
      <c r="R551" s="5" t="s">
        <v>43</v>
      </c>
      <c r="S551" s="5">
        <v>30</v>
      </c>
      <c r="T551" s="7">
        <v>0.74236111111111114</v>
      </c>
      <c r="U551" s="2" t="s">
        <v>36</v>
      </c>
      <c r="V551" s="5" t="s">
        <v>1621</v>
      </c>
      <c r="W551" s="5" t="s">
        <v>37</v>
      </c>
      <c r="X551" s="5" t="s">
        <v>38</v>
      </c>
    </row>
    <row r="552" spans="1:24" ht="15.75" hidden="1" x14ac:dyDescent="0.25">
      <c r="A552" s="2" t="s">
        <v>639</v>
      </c>
      <c r="B552" s="3">
        <v>44497</v>
      </c>
      <c r="C552" s="3" t="s">
        <v>552</v>
      </c>
      <c r="D552" s="14">
        <f t="shared" si="8"/>
        <v>2021</v>
      </c>
      <c r="E552" s="2" t="s">
        <v>40</v>
      </c>
      <c r="F552" s="2" t="s">
        <v>27</v>
      </c>
      <c r="G552" s="2" t="s">
        <v>28</v>
      </c>
      <c r="H552" s="2" t="s">
        <v>47</v>
      </c>
      <c r="I552" s="2">
        <v>51.497911000000002</v>
      </c>
      <c r="J552" s="2" t="s">
        <v>30</v>
      </c>
      <c r="K552" s="2" t="s">
        <v>31</v>
      </c>
      <c r="L552" s="2" t="s">
        <v>32</v>
      </c>
      <c r="M552" s="2">
        <v>-0.179727</v>
      </c>
      <c r="N552" s="2">
        <v>1</v>
      </c>
      <c r="O552" s="2">
        <v>2</v>
      </c>
      <c r="P552" s="2" t="s">
        <v>33</v>
      </c>
      <c r="Q552" s="2" t="s">
        <v>34</v>
      </c>
      <c r="R552" s="2" t="s">
        <v>43</v>
      </c>
      <c r="S552" s="2">
        <v>30</v>
      </c>
      <c r="T552" s="4">
        <v>0.2986111111111111</v>
      </c>
      <c r="U552" s="2" t="s">
        <v>36</v>
      </c>
      <c r="V552" s="2" t="s">
        <v>1622</v>
      </c>
      <c r="W552" s="2" t="s">
        <v>37</v>
      </c>
      <c r="X552" s="2" t="s">
        <v>38</v>
      </c>
    </row>
    <row r="553" spans="1:24" ht="15.75" hidden="1" x14ac:dyDescent="0.25">
      <c r="A553" s="5" t="s">
        <v>640</v>
      </c>
      <c r="B553" s="6">
        <v>44506</v>
      </c>
      <c r="C553" s="3" t="s">
        <v>615</v>
      </c>
      <c r="D553" s="14">
        <f t="shared" si="8"/>
        <v>2021</v>
      </c>
      <c r="E553" s="2" t="s">
        <v>54</v>
      </c>
      <c r="F553" s="5" t="s">
        <v>69</v>
      </c>
      <c r="G553" s="5" t="s">
        <v>70</v>
      </c>
      <c r="H553" s="5" t="s">
        <v>47</v>
      </c>
      <c r="I553" s="5">
        <v>51.481993000000003</v>
      </c>
      <c r="J553" s="5" t="s">
        <v>55</v>
      </c>
      <c r="K553" s="5" t="s">
        <v>31</v>
      </c>
      <c r="L553" s="5" t="s">
        <v>32</v>
      </c>
      <c r="M553" s="5">
        <v>-0.17388000000000001</v>
      </c>
      <c r="N553" s="5">
        <v>1</v>
      </c>
      <c r="O553" s="5">
        <v>2</v>
      </c>
      <c r="P553" s="5" t="s">
        <v>33</v>
      </c>
      <c r="Q553" s="5" t="s">
        <v>42</v>
      </c>
      <c r="R553" s="5" t="s">
        <v>43</v>
      </c>
      <c r="S553" s="5">
        <v>30</v>
      </c>
      <c r="T553" s="7">
        <v>0.69930555555555562</v>
      </c>
      <c r="U553" s="2" t="s">
        <v>36</v>
      </c>
      <c r="V553" s="5" t="s">
        <v>1623</v>
      </c>
      <c r="W553" s="5" t="s">
        <v>71</v>
      </c>
      <c r="X553" s="5" t="s">
        <v>38</v>
      </c>
    </row>
    <row r="554" spans="1:24" ht="15.75" hidden="1" x14ac:dyDescent="0.25">
      <c r="A554" s="2" t="s">
        <v>641</v>
      </c>
      <c r="B554" s="3">
        <v>44500</v>
      </c>
      <c r="C554" s="3" t="s">
        <v>552</v>
      </c>
      <c r="D554" s="14">
        <f t="shared" si="8"/>
        <v>2021</v>
      </c>
      <c r="E554" s="2" t="s">
        <v>62</v>
      </c>
      <c r="F554" s="2" t="s">
        <v>27</v>
      </c>
      <c r="G554" s="2" t="s">
        <v>41</v>
      </c>
      <c r="H554" s="2" t="s">
        <v>47</v>
      </c>
      <c r="I554" s="2">
        <v>51.517477999999997</v>
      </c>
      <c r="J554" s="2" t="s">
        <v>30</v>
      </c>
      <c r="K554" s="2" t="s">
        <v>31</v>
      </c>
      <c r="L554" s="2" t="s">
        <v>32</v>
      </c>
      <c r="M554" s="2">
        <v>-0.20647699999999999</v>
      </c>
      <c r="N554" s="2">
        <v>1</v>
      </c>
      <c r="O554" s="2">
        <v>1</v>
      </c>
      <c r="P554" s="2" t="s">
        <v>33</v>
      </c>
      <c r="Q554" s="2" t="s">
        <v>34</v>
      </c>
      <c r="R554" s="2" t="s">
        <v>35</v>
      </c>
      <c r="S554" s="2">
        <v>30</v>
      </c>
      <c r="T554" s="4">
        <v>0.63888888888888895</v>
      </c>
      <c r="U554" s="2" t="s">
        <v>36</v>
      </c>
      <c r="V554" s="2" t="s">
        <v>1624</v>
      </c>
      <c r="W554" s="2" t="s">
        <v>37</v>
      </c>
      <c r="X554" s="2" t="s">
        <v>38</v>
      </c>
    </row>
    <row r="555" spans="1:24" ht="15.75" hidden="1" x14ac:dyDescent="0.25">
      <c r="A555" s="5" t="s">
        <v>642</v>
      </c>
      <c r="B555" s="6">
        <v>44493</v>
      </c>
      <c r="C555" s="3" t="s">
        <v>552</v>
      </c>
      <c r="D555" s="14">
        <f t="shared" si="8"/>
        <v>2021</v>
      </c>
      <c r="E555" s="2" t="s">
        <v>26</v>
      </c>
      <c r="F555" s="5" t="s">
        <v>27</v>
      </c>
      <c r="G555" s="5" t="s">
        <v>28</v>
      </c>
      <c r="H555" s="5" t="s">
        <v>47</v>
      </c>
      <c r="I555" s="5">
        <v>51.502378999999998</v>
      </c>
      <c r="J555" s="5" t="s">
        <v>30</v>
      </c>
      <c r="K555" s="5" t="s">
        <v>31</v>
      </c>
      <c r="L555" s="5" t="s">
        <v>32</v>
      </c>
      <c r="M555" s="5">
        <v>-0.20707</v>
      </c>
      <c r="N555" s="5">
        <v>1</v>
      </c>
      <c r="O555" s="5">
        <v>1</v>
      </c>
      <c r="P555" s="5" t="s">
        <v>33</v>
      </c>
      <c r="Q555" s="5" t="s">
        <v>34</v>
      </c>
      <c r="R555" s="5" t="s">
        <v>43</v>
      </c>
      <c r="S555" s="5">
        <v>30</v>
      </c>
      <c r="T555" s="7">
        <v>0.6875</v>
      </c>
      <c r="U555" s="2" t="s">
        <v>36</v>
      </c>
      <c r="V555" s="5" t="s">
        <v>1625</v>
      </c>
      <c r="W555" s="5" t="s">
        <v>37</v>
      </c>
      <c r="X555" s="5" t="s">
        <v>38</v>
      </c>
    </row>
    <row r="556" spans="1:24" ht="15.75" hidden="1" x14ac:dyDescent="0.25">
      <c r="A556" s="2" t="s">
        <v>643</v>
      </c>
      <c r="B556" s="3">
        <v>44506</v>
      </c>
      <c r="C556" s="3" t="s">
        <v>615</v>
      </c>
      <c r="D556" s="14">
        <f t="shared" si="8"/>
        <v>2021</v>
      </c>
      <c r="E556" s="2" t="s">
        <v>59</v>
      </c>
      <c r="F556" s="2" t="s">
        <v>27</v>
      </c>
      <c r="G556" s="2" t="s">
        <v>28</v>
      </c>
      <c r="H556" s="2" t="s">
        <v>47</v>
      </c>
      <c r="I556" s="2">
        <v>51.501860000000001</v>
      </c>
      <c r="J556" s="2" t="s">
        <v>55</v>
      </c>
      <c r="K556" s="2" t="s">
        <v>31</v>
      </c>
      <c r="L556" s="2" t="s">
        <v>32</v>
      </c>
      <c r="M556" s="2">
        <v>-0.18504499999999999</v>
      </c>
      <c r="N556" s="2">
        <v>1</v>
      </c>
      <c r="O556" s="2">
        <v>2</v>
      </c>
      <c r="P556" s="2" t="s">
        <v>33</v>
      </c>
      <c r="Q556" s="2" t="s">
        <v>42</v>
      </c>
      <c r="R556" s="2" t="s">
        <v>43</v>
      </c>
      <c r="S556" s="2">
        <v>30</v>
      </c>
      <c r="T556" s="4">
        <v>0.76666666666666661</v>
      </c>
      <c r="U556" s="2" t="s">
        <v>36</v>
      </c>
      <c r="V556" s="2" t="s">
        <v>1626</v>
      </c>
      <c r="W556" s="2" t="s">
        <v>71</v>
      </c>
      <c r="X556" s="2" t="s">
        <v>38</v>
      </c>
    </row>
    <row r="557" spans="1:24" ht="15.75" hidden="1" x14ac:dyDescent="0.25">
      <c r="A557" s="5" t="s">
        <v>644</v>
      </c>
      <c r="B557" s="6">
        <v>44510</v>
      </c>
      <c r="C557" s="3" t="s">
        <v>615</v>
      </c>
      <c r="D557" s="14">
        <f t="shared" si="8"/>
        <v>2021</v>
      </c>
      <c r="E557" s="2" t="s">
        <v>65</v>
      </c>
      <c r="F557" s="5" t="s">
        <v>49</v>
      </c>
      <c r="G557" s="5" t="s">
        <v>41</v>
      </c>
      <c r="H557" s="5" t="s">
        <v>47</v>
      </c>
      <c r="I557" s="5">
        <v>51.492838999999996</v>
      </c>
      <c r="J557" s="5" t="s">
        <v>30</v>
      </c>
      <c r="K557" s="5" t="s">
        <v>31</v>
      </c>
      <c r="L557" s="5" t="s">
        <v>32</v>
      </c>
      <c r="M557" s="5">
        <v>-0.20067399999999999</v>
      </c>
      <c r="N557" s="5">
        <v>1</v>
      </c>
      <c r="O557" s="5">
        <v>1</v>
      </c>
      <c r="P557" s="5" t="s">
        <v>33</v>
      </c>
      <c r="Q557" s="5" t="s">
        <v>34</v>
      </c>
      <c r="R557" s="5" t="s">
        <v>35</v>
      </c>
      <c r="S557" s="5">
        <v>30</v>
      </c>
      <c r="T557" s="7">
        <v>0.54305555555555551</v>
      </c>
      <c r="U557" s="2" t="s">
        <v>36</v>
      </c>
      <c r="V557" s="5" t="s">
        <v>1627</v>
      </c>
      <c r="W557" s="5" t="s">
        <v>37</v>
      </c>
      <c r="X557" s="5" t="s">
        <v>38</v>
      </c>
    </row>
    <row r="558" spans="1:24" ht="15.75" hidden="1" x14ac:dyDescent="0.25">
      <c r="A558" s="2" t="s">
        <v>645</v>
      </c>
      <c r="B558" s="3">
        <v>44505</v>
      </c>
      <c r="C558" s="3" t="s">
        <v>615</v>
      </c>
      <c r="D558" s="14">
        <f t="shared" si="8"/>
        <v>2021</v>
      </c>
      <c r="E558" s="2" t="s">
        <v>46</v>
      </c>
      <c r="F558" s="2" t="s">
        <v>27</v>
      </c>
      <c r="G558" s="2" t="s">
        <v>28</v>
      </c>
      <c r="H558" s="2" t="s">
        <v>47</v>
      </c>
      <c r="I558" s="2">
        <v>51.515991</v>
      </c>
      <c r="J558" s="2" t="s">
        <v>55</v>
      </c>
      <c r="K558" s="2" t="s">
        <v>31</v>
      </c>
      <c r="L558" s="2" t="s">
        <v>32</v>
      </c>
      <c r="M558" s="2">
        <v>-0.20336499999999999</v>
      </c>
      <c r="N558" s="2">
        <v>1</v>
      </c>
      <c r="O558" s="2">
        <v>4</v>
      </c>
      <c r="P558" s="2" t="s">
        <v>33</v>
      </c>
      <c r="Q558" s="2" t="s">
        <v>42</v>
      </c>
      <c r="R558" s="2" t="s">
        <v>43</v>
      </c>
      <c r="S558" s="2">
        <v>30</v>
      </c>
      <c r="T558" s="4">
        <v>0.99236111111111114</v>
      </c>
      <c r="U558" s="2" t="s">
        <v>36</v>
      </c>
      <c r="V558" s="2" t="s">
        <v>1628</v>
      </c>
      <c r="W558" s="2" t="s">
        <v>37</v>
      </c>
      <c r="X558" s="2" t="s">
        <v>38</v>
      </c>
    </row>
    <row r="559" spans="1:24" ht="15.75" hidden="1" x14ac:dyDescent="0.25">
      <c r="A559" s="5" t="s">
        <v>646</v>
      </c>
      <c r="B559" s="6">
        <v>44506</v>
      </c>
      <c r="C559" s="3" t="s">
        <v>615</v>
      </c>
      <c r="D559" s="14">
        <f t="shared" si="8"/>
        <v>2021</v>
      </c>
      <c r="E559" s="2" t="s">
        <v>40</v>
      </c>
      <c r="F559" s="5" t="s">
        <v>69</v>
      </c>
      <c r="G559" s="5" t="s">
        <v>70</v>
      </c>
      <c r="H559" s="5" t="s">
        <v>47</v>
      </c>
      <c r="I559" s="5">
        <v>51.487281000000003</v>
      </c>
      <c r="J559" s="5" t="s">
        <v>30</v>
      </c>
      <c r="K559" s="5" t="s">
        <v>31</v>
      </c>
      <c r="L559" s="5" t="s">
        <v>32</v>
      </c>
      <c r="M559" s="5">
        <v>-0.195995</v>
      </c>
      <c r="N559" s="5">
        <v>1</v>
      </c>
      <c r="O559" s="5">
        <v>2</v>
      </c>
      <c r="P559" s="5" t="s">
        <v>33</v>
      </c>
      <c r="Q559" s="5" t="s">
        <v>34</v>
      </c>
      <c r="R559" s="5" t="s">
        <v>43</v>
      </c>
      <c r="S559" s="5">
        <v>30</v>
      </c>
      <c r="T559" s="7">
        <v>0.3125</v>
      </c>
      <c r="U559" s="2" t="s">
        <v>36</v>
      </c>
      <c r="V559" s="5" t="s">
        <v>1629</v>
      </c>
      <c r="W559" s="5" t="s">
        <v>37</v>
      </c>
      <c r="X559" s="5" t="s">
        <v>38</v>
      </c>
    </row>
    <row r="560" spans="1:24" ht="15.75" hidden="1" x14ac:dyDescent="0.25">
      <c r="A560" s="2" t="s">
        <v>647</v>
      </c>
      <c r="B560" s="3">
        <v>44503</v>
      </c>
      <c r="C560" s="3" t="s">
        <v>615</v>
      </c>
      <c r="D560" s="14">
        <f t="shared" si="8"/>
        <v>2021</v>
      </c>
      <c r="E560" s="2" t="s">
        <v>54</v>
      </c>
      <c r="F560" s="2" t="s">
        <v>49</v>
      </c>
      <c r="G560" s="2" t="s">
        <v>41</v>
      </c>
      <c r="H560" s="2" t="s">
        <v>47</v>
      </c>
      <c r="I560" s="2">
        <v>51.494377</v>
      </c>
      <c r="J560" s="2" t="s">
        <v>30</v>
      </c>
      <c r="K560" s="2" t="s">
        <v>31</v>
      </c>
      <c r="L560" s="2" t="s">
        <v>32</v>
      </c>
      <c r="M560" s="2">
        <v>-0.19542699999999999</v>
      </c>
      <c r="N560" s="2">
        <v>1</v>
      </c>
      <c r="O560" s="2">
        <v>3</v>
      </c>
      <c r="P560" s="2" t="s">
        <v>33</v>
      </c>
      <c r="Q560" s="2" t="s">
        <v>42</v>
      </c>
      <c r="R560" s="2" t="s">
        <v>43</v>
      </c>
      <c r="S560" s="2">
        <v>30</v>
      </c>
      <c r="T560" s="4">
        <v>0.35416666666666669</v>
      </c>
      <c r="U560" s="2" t="s">
        <v>36</v>
      </c>
      <c r="V560" s="2" t="s">
        <v>1630</v>
      </c>
      <c r="W560" s="2" t="s">
        <v>71</v>
      </c>
      <c r="X560" s="2" t="s">
        <v>38</v>
      </c>
    </row>
    <row r="561" spans="1:24" ht="15.75" hidden="1" x14ac:dyDescent="0.25">
      <c r="A561" s="5" t="s">
        <v>648</v>
      </c>
      <c r="B561" s="6">
        <v>44511</v>
      </c>
      <c r="C561" s="3" t="s">
        <v>615</v>
      </c>
      <c r="D561" s="14">
        <f t="shared" si="8"/>
        <v>2021</v>
      </c>
      <c r="E561" s="2" t="s">
        <v>62</v>
      </c>
      <c r="F561" s="5" t="s">
        <v>49</v>
      </c>
      <c r="G561" s="5" t="s">
        <v>41</v>
      </c>
      <c r="H561" s="5" t="s">
        <v>47</v>
      </c>
      <c r="I561" s="5">
        <v>51.492747000000001</v>
      </c>
      <c r="J561" s="5" t="s">
        <v>55</v>
      </c>
      <c r="K561" s="5" t="s">
        <v>31</v>
      </c>
      <c r="L561" s="5" t="s">
        <v>32</v>
      </c>
      <c r="M561" s="5">
        <v>-0.20053299999999999</v>
      </c>
      <c r="N561" s="5">
        <v>1</v>
      </c>
      <c r="O561" s="5">
        <v>1</v>
      </c>
      <c r="P561" s="5" t="s">
        <v>33</v>
      </c>
      <c r="Q561" s="5" t="s">
        <v>42</v>
      </c>
      <c r="R561" s="5" t="s">
        <v>60</v>
      </c>
      <c r="S561" s="5">
        <v>30</v>
      </c>
      <c r="T561" s="7">
        <v>0.95833333333333337</v>
      </c>
      <c r="U561" s="2" t="s">
        <v>36</v>
      </c>
      <c r="V561" s="5" t="s">
        <v>1631</v>
      </c>
      <c r="W561" s="5" t="s">
        <v>649</v>
      </c>
      <c r="X561" s="5" t="s">
        <v>52</v>
      </c>
    </row>
    <row r="562" spans="1:24" ht="15.75" hidden="1" x14ac:dyDescent="0.25">
      <c r="A562" s="2" t="s">
        <v>650</v>
      </c>
      <c r="B562" s="3">
        <v>44512</v>
      </c>
      <c r="C562" s="3" t="s">
        <v>615</v>
      </c>
      <c r="D562" s="14">
        <f t="shared" si="8"/>
        <v>2021</v>
      </c>
      <c r="E562" s="2" t="s">
        <v>26</v>
      </c>
      <c r="F562" s="2" t="s">
        <v>27</v>
      </c>
      <c r="G562" s="2" t="s">
        <v>41</v>
      </c>
      <c r="H562" s="2" t="s">
        <v>47</v>
      </c>
      <c r="I562" s="2">
        <v>51.492959999999997</v>
      </c>
      <c r="J562" s="2" t="s">
        <v>55</v>
      </c>
      <c r="K562" s="2" t="s">
        <v>31</v>
      </c>
      <c r="L562" s="2" t="s">
        <v>32</v>
      </c>
      <c r="M562" s="2">
        <v>-0.167824</v>
      </c>
      <c r="N562" s="2">
        <v>1</v>
      </c>
      <c r="O562" s="2">
        <v>2</v>
      </c>
      <c r="P562" s="2" t="s">
        <v>33</v>
      </c>
      <c r="Q562" s="2" t="s">
        <v>42</v>
      </c>
      <c r="R562" s="2" t="s">
        <v>43</v>
      </c>
      <c r="S562" s="2">
        <v>30</v>
      </c>
      <c r="T562" s="4">
        <v>0.71527777777777779</v>
      </c>
      <c r="U562" s="2" t="s">
        <v>36</v>
      </c>
      <c r="V562" s="2" t="s">
        <v>1616</v>
      </c>
      <c r="W562" s="2" t="s">
        <v>71</v>
      </c>
      <c r="X562" s="2" t="s">
        <v>38</v>
      </c>
    </row>
    <row r="563" spans="1:24" ht="15.75" x14ac:dyDescent="0.25">
      <c r="A563" s="5" t="s">
        <v>651</v>
      </c>
      <c r="B563" s="6">
        <v>44511</v>
      </c>
      <c r="C563" s="3" t="s">
        <v>615</v>
      </c>
      <c r="D563" s="14">
        <f t="shared" si="8"/>
        <v>2021</v>
      </c>
      <c r="E563" s="2" t="s">
        <v>59</v>
      </c>
      <c r="F563" s="5" t="s">
        <v>49</v>
      </c>
      <c r="G563" s="5" t="s">
        <v>41</v>
      </c>
      <c r="H563" s="5" t="s">
        <v>29</v>
      </c>
      <c r="I563" s="5">
        <v>51.495662000000003</v>
      </c>
      <c r="J563" s="5" t="s">
        <v>30</v>
      </c>
      <c r="K563" s="5" t="s">
        <v>31</v>
      </c>
      <c r="L563" s="5" t="s">
        <v>32</v>
      </c>
      <c r="M563" s="5">
        <v>-0.17391000000000001</v>
      </c>
      <c r="N563" s="5">
        <v>1</v>
      </c>
      <c r="O563" s="5">
        <v>1</v>
      </c>
      <c r="P563" s="5" t="s">
        <v>33</v>
      </c>
      <c r="Q563" s="5" t="s">
        <v>42</v>
      </c>
      <c r="R563" s="5" t="s">
        <v>43</v>
      </c>
      <c r="S563" s="5">
        <v>30</v>
      </c>
      <c r="T563" s="7">
        <v>0.41250000000000003</v>
      </c>
      <c r="U563" s="2" t="s">
        <v>1645</v>
      </c>
      <c r="V563" s="5" t="s">
        <v>1617</v>
      </c>
      <c r="W563" s="5" t="s">
        <v>37</v>
      </c>
      <c r="X563" s="5" t="s">
        <v>38</v>
      </c>
    </row>
    <row r="564" spans="1:24" ht="15.75" x14ac:dyDescent="0.25">
      <c r="A564" s="2" t="s">
        <v>652</v>
      </c>
      <c r="B564" s="3">
        <v>44500</v>
      </c>
      <c r="C564" s="3" t="s">
        <v>552</v>
      </c>
      <c r="D564" s="14">
        <f t="shared" si="8"/>
        <v>2021</v>
      </c>
      <c r="E564" s="2" t="s">
        <v>65</v>
      </c>
      <c r="F564" s="2" t="s">
        <v>69</v>
      </c>
      <c r="G564" s="2" t="s">
        <v>70</v>
      </c>
      <c r="H564" s="2" t="s">
        <v>47</v>
      </c>
      <c r="I564" s="2">
        <v>51.517809</v>
      </c>
      <c r="J564" s="2" t="s">
        <v>55</v>
      </c>
      <c r="K564" s="2" t="s">
        <v>31</v>
      </c>
      <c r="L564" s="2" t="s">
        <v>32</v>
      </c>
      <c r="M564" s="2">
        <v>-0.21049999999999999</v>
      </c>
      <c r="N564" s="2">
        <v>1</v>
      </c>
      <c r="O564" s="2">
        <v>1</v>
      </c>
      <c r="P564" s="2" t="s">
        <v>33</v>
      </c>
      <c r="Q564" s="2" t="s">
        <v>34</v>
      </c>
      <c r="R564" s="2" t="s">
        <v>43</v>
      </c>
      <c r="S564" s="2">
        <v>40</v>
      </c>
      <c r="T564" s="4">
        <v>0.125</v>
      </c>
      <c r="U564" s="2" t="s">
        <v>1645</v>
      </c>
      <c r="V564" s="2" t="s">
        <v>1618</v>
      </c>
      <c r="W564" s="2" t="s">
        <v>37</v>
      </c>
      <c r="X564" s="2" t="s">
        <v>38</v>
      </c>
    </row>
    <row r="565" spans="1:24" ht="15.75" x14ac:dyDescent="0.25">
      <c r="A565" s="5" t="s">
        <v>653</v>
      </c>
      <c r="B565" s="6">
        <v>44513</v>
      </c>
      <c r="C565" s="3" t="s">
        <v>615</v>
      </c>
      <c r="D565" s="14">
        <f t="shared" si="8"/>
        <v>2021</v>
      </c>
      <c r="E565" s="2" t="s">
        <v>46</v>
      </c>
      <c r="F565" s="5" t="s">
        <v>27</v>
      </c>
      <c r="G565" s="5" t="s">
        <v>28</v>
      </c>
      <c r="H565" s="5" t="s">
        <v>47</v>
      </c>
      <c r="I565" s="5">
        <v>51.485616999999998</v>
      </c>
      <c r="J565" s="5" t="s">
        <v>30</v>
      </c>
      <c r="K565" s="5" t="s">
        <v>31</v>
      </c>
      <c r="L565" s="5" t="s">
        <v>32</v>
      </c>
      <c r="M565" s="5">
        <v>-0.181369</v>
      </c>
      <c r="N565" s="5">
        <v>1</v>
      </c>
      <c r="O565" s="5">
        <v>2</v>
      </c>
      <c r="P565" s="5" t="s">
        <v>33</v>
      </c>
      <c r="Q565" s="5" t="s">
        <v>34</v>
      </c>
      <c r="R565" s="5" t="s">
        <v>43</v>
      </c>
      <c r="S565" s="5">
        <v>30</v>
      </c>
      <c r="T565" s="7">
        <v>0.38194444444444442</v>
      </c>
      <c r="U565" s="2" t="s">
        <v>1645</v>
      </c>
      <c r="V565" s="5" t="s">
        <v>1619</v>
      </c>
      <c r="W565" s="5" t="s">
        <v>37</v>
      </c>
      <c r="X565" s="5" t="s">
        <v>38</v>
      </c>
    </row>
    <row r="566" spans="1:24" ht="15.75" x14ac:dyDescent="0.25">
      <c r="A566" s="2" t="s">
        <v>654</v>
      </c>
      <c r="B566" s="3">
        <v>44515</v>
      </c>
      <c r="C566" s="3" t="s">
        <v>615</v>
      </c>
      <c r="D566" s="14">
        <f t="shared" si="8"/>
        <v>2021</v>
      </c>
      <c r="E566" s="2" t="s">
        <v>40</v>
      </c>
      <c r="F566" s="2" t="s">
        <v>27</v>
      </c>
      <c r="G566" s="2" t="s">
        <v>28</v>
      </c>
      <c r="H566" s="2" t="s">
        <v>47</v>
      </c>
      <c r="I566" s="2">
        <v>51.496778999999997</v>
      </c>
      <c r="J566" s="2" t="s">
        <v>55</v>
      </c>
      <c r="K566" s="2" t="s">
        <v>31</v>
      </c>
      <c r="L566" s="2" t="s">
        <v>32</v>
      </c>
      <c r="M566" s="2">
        <v>-0.159026</v>
      </c>
      <c r="N566" s="2">
        <v>1</v>
      </c>
      <c r="O566" s="2">
        <v>2</v>
      </c>
      <c r="P566" s="2" t="s">
        <v>33</v>
      </c>
      <c r="Q566" s="2" t="s">
        <v>42</v>
      </c>
      <c r="R566" s="2" t="s">
        <v>43</v>
      </c>
      <c r="S566" s="2">
        <v>30</v>
      </c>
      <c r="T566" s="4">
        <v>0.96319444444444446</v>
      </c>
      <c r="U566" s="2" t="s">
        <v>1645</v>
      </c>
      <c r="V566" s="2" t="s">
        <v>1620</v>
      </c>
      <c r="W566" s="2" t="s">
        <v>37</v>
      </c>
      <c r="X566" s="2" t="s">
        <v>63</v>
      </c>
    </row>
    <row r="567" spans="1:24" ht="15.75" x14ac:dyDescent="0.25">
      <c r="A567" s="5" t="s">
        <v>655</v>
      </c>
      <c r="B567" s="6">
        <v>44515</v>
      </c>
      <c r="C567" s="3" t="s">
        <v>615</v>
      </c>
      <c r="D567" s="14">
        <f t="shared" si="8"/>
        <v>2021</v>
      </c>
      <c r="E567" s="2" t="s">
        <v>54</v>
      </c>
      <c r="F567" s="5" t="s">
        <v>27</v>
      </c>
      <c r="G567" s="5" t="s">
        <v>28</v>
      </c>
      <c r="H567" s="5" t="s">
        <v>47</v>
      </c>
      <c r="I567" s="5">
        <v>51.497450999999998</v>
      </c>
      <c r="J567" s="5" t="s">
        <v>55</v>
      </c>
      <c r="K567" s="5" t="s">
        <v>31</v>
      </c>
      <c r="L567" s="5" t="s">
        <v>32</v>
      </c>
      <c r="M567" s="5">
        <v>-0.16749900000000001</v>
      </c>
      <c r="N567" s="5">
        <v>1</v>
      </c>
      <c r="O567" s="5">
        <v>2</v>
      </c>
      <c r="P567" s="5" t="s">
        <v>33</v>
      </c>
      <c r="Q567" s="5" t="s">
        <v>34</v>
      </c>
      <c r="R567" s="5" t="s">
        <v>60</v>
      </c>
      <c r="S567" s="5">
        <v>30</v>
      </c>
      <c r="T567" s="7">
        <v>0.78472222222222221</v>
      </c>
      <c r="U567" s="2" t="s">
        <v>1645</v>
      </c>
      <c r="V567" s="5" t="s">
        <v>1621</v>
      </c>
      <c r="W567" s="5" t="s">
        <v>37</v>
      </c>
      <c r="X567" s="5" t="s">
        <v>63</v>
      </c>
    </row>
    <row r="568" spans="1:24" ht="15.75" x14ac:dyDescent="0.25">
      <c r="A568" s="2" t="s">
        <v>656</v>
      </c>
      <c r="B568" s="3">
        <v>44512</v>
      </c>
      <c r="C568" s="3" t="s">
        <v>615</v>
      </c>
      <c r="D568" s="14">
        <f t="shared" si="8"/>
        <v>2021</v>
      </c>
      <c r="E568" s="2" t="s">
        <v>62</v>
      </c>
      <c r="F568" s="2" t="s">
        <v>27</v>
      </c>
      <c r="G568" s="2" t="s">
        <v>277</v>
      </c>
      <c r="H568" s="2" t="s">
        <v>47</v>
      </c>
      <c r="I568" s="2">
        <v>51.486398000000001</v>
      </c>
      <c r="J568" s="2" t="s">
        <v>55</v>
      </c>
      <c r="K568" s="2" t="s">
        <v>31</v>
      </c>
      <c r="L568" s="2" t="s">
        <v>32</v>
      </c>
      <c r="M568" s="2">
        <v>-0.15080199999999999</v>
      </c>
      <c r="N568" s="2">
        <v>1</v>
      </c>
      <c r="O568" s="2">
        <v>2</v>
      </c>
      <c r="P568" s="2" t="s">
        <v>33</v>
      </c>
      <c r="Q568" s="2" t="s">
        <v>34</v>
      </c>
      <c r="R568" s="2" t="s">
        <v>43</v>
      </c>
      <c r="S568" s="2">
        <v>30</v>
      </c>
      <c r="T568" s="4">
        <v>0.66319444444444442</v>
      </c>
      <c r="U568" s="2" t="s">
        <v>1645</v>
      </c>
      <c r="V568" s="2" t="s">
        <v>1622</v>
      </c>
      <c r="W568" s="2" t="s">
        <v>37</v>
      </c>
      <c r="X568" s="2" t="s">
        <v>38</v>
      </c>
    </row>
    <row r="569" spans="1:24" ht="15.75" x14ac:dyDescent="0.25">
      <c r="A569" s="5" t="s">
        <v>657</v>
      </c>
      <c r="B569" s="6">
        <v>44512</v>
      </c>
      <c r="C569" s="3" t="s">
        <v>615</v>
      </c>
      <c r="D569" s="14">
        <f t="shared" si="8"/>
        <v>2021</v>
      </c>
      <c r="E569" s="2" t="s">
        <v>26</v>
      </c>
      <c r="F569" s="5" t="s">
        <v>27</v>
      </c>
      <c r="G569" s="5" t="s">
        <v>28</v>
      </c>
      <c r="H569" s="5" t="s">
        <v>29</v>
      </c>
      <c r="I569" s="5">
        <v>51.496752000000001</v>
      </c>
      <c r="J569" s="5" t="s">
        <v>30</v>
      </c>
      <c r="K569" s="5" t="s">
        <v>31</v>
      </c>
      <c r="L569" s="5" t="s">
        <v>32</v>
      </c>
      <c r="M569" s="5">
        <v>-0.168824</v>
      </c>
      <c r="N569" s="5">
        <v>1</v>
      </c>
      <c r="O569" s="5">
        <v>2</v>
      </c>
      <c r="P569" s="5" t="s">
        <v>33</v>
      </c>
      <c r="Q569" s="5" t="s">
        <v>34</v>
      </c>
      <c r="R569" s="5" t="s">
        <v>43</v>
      </c>
      <c r="S569" s="5">
        <v>30</v>
      </c>
      <c r="T569" s="7">
        <v>0.39583333333333331</v>
      </c>
      <c r="U569" s="2" t="s">
        <v>1645</v>
      </c>
      <c r="V569" s="5" t="s">
        <v>1623</v>
      </c>
      <c r="W569" s="5" t="s">
        <v>37</v>
      </c>
      <c r="X569" s="5" t="s">
        <v>38</v>
      </c>
    </row>
    <row r="570" spans="1:24" ht="15.75" x14ac:dyDescent="0.25">
      <c r="A570" s="2" t="s">
        <v>658</v>
      </c>
      <c r="B570" s="3">
        <v>44517</v>
      </c>
      <c r="C570" s="3" t="s">
        <v>615</v>
      </c>
      <c r="D570" s="14">
        <f t="shared" si="8"/>
        <v>2021</v>
      </c>
      <c r="E570" s="2" t="s">
        <v>59</v>
      </c>
      <c r="F570" s="2" t="s">
        <v>27</v>
      </c>
      <c r="G570" s="2" t="s">
        <v>106</v>
      </c>
      <c r="H570" s="2" t="s">
        <v>47</v>
      </c>
      <c r="I570" s="2">
        <v>51.515582000000002</v>
      </c>
      <c r="J570" s="2" t="s">
        <v>30</v>
      </c>
      <c r="K570" s="2" t="s">
        <v>31</v>
      </c>
      <c r="L570" s="2" t="s">
        <v>32</v>
      </c>
      <c r="M570" s="2">
        <v>-0.20597499999999999</v>
      </c>
      <c r="N570" s="2">
        <v>1</v>
      </c>
      <c r="O570" s="2">
        <v>2</v>
      </c>
      <c r="P570" s="2" t="s">
        <v>33</v>
      </c>
      <c r="Q570" s="2" t="s">
        <v>34</v>
      </c>
      <c r="R570" s="2" t="s">
        <v>106</v>
      </c>
      <c r="S570" s="2">
        <v>30</v>
      </c>
      <c r="T570" s="4">
        <v>0.37152777777777773</v>
      </c>
      <c r="U570" s="2" t="s">
        <v>1645</v>
      </c>
      <c r="V570" s="2" t="s">
        <v>1624</v>
      </c>
      <c r="W570" s="2" t="s">
        <v>37</v>
      </c>
      <c r="X570" s="2" t="s">
        <v>38</v>
      </c>
    </row>
    <row r="571" spans="1:24" ht="15.75" x14ac:dyDescent="0.25">
      <c r="A571" s="5" t="s">
        <v>659</v>
      </c>
      <c r="B571" s="6">
        <v>44516</v>
      </c>
      <c r="C571" s="3" t="s">
        <v>615</v>
      </c>
      <c r="D571" s="14">
        <f t="shared" si="8"/>
        <v>2021</v>
      </c>
      <c r="E571" s="2" t="s">
        <v>65</v>
      </c>
      <c r="F571" s="5" t="s">
        <v>69</v>
      </c>
      <c r="G571" s="5" t="s">
        <v>70</v>
      </c>
      <c r="H571" s="5" t="s">
        <v>47</v>
      </c>
      <c r="I571" s="5">
        <v>51.491833999999997</v>
      </c>
      <c r="J571" s="5" t="s">
        <v>30</v>
      </c>
      <c r="K571" s="5" t="s">
        <v>31</v>
      </c>
      <c r="L571" s="5" t="s">
        <v>32</v>
      </c>
      <c r="M571" s="5">
        <v>-0.159081</v>
      </c>
      <c r="N571" s="5">
        <v>1</v>
      </c>
      <c r="O571" s="5">
        <v>1</v>
      </c>
      <c r="P571" s="5" t="s">
        <v>33</v>
      </c>
      <c r="Q571" s="5" t="s">
        <v>34</v>
      </c>
      <c r="R571" s="5" t="s">
        <v>43</v>
      </c>
      <c r="S571" s="5">
        <v>30</v>
      </c>
      <c r="T571" s="7">
        <v>0.51388888888888895</v>
      </c>
      <c r="U571" s="2" t="s">
        <v>1645</v>
      </c>
      <c r="V571" s="5" t="s">
        <v>1625</v>
      </c>
      <c r="W571" s="5" t="s">
        <v>37</v>
      </c>
      <c r="X571" s="5" t="s">
        <v>38</v>
      </c>
    </row>
    <row r="572" spans="1:24" ht="15.75" x14ac:dyDescent="0.25">
      <c r="A572" s="2" t="s">
        <v>660</v>
      </c>
      <c r="B572" s="3">
        <v>44511</v>
      </c>
      <c r="C572" s="3" t="s">
        <v>615</v>
      </c>
      <c r="D572" s="14">
        <f t="shared" si="8"/>
        <v>2021</v>
      </c>
      <c r="E572" s="2" t="s">
        <v>46</v>
      </c>
      <c r="F572" s="2" t="s">
        <v>69</v>
      </c>
      <c r="G572" s="2" t="s">
        <v>70</v>
      </c>
      <c r="H572" s="2" t="s">
        <v>47</v>
      </c>
      <c r="I572" s="2">
        <v>51.485092999999999</v>
      </c>
      <c r="J572" s="2" t="s">
        <v>30</v>
      </c>
      <c r="K572" s="2" t="s">
        <v>31</v>
      </c>
      <c r="L572" s="2" t="s">
        <v>32</v>
      </c>
      <c r="M572" s="2">
        <v>-0.182398</v>
      </c>
      <c r="N572" s="2">
        <v>1</v>
      </c>
      <c r="O572" s="2">
        <v>2</v>
      </c>
      <c r="P572" s="2" t="s">
        <v>33</v>
      </c>
      <c r="Q572" s="2" t="s">
        <v>34</v>
      </c>
      <c r="R572" s="2" t="s">
        <v>43</v>
      </c>
      <c r="S572" s="2">
        <v>30</v>
      </c>
      <c r="T572" s="4">
        <v>0.41666666666666669</v>
      </c>
      <c r="U572" s="2" t="s">
        <v>1645</v>
      </c>
      <c r="V572" s="2" t="s">
        <v>1626</v>
      </c>
      <c r="W572" s="2" t="s">
        <v>37</v>
      </c>
      <c r="X572" s="2" t="s">
        <v>38</v>
      </c>
    </row>
    <row r="573" spans="1:24" ht="15.75" x14ac:dyDescent="0.25">
      <c r="A573" s="5" t="s">
        <v>661</v>
      </c>
      <c r="B573" s="6">
        <v>44523</v>
      </c>
      <c r="C573" s="3" t="s">
        <v>615</v>
      </c>
      <c r="D573" s="14">
        <f t="shared" si="8"/>
        <v>2021</v>
      </c>
      <c r="E573" s="2" t="s">
        <v>40</v>
      </c>
      <c r="F573" s="5" t="s">
        <v>49</v>
      </c>
      <c r="G573" s="5" t="s">
        <v>41</v>
      </c>
      <c r="H573" s="5" t="s">
        <v>47</v>
      </c>
      <c r="I573" s="5">
        <v>51.494902000000003</v>
      </c>
      <c r="J573" s="5" t="s">
        <v>55</v>
      </c>
      <c r="K573" s="5" t="s">
        <v>31</v>
      </c>
      <c r="L573" s="5" t="s">
        <v>32</v>
      </c>
      <c r="M573" s="5">
        <v>-0.18287200000000001</v>
      </c>
      <c r="N573" s="5">
        <v>1</v>
      </c>
      <c r="O573" s="5">
        <v>2</v>
      </c>
      <c r="P573" s="5" t="s">
        <v>33</v>
      </c>
      <c r="Q573" s="5" t="s">
        <v>42</v>
      </c>
      <c r="R573" s="5" t="s">
        <v>43</v>
      </c>
      <c r="S573" s="5">
        <v>30</v>
      </c>
      <c r="T573" s="7">
        <v>0.11805555555555557</v>
      </c>
      <c r="U573" s="2" t="s">
        <v>1645</v>
      </c>
      <c r="V573" s="5" t="s">
        <v>1627</v>
      </c>
      <c r="W573" s="5" t="s">
        <v>71</v>
      </c>
      <c r="X573" s="5" t="s">
        <v>38</v>
      </c>
    </row>
    <row r="574" spans="1:24" ht="15.75" hidden="1" x14ac:dyDescent="0.25">
      <c r="A574" s="2" t="s">
        <v>662</v>
      </c>
      <c r="B574" s="3">
        <v>44519</v>
      </c>
      <c r="C574" s="3" t="s">
        <v>615</v>
      </c>
      <c r="D574" s="14">
        <f t="shared" si="8"/>
        <v>2021</v>
      </c>
      <c r="E574" s="2" t="s">
        <v>54</v>
      </c>
      <c r="F574" s="2" t="s">
        <v>27</v>
      </c>
      <c r="G574" s="2" t="s">
        <v>28</v>
      </c>
      <c r="H574" s="2" t="s">
        <v>47</v>
      </c>
      <c r="I574" s="2">
        <v>51.493377000000002</v>
      </c>
      <c r="J574" s="2" t="s">
        <v>30</v>
      </c>
      <c r="K574" s="2" t="s">
        <v>31</v>
      </c>
      <c r="L574" s="2" t="s">
        <v>32</v>
      </c>
      <c r="M574" s="2">
        <v>-0.194746</v>
      </c>
      <c r="N574" s="2">
        <v>1</v>
      </c>
      <c r="O574" s="2">
        <v>2</v>
      </c>
      <c r="P574" s="2" t="s">
        <v>33</v>
      </c>
      <c r="Q574" s="2" t="s">
        <v>34</v>
      </c>
      <c r="R574" s="2" t="s">
        <v>35</v>
      </c>
      <c r="S574" s="2">
        <v>30</v>
      </c>
      <c r="T574" s="4">
        <v>0.3923611111111111</v>
      </c>
      <c r="U574" s="2" t="s">
        <v>36</v>
      </c>
      <c r="V574" s="2" t="s">
        <v>1628</v>
      </c>
      <c r="W574" s="2" t="s">
        <v>37</v>
      </c>
      <c r="X574" s="2" t="s">
        <v>38</v>
      </c>
    </row>
    <row r="575" spans="1:24" ht="15.75" hidden="1" x14ac:dyDescent="0.25">
      <c r="A575" s="5" t="s">
        <v>663</v>
      </c>
      <c r="B575" s="6">
        <v>44519</v>
      </c>
      <c r="C575" s="3" t="s">
        <v>615</v>
      </c>
      <c r="D575" s="14">
        <f t="shared" si="8"/>
        <v>2021</v>
      </c>
      <c r="E575" s="2" t="s">
        <v>62</v>
      </c>
      <c r="F575" s="5" t="s">
        <v>27</v>
      </c>
      <c r="G575" s="5" t="s">
        <v>28</v>
      </c>
      <c r="H575" s="5" t="s">
        <v>47</v>
      </c>
      <c r="I575" s="5">
        <v>51.523769000000001</v>
      </c>
      <c r="J575" s="5" t="s">
        <v>55</v>
      </c>
      <c r="K575" s="5" t="s">
        <v>31</v>
      </c>
      <c r="L575" s="5" t="s">
        <v>32</v>
      </c>
      <c r="M575" s="5">
        <v>-0.20623</v>
      </c>
      <c r="N575" s="5">
        <v>1</v>
      </c>
      <c r="O575" s="5">
        <v>1</v>
      </c>
      <c r="P575" s="5" t="s">
        <v>33</v>
      </c>
      <c r="Q575" s="5" t="s">
        <v>34</v>
      </c>
      <c r="R575" s="5" t="s">
        <v>43</v>
      </c>
      <c r="S575" s="5">
        <v>30</v>
      </c>
      <c r="T575" s="7">
        <v>0.75694444444444453</v>
      </c>
      <c r="U575" s="2" t="s">
        <v>36</v>
      </c>
      <c r="V575" s="5" t="s">
        <v>1629</v>
      </c>
      <c r="W575" s="5" t="s">
        <v>37</v>
      </c>
      <c r="X575" s="5" t="s">
        <v>664</v>
      </c>
    </row>
    <row r="576" spans="1:24" ht="15.75" hidden="1" x14ac:dyDescent="0.25">
      <c r="A576" s="2" t="s">
        <v>665</v>
      </c>
      <c r="B576" s="3">
        <v>44507</v>
      </c>
      <c r="C576" s="3" t="s">
        <v>615</v>
      </c>
      <c r="D576" s="14">
        <f t="shared" si="8"/>
        <v>2021</v>
      </c>
      <c r="E576" s="2" t="s">
        <v>26</v>
      </c>
      <c r="F576" s="2" t="s">
        <v>27</v>
      </c>
      <c r="G576" s="2" t="s">
        <v>28</v>
      </c>
      <c r="H576" s="2" t="s">
        <v>47</v>
      </c>
      <c r="I576" s="2">
        <v>51.498412000000002</v>
      </c>
      <c r="J576" s="2" t="s">
        <v>55</v>
      </c>
      <c r="K576" s="2" t="s">
        <v>31</v>
      </c>
      <c r="L576" s="2" t="s">
        <v>32</v>
      </c>
      <c r="M576" s="2">
        <v>-0.16573199999999999</v>
      </c>
      <c r="N576" s="2">
        <v>1</v>
      </c>
      <c r="O576" s="2">
        <v>2</v>
      </c>
      <c r="P576" s="2" t="s">
        <v>33</v>
      </c>
      <c r="Q576" s="2" t="s">
        <v>42</v>
      </c>
      <c r="R576" s="2" t="s">
        <v>43</v>
      </c>
      <c r="S576" s="2">
        <v>30</v>
      </c>
      <c r="T576" s="4">
        <v>0.98263888888888884</v>
      </c>
      <c r="U576" s="2" t="s">
        <v>36</v>
      </c>
      <c r="V576" s="2" t="s">
        <v>1630</v>
      </c>
      <c r="W576" s="2" t="s">
        <v>71</v>
      </c>
      <c r="X576" s="2" t="s">
        <v>52</v>
      </c>
    </row>
    <row r="577" spans="1:24" ht="15.75" hidden="1" x14ac:dyDescent="0.25">
      <c r="A577" s="5" t="s">
        <v>666</v>
      </c>
      <c r="B577" s="6">
        <v>44517</v>
      </c>
      <c r="C577" s="3" t="s">
        <v>615</v>
      </c>
      <c r="D577" s="14">
        <f t="shared" si="8"/>
        <v>2021</v>
      </c>
      <c r="E577" s="2" t="s">
        <v>59</v>
      </c>
      <c r="F577" s="5" t="s">
        <v>27</v>
      </c>
      <c r="G577" s="5" t="s">
        <v>106</v>
      </c>
      <c r="H577" s="5" t="s">
        <v>47</v>
      </c>
      <c r="I577" s="5">
        <v>51.515799000000001</v>
      </c>
      <c r="J577" s="5" t="s">
        <v>30</v>
      </c>
      <c r="K577" s="5" t="s">
        <v>107</v>
      </c>
      <c r="L577" s="5" t="s">
        <v>32</v>
      </c>
      <c r="M577" s="5">
        <v>-0.22023499999999999</v>
      </c>
      <c r="N577" s="5">
        <v>1</v>
      </c>
      <c r="O577" s="5">
        <v>2</v>
      </c>
      <c r="P577" s="5" t="s">
        <v>33</v>
      </c>
      <c r="Q577" s="5" t="s">
        <v>34</v>
      </c>
      <c r="R577" s="5" t="s">
        <v>106</v>
      </c>
      <c r="S577" s="5">
        <v>50</v>
      </c>
      <c r="T577" s="7">
        <v>0.23611111111111113</v>
      </c>
      <c r="U577" s="2" t="s">
        <v>36</v>
      </c>
      <c r="V577" s="5" t="s">
        <v>1631</v>
      </c>
      <c r="W577" s="5" t="s">
        <v>37</v>
      </c>
      <c r="X577" s="5" t="s">
        <v>38</v>
      </c>
    </row>
    <row r="578" spans="1:24" ht="15.75" hidden="1" x14ac:dyDescent="0.25">
      <c r="A578" s="2" t="s">
        <v>667</v>
      </c>
      <c r="B578" s="3">
        <v>44505</v>
      </c>
      <c r="C578" s="3" t="s">
        <v>615</v>
      </c>
      <c r="D578" s="14">
        <f t="shared" ref="D578:D641" si="9">YEAR(B578)</f>
        <v>2021</v>
      </c>
      <c r="E578" s="2" t="s">
        <v>65</v>
      </c>
      <c r="F578" s="2" t="s">
        <v>27</v>
      </c>
      <c r="G578" s="2" t="s">
        <v>41</v>
      </c>
      <c r="H578" s="2" t="s">
        <v>47</v>
      </c>
      <c r="I578" s="2">
        <v>51.506543999999998</v>
      </c>
      <c r="J578" s="2" t="s">
        <v>30</v>
      </c>
      <c r="K578" s="2" t="s">
        <v>31</v>
      </c>
      <c r="L578" s="2" t="s">
        <v>32</v>
      </c>
      <c r="M578" s="2">
        <v>-0.214832</v>
      </c>
      <c r="N578" s="2">
        <v>1</v>
      </c>
      <c r="O578" s="2">
        <v>2</v>
      </c>
      <c r="P578" s="2" t="s">
        <v>33</v>
      </c>
      <c r="Q578" s="2" t="s">
        <v>34</v>
      </c>
      <c r="R578" s="2" t="s">
        <v>43</v>
      </c>
      <c r="S578" s="2">
        <v>30</v>
      </c>
      <c r="T578" s="4">
        <v>0.80555555555555547</v>
      </c>
      <c r="U578" s="2" t="s">
        <v>36</v>
      </c>
      <c r="V578" s="2" t="s">
        <v>1616</v>
      </c>
      <c r="W578" s="2" t="s">
        <v>37</v>
      </c>
      <c r="X578" s="2" t="s">
        <v>38</v>
      </c>
    </row>
    <row r="579" spans="1:24" ht="15.75" hidden="1" x14ac:dyDescent="0.25">
      <c r="A579" s="5" t="s">
        <v>668</v>
      </c>
      <c r="B579" s="6">
        <v>44516</v>
      </c>
      <c r="C579" s="3" t="s">
        <v>615</v>
      </c>
      <c r="D579" s="14">
        <f t="shared" si="9"/>
        <v>2021</v>
      </c>
      <c r="E579" s="2" t="s">
        <v>46</v>
      </c>
      <c r="F579" s="5" t="s">
        <v>69</v>
      </c>
      <c r="G579" s="5" t="s">
        <v>70</v>
      </c>
      <c r="H579" s="5" t="s">
        <v>47</v>
      </c>
      <c r="I579" s="5">
        <v>51.507047</v>
      </c>
      <c r="J579" s="5" t="s">
        <v>30</v>
      </c>
      <c r="K579" s="5" t="s">
        <v>31</v>
      </c>
      <c r="L579" s="5" t="s">
        <v>32</v>
      </c>
      <c r="M579" s="5">
        <v>-0.19478200000000001</v>
      </c>
      <c r="N579" s="5">
        <v>1</v>
      </c>
      <c r="O579" s="5">
        <v>1</v>
      </c>
      <c r="P579" s="5" t="s">
        <v>33</v>
      </c>
      <c r="Q579" s="5" t="s">
        <v>34</v>
      </c>
      <c r="R579" s="5" t="s">
        <v>43</v>
      </c>
      <c r="S579" s="5">
        <v>30</v>
      </c>
      <c r="T579" s="7">
        <v>0.40972222222222227</v>
      </c>
      <c r="U579" s="2" t="s">
        <v>36</v>
      </c>
      <c r="V579" s="5" t="s">
        <v>1617</v>
      </c>
      <c r="W579" s="5" t="s">
        <v>37</v>
      </c>
      <c r="X579" s="5" t="s">
        <v>38</v>
      </c>
    </row>
    <row r="580" spans="1:24" ht="15.75" hidden="1" x14ac:dyDescent="0.25">
      <c r="A580" s="2" t="s">
        <v>669</v>
      </c>
      <c r="B580" s="3">
        <v>44525</v>
      </c>
      <c r="C580" s="3" t="s">
        <v>615</v>
      </c>
      <c r="D580" s="14">
        <f t="shared" si="9"/>
        <v>2021</v>
      </c>
      <c r="E580" s="2" t="s">
        <v>40</v>
      </c>
      <c r="F580" s="2" t="s">
        <v>49</v>
      </c>
      <c r="G580" s="2" t="s">
        <v>41</v>
      </c>
      <c r="H580" s="2" t="s">
        <v>47</v>
      </c>
      <c r="I580" s="2">
        <v>51.481059999999999</v>
      </c>
      <c r="J580" s="2" t="s">
        <v>30</v>
      </c>
      <c r="K580" s="2" t="s">
        <v>31</v>
      </c>
      <c r="L580" s="2" t="s">
        <v>32</v>
      </c>
      <c r="M580" s="2">
        <v>-0.183279</v>
      </c>
      <c r="N580" s="2">
        <v>1</v>
      </c>
      <c r="O580" s="2">
        <v>2</v>
      </c>
      <c r="P580" s="2" t="s">
        <v>33</v>
      </c>
      <c r="Q580" s="2" t="s">
        <v>34</v>
      </c>
      <c r="R580" s="2" t="s">
        <v>43</v>
      </c>
      <c r="S580" s="2">
        <v>30</v>
      </c>
      <c r="T580" s="4">
        <v>0.63194444444444442</v>
      </c>
      <c r="U580" s="2" t="s">
        <v>36</v>
      </c>
      <c r="V580" s="2" t="s">
        <v>1618</v>
      </c>
      <c r="W580" s="2" t="s">
        <v>37</v>
      </c>
      <c r="X580" s="2" t="s">
        <v>38</v>
      </c>
    </row>
    <row r="581" spans="1:24" ht="15.75" hidden="1" x14ac:dyDescent="0.25">
      <c r="A581" s="5" t="s">
        <v>670</v>
      </c>
      <c r="B581" s="6">
        <v>44512</v>
      </c>
      <c r="C581" s="3" t="s">
        <v>615</v>
      </c>
      <c r="D581" s="14">
        <f t="shared" si="9"/>
        <v>2021</v>
      </c>
      <c r="E581" s="2" t="s">
        <v>54</v>
      </c>
      <c r="F581" s="5" t="s">
        <v>49</v>
      </c>
      <c r="G581" s="5" t="s">
        <v>41</v>
      </c>
      <c r="H581" s="5" t="s">
        <v>47</v>
      </c>
      <c r="I581" s="5">
        <v>51.494906999999998</v>
      </c>
      <c r="J581" s="5" t="s">
        <v>55</v>
      </c>
      <c r="K581" s="5" t="s">
        <v>31</v>
      </c>
      <c r="L581" s="5" t="s">
        <v>32</v>
      </c>
      <c r="M581" s="5">
        <v>-0.18315999999999999</v>
      </c>
      <c r="N581" s="5">
        <v>1</v>
      </c>
      <c r="O581" s="5">
        <v>1</v>
      </c>
      <c r="P581" s="5" t="s">
        <v>33</v>
      </c>
      <c r="Q581" s="5" t="s">
        <v>42</v>
      </c>
      <c r="R581" s="5" t="s">
        <v>43</v>
      </c>
      <c r="S581" s="5">
        <v>30</v>
      </c>
      <c r="T581" s="7">
        <v>0.73263888888888884</v>
      </c>
      <c r="U581" s="2" t="s">
        <v>36</v>
      </c>
      <c r="V581" s="5" t="s">
        <v>1619</v>
      </c>
      <c r="W581" s="5" t="s">
        <v>71</v>
      </c>
      <c r="X581" s="5" t="s">
        <v>38</v>
      </c>
    </row>
    <row r="582" spans="1:24" ht="15.75" hidden="1" x14ac:dyDescent="0.25">
      <c r="A582" s="2" t="s">
        <v>671</v>
      </c>
      <c r="B582" s="3">
        <v>44528</v>
      </c>
      <c r="C582" s="3" t="s">
        <v>615</v>
      </c>
      <c r="D582" s="14">
        <f t="shared" si="9"/>
        <v>2021</v>
      </c>
      <c r="E582" s="2" t="s">
        <v>62</v>
      </c>
      <c r="F582" s="2" t="s">
        <v>27</v>
      </c>
      <c r="G582" s="2" t="s">
        <v>28</v>
      </c>
      <c r="H582" s="2" t="s">
        <v>47</v>
      </c>
      <c r="I582" s="2">
        <v>51.519266999999999</v>
      </c>
      <c r="J582" s="2" t="s">
        <v>55</v>
      </c>
      <c r="K582" s="2" t="s">
        <v>31</v>
      </c>
      <c r="L582" s="2" t="s">
        <v>32</v>
      </c>
      <c r="M582" s="2">
        <v>-0.21765000000000001</v>
      </c>
      <c r="N582" s="2">
        <v>1</v>
      </c>
      <c r="O582" s="2">
        <v>1</v>
      </c>
      <c r="P582" s="2" t="s">
        <v>33</v>
      </c>
      <c r="Q582" s="2" t="s">
        <v>42</v>
      </c>
      <c r="R582" s="2" t="s">
        <v>43</v>
      </c>
      <c r="S582" s="2">
        <v>30</v>
      </c>
      <c r="T582" s="4">
        <v>0.83333333333333337</v>
      </c>
      <c r="U582" s="2" t="s">
        <v>36</v>
      </c>
      <c r="V582" s="2" t="s">
        <v>1620</v>
      </c>
      <c r="W582" s="2" t="s">
        <v>71</v>
      </c>
      <c r="X582" s="2" t="s">
        <v>38</v>
      </c>
    </row>
    <row r="583" spans="1:24" ht="15.75" hidden="1" x14ac:dyDescent="0.25">
      <c r="A583" s="5" t="s">
        <v>672</v>
      </c>
      <c r="B583" s="6">
        <v>44528</v>
      </c>
      <c r="C583" s="3" t="s">
        <v>615</v>
      </c>
      <c r="D583" s="14">
        <f t="shared" si="9"/>
        <v>2021</v>
      </c>
      <c r="E583" s="2" t="s">
        <v>26</v>
      </c>
      <c r="F583" s="5" t="s">
        <v>27</v>
      </c>
      <c r="G583" s="5" t="s">
        <v>28</v>
      </c>
      <c r="H583" s="5" t="s">
        <v>47</v>
      </c>
      <c r="I583" s="5">
        <v>51.497100000000003</v>
      </c>
      <c r="J583" s="5" t="s">
        <v>55</v>
      </c>
      <c r="K583" s="5" t="s">
        <v>31</v>
      </c>
      <c r="L583" s="5" t="s">
        <v>32</v>
      </c>
      <c r="M583" s="5">
        <v>-0.16808999999999999</v>
      </c>
      <c r="N583" s="5">
        <v>1</v>
      </c>
      <c r="O583" s="5">
        <v>1</v>
      </c>
      <c r="P583" s="5" t="s">
        <v>33</v>
      </c>
      <c r="Q583" s="5" t="s">
        <v>42</v>
      </c>
      <c r="R583" s="5" t="s">
        <v>43</v>
      </c>
      <c r="S583" s="5">
        <v>30</v>
      </c>
      <c r="T583" s="7">
        <v>0.86111111111111116</v>
      </c>
      <c r="U583" s="2" t="s">
        <v>36</v>
      </c>
      <c r="V583" s="5" t="s">
        <v>1621</v>
      </c>
      <c r="W583" s="5" t="s">
        <v>71</v>
      </c>
      <c r="X583" s="5" t="s">
        <v>38</v>
      </c>
    </row>
    <row r="584" spans="1:24" ht="15.75" hidden="1" x14ac:dyDescent="0.25">
      <c r="A584" s="2" t="s">
        <v>673</v>
      </c>
      <c r="B584" s="3">
        <v>44530</v>
      </c>
      <c r="C584" s="3" t="s">
        <v>615</v>
      </c>
      <c r="D584" s="14">
        <f t="shared" si="9"/>
        <v>2021</v>
      </c>
      <c r="E584" s="2" t="s">
        <v>59</v>
      </c>
      <c r="F584" s="2" t="s">
        <v>69</v>
      </c>
      <c r="G584" s="2" t="s">
        <v>70</v>
      </c>
      <c r="H584" s="2" t="s">
        <v>47</v>
      </c>
      <c r="I584" s="2">
        <v>51.517353</v>
      </c>
      <c r="J584" s="2" t="s">
        <v>30</v>
      </c>
      <c r="K584" s="2" t="s">
        <v>31</v>
      </c>
      <c r="L584" s="2" t="s">
        <v>32</v>
      </c>
      <c r="M584" s="2">
        <v>-0.21008499999999999</v>
      </c>
      <c r="N584" s="2">
        <v>1</v>
      </c>
      <c r="O584" s="2">
        <v>1</v>
      </c>
      <c r="P584" s="2" t="s">
        <v>33</v>
      </c>
      <c r="Q584" s="2" t="s">
        <v>42</v>
      </c>
      <c r="R584" s="2" t="s">
        <v>43</v>
      </c>
      <c r="S584" s="2">
        <v>30</v>
      </c>
      <c r="T584" s="4">
        <v>0.69791666666666663</v>
      </c>
      <c r="U584" s="2" t="s">
        <v>36</v>
      </c>
      <c r="V584" s="2" t="s">
        <v>1622</v>
      </c>
      <c r="W584" s="2" t="s">
        <v>71</v>
      </c>
      <c r="X584" s="2" t="s">
        <v>38</v>
      </c>
    </row>
    <row r="585" spans="1:24" ht="15.75" hidden="1" x14ac:dyDescent="0.25">
      <c r="A585" s="5" t="s">
        <v>674</v>
      </c>
      <c r="B585" s="6">
        <v>44531</v>
      </c>
      <c r="C585" s="3" t="s">
        <v>675</v>
      </c>
      <c r="D585" s="14">
        <f t="shared" si="9"/>
        <v>2021</v>
      </c>
      <c r="E585" s="2" t="s">
        <v>65</v>
      </c>
      <c r="F585" s="5" t="s">
        <v>27</v>
      </c>
      <c r="G585" s="5" t="s">
        <v>28</v>
      </c>
      <c r="H585" s="5" t="s">
        <v>47</v>
      </c>
      <c r="I585" s="5">
        <v>51.498244</v>
      </c>
      <c r="J585" s="5" t="s">
        <v>30</v>
      </c>
      <c r="K585" s="5" t="s">
        <v>31</v>
      </c>
      <c r="L585" s="5" t="s">
        <v>32</v>
      </c>
      <c r="M585" s="5">
        <v>-0.201325</v>
      </c>
      <c r="N585" s="5">
        <v>1</v>
      </c>
      <c r="O585" s="5">
        <v>2</v>
      </c>
      <c r="P585" s="5" t="s">
        <v>33</v>
      </c>
      <c r="Q585" s="5" t="s">
        <v>34</v>
      </c>
      <c r="R585" s="5" t="s">
        <v>43</v>
      </c>
      <c r="S585" s="5">
        <v>30</v>
      </c>
      <c r="T585" s="7">
        <v>0.34097222222222223</v>
      </c>
      <c r="U585" s="2" t="s">
        <v>36</v>
      </c>
      <c r="V585" s="5" t="s">
        <v>1623</v>
      </c>
      <c r="W585" s="5" t="s">
        <v>37</v>
      </c>
      <c r="X585" s="5" t="s">
        <v>38</v>
      </c>
    </row>
    <row r="586" spans="1:24" ht="15.75" hidden="1" x14ac:dyDescent="0.25">
      <c r="A586" s="2" t="s">
        <v>676</v>
      </c>
      <c r="B586" s="3">
        <v>44531</v>
      </c>
      <c r="C586" s="3" t="s">
        <v>675</v>
      </c>
      <c r="D586" s="14">
        <f t="shared" si="9"/>
        <v>2021</v>
      </c>
      <c r="E586" s="2" t="s">
        <v>46</v>
      </c>
      <c r="F586" s="2" t="s">
        <v>27</v>
      </c>
      <c r="G586" s="2" t="s">
        <v>28</v>
      </c>
      <c r="H586" s="2" t="s">
        <v>47</v>
      </c>
      <c r="I586" s="2">
        <v>51.492499000000002</v>
      </c>
      <c r="J586" s="2" t="s">
        <v>30</v>
      </c>
      <c r="K586" s="2" t="s">
        <v>31</v>
      </c>
      <c r="L586" s="2" t="s">
        <v>32</v>
      </c>
      <c r="M586" s="2">
        <v>-0.178646</v>
      </c>
      <c r="N586" s="2">
        <v>1</v>
      </c>
      <c r="O586" s="2">
        <v>2</v>
      </c>
      <c r="P586" s="2" t="s">
        <v>33</v>
      </c>
      <c r="Q586" s="2" t="s">
        <v>42</v>
      </c>
      <c r="R586" s="2" t="s">
        <v>60</v>
      </c>
      <c r="S586" s="2">
        <v>30</v>
      </c>
      <c r="T586" s="4">
        <v>0.33124999999999999</v>
      </c>
      <c r="U586" s="2" t="s">
        <v>36</v>
      </c>
      <c r="V586" s="2" t="s">
        <v>1624</v>
      </c>
      <c r="W586" s="2" t="s">
        <v>37</v>
      </c>
      <c r="X586" s="2" t="s">
        <v>38</v>
      </c>
    </row>
    <row r="587" spans="1:24" ht="15.75" hidden="1" x14ac:dyDescent="0.25">
      <c r="A587" s="5" t="s">
        <v>677</v>
      </c>
      <c r="B587" s="6">
        <v>44531</v>
      </c>
      <c r="C587" s="3" t="s">
        <v>675</v>
      </c>
      <c r="D587" s="14">
        <f t="shared" si="9"/>
        <v>2021</v>
      </c>
      <c r="E587" s="2" t="s">
        <v>40</v>
      </c>
      <c r="F587" s="5" t="s">
        <v>49</v>
      </c>
      <c r="G587" s="5" t="s">
        <v>41</v>
      </c>
      <c r="H587" s="5" t="s">
        <v>47</v>
      </c>
      <c r="I587" s="5">
        <v>51.495083999999999</v>
      </c>
      <c r="J587" s="5" t="s">
        <v>30</v>
      </c>
      <c r="K587" s="5" t="s">
        <v>31</v>
      </c>
      <c r="L587" s="5" t="s">
        <v>32</v>
      </c>
      <c r="M587" s="5">
        <v>-0.18300900000000001</v>
      </c>
      <c r="N587" s="5">
        <v>1</v>
      </c>
      <c r="O587" s="5">
        <v>1</v>
      </c>
      <c r="P587" s="5" t="s">
        <v>33</v>
      </c>
      <c r="Q587" s="5" t="s">
        <v>34</v>
      </c>
      <c r="R587" s="5" t="s">
        <v>43</v>
      </c>
      <c r="S587" s="5">
        <v>30</v>
      </c>
      <c r="T587" s="7">
        <v>0.56319444444444444</v>
      </c>
      <c r="U587" s="2" t="s">
        <v>36</v>
      </c>
      <c r="V587" s="5" t="s">
        <v>1625</v>
      </c>
      <c r="W587" s="5" t="s">
        <v>37</v>
      </c>
      <c r="X587" s="5" t="s">
        <v>38</v>
      </c>
    </row>
    <row r="588" spans="1:24" ht="15.75" hidden="1" x14ac:dyDescent="0.25">
      <c r="A588" s="2" t="s">
        <v>678</v>
      </c>
      <c r="B588" s="3">
        <v>44471</v>
      </c>
      <c r="C588" s="3" t="s">
        <v>552</v>
      </c>
      <c r="D588" s="14">
        <f t="shared" si="9"/>
        <v>2021</v>
      </c>
      <c r="E588" s="2" t="s">
        <v>54</v>
      </c>
      <c r="F588" s="2" t="s">
        <v>49</v>
      </c>
      <c r="G588" s="2" t="s">
        <v>41</v>
      </c>
      <c r="H588" s="2" t="s">
        <v>47</v>
      </c>
      <c r="I588" s="2">
        <v>51.484276000000001</v>
      </c>
      <c r="J588" s="2" t="s">
        <v>30</v>
      </c>
      <c r="K588" s="2" t="s">
        <v>31</v>
      </c>
      <c r="L588" s="2" t="s">
        <v>32</v>
      </c>
      <c r="M588" s="2">
        <v>-0.176093</v>
      </c>
      <c r="N588" s="2">
        <v>1</v>
      </c>
      <c r="O588" s="2">
        <v>2</v>
      </c>
      <c r="P588" s="2" t="s">
        <v>33</v>
      </c>
      <c r="Q588" s="2" t="s">
        <v>34</v>
      </c>
      <c r="R588" s="2" t="s">
        <v>43</v>
      </c>
      <c r="S588" s="2">
        <v>30</v>
      </c>
      <c r="T588" s="4">
        <v>0.45833333333333331</v>
      </c>
      <c r="U588" s="2" t="s">
        <v>36</v>
      </c>
      <c r="V588" s="2" t="s">
        <v>1626</v>
      </c>
      <c r="W588" s="2" t="s">
        <v>37</v>
      </c>
      <c r="X588" s="2" t="s">
        <v>38</v>
      </c>
    </row>
    <row r="589" spans="1:24" ht="15.75" x14ac:dyDescent="0.25">
      <c r="A589" s="5" t="s">
        <v>679</v>
      </c>
      <c r="B589" s="6">
        <v>44471</v>
      </c>
      <c r="C589" s="3" t="s">
        <v>552</v>
      </c>
      <c r="D589" s="14">
        <f t="shared" si="9"/>
        <v>2021</v>
      </c>
      <c r="E589" s="2" t="s">
        <v>62</v>
      </c>
      <c r="F589" s="5" t="s">
        <v>27</v>
      </c>
      <c r="G589" s="5" t="s">
        <v>28</v>
      </c>
      <c r="H589" s="5" t="s">
        <v>47</v>
      </c>
      <c r="I589" s="5">
        <v>51.488956000000002</v>
      </c>
      <c r="J589" s="5" t="s">
        <v>30</v>
      </c>
      <c r="K589" s="5" t="s">
        <v>31</v>
      </c>
      <c r="L589" s="5" t="s">
        <v>32</v>
      </c>
      <c r="M589" s="5">
        <v>-0.16481499999999999</v>
      </c>
      <c r="N589" s="5">
        <v>1</v>
      </c>
      <c r="O589" s="5">
        <v>1</v>
      </c>
      <c r="P589" s="5" t="s">
        <v>33</v>
      </c>
      <c r="Q589" s="5" t="s">
        <v>34</v>
      </c>
      <c r="R589" s="5" t="s">
        <v>43</v>
      </c>
      <c r="S589" s="5">
        <v>30</v>
      </c>
      <c r="T589" s="7">
        <v>0.46319444444444446</v>
      </c>
      <c r="U589" s="2" t="s">
        <v>1645</v>
      </c>
      <c r="V589" s="5" t="s">
        <v>1627</v>
      </c>
      <c r="W589" s="5" t="s">
        <v>37</v>
      </c>
      <c r="X589" s="5" t="s">
        <v>63</v>
      </c>
    </row>
    <row r="590" spans="1:24" ht="15.75" x14ac:dyDescent="0.25">
      <c r="A590" s="2" t="s">
        <v>680</v>
      </c>
      <c r="B590" s="3">
        <v>44531</v>
      </c>
      <c r="C590" s="3" t="s">
        <v>675</v>
      </c>
      <c r="D590" s="14">
        <f t="shared" si="9"/>
        <v>2021</v>
      </c>
      <c r="E590" s="2" t="s">
        <v>26</v>
      </c>
      <c r="F590" s="2" t="s">
        <v>27</v>
      </c>
      <c r="G590" s="2" t="s">
        <v>41</v>
      </c>
      <c r="H590" s="2" t="s">
        <v>47</v>
      </c>
      <c r="I590" s="2">
        <v>51.510030999999998</v>
      </c>
      <c r="J590" s="2" t="s">
        <v>30</v>
      </c>
      <c r="K590" s="2" t="s">
        <v>31</v>
      </c>
      <c r="L590" s="2" t="s">
        <v>32</v>
      </c>
      <c r="M590" s="2">
        <v>-0.20763400000000001</v>
      </c>
      <c r="N590" s="2">
        <v>1</v>
      </c>
      <c r="O590" s="2">
        <v>1</v>
      </c>
      <c r="P590" s="2" t="s">
        <v>33</v>
      </c>
      <c r="Q590" s="2" t="s">
        <v>50</v>
      </c>
      <c r="R590" s="2" t="s">
        <v>43</v>
      </c>
      <c r="S590" s="2">
        <v>30</v>
      </c>
      <c r="T590" s="4">
        <v>0.31458333333333333</v>
      </c>
      <c r="U590" s="2" t="s">
        <v>1645</v>
      </c>
      <c r="V590" s="2" t="s">
        <v>1628</v>
      </c>
      <c r="W590" s="2" t="s">
        <v>37</v>
      </c>
      <c r="X590" s="2" t="s">
        <v>38</v>
      </c>
    </row>
    <row r="591" spans="1:24" ht="15.75" x14ac:dyDescent="0.25">
      <c r="A591" s="5" t="s">
        <v>681</v>
      </c>
      <c r="B591" s="6">
        <v>44533</v>
      </c>
      <c r="C591" s="3" t="s">
        <v>675</v>
      </c>
      <c r="D591" s="14">
        <f t="shared" si="9"/>
        <v>2021</v>
      </c>
      <c r="E591" s="2" t="s">
        <v>59</v>
      </c>
      <c r="F591" s="5" t="s">
        <v>27</v>
      </c>
      <c r="G591" s="5" t="s">
        <v>28</v>
      </c>
      <c r="H591" s="5" t="s">
        <v>47</v>
      </c>
      <c r="I591" s="5">
        <v>51.521825</v>
      </c>
      <c r="J591" s="5" t="s">
        <v>30</v>
      </c>
      <c r="K591" s="5" t="s">
        <v>31</v>
      </c>
      <c r="L591" s="5" t="s">
        <v>32</v>
      </c>
      <c r="M591" s="5">
        <v>-0.20846899999999999</v>
      </c>
      <c r="N591" s="5">
        <v>1</v>
      </c>
      <c r="O591" s="5">
        <v>2</v>
      </c>
      <c r="P591" s="5" t="s">
        <v>33</v>
      </c>
      <c r="Q591" s="5" t="s">
        <v>42</v>
      </c>
      <c r="R591" s="5" t="s">
        <v>43</v>
      </c>
      <c r="S591" s="5">
        <v>30</v>
      </c>
      <c r="T591" s="7">
        <v>0.27986111111111112</v>
      </c>
      <c r="U591" s="2" t="s">
        <v>1645</v>
      </c>
      <c r="V591" s="5" t="s">
        <v>1629</v>
      </c>
      <c r="W591" s="5" t="s">
        <v>71</v>
      </c>
      <c r="X591" s="5" t="s">
        <v>38</v>
      </c>
    </row>
    <row r="592" spans="1:24" ht="15.75" x14ac:dyDescent="0.25">
      <c r="A592" s="2" t="s">
        <v>682</v>
      </c>
      <c r="B592" s="3">
        <v>44526</v>
      </c>
      <c r="C592" s="3" t="s">
        <v>615</v>
      </c>
      <c r="D592" s="14">
        <f t="shared" si="9"/>
        <v>2021</v>
      </c>
      <c r="E592" s="2" t="s">
        <v>65</v>
      </c>
      <c r="F592" s="2" t="s">
        <v>27</v>
      </c>
      <c r="G592" s="2" t="s">
        <v>28</v>
      </c>
      <c r="H592" s="2" t="s">
        <v>47</v>
      </c>
      <c r="I592" s="2">
        <v>51.486561000000002</v>
      </c>
      <c r="J592" s="2" t="s">
        <v>30</v>
      </c>
      <c r="K592" s="2" t="s">
        <v>31</v>
      </c>
      <c r="L592" s="2" t="s">
        <v>32</v>
      </c>
      <c r="M592" s="2">
        <v>-0.19011800000000001</v>
      </c>
      <c r="N592" s="2">
        <v>1</v>
      </c>
      <c r="O592" s="2">
        <v>1</v>
      </c>
      <c r="P592" s="2" t="s">
        <v>33</v>
      </c>
      <c r="Q592" s="2" t="s">
        <v>34</v>
      </c>
      <c r="R592" s="2" t="s">
        <v>43</v>
      </c>
      <c r="S592" s="2">
        <v>30</v>
      </c>
      <c r="T592" s="4">
        <v>0.36805555555555558</v>
      </c>
      <c r="U592" s="2" t="s">
        <v>1645</v>
      </c>
      <c r="V592" s="2" t="s">
        <v>1630</v>
      </c>
      <c r="W592" s="2" t="s">
        <v>37</v>
      </c>
      <c r="X592" s="2" t="s">
        <v>38</v>
      </c>
    </row>
    <row r="593" spans="1:24" ht="15.75" x14ac:dyDescent="0.25">
      <c r="A593" s="5" t="s">
        <v>683</v>
      </c>
      <c r="B593" s="6">
        <v>44534</v>
      </c>
      <c r="C593" s="3" t="s">
        <v>675</v>
      </c>
      <c r="D593" s="14">
        <f t="shared" si="9"/>
        <v>2021</v>
      </c>
      <c r="E593" s="2" t="s">
        <v>46</v>
      </c>
      <c r="F593" s="5" t="s">
        <v>69</v>
      </c>
      <c r="G593" s="5" t="s">
        <v>70</v>
      </c>
      <c r="H593" s="5" t="s">
        <v>47</v>
      </c>
      <c r="I593" s="5">
        <v>51.518624000000003</v>
      </c>
      <c r="J593" s="5" t="s">
        <v>30</v>
      </c>
      <c r="K593" s="5" t="s">
        <v>31</v>
      </c>
      <c r="L593" s="5" t="s">
        <v>32</v>
      </c>
      <c r="M593" s="5">
        <v>-0.2109</v>
      </c>
      <c r="N593" s="5">
        <v>1</v>
      </c>
      <c r="O593" s="5">
        <v>2</v>
      </c>
      <c r="P593" s="5" t="s">
        <v>33</v>
      </c>
      <c r="Q593" s="5" t="s">
        <v>34</v>
      </c>
      <c r="R593" s="5" t="s">
        <v>43</v>
      </c>
      <c r="S593" s="5">
        <v>30</v>
      </c>
      <c r="T593" s="7">
        <v>0.65625</v>
      </c>
      <c r="U593" s="2" t="s">
        <v>1645</v>
      </c>
      <c r="V593" s="5" t="s">
        <v>1631</v>
      </c>
      <c r="W593" s="5" t="s">
        <v>37</v>
      </c>
      <c r="X593" s="5" t="s">
        <v>38</v>
      </c>
    </row>
    <row r="594" spans="1:24" ht="15.75" x14ac:dyDescent="0.25">
      <c r="A594" s="2" t="s">
        <v>684</v>
      </c>
      <c r="B594" s="3">
        <v>44532</v>
      </c>
      <c r="C594" s="3" t="s">
        <v>675</v>
      </c>
      <c r="D594" s="14">
        <f t="shared" si="9"/>
        <v>2021</v>
      </c>
      <c r="E594" s="2" t="s">
        <v>40</v>
      </c>
      <c r="F594" s="2" t="s">
        <v>27</v>
      </c>
      <c r="G594" s="2" t="s">
        <v>41</v>
      </c>
      <c r="H594" s="2" t="s">
        <v>47</v>
      </c>
      <c r="I594" s="2">
        <v>51.514947999999997</v>
      </c>
      <c r="J594" s="2" t="s">
        <v>30</v>
      </c>
      <c r="K594" s="2" t="s">
        <v>31</v>
      </c>
      <c r="L594" s="2" t="s">
        <v>32</v>
      </c>
      <c r="M594" s="2">
        <v>-0.21753</v>
      </c>
      <c r="N594" s="2">
        <v>1</v>
      </c>
      <c r="O594" s="2">
        <v>1</v>
      </c>
      <c r="P594" s="2" t="s">
        <v>33</v>
      </c>
      <c r="Q594" s="2" t="s">
        <v>42</v>
      </c>
      <c r="R594" s="2" t="s">
        <v>43</v>
      </c>
      <c r="S594" s="2">
        <v>30</v>
      </c>
      <c r="T594" s="4">
        <v>0.5493055555555556</v>
      </c>
      <c r="U594" s="2" t="s">
        <v>1645</v>
      </c>
      <c r="V594" s="2" t="s">
        <v>1616</v>
      </c>
      <c r="W594" s="2" t="s">
        <v>37</v>
      </c>
      <c r="X594" s="2" t="s">
        <v>38</v>
      </c>
    </row>
    <row r="595" spans="1:24" ht="15.75" x14ac:dyDescent="0.25">
      <c r="A595" s="5" t="s">
        <v>685</v>
      </c>
      <c r="B595" s="6">
        <v>44533</v>
      </c>
      <c r="C595" s="3" t="s">
        <v>675</v>
      </c>
      <c r="D595" s="14">
        <f t="shared" si="9"/>
        <v>2021</v>
      </c>
      <c r="E595" s="2" t="s">
        <v>54</v>
      </c>
      <c r="F595" s="5" t="s">
        <v>27</v>
      </c>
      <c r="G595" s="5" t="s">
        <v>28</v>
      </c>
      <c r="H595" s="5" t="s">
        <v>47</v>
      </c>
      <c r="I595" s="5">
        <v>51.510443000000002</v>
      </c>
      <c r="J595" s="5" t="s">
        <v>30</v>
      </c>
      <c r="K595" s="5" t="s">
        <v>31</v>
      </c>
      <c r="L595" s="5" t="s">
        <v>32</v>
      </c>
      <c r="M595" s="5">
        <v>-0.20516799999999999</v>
      </c>
      <c r="N595" s="5">
        <v>1</v>
      </c>
      <c r="O595" s="5">
        <v>2</v>
      </c>
      <c r="P595" s="5" t="s">
        <v>33</v>
      </c>
      <c r="Q595" s="5" t="s">
        <v>42</v>
      </c>
      <c r="R595" s="5" t="s">
        <v>43</v>
      </c>
      <c r="S595" s="5">
        <v>30</v>
      </c>
      <c r="T595" s="7">
        <v>0.51250000000000007</v>
      </c>
      <c r="U595" s="2" t="s">
        <v>1645</v>
      </c>
      <c r="V595" s="5" t="s">
        <v>1617</v>
      </c>
      <c r="W595" s="5" t="s">
        <v>37</v>
      </c>
      <c r="X595" s="5" t="s">
        <v>38</v>
      </c>
    </row>
    <row r="596" spans="1:24" ht="15.75" x14ac:dyDescent="0.25">
      <c r="A596" s="2" t="s">
        <v>686</v>
      </c>
      <c r="B596" s="3">
        <v>44528</v>
      </c>
      <c r="C596" s="3" t="s">
        <v>615</v>
      </c>
      <c r="D596" s="14">
        <f t="shared" si="9"/>
        <v>2021</v>
      </c>
      <c r="E596" s="2" t="s">
        <v>62</v>
      </c>
      <c r="F596" s="2" t="s">
        <v>27</v>
      </c>
      <c r="G596" s="2" t="s">
        <v>28</v>
      </c>
      <c r="H596" s="2" t="s">
        <v>47</v>
      </c>
      <c r="I596" s="2">
        <v>51.495536999999999</v>
      </c>
      <c r="J596" s="2" t="s">
        <v>55</v>
      </c>
      <c r="K596" s="2" t="s">
        <v>31</v>
      </c>
      <c r="L596" s="2" t="s">
        <v>32</v>
      </c>
      <c r="M596" s="2">
        <v>-0.17161000000000001</v>
      </c>
      <c r="N596" s="2">
        <v>1</v>
      </c>
      <c r="O596" s="2">
        <v>1</v>
      </c>
      <c r="P596" s="2" t="s">
        <v>33</v>
      </c>
      <c r="Q596" s="2" t="s">
        <v>42</v>
      </c>
      <c r="R596" s="2" t="s">
        <v>43</v>
      </c>
      <c r="S596" s="2">
        <v>30</v>
      </c>
      <c r="T596" s="4">
        <v>0.74652777777777779</v>
      </c>
      <c r="U596" s="2" t="s">
        <v>1645</v>
      </c>
      <c r="V596" s="2" t="s">
        <v>1618</v>
      </c>
      <c r="W596" s="2" t="s">
        <v>71</v>
      </c>
      <c r="X596" s="2" t="s">
        <v>38</v>
      </c>
    </row>
    <row r="597" spans="1:24" ht="15.75" x14ac:dyDescent="0.25">
      <c r="A597" s="5" t="s">
        <v>687</v>
      </c>
      <c r="B597" s="6">
        <v>44537</v>
      </c>
      <c r="C597" s="3" t="s">
        <v>675</v>
      </c>
      <c r="D597" s="14">
        <f t="shared" si="9"/>
        <v>2021</v>
      </c>
      <c r="E597" s="2" t="s">
        <v>26</v>
      </c>
      <c r="F597" s="5" t="s">
        <v>49</v>
      </c>
      <c r="G597" s="5" t="s">
        <v>41</v>
      </c>
      <c r="H597" s="5" t="s">
        <v>47</v>
      </c>
      <c r="I597" s="5">
        <v>51.482258000000002</v>
      </c>
      <c r="J597" s="5" t="s">
        <v>30</v>
      </c>
      <c r="K597" s="5" t="s">
        <v>31</v>
      </c>
      <c r="L597" s="5" t="s">
        <v>32</v>
      </c>
      <c r="M597" s="5">
        <v>-0.17358199999999999</v>
      </c>
      <c r="N597" s="5">
        <v>1</v>
      </c>
      <c r="O597" s="5">
        <v>2</v>
      </c>
      <c r="P597" s="5" t="s">
        <v>33</v>
      </c>
      <c r="Q597" s="5" t="s">
        <v>42</v>
      </c>
      <c r="R597" s="5" t="s">
        <v>43</v>
      </c>
      <c r="S597" s="5">
        <v>30</v>
      </c>
      <c r="T597" s="7">
        <v>0.3611111111111111</v>
      </c>
      <c r="U597" s="2" t="s">
        <v>1645</v>
      </c>
      <c r="V597" s="5" t="s">
        <v>1619</v>
      </c>
      <c r="W597" s="5" t="s">
        <v>37</v>
      </c>
      <c r="X597" s="5" t="s">
        <v>38</v>
      </c>
    </row>
    <row r="598" spans="1:24" ht="15.75" x14ac:dyDescent="0.25">
      <c r="A598" s="2" t="s">
        <v>688</v>
      </c>
      <c r="B598" s="3">
        <v>44529</v>
      </c>
      <c r="C598" s="3" t="s">
        <v>615</v>
      </c>
      <c r="D598" s="14">
        <f t="shared" si="9"/>
        <v>2021</v>
      </c>
      <c r="E598" s="2" t="s">
        <v>59</v>
      </c>
      <c r="F598" s="2" t="s">
        <v>49</v>
      </c>
      <c r="G598" s="2" t="s">
        <v>28</v>
      </c>
      <c r="H598" s="2" t="s">
        <v>47</v>
      </c>
      <c r="I598" s="2">
        <v>51.498924000000002</v>
      </c>
      <c r="J598" s="2" t="s">
        <v>55</v>
      </c>
      <c r="K598" s="2" t="s">
        <v>31</v>
      </c>
      <c r="L598" s="2" t="s">
        <v>32</v>
      </c>
      <c r="M598" s="2">
        <v>-0.19870499999999999</v>
      </c>
      <c r="N598" s="2">
        <v>1</v>
      </c>
      <c r="O598" s="2">
        <v>2</v>
      </c>
      <c r="P598" s="2" t="s">
        <v>33</v>
      </c>
      <c r="Q598" s="2" t="s">
        <v>42</v>
      </c>
      <c r="R598" s="2" t="s">
        <v>60</v>
      </c>
      <c r="S598" s="2">
        <v>30</v>
      </c>
      <c r="T598" s="4">
        <v>0.11805555555555557</v>
      </c>
      <c r="U598" s="2" t="s">
        <v>1645</v>
      </c>
      <c r="V598" s="2" t="s">
        <v>1620</v>
      </c>
      <c r="W598" s="2" t="s">
        <v>37</v>
      </c>
      <c r="X598" s="2" t="s">
        <v>38</v>
      </c>
    </row>
    <row r="599" spans="1:24" ht="15.75" x14ac:dyDescent="0.25">
      <c r="A599" s="5" t="s">
        <v>689</v>
      </c>
      <c r="B599" s="6">
        <v>44534</v>
      </c>
      <c r="C599" s="3" t="s">
        <v>675</v>
      </c>
      <c r="D599" s="14">
        <f t="shared" si="9"/>
        <v>2021</v>
      </c>
      <c r="E599" s="2" t="s">
        <v>65</v>
      </c>
      <c r="F599" s="5" t="s">
        <v>27</v>
      </c>
      <c r="G599" s="5" t="s">
        <v>28</v>
      </c>
      <c r="H599" s="5" t="s">
        <v>47</v>
      </c>
      <c r="I599" s="5">
        <v>51.517251999999999</v>
      </c>
      <c r="J599" s="5" t="s">
        <v>55</v>
      </c>
      <c r="K599" s="5" t="s">
        <v>31</v>
      </c>
      <c r="L599" s="5" t="s">
        <v>32</v>
      </c>
      <c r="M599" s="5">
        <v>-0.203459</v>
      </c>
      <c r="N599" s="5">
        <v>1</v>
      </c>
      <c r="O599" s="5">
        <v>2</v>
      </c>
      <c r="P599" s="5" t="s">
        <v>33</v>
      </c>
      <c r="Q599" s="5" t="s">
        <v>42</v>
      </c>
      <c r="R599" s="5" t="s">
        <v>43</v>
      </c>
      <c r="S599" s="5">
        <v>30</v>
      </c>
      <c r="T599" s="7">
        <v>0.75694444444444453</v>
      </c>
      <c r="U599" s="2" t="s">
        <v>1645</v>
      </c>
      <c r="V599" s="5" t="s">
        <v>1621</v>
      </c>
      <c r="W599" s="5" t="s">
        <v>71</v>
      </c>
      <c r="X599" s="5" t="s">
        <v>38</v>
      </c>
    </row>
    <row r="600" spans="1:24" ht="15.75" hidden="1" x14ac:dyDescent="0.25">
      <c r="A600" s="2" t="s">
        <v>690</v>
      </c>
      <c r="B600" s="3">
        <v>44537</v>
      </c>
      <c r="C600" s="3" t="s">
        <v>675</v>
      </c>
      <c r="D600" s="14">
        <f t="shared" si="9"/>
        <v>2021</v>
      </c>
      <c r="E600" s="2" t="s">
        <v>46</v>
      </c>
      <c r="F600" s="2" t="s">
        <v>49</v>
      </c>
      <c r="G600" s="2" t="s">
        <v>28</v>
      </c>
      <c r="H600" s="2" t="s">
        <v>29</v>
      </c>
      <c r="I600" s="2">
        <v>51.500819</v>
      </c>
      <c r="J600" s="2" t="s">
        <v>55</v>
      </c>
      <c r="K600" s="2" t="s">
        <v>31</v>
      </c>
      <c r="L600" s="2" t="s">
        <v>32</v>
      </c>
      <c r="M600" s="2">
        <v>-0.193299</v>
      </c>
      <c r="N600" s="2">
        <v>1</v>
      </c>
      <c r="O600" s="2">
        <v>2</v>
      </c>
      <c r="P600" s="2" t="s">
        <v>33</v>
      </c>
      <c r="Q600" s="2" t="s">
        <v>42</v>
      </c>
      <c r="R600" s="2" t="s">
        <v>60</v>
      </c>
      <c r="S600" s="2">
        <v>30</v>
      </c>
      <c r="T600" s="4">
        <v>0.78611111111111109</v>
      </c>
      <c r="U600" s="2" t="s">
        <v>36</v>
      </c>
      <c r="V600" s="2" t="s">
        <v>1622</v>
      </c>
      <c r="W600" s="2" t="s">
        <v>37</v>
      </c>
      <c r="X600" s="2" t="s">
        <v>38</v>
      </c>
    </row>
    <row r="601" spans="1:24" ht="15.75" hidden="1" x14ac:dyDescent="0.25">
      <c r="A601" s="5" t="s">
        <v>691</v>
      </c>
      <c r="B601" s="6">
        <v>44537</v>
      </c>
      <c r="C601" s="3" t="s">
        <v>675</v>
      </c>
      <c r="D601" s="14">
        <f t="shared" si="9"/>
        <v>2021</v>
      </c>
      <c r="E601" s="2" t="s">
        <v>40</v>
      </c>
      <c r="F601" s="5" t="s">
        <v>27</v>
      </c>
      <c r="G601" s="5" t="s">
        <v>28</v>
      </c>
      <c r="H601" s="5" t="s">
        <v>47</v>
      </c>
      <c r="I601" s="5">
        <v>51.500030000000002</v>
      </c>
      <c r="J601" s="5" t="s">
        <v>30</v>
      </c>
      <c r="K601" s="5" t="s">
        <v>31</v>
      </c>
      <c r="L601" s="5" t="s">
        <v>32</v>
      </c>
      <c r="M601" s="5">
        <v>-0.15990399999999999</v>
      </c>
      <c r="N601" s="5">
        <v>1</v>
      </c>
      <c r="O601" s="5">
        <v>2</v>
      </c>
      <c r="P601" s="5" t="s">
        <v>33</v>
      </c>
      <c r="Q601" s="5" t="s">
        <v>42</v>
      </c>
      <c r="R601" s="5" t="s">
        <v>43</v>
      </c>
      <c r="S601" s="5">
        <v>30</v>
      </c>
      <c r="T601" s="7">
        <v>0.53194444444444444</v>
      </c>
      <c r="U601" s="2" t="s">
        <v>36</v>
      </c>
      <c r="V601" s="5" t="s">
        <v>1623</v>
      </c>
      <c r="W601" s="5" t="s">
        <v>71</v>
      </c>
      <c r="X601" s="5" t="s">
        <v>141</v>
      </c>
    </row>
    <row r="602" spans="1:24" ht="15.75" hidden="1" x14ac:dyDescent="0.25">
      <c r="A602" s="2" t="s">
        <v>692</v>
      </c>
      <c r="B602" s="3">
        <v>44538</v>
      </c>
      <c r="C602" s="3" t="s">
        <v>675</v>
      </c>
      <c r="D602" s="14">
        <f t="shared" si="9"/>
        <v>2021</v>
      </c>
      <c r="E602" s="2" t="s">
        <v>54</v>
      </c>
      <c r="F602" s="2" t="s">
        <v>49</v>
      </c>
      <c r="G602" s="2" t="s">
        <v>28</v>
      </c>
      <c r="H602" s="2" t="s">
        <v>47</v>
      </c>
      <c r="I602" s="2">
        <v>51.480176999999998</v>
      </c>
      <c r="J602" s="2" t="s">
        <v>55</v>
      </c>
      <c r="K602" s="2" t="s">
        <v>31</v>
      </c>
      <c r="L602" s="2" t="s">
        <v>32</v>
      </c>
      <c r="M602" s="2">
        <v>-0.178561</v>
      </c>
      <c r="N602" s="2">
        <v>1</v>
      </c>
      <c r="O602" s="2">
        <v>2</v>
      </c>
      <c r="P602" s="2" t="s">
        <v>33</v>
      </c>
      <c r="Q602" s="2" t="s">
        <v>42</v>
      </c>
      <c r="R602" s="2" t="s">
        <v>43</v>
      </c>
      <c r="S602" s="2">
        <v>30</v>
      </c>
      <c r="T602" s="4">
        <v>0.89097222222222217</v>
      </c>
      <c r="U602" s="2" t="s">
        <v>36</v>
      </c>
      <c r="V602" s="2" t="s">
        <v>1624</v>
      </c>
      <c r="W602" s="2" t="s">
        <v>71</v>
      </c>
      <c r="X602" s="2" t="s">
        <v>38</v>
      </c>
    </row>
    <row r="603" spans="1:24" ht="15.75" hidden="1" x14ac:dyDescent="0.25">
      <c r="A603" s="5" t="s">
        <v>693</v>
      </c>
      <c r="B603" s="6">
        <v>44535</v>
      </c>
      <c r="C603" s="3" t="s">
        <v>675</v>
      </c>
      <c r="D603" s="14">
        <f t="shared" si="9"/>
        <v>2021</v>
      </c>
      <c r="E603" s="2" t="s">
        <v>62</v>
      </c>
      <c r="F603" s="5" t="s">
        <v>49</v>
      </c>
      <c r="G603" s="5" t="s">
        <v>28</v>
      </c>
      <c r="H603" s="5" t="s">
        <v>694</v>
      </c>
      <c r="I603" s="5">
        <v>51.501204999999999</v>
      </c>
      <c r="J603" s="5" t="s">
        <v>55</v>
      </c>
      <c r="K603" s="5" t="s">
        <v>31</v>
      </c>
      <c r="L603" s="5" t="s">
        <v>32</v>
      </c>
      <c r="M603" s="5">
        <v>-0.16028899999999999</v>
      </c>
      <c r="N603" s="5">
        <v>1</v>
      </c>
      <c r="O603" s="5">
        <v>1</v>
      </c>
      <c r="P603" s="5" t="s">
        <v>33</v>
      </c>
      <c r="Q603" s="5" t="s">
        <v>34</v>
      </c>
      <c r="R603" s="5" t="s">
        <v>43</v>
      </c>
      <c r="S603" s="5">
        <v>30</v>
      </c>
      <c r="T603" s="7">
        <v>0.875</v>
      </c>
      <c r="U603" s="2" t="s">
        <v>36</v>
      </c>
      <c r="V603" s="5" t="s">
        <v>1625</v>
      </c>
      <c r="W603" s="5" t="s">
        <v>37</v>
      </c>
      <c r="X603" s="5" t="s">
        <v>38</v>
      </c>
    </row>
    <row r="604" spans="1:24" ht="15.75" hidden="1" x14ac:dyDescent="0.25">
      <c r="A604" s="2" t="s">
        <v>695</v>
      </c>
      <c r="B604" s="3">
        <v>44530</v>
      </c>
      <c r="C604" s="3" t="s">
        <v>615</v>
      </c>
      <c r="D604" s="14">
        <f t="shared" si="9"/>
        <v>2021</v>
      </c>
      <c r="E604" s="2" t="s">
        <v>26</v>
      </c>
      <c r="F604" s="2" t="s">
        <v>69</v>
      </c>
      <c r="G604" s="2" t="s">
        <v>70</v>
      </c>
      <c r="H604" s="5" t="s">
        <v>694</v>
      </c>
      <c r="I604" s="2">
        <v>51.498091000000002</v>
      </c>
      <c r="J604" s="2" t="s">
        <v>30</v>
      </c>
      <c r="K604" s="2" t="s">
        <v>31</v>
      </c>
      <c r="L604" s="2" t="s">
        <v>32</v>
      </c>
      <c r="M604" s="2">
        <v>-0.17971999999999999</v>
      </c>
      <c r="N604" s="2">
        <v>1</v>
      </c>
      <c r="O604" s="2">
        <v>2</v>
      </c>
      <c r="P604" s="2" t="s">
        <v>33</v>
      </c>
      <c r="Q604" s="2" t="s">
        <v>42</v>
      </c>
      <c r="R604" s="2" t="s">
        <v>43</v>
      </c>
      <c r="S604" s="2">
        <v>30</v>
      </c>
      <c r="T604" s="4">
        <v>0.56944444444444442</v>
      </c>
      <c r="U604" s="2" t="s">
        <v>36</v>
      </c>
      <c r="V604" s="2" t="s">
        <v>1626</v>
      </c>
      <c r="W604" s="2" t="s">
        <v>71</v>
      </c>
      <c r="X604" s="2" t="s">
        <v>38</v>
      </c>
    </row>
    <row r="605" spans="1:24" ht="15.75" hidden="1" x14ac:dyDescent="0.25">
      <c r="A605" s="5" t="s">
        <v>696</v>
      </c>
      <c r="B605" s="6">
        <v>44541</v>
      </c>
      <c r="C605" s="3" t="s">
        <v>675</v>
      </c>
      <c r="D605" s="14">
        <f t="shared" si="9"/>
        <v>2021</v>
      </c>
      <c r="E605" s="2" t="s">
        <v>59</v>
      </c>
      <c r="F605" s="5" t="s">
        <v>27</v>
      </c>
      <c r="G605" s="5" t="s">
        <v>697</v>
      </c>
      <c r="H605" s="5" t="s">
        <v>694</v>
      </c>
      <c r="I605" s="5">
        <v>51.515841000000002</v>
      </c>
      <c r="J605" s="5" t="s">
        <v>55</v>
      </c>
      <c r="K605" s="5" t="s">
        <v>31</v>
      </c>
      <c r="L605" s="5" t="s">
        <v>32</v>
      </c>
      <c r="M605" s="5">
        <v>-0.21706300000000001</v>
      </c>
      <c r="N605" s="5">
        <v>1</v>
      </c>
      <c r="O605" s="5">
        <v>2</v>
      </c>
      <c r="P605" s="5" t="s">
        <v>33</v>
      </c>
      <c r="Q605" s="5" t="s">
        <v>34</v>
      </c>
      <c r="R605" s="5" t="s">
        <v>60</v>
      </c>
      <c r="S605" s="5">
        <v>30</v>
      </c>
      <c r="T605" s="7">
        <v>0.78125</v>
      </c>
      <c r="U605" s="2" t="s">
        <v>36</v>
      </c>
      <c r="V605" s="5" t="s">
        <v>1627</v>
      </c>
      <c r="W605" s="5" t="s">
        <v>37</v>
      </c>
      <c r="X605" s="5" t="s">
        <v>38</v>
      </c>
    </row>
    <row r="606" spans="1:24" ht="15.75" hidden="1" x14ac:dyDescent="0.25">
      <c r="A606" s="2" t="s">
        <v>698</v>
      </c>
      <c r="B606" s="3">
        <v>44543</v>
      </c>
      <c r="C606" s="3" t="s">
        <v>675</v>
      </c>
      <c r="D606" s="14">
        <f t="shared" si="9"/>
        <v>2021</v>
      </c>
      <c r="E606" s="2" t="s">
        <v>65</v>
      </c>
      <c r="F606" s="2" t="s">
        <v>27</v>
      </c>
      <c r="G606" s="2" t="s">
        <v>106</v>
      </c>
      <c r="H606" s="5" t="s">
        <v>694</v>
      </c>
      <c r="I606" s="2">
        <v>51.506960999999997</v>
      </c>
      <c r="J606" s="2" t="s">
        <v>55</v>
      </c>
      <c r="K606" s="2" t="s">
        <v>31</v>
      </c>
      <c r="L606" s="2" t="s">
        <v>32</v>
      </c>
      <c r="M606" s="2">
        <v>-0.21265400000000001</v>
      </c>
      <c r="N606" s="2">
        <v>1</v>
      </c>
      <c r="O606" s="2">
        <v>1</v>
      </c>
      <c r="P606" s="2" t="s">
        <v>33</v>
      </c>
      <c r="Q606" s="2" t="s">
        <v>42</v>
      </c>
      <c r="R606" s="2" t="s">
        <v>106</v>
      </c>
      <c r="S606" s="2">
        <v>30</v>
      </c>
      <c r="T606" s="4">
        <v>0.6875</v>
      </c>
      <c r="U606" s="2" t="s">
        <v>36</v>
      </c>
      <c r="V606" s="2" t="s">
        <v>1628</v>
      </c>
      <c r="W606" s="2" t="s">
        <v>71</v>
      </c>
      <c r="X606" s="2" t="s">
        <v>38</v>
      </c>
    </row>
    <row r="607" spans="1:24" ht="15.75" hidden="1" x14ac:dyDescent="0.25">
      <c r="A607" s="5" t="s">
        <v>699</v>
      </c>
      <c r="B607" s="6">
        <v>44535</v>
      </c>
      <c r="C607" s="3" t="s">
        <v>675</v>
      </c>
      <c r="D607" s="14">
        <f t="shared" si="9"/>
        <v>2021</v>
      </c>
      <c r="E607" s="2" t="s">
        <v>46</v>
      </c>
      <c r="F607" s="5" t="s">
        <v>49</v>
      </c>
      <c r="G607" s="5" t="s">
        <v>41</v>
      </c>
      <c r="H607" s="5" t="s">
        <v>694</v>
      </c>
      <c r="I607" s="5">
        <v>51.481574999999999</v>
      </c>
      <c r="J607" s="5" t="s">
        <v>55</v>
      </c>
      <c r="K607" s="5" t="s">
        <v>31</v>
      </c>
      <c r="L607" s="5" t="s">
        <v>32</v>
      </c>
      <c r="M607" s="5">
        <v>-0.181674</v>
      </c>
      <c r="N607" s="5">
        <v>1</v>
      </c>
      <c r="O607" s="5">
        <v>1</v>
      </c>
      <c r="P607" s="5" t="s">
        <v>33</v>
      </c>
      <c r="Q607" s="5" t="s">
        <v>42</v>
      </c>
      <c r="R607" s="5" t="s">
        <v>43</v>
      </c>
      <c r="S607" s="5">
        <v>30</v>
      </c>
      <c r="T607" s="7">
        <v>0.93055555555555547</v>
      </c>
      <c r="U607" s="2" t="s">
        <v>36</v>
      </c>
      <c r="V607" s="5" t="s">
        <v>1629</v>
      </c>
      <c r="W607" s="5" t="s">
        <v>71</v>
      </c>
      <c r="X607" s="5" t="s">
        <v>63</v>
      </c>
    </row>
    <row r="608" spans="1:24" ht="15.75" hidden="1" x14ac:dyDescent="0.25">
      <c r="A608" s="2" t="s">
        <v>700</v>
      </c>
      <c r="B608" s="3">
        <v>44541</v>
      </c>
      <c r="C608" s="3" t="s">
        <v>675</v>
      </c>
      <c r="D608" s="14">
        <f t="shared" si="9"/>
        <v>2021</v>
      </c>
      <c r="E608" s="2" t="s">
        <v>40</v>
      </c>
      <c r="F608" s="2" t="s">
        <v>49</v>
      </c>
      <c r="G608" s="2" t="s">
        <v>41</v>
      </c>
      <c r="H608" s="5" t="s">
        <v>694</v>
      </c>
      <c r="I608" s="2">
        <v>51.484043999999997</v>
      </c>
      <c r="J608" s="2" t="s">
        <v>55</v>
      </c>
      <c r="K608" s="2" t="s">
        <v>31</v>
      </c>
      <c r="L608" s="2" t="s">
        <v>32</v>
      </c>
      <c r="M608" s="2">
        <v>-0.184312</v>
      </c>
      <c r="N608" s="2">
        <v>1</v>
      </c>
      <c r="O608" s="2">
        <v>2</v>
      </c>
      <c r="P608" s="2" t="s">
        <v>33</v>
      </c>
      <c r="Q608" s="2" t="s">
        <v>34</v>
      </c>
      <c r="R608" s="2" t="s">
        <v>43</v>
      </c>
      <c r="S608" s="2">
        <v>30</v>
      </c>
      <c r="T608" s="4">
        <v>0.89930555555555547</v>
      </c>
      <c r="U608" s="2" t="s">
        <v>36</v>
      </c>
      <c r="V608" s="2" t="s">
        <v>1630</v>
      </c>
      <c r="W608" s="2" t="s">
        <v>37</v>
      </c>
      <c r="X608" s="2" t="s">
        <v>141</v>
      </c>
    </row>
    <row r="609" spans="1:24" ht="15.75" hidden="1" x14ac:dyDescent="0.25">
      <c r="A609" s="5" t="s">
        <v>701</v>
      </c>
      <c r="B609" s="6">
        <v>44534</v>
      </c>
      <c r="C609" s="3" t="s">
        <v>675</v>
      </c>
      <c r="D609" s="14">
        <f t="shared" si="9"/>
        <v>2021</v>
      </c>
      <c r="E609" s="2" t="s">
        <v>54</v>
      </c>
      <c r="F609" s="5" t="s">
        <v>27</v>
      </c>
      <c r="G609" s="5" t="s">
        <v>28</v>
      </c>
      <c r="H609" s="5" t="s">
        <v>694</v>
      </c>
      <c r="I609" s="5">
        <v>51.486491000000001</v>
      </c>
      <c r="J609" s="5" t="s">
        <v>55</v>
      </c>
      <c r="K609" s="5" t="s">
        <v>31</v>
      </c>
      <c r="L609" s="5" t="s">
        <v>32</v>
      </c>
      <c r="M609" s="5">
        <v>-0.17974999999999999</v>
      </c>
      <c r="N609" s="5">
        <v>1</v>
      </c>
      <c r="O609" s="5">
        <v>1</v>
      </c>
      <c r="P609" s="5" t="s">
        <v>33</v>
      </c>
      <c r="Q609" s="5" t="s">
        <v>42</v>
      </c>
      <c r="R609" s="5" t="s">
        <v>43</v>
      </c>
      <c r="S609" s="5">
        <v>30</v>
      </c>
      <c r="T609" s="7">
        <v>0.81944444444444453</v>
      </c>
      <c r="U609" s="2" t="s">
        <v>36</v>
      </c>
      <c r="V609" s="5" t="s">
        <v>1631</v>
      </c>
      <c r="W609" s="5" t="s">
        <v>71</v>
      </c>
      <c r="X609" s="5" t="s">
        <v>38</v>
      </c>
    </row>
    <row r="610" spans="1:24" ht="15.75" hidden="1" x14ac:dyDescent="0.25">
      <c r="A610" s="2" t="s">
        <v>702</v>
      </c>
      <c r="B610" s="3">
        <v>44539</v>
      </c>
      <c r="C610" s="3" t="s">
        <v>675</v>
      </c>
      <c r="D610" s="14">
        <f t="shared" si="9"/>
        <v>2021</v>
      </c>
      <c r="E610" s="2" t="s">
        <v>62</v>
      </c>
      <c r="F610" s="2" t="s">
        <v>27</v>
      </c>
      <c r="G610" s="2" t="s">
        <v>28</v>
      </c>
      <c r="H610" s="5" t="s">
        <v>694</v>
      </c>
      <c r="I610" s="2">
        <v>51.506352999999997</v>
      </c>
      <c r="J610" s="2" t="s">
        <v>30</v>
      </c>
      <c r="K610" s="2" t="s">
        <v>31</v>
      </c>
      <c r="L610" s="2" t="s">
        <v>32</v>
      </c>
      <c r="M610" s="2">
        <v>-0.20821100000000001</v>
      </c>
      <c r="N610" s="2">
        <v>1</v>
      </c>
      <c r="O610" s="2">
        <v>2</v>
      </c>
      <c r="P610" s="2" t="s">
        <v>33</v>
      </c>
      <c r="Q610" s="2" t="s">
        <v>34</v>
      </c>
      <c r="R610" s="2" t="s">
        <v>43</v>
      </c>
      <c r="S610" s="2">
        <v>30</v>
      </c>
      <c r="T610" s="4">
        <v>0.41666666666666669</v>
      </c>
      <c r="U610" s="2" t="s">
        <v>36</v>
      </c>
      <c r="V610" s="2" t="s">
        <v>1616</v>
      </c>
      <c r="W610" s="2" t="s">
        <v>37</v>
      </c>
      <c r="X610" s="2" t="s">
        <v>52</v>
      </c>
    </row>
    <row r="611" spans="1:24" ht="15.75" hidden="1" x14ac:dyDescent="0.25">
      <c r="A611" s="5" t="s">
        <v>703</v>
      </c>
      <c r="B611" s="6">
        <v>44540</v>
      </c>
      <c r="C611" s="3" t="s">
        <v>675</v>
      </c>
      <c r="D611" s="14">
        <f t="shared" si="9"/>
        <v>2021</v>
      </c>
      <c r="E611" s="2" t="s">
        <v>26</v>
      </c>
      <c r="F611" s="5" t="s">
        <v>27</v>
      </c>
      <c r="G611" s="5" t="s">
        <v>28</v>
      </c>
      <c r="H611" s="5" t="s">
        <v>694</v>
      </c>
      <c r="I611" s="5">
        <v>51.481318000000002</v>
      </c>
      <c r="J611" s="5" t="s">
        <v>55</v>
      </c>
      <c r="K611" s="5" t="s">
        <v>31</v>
      </c>
      <c r="L611" s="5" t="s">
        <v>32</v>
      </c>
      <c r="M611" s="5">
        <v>-0.18254799999999999</v>
      </c>
      <c r="N611" s="5">
        <v>1</v>
      </c>
      <c r="O611" s="5">
        <v>2</v>
      </c>
      <c r="P611" s="5" t="s">
        <v>33</v>
      </c>
      <c r="Q611" s="5" t="s">
        <v>34</v>
      </c>
      <c r="R611" s="5" t="s">
        <v>43</v>
      </c>
      <c r="S611" s="5">
        <v>30</v>
      </c>
      <c r="T611" s="7">
        <v>0.92708333333333337</v>
      </c>
      <c r="U611" s="2" t="s">
        <v>36</v>
      </c>
      <c r="V611" s="5" t="s">
        <v>1617</v>
      </c>
      <c r="W611" s="5" t="s">
        <v>37</v>
      </c>
      <c r="X611" s="5" t="s">
        <v>38</v>
      </c>
    </row>
    <row r="612" spans="1:24" ht="15.75" hidden="1" x14ac:dyDescent="0.25">
      <c r="A612" s="2" t="s">
        <v>704</v>
      </c>
      <c r="B612" s="3">
        <v>44540</v>
      </c>
      <c r="C612" s="3" t="s">
        <v>675</v>
      </c>
      <c r="D612" s="14">
        <f t="shared" si="9"/>
        <v>2021</v>
      </c>
      <c r="E612" s="2" t="s">
        <v>59</v>
      </c>
      <c r="F612" s="2" t="s">
        <v>27</v>
      </c>
      <c r="G612" s="2" t="s">
        <v>28</v>
      </c>
      <c r="H612" s="5" t="s">
        <v>694</v>
      </c>
      <c r="I612" s="2">
        <v>51.495500999999997</v>
      </c>
      <c r="J612" s="2" t="s">
        <v>30</v>
      </c>
      <c r="K612" s="2" t="s">
        <v>31</v>
      </c>
      <c r="L612" s="2" t="s">
        <v>32</v>
      </c>
      <c r="M612" s="2">
        <v>-0.175069</v>
      </c>
      <c r="N612" s="2">
        <v>1</v>
      </c>
      <c r="O612" s="2">
        <v>2</v>
      </c>
      <c r="P612" s="2" t="s">
        <v>33</v>
      </c>
      <c r="Q612" s="2" t="s">
        <v>34</v>
      </c>
      <c r="R612" s="2" t="s">
        <v>43</v>
      </c>
      <c r="S612" s="2">
        <v>30</v>
      </c>
      <c r="T612" s="4">
        <v>0.54166666666666663</v>
      </c>
      <c r="U612" s="2" t="s">
        <v>36</v>
      </c>
      <c r="V612" s="2" t="s">
        <v>1618</v>
      </c>
      <c r="W612" s="2" t="s">
        <v>37</v>
      </c>
      <c r="X612" s="2" t="s">
        <v>38</v>
      </c>
    </row>
    <row r="613" spans="1:24" ht="15.75" hidden="1" x14ac:dyDescent="0.25">
      <c r="A613" s="5" t="s">
        <v>705</v>
      </c>
      <c r="B613" s="6">
        <v>44542</v>
      </c>
      <c r="C613" s="3" t="s">
        <v>675</v>
      </c>
      <c r="D613" s="14">
        <f t="shared" si="9"/>
        <v>2021</v>
      </c>
      <c r="E613" s="2" t="s">
        <v>65</v>
      </c>
      <c r="F613" s="5" t="s">
        <v>27</v>
      </c>
      <c r="G613" s="5" t="s">
        <v>41</v>
      </c>
      <c r="H613" s="5" t="s">
        <v>694</v>
      </c>
      <c r="I613" s="5">
        <v>51.519986000000003</v>
      </c>
      <c r="J613" s="5" t="s">
        <v>55</v>
      </c>
      <c r="K613" s="5" t="s">
        <v>31</v>
      </c>
      <c r="L613" s="5" t="s">
        <v>32</v>
      </c>
      <c r="M613" s="5">
        <v>-0.21171200000000001</v>
      </c>
      <c r="N613" s="5">
        <v>1</v>
      </c>
      <c r="O613" s="5">
        <v>2</v>
      </c>
      <c r="P613" s="5" t="s">
        <v>33</v>
      </c>
      <c r="Q613" s="5" t="s">
        <v>34</v>
      </c>
      <c r="R613" s="5" t="s">
        <v>43</v>
      </c>
      <c r="S613" s="5">
        <v>30</v>
      </c>
      <c r="T613" s="7">
        <v>0.93402777777777779</v>
      </c>
      <c r="U613" s="2" t="s">
        <v>36</v>
      </c>
      <c r="V613" s="5" t="s">
        <v>1619</v>
      </c>
      <c r="W613" s="5" t="s">
        <v>37</v>
      </c>
      <c r="X613" s="5" t="s">
        <v>63</v>
      </c>
    </row>
    <row r="614" spans="1:24" ht="15.75" hidden="1" x14ac:dyDescent="0.25">
      <c r="A614" s="2" t="s">
        <v>706</v>
      </c>
      <c r="B614" s="3">
        <v>44538</v>
      </c>
      <c r="C614" s="3" t="s">
        <v>675</v>
      </c>
      <c r="D614" s="14">
        <f t="shared" si="9"/>
        <v>2021</v>
      </c>
      <c r="E614" s="2" t="s">
        <v>46</v>
      </c>
      <c r="F614" s="2" t="s">
        <v>27</v>
      </c>
      <c r="G614" s="2" t="s">
        <v>41</v>
      </c>
      <c r="H614" s="5" t="s">
        <v>694</v>
      </c>
      <c r="I614" s="2">
        <v>51.513261999999997</v>
      </c>
      <c r="J614" s="2" t="s">
        <v>55</v>
      </c>
      <c r="K614" s="2" t="s">
        <v>31</v>
      </c>
      <c r="L614" s="2" t="s">
        <v>32</v>
      </c>
      <c r="M614" s="2">
        <v>-0.20721899999999999</v>
      </c>
      <c r="N614" s="2">
        <v>1</v>
      </c>
      <c r="O614" s="2">
        <v>2</v>
      </c>
      <c r="P614" s="2" t="s">
        <v>33</v>
      </c>
      <c r="Q614" s="2" t="s">
        <v>34</v>
      </c>
      <c r="R614" s="2" t="s">
        <v>43</v>
      </c>
      <c r="S614" s="2">
        <v>30</v>
      </c>
      <c r="T614" s="4">
        <v>0.89027777777777783</v>
      </c>
      <c r="U614" s="2" t="s">
        <v>36</v>
      </c>
      <c r="V614" s="2" t="s">
        <v>1620</v>
      </c>
      <c r="W614" s="2" t="s">
        <v>37</v>
      </c>
      <c r="X614" s="2" t="s">
        <v>63</v>
      </c>
    </row>
    <row r="615" spans="1:24" ht="15.75" x14ac:dyDescent="0.25">
      <c r="A615" s="5" t="s">
        <v>707</v>
      </c>
      <c r="B615" s="6">
        <v>44533</v>
      </c>
      <c r="C615" s="3" t="s">
        <v>675</v>
      </c>
      <c r="D615" s="14">
        <f t="shared" si="9"/>
        <v>2021</v>
      </c>
      <c r="E615" s="2" t="s">
        <v>40</v>
      </c>
      <c r="F615" s="5" t="s">
        <v>27</v>
      </c>
      <c r="G615" s="5" t="s">
        <v>28</v>
      </c>
      <c r="H615" s="5" t="s">
        <v>694</v>
      </c>
      <c r="I615" s="5">
        <v>51.485638999999999</v>
      </c>
      <c r="J615" s="5" t="s">
        <v>55</v>
      </c>
      <c r="K615" s="5" t="s">
        <v>31</v>
      </c>
      <c r="L615" s="5" t="s">
        <v>32</v>
      </c>
      <c r="M615" s="5">
        <v>-0.17704700000000001</v>
      </c>
      <c r="N615" s="5">
        <v>1</v>
      </c>
      <c r="O615" s="5">
        <v>2</v>
      </c>
      <c r="P615" s="5" t="s">
        <v>33</v>
      </c>
      <c r="Q615" s="5" t="s">
        <v>34</v>
      </c>
      <c r="R615" s="5" t="s">
        <v>43</v>
      </c>
      <c r="S615" s="5">
        <v>30</v>
      </c>
      <c r="T615" s="7">
        <v>0.6875</v>
      </c>
      <c r="U615" s="2" t="s">
        <v>1645</v>
      </c>
      <c r="V615" s="5" t="s">
        <v>1621</v>
      </c>
      <c r="W615" s="5" t="s">
        <v>37</v>
      </c>
      <c r="X615" s="5" t="s">
        <v>38</v>
      </c>
    </row>
    <row r="616" spans="1:24" ht="15.75" x14ac:dyDescent="0.25">
      <c r="A616" s="2" t="s">
        <v>708</v>
      </c>
      <c r="B616" s="3">
        <v>44544</v>
      </c>
      <c r="C616" s="3" t="s">
        <v>675</v>
      </c>
      <c r="D616" s="14">
        <f t="shared" si="9"/>
        <v>2021</v>
      </c>
      <c r="E616" s="2" t="s">
        <v>54</v>
      </c>
      <c r="F616" s="2" t="s">
        <v>27</v>
      </c>
      <c r="G616" s="2" t="s">
        <v>28</v>
      </c>
      <c r="H616" s="5" t="s">
        <v>694</v>
      </c>
      <c r="I616" s="2">
        <v>51.490991000000001</v>
      </c>
      <c r="J616" s="2" t="s">
        <v>55</v>
      </c>
      <c r="K616" s="2" t="s">
        <v>31</v>
      </c>
      <c r="L616" s="2" t="s">
        <v>32</v>
      </c>
      <c r="M616" s="2">
        <v>-0.197433</v>
      </c>
      <c r="N616" s="2">
        <v>1</v>
      </c>
      <c r="O616" s="2">
        <v>2</v>
      </c>
      <c r="P616" s="2" t="s">
        <v>33</v>
      </c>
      <c r="Q616" s="2" t="s">
        <v>42</v>
      </c>
      <c r="R616" s="2" t="s">
        <v>43</v>
      </c>
      <c r="S616" s="2">
        <v>30</v>
      </c>
      <c r="T616" s="4">
        <v>0.68055555555555547</v>
      </c>
      <c r="U616" s="2" t="s">
        <v>1645</v>
      </c>
      <c r="V616" s="2" t="s">
        <v>1622</v>
      </c>
      <c r="W616" s="2" t="s">
        <v>71</v>
      </c>
      <c r="X616" s="2" t="s">
        <v>52</v>
      </c>
    </row>
    <row r="617" spans="1:24" ht="15.75" x14ac:dyDescent="0.25">
      <c r="A617" s="5" t="s">
        <v>709</v>
      </c>
      <c r="B617" s="6">
        <v>44547</v>
      </c>
      <c r="C617" s="3" t="s">
        <v>675</v>
      </c>
      <c r="D617" s="14">
        <f t="shared" si="9"/>
        <v>2021</v>
      </c>
      <c r="E617" s="2" t="s">
        <v>62</v>
      </c>
      <c r="F617" s="5" t="s">
        <v>49</v>
      </c>
      <c r="G617" s="5" t="s">
        <v>41</v>
      </c>
      <c r="H617" s="5" t="s">
        <v>710</v>
      </c>
      <c r="I617" s="5">
        <v>51.489528999999997</v>
      </c>
      <c r="J617" s="5" t="s">
        <v>30</v>
      </c>
      <c r="K617" s="5" t="s">
        <v>31</v>
      </c>
      <c r="L617" s="5" t="s">
        <v>32</v>
      </c>
      <c r="M617" s="5">
        <v>-0.19014400000000001</v>
      </c>
      <c r="N617" s="5">
        <v>1</v>
      </c>
      <c r="O617" s="5">
        <v>1</v>
      </c>
      <c r="P617" s="5" t="s">
        <v>33</v>
      </c>
      <c r="Q617" s="5" t="s">
        <v>42</v>
      </c>
      <c r="R617" s="5" t="s">
        <v>43</v>
      </c>
      <c r="S617" s="5">
        <v>30</v>
      </c>
      <c r="T617" s="7">
        <v>0.54166666666666663</v>
      </c>
      <c r="U617" s="2" t="s">
        <v>1645</v>
      </c>
      <c r="V617" s="5" t="s">
        <v>1623</v>
      </c>
      <c r="W617" s="5" t="s">
        <v>51</v>
      </c>
      <c r="X617" s="5" t="s">
        <v>38</v>
      </c>
    </row>
    <row r="618" spans="1:24" ht="15.75" x14ac:dyDescent="0.25">
      <c r="A618" s="2" t="s">
        <v>711</v>
      </c>
      <c r="B618" s="3">
        <v>44546</v>
      </c>
      <c r="C618" s="3" t="s">
        <v>675</v>
      </c>
      <c r="D618" s="14">
        <f t="shared" si="9"/>
        <v>2021</v>
      </c>
      <c r="E618" s="2" t="s">
        <v>26</v>
      </c>
      <c r="F618" s="2" t="s">
        <v>27</v>
      </c>
      <c r="G618" s="2" t="s">
        <v>41</v>
      </c>
      <c r="H618" s="5" t="s">
        <v>710</v>
      </c>
      <c r="I618" s="2">
        <v>51.492514999999997</v>
      </c>
      <c r="J618" s="2" t="s">
        <v>30</v>
      </c>
      <c r="K618" s="2" t="s">
        <v>31</v>
      </c>
      <c r="L618" s="2" t="s">
        <v>32</v>
      </c>
      <c r="M618" s="2">
        <v>-0.16813</v>
      </c>
      <c r="N618" s="2">
        <v>1</v>
      </c>
      <c r="O618" s="2">
        <v>1</v>
      </c>
      <c r="P618" s="2" t="s">
        <v>33</v>
      </c>
      <c r="Q618" s="2" t="s">
        <v>42</v>
      </c>
      <c r="R618" s="2" t="s">
        <v>43</v>
      </c>
      <c r="S618" s="2">
        <v>30</v>
      </c>
      <c r="T618" s="4">
        <v>0.60138888888888886</v>
      </c>
      <c r="U618" s="2" t="s">
        <v>1645</v>
      </c>
      <c r="V618" s="2" t="s">
        <v>1624</v>
      </c>
      <c r="W618" s="2" t="s">
        <v>123</v>
      </c>
      <c r="X618" s="2" t="s">
        <v>38</v>
      </c>
    </row>
    <row r="619" spans="1:24" ht="15.75" x14ac:dyDescent="0.25">
      <c r="A619" s="5" t="s">
        <v>712</v>
      </c>
      <c r="B619" s="6">
        <v>44547</v>
      </c>
      <c r="C619" s="3" t="s">
        <v>675</v>
      </c>
      <c r="D619" s="14">
        <f t="shared" si="9"/>
        <v>2021</v>
      </c>
      <c r="E619" s="2" t="s">
        <v>59</v>
      </c>
      <c r="F619" s="5" t="s">
        <v>49</v>
      </c>
      <c r="G619" s="5" t="s">
        <v>193</v>
      </c>
      <c r="H619" s="5" t="s">
        <v>710</v>
      </c>
      <c r="I619" s="5">
        <v>51.497036999999999</v>
      </c>
      <c r="J619" s="5" t="s">
        <v>55</v>
      </c>
      <c r="K619" s="5" t="s">
        <v>31</v>
      </c>
      <c r="L619" s="5" t="s">
        <v>32</v>
      </c>
      <c r="M619" s="5">
        <v>-0.20468600000000001</v>
      </c>
      <c r="N619" s="5">
        <v>2</v>
      </c>
      <c r="O619" s="5">
        <v>1</v>
      </c>
      <c r="P619" s="5" t="s">
        <v>33</v>
      </c>
      <c r="Q619" s="5" t="s">
        <v>42</v>
      </c>
      <c r="R619" s="5" t="s">
        <v>43</v>
      </c>
      <c r="S619" s="5">
        <v>30</v>
      </c>
      <c r="T619" s="7">
        <v>0.7680555555555556</v>
      </c>
      <c r="U619" s="2" t="s">
        <v>1645</v>
      </c>
      <c r="V619" s="5" t="s">
        <v>1625</v>
      </c>
      <c r="W619" s="5" t="s">
        <v>71</v>
      </c>
      <c r="X619" s="5" t="s">
        <v>38</v>
      </c>
    </row>
    <row r="620" spans="1:24" ht="15.75" x14ac:dyDescent="0.25">
      <c r="A620" s="2" t="s">
        <v>713</v>
      </c>
      <c r="B620" s="3">
        <v>44548</v>
      </c>
      <c r="C620" s="3" t="s">
        <v>675</v>
      </c>
      <c r="D620" s="14">
        <f t="shared" si="9"/>
        <v>2021</v>
      </c>
      <c r="E620" s="2" t="s">
        <v>65</v>
      </c>
      <c r="F620" s="2" t="s">
        <v>27</v>
      </c>
      <c r="G620" s="2" t="s">
        <v>28</v>
      </c>
      <c r="H620" s="5" t="s">
        <v>710</v>
      </c>
      <c r="I620" s="2">
        <v>51.501513000000003</v>
      </c>
      <c r="J620" s="2" t="s">
        <v>55</v>
      </c>
      <c r="K620" s="2" t="s">
        <v>31</v>
      </c>
      <c r="L620" s="2" t="s">
        <v>32</v>
      </c>
      <c r="M620" s="2">
        <v>-0.191687</v>
      </c>
      <c r="N620" s="2">
        <v>1</v>
      </c>
      <c r="O620" s="2">
        <v>2</v>
      </c>
      <c r="P620" s="2" t="s">
        <v>33</v>
      </c>
      <c r="Q620" s="2" t="s">
        <v>42</v>
      </c>
      <c r="R620" s="2" t="s">
        <v>43</v>
      </c>
      <c r="S620" s="2">
        <v>30</v>
      </c>
      <c r="T620" s="4">
        <v>0.84027777777777779</v>
      </c>
      <c r="U620" s="2" t="s">
        <v>1645</v>
      </c>
      <c r="V620" s="2" t="s">
        <v>1626</v>
      </c>
      <c r="W620" s="2" t="s">
        <v>37</v>
      </c>
      <c r="X620" s="2" t="s">
        <v>38</v>
      </c>
    </row>
    <row r="621" spans="1:24" ht="15.75" x14ac:dyDescent="0.25">
      <c r="A621" s="5" t="s">
        <v>714</v>
      </c>
      <c r="B621" s="6">
        <v>44548</v>
      </c>
      <c r="C621" s="3" t="s">
        <v>675</v>
      </c>
      <c r="D621" s="14">
        <f t="shared" si="9"/>
        <v>2021</v>
      </c>
      <c r="E621" s="2" t="s">
        <v>46</v>
      </c>
      <c r="F621" s="5" t="s">
        <v>69</v>
      </c>
      <c r="G621" s="5" t="s">
        <v>70</v>
      </c>
      <c r="H621" s="5" t="s">
        <v>47</v>
      </c>
      <c r="I621" s="5">
        <v>51.522385999999997</v>
      </c>
      <c r="J621" s="5" t="s">
        <v>30</v>
      </c>
      <c r="K621" s="5" t="s">
        <v>31</v>
      </c>
      <c r="L621" s="5" t="s">
        <v>32</v>
      </c>
      <c r="M621" s="5">
        <v>-0.22170799999999999</v>
      </c>
      <c r="N621" s="5">
        <v>1</v>
      </c>
      <c r="O621" s="5">
        <v>2</v>
      </c>
      <c r="P621" s="5" t="s">
        <v>33</v>
      </c>
      <c r="Q621" s="5" t="s">
        <v>34</v>
      </c>
      <c r="R621" s="5" t="s">
        <v>43</v>
      </c>
      <c r="S621" s="5">
        <v>30</v>
      </c>
      <c r="T621" s="7">
        <v>0.55694444444444446</v>
      </c>
      <c r="U621" s="2" t="s">
        <v>1645</v>
      </c>
      <c r="V621" s="5" t="s">
        <v>1627</v>
      </c>
      <c r="W621" s="5" t="s">
        <v>37</v>
      </c>
      <c r="X621" s="5" t="s">
        <v>38</v>
      </c>
    </row>
    <row r="622" spans="1:24" ht="15.75" x14ac:dyDescent="0.25">
      <c r="A622" s="2" t="s">
        <v>715</v>
      </c>
      <c r="B622" s="3">
        <v>44549</v>
      </c>
      <c r="C622" s="3" t="s">
        <v>675</v>
      </c>
      <c r="D622" s="14">
        <f t="shared" si="9"/>
        <v>2021</v>
      </c>
      <c r="E622" s="2" t="s">
        <v>40</v>
      </c>
      <c r="F622" s="2" t="s">
        <v>49</v>
      </c>
      <c r="G622" s="2" t="s">
        <v>41</v>
      </c>
      <c r="H622" s="2" t="s">
        <v>47</v>
      </c>
      <c r="I622" s="2">
        <v>51.495657999999999</v>
      </c>
      <c r="J622" s="2" t="s">
        <v>30</v>
      </c>
      <c r="K622" s="2" t="s">
        <v>31</v>
      </c>
      <c r="L622" s="2" t="s">
        <v>32</v>
      </c>
      <c r="M622" s="2">
        <v>-0.173622</v>
      </c>
      <c r="N622" s="2">
        <v>3</v>
      </c>
      <c r="O622" s="2">
        <v>2</v>
      </c>
      <c r="P622" s="2" t="s">
        <v>33</v>
      </c>
      <c r="Q622" s="2" t="s">
        <v>34</v>
      </c>
      <c r="R622" s="2" t="s">
        <v>43</v>
      </c>
      <c r="S622" s="2">
        <v>30</v>
      </c>
      <c r="T622" s="4">
        <v>0.63888888888888895</v>
      </c>
      <c r="U622" s="2" t="s">
        <v>1645</v>
      </c>
      <c r="V622" s="2" t="s">
        <v>1628</v>
      </c>
      <c r="W622" s="2" t="s">
        <v>37</v>
      </c>
      <c r="X622" s="2" t="s">
        <v>38</v>
      </c>
    </row>
    <row r="623" spans="1:24" ht="15.75" x14ac:dyDescent="0.25">
      <c r="A623" s="5" t="s">
        <v>716</v>
      </c>
      <c r="B623" s="6">
        <v>44539</v>
      </c>
      <c r="C623" s="3" t="s">
        <v>675</v>
      </c>
      <c r="D623" s="14">
        <f t="shared" si="9"/>
        <v>2021</v>
      </c>
      <c r="E623" s="2" t="s">
        <v>54</v>
      </c>
      <c r="F623" s="5" t="s">
        <v>27</v>
      </c>
      <c r="G623" s="5" t="s">
        <v>28</v>
      </c>
      <c r="H623" s="5" t="s">
        <v>47</v>
      </c>
      <c r="I623" s="5">
        <v>51.492395999999999</v>
      </c>
      <c r="J623" s="5" t="s">
        <v>30</v>
      </c>
      <c r="K623" s="5" t="s">
        <v>31</v>
      </c>
      <c r="L623" s="5" t="s">
        <v>32</v>
      </c>
      <c r="M623" s="5">
        <v>-0.16626199999999999</v>
      </c>
      <c r="N623" s="5">
        <v>1</v>
      </c>
      <c r="O623" s="5">
        <v>1</v>
      </c>
      <c r="P623" s="5" t="s">
        <v>33</v>
      </c>
      <c r="Q623" s="5" t="s">
        <v>34</v>
      </c>
      <c r="R623" s="5" t="s">
        <v>43</v>
      </c>
      <c r="S623" s="5">
        <v>30</v>
      </c>
      <c r="T623" s="7">
        <v>0.57638888888888895</v>
      </c>
      <c r="U623" s="2" t="s">
        <v>1645</v>
      </c>
      <c r="V623" s="5" t="s">
        <v>1629</v>
      </c>
      <c r="W623" s="5" t="s">
        <v>37</v>
      </c>
      <c r="X623" s="5" t="s">
        <v>38</v>
      </c>
    </row>
    <row r="624" spans="1:24" ht="15.75" x14ac:dyDescent="0.25">
      <c r="A624" s="2" t="s">
        <v>717</v>
      </c>
      <c r="B624" s="3">
        <v>44547</v>
      </c>
      <c r="C624" s="3" t="s">
        <v>675</v>
      </c>
      <c r="D624" s="14">
        <f t="shared" si="9"/>
        <v>2021</v>
      </c>
      <c r="E624" s="2" t="s">
        <v>62</v>
      </c>
      <c r="F624" s="2" t="s">
        <v>69</v>
      </c>
      <c r="G624" s="2" t="s">
        <v>70</v>
      </c>
      <c r="H624" s="2" t="s">
        <v>47</v>
      </c>
      <c r="I624" s="2">
        <v>51.505181</v>
      </c>
      <c r="J624" s="2" t="s">
        <v>55</v>
      </c>
      <c r="K624" s="2" t="s">
        <v>31</v>
      </c>
      <c r="L624" s="2" t="s">
        <v>32</v>
      </c>
      <c r="M624" s="2">
        <v>-0.21387700000000001</v>
      </c>
      <c r="N624" s="2">
        <v>1</v>
      </c>
      <c r="O624" s="2">
        <v>2</v>
      </c>
      <c r="P624" s="2" t="s">
        <v>33</v>
      </c>
      <c r="Q624" s="2" t="s">
        <v>84</v>
      </c>
      <c r="R624" s="2" t="s">
        <v>43</v>
      </c>
      <c r="S624" s="2">
        <v>30</v>
      </c>
      <c r="T624" s="4">
        <v>0.89583333333333337</v>
      </c>
      <c r="U624" s="2" t="s">
        <v>1645</v>
      </c>
      <c r="V624" s="2" t="s">
        <v>1630</v>
      </c>
      <c r="W624" s="2" t="s">
        <v>123</v>
      </c>
      <c r="X624" s="2" t="s">
        <v>38</v>
      </c>
    </row>
    <row r="625" spans="1:24" ht="15.75" x14ac:dyDescent="0.25">
      <c r="A625" s="5" t="s">
        <v>718</v>
      </c>
      <c r="B625" s="6">
        <v>44548</v>
      </c>
      <c r="C625" s="3" t="s">
        <v>675</v>
      </c>
      <c r="D625" s="14">
        <f t="shared" si="9"/>
        <v>2021</v>
      </c>
      <c r="E625" s="2" t="s">
        <v>26</v>
      </c>
      <c r="F625" s="5" t="s">
        <v>27</v>
      </c>
      <c r="G625" s="5" t="s">
        <v>28</v>
      </c>
      <c r="H625" s="5" t="s">
        <v>47</v>
      </c>
      <c r="I625" s="5">
        <v>51.486713999999999</v>
      </c>
      <c r="J625" s="5" t="s">
        <v>55</v>
      </c>
      <c r="K625" s="5" t="s">
        <v>31</v>
      </c>
      <c r="L625" s="5" t="s">
        <v>32</v>
      </c>
      <c r="M625" s="5">
        <v>-0.170955</v>
      </c>
      <c r="N625" s="5">
        <v>1</v>
      </c>
      <c r="O625" s="5">
        <v>1</v>
      </c>
      <c r="P625" s="5" t="s">
        <v>33</v>
      </c>
      <c r="Q625" s="5" t="s">
        <v>42</v>
      </c>
      <c r="R625" s="5" t="s">
        <v>43</v>
      </c>
      <c r="S625" s="5">
        <v>30</v>
      </c>
      <c r="T625" s="7">
        <v>0.69444444444444453</v>
      </c>
      <c r="U625" s="2" t="s">
        <v>1645</v>
      </c>
      <c r="V625" s="5" t="s">
        <v>1631</v>
      </c>
      <c r="W625" s="5" t="s">
        <v>123</v>
      </c>
      <c r="X625" s="5" t="s">
        <v>111</v>
      </c>
    </row>
    <row r="626" spans="1:24" ht="15.75" hidden="1" x14ac:dyDescent="0.25">
      <c r="A626" s="2" t="s">
        <v>719</v>
      </c>
      <c r="B626" s="3">
        <v>44507</v>
      </c>
      <c r="C626" s="3" t="s">
        <v>615</v>
      </c>
      <c r="D626" s="14">
        <f t="shared" si="9"/>
        <v>2021</v>
      </c>
      <c r="E626" s="2" t="s">
        <v>59</v>
      </c>
      <c r="F626" s="2" t="s">
        <v>27</v>
      </c>
      <c r="G626" s="2" t="s">
        <v>28</v>
      </c>
      <c r="H626" s="2" t="s">
        <v>47</v>
      </c>
      <c r="I626" s="2">
        <v>51.504759</v>
      </c>
      <c r="J626" s="2" t="s">
        <v>55</v>
      </c>
      <c r="K626" s="2" t="s">
        <v>31</v>
      </c>
      <c r="L626" s="2" t="s">
        <v>32</v>
      </c>
      <c r="M626" s="2">
        <v>-0.198043</v>
      </c>
      <c r="N626" s="2">
        <v>1</v>
      </c>
      <c r="O626" s="2">
        <v>2</v>
      </c>
      <c r="P626" s="2" t="s">
        <v>33</v>
      </c>
      <c r="Q626" s="2" t="s">
        <v>34</v>
      </c>
      <c r="R626" s="2" t="s">
        <v>43</v>
      </c>
      <c r="S626" s="2">
        <v>30</v>
      </c>
      <c r="T626" s="4">
        <v>0.6875</v>
      </c>
      <c r="U626" s="2" t="s">
        <v>36</v>
      </c>
      <c r="V626" s="2" t="s">
        <v>1616</v>
      </c>
      <c r="W626" s="2" t="s">
        <v>37</v>
      </c>
      <c r="X626" s="2" t="s">
        <v>38</v>
      </c>
    </row>
    <row r="627" spans="1:24" ht="15.75" hidden="1" x14ac:dyDescent="0.25">
      <c r="A627" s="5" t="s">
        <v>720</v>
      </c>
      <c r="B627" s="6">
        <v>44545</v>
      </c>
      <c r="C627" s="3" t="s">
        <v>675</v>
      </c>
      <c r="D627" s="14">
        <f t="shared" si="9"/>
        <v>2021</v>
      </c>
      <c r="E627" s="2" t="s">
        <v>65</v>
      </c>
      <c r="F627" s="5" t="s">
        <v>27</v>
      </c>
      <c r="G627" s="5" t="s">
        <v>28</v>
      </c>
      <c r="H627" s="5" t="s">
        <v>47</v>
      </c>
      <c r="I627" s="5">
        <v>51.482582000000001</v>
      </c>
      <c r="J627" s="5" t="s">
        <v>30</v>
      </c>
      <c r="K627" s="5" t="s">
        <v>31</v>
      </c>
      <c r="L627" s="5" t="s">
        <v>32</v>
      </c>
      <c r="M627" s="5">
        <v>-0.171264</v>
      </c>
      <c r="N627" s="5">
        <v>1</v>
      </c>
      <c r="O627" s="5">
        <v>2</v>
      </c>
      <c r="P627" s="5" t="s">
        <v>33</v>
      </c>
      <c r="Q627" s="5" t="s">
        <v>34</v>
      </c>
      <c r="R627" s="5" t="s">
        <v>43</v>
      </c>
      <c r="S627" s="5">
        <v>30</v>
      </c>
      <c r="T627" s="7">
        <v>0.37222222222222223</v>
      </c>
      <c r="U627" s="2" t="s">
        <v>36</v>
      </c>
      <c r="V627" s="5" t="s">
        <v>1617</v>
      </c>
      <c r="W627" s="5" t="s">
        <v>37</v>
      </c>
      <c r="X627" s="5" t="s">
        <v>38</v>
      </c>
    </row>
    <row r="628" spans="1:24" ht="15.75" hidden="1" x14ac:dyDescent="0.25">
      <c r="A628" s="2" t="s">
        <v>721</v>
      </c>
      <c r="B628" s="3">
        <v>44541</v>
      </c>
      <c r="C628" s="3" t="s">
        <v>675</v>
      </c>
      <c r="D628" s="14">
        <f t="shared" si="9"/>
        <v>2021</v>
      </c>
      <c r="E628" s="2" t="s">
        <v>46</v>
      </c>
      <c r="F628" s="2" t="s">
        <v>69</v>
      </c>
      <c r="G628" s="2" t="s">
        <v>70</v>
      </c>
      <c r="H628" s="2" t="s">
        <v>47</v>
      </c>
      <c r="I628" s="2">
        <v>51.494619999999998</v>
      </c>
      <c r="J628" s="2" t="s">
        <v>30</v>
      </c>
      <c r="K628" s="2" t="s">
        <v>31</v>
      </c>
      <c r="L628" s="2" t="s">
        <v>32</v>
      </c>
      <c r="M628" s="2">
        <v>-0.193688</v>
      </c>
      <c r="N628" s="2">
        <v>1</v>
      </c>
      <c r="O628" s="2">
        <v>2</v>
      </c>
      <c r="P628" s="2" t="s">
        <v>33</v>
      </c>
      <c r="Q628" s="2" t="s">
        <v>34</v>
      </c>
      <c r="R628" s="2" t="s">
        <v>43</v>
      </c>
      <c r="S628" s="2">
        <v>30</v>
      </c>
      <c r="T628" s="4">
        <v>0.31597222222222221</v>
      </c>
      <c r="U628" s="2" t="s">
        <v>36</v>
      </c>
      <c r="V628" s="2" t="s">
        <v>1618</v>
      </c>
      <c r="W628" s="2" t="s">
        <v>37</v>
      </c>
      <c r="X628" s="2" t="s">
        <v>38</v>
      </c>
    </row>
    <row r="629" spans="1:24" ht="15.75" hidden="1" x14ac:dyDescent="0.25">
      <c r="A629" s="5" t="s">
        <v>722</v>
      </c>
      <c r="B629" s="6">
        <v>44546</v>
      </c>
      <c r="C629" s="3" t="s">
        <v>675</v>
      </c>
      <c r="D629" s="14">
        <f t="shared" si="9"/>
        <v>2021</v>
      </c>
      <c r="E629" s="2" t="s">
        <v>40</v>
      </c>
      <c r="F629" s="5" t="s">
        <v>27</v>
      </c>
      <c r="G629" s="5" t="s">
        <v>28</v>
      </c>
      <c r="H629" s="5" t="s">
        <v>47</v>
      </c>
      <c r="I629" s="5">
        <v>51.495497999999998</v>
      </c>
      <c r="J629" s="5" t="s">
        <v>30</v>
      </c>
      <c r="K629" s="5" t="s">
        <v>31</v>
      </c>
      <c r="L629" s="5" t="s">
        <v>32</v>
      </c>
      <c r="M629" s="5">
        <v>-0.174925</v>
      </c>
      <c r="N629" s="5">
        <v>1</v>
      </c>
      <c r="O629" s="5">
        <v>1</v>
      </c>
      <c r="P629" s="5" t="s">
        <v>33</v>
      </c>
      <c r="Q629" s="5" t="s">
        <v>34</v>
      </c>
      <c r="R629" s="5" t="s">
        <v>43</v>
      </c>
      <c r="S629" s="5">
        <v>30</v>
      </c>
      <c r="T629" s="7">
        <v>0.39930555555555558</v>
      </c>
      <c r="U629" s="2" t="s">
        <v>36</v>
      </c>
      <c r="V629" s="5" t="s">
        <v>1619</v>
      </c>
      <c r="W629" s="5" t="s">
        <v>37</v>
      </c>
      <c r="X629" s="5" t="s">
        <v>38</v>
      </c>
    </row>
    <row r="630" spans="1:24" ht="15.75" hidden="1" x14ac:dyDescent="0.25">
      <c r="A630" s="2" t="s">
        <v>723</v>
      </c>
      <c r="B630" s="3">
        <v>44545</v>
      </c>
      <c r="C630" s="3" t="s">
        <v>675</v>
      </c>
      <c r="D630" s="14">
        <f t="shared" si="9"/>
        <v>2021</v>
      </c>
      <c r="E630" s="2" t="s">
        <v>54</v>
      </c>
      <c r="F630" s="2" t="s">
        <v>27</v>
      </c>
      <c r="G630" s="2" t="s">
        <v>28</v>
      </c>
      <c r="H630" s="2" t="s">
        <v>47</v>
      </c>
      <c r="I630" s="2">
        <v>51.514085000000001</v>
      </c>
      <c r="J630" s="2" t="s">
        <v>55</v>
      </c>
      <c r="K630" s="2" t="s">
        <v>31</v>
      </c>
      <c r="L630" s="2" t="s">
        <v>32</v>
      </c>
      <c r="M630" s="2">
        <v>-0.196377</v>
      </c>
      <c r="N630" s="2">
        <v>1</v>
      </c>
      <c r="O630" s="2">
        <v>2</v>
      </c>
      <c r="P630" s="2" t="s">
        <v>33</v>
      </c>
      <c r="Q630" s="2" t="s">
        <v>34</v>
      </c>
      <c r="R630" s="2" t="s">
        <v>43</v>
      </c>
      <c r="S630" s="2">
        <v>30</v>
      </c>
      <c r="T630" s="4">
        <v>0.24305555555555555</v>
      </c>
      <c r="U630" s="2" t="s">
        <v>36</v>
      </c>
      <c r="V630" s="2" t="s">
        <v>1620</v>
      </c>
      <c r="W630" s="2" t="s">
        <v>37</v>
      </c>
      <c r="X630" s="2" t="s">
        <v>38</v>
      </c>
    </row>
    <row r="631" spans="1:24" ht="15.75" hidden="1" x14ac:dyDescent="0.25">
      <c r="A631" s="5" t="s">
        <v>724</v>
      </c>
      <c r="B631" s="6">
        <v>44536</v>
      </c>
      <c r="C631" s="3" t="s">
        <v>675</v>
      </c>
      <c r="D631" s="14">
        <f t="shared" si="9"/>
        <v>2021</v>
      </c>
      <c r="E631" s="2" t="s">
        <v>62</v>
      </c>
      <c r="F631" s="5" t="s">
        <v>69</v>
      </c>
      <c r="G631" s="5" t="s">
        <v>70</v>
      </c>
      <c r="H631" s="5" t="s">
        <v>47</v>
      </c>
      <c r="I631" s="5">
        <v>51.503034999999997</v>
      </c>
      <c r="J631" s="5" t="s">
        <v>30</v>
      </c>
      <c r="K631" s="5" t="s">
        <v>31</v>
      </c>
      <c r="L631" s="5" t="s">
        <v>32</v>
      </c>
      <c r="M631" s="5">
        <v>-0.21468100000000001</v>
      </c>
      <c r="N631" s="5">
        <v>1</v>
      </c>
      <c r="O631" s="5">
        <v>2</v>
      </c>
      <c r="P631" s="5" t="s">
        <v>33</v>
      </c>
      <c r="Q631" s="5" t="s">
        <v>42</v>
      </c>
      <c r="R631" s="5" t="s">
        <v>43</v>
      </c>
      <c r="S631" s="5">
        <v>30</v>
      </c>
      <c r="T631" s="7">
        <v>0.67361111111111116</v>
      </c>
      <c r="U631" s="2" t="s">
        <v>36</v>
      </c>
      <c r="V631" s="5" t="s">
        <v>1621</v>
      </c>
      <c r="W631" s="5" t="s">
        <v>37</v>
      </c>
      <c r="X631" s="5" t="s">
        <v>111</v>
      </c>
    </row>
    <row r="632" spans="1:24" ht="15.75" hidden="1" x14ac:dyDescent="0.25">
      <c r="A632" s="2" t="s">
        <v>725</v>
      </c>
      <c r="B632" s="3">
        <v>44551</v>
      </c>
      <c r="C632" s="3" t="s">
        <v>675</v>
      </c>
      <c r="D632" s="14">
        <f t="shared" si="9"/>
        <v>2021</v>
      </c>
      <c r="E632" s="2" t="s">
        <v>26</v>
      </c>
      <c r="F632" s="2" t="s">
        <v>49</v>
      </c>
      <c r="G632" s="2" t="s">
        <v>41</v>
      </c>
      <c r="H632" s="2" t="s">
        <v>47</v>
      </c>
      <c r="I632" s="2">
        <v>51.483420000000002</v>
      </c>
      <c r="J632" s="2" t="s">
        <v>55</v>
      </c>
      <c r="K632" s="2" t="s">
        <v>31</v>
      </c>
      <c r="L632" s="2" t="s">
        <v>32</v>
      </c>
      <c r="M632" s="2">
        <v>-0.16734199999999999</v>
      </c>
      <c r="N632" s="2">
        <v>1</v>
      </c>
      <c r="O632" s="2">
        <v>2</v>
      </c>
      <c r="P632" s="2" t="s">
        <v>33</v>
      </c>
      <c r="Q632" s="2" t="s">
        <v>34</v>
      </c>
      <c r="R632" s="2" t="s">
        <v>43</v>
      </c>
      <c r="S632" s="2">
        <v>30</v>
      </c>
      <c r="T632" s="4">
        <v>0.14722222222222223</v>
      </c>
      <c r="U632" s="2" t="s">
        <v>36</v>
      </c>
      <c r="V632" s="2" t="s">
        <v>1622</v>
      </c>
      <c r="W632" s="2" t="s">
        <v>37</v>
      </c>
      <c r="X632" s="2" t="s">
        <v>38</v>
      </c>
    </row>
    <row r="633" spans="1:24" ht="15.75" hidden="1" x14ac:dyDescent="0.25">
      <c r="A633" s="5" t="s">
        <v>726</v>
      </c>
      <c r="B633" s="6">
        <v>44552</v>
      </c>
      <c r="C633" s="3" t="s">
        <v>675</v>
      </c>
      <c r="D633" s="14">
        <f t="shared" si="9"/>
        <v>2021</v>
      </c>
      <c r="E633" s="2" t="s">
        <v>59</v>
      </c>
      <c r="F633" s="5" t="s">
        <v>69</v>
      </c>
      <c r="G633" s="5" t="s">
        <v>70</v>
      </c>
      <c r="H633" s="5" t="s">
        <v>47</v>
      </c>
      <c r="I633" s="5">
        <v>51.484099999999998</v>
      </c>
      <c r="J633" s="5" t="s">
        <v>30</v>
      </c>
      <c r="K633" s="5" t="s">
        <v>31</v>
      </c>
      <c r="L633" s="5" t="s">
        <v>32</v>
      </c>
      <c r="M633" s="5">
        <v>-0.17638899999999999</v>
      </c>
      <c r="N633" s="5">
        <v>1</v>
      </c>
      <c r="O633" s="5">
        <v>1</v>
      </c>
      <c r="P633" s="5" t="s">
        <v>33</v>
      </c>
      <c r="Q633" s="5" t="s">
        <v>34</v>
      </c>
      <c r="R633" s="5" t="s">
        <v>43</v>
      </c>
      <c r="S633" s="5">
        <v>30</v>
      </c>
      <c r="T633" s="7">
        <v>0.59375</v>
      </c>
      <c r="U633" s="2" t="s">
        <v>36</v>
      </c>
      <c r="V633" s="5" t="s">
        <v>1623</v>
      </c>
      <c r="W633" s="5" t="s">
        <v>37</v>
      </c>
      <c r="X633" s="5" t="s">
        <v>111</v>
      </c>
    </row>
    <row r="634" spans="1:24" ht="15.75" hidden="1" x14ac:dyDescent="0.25">
      <c r="A634" s="2" t="s">
        <v>727</v>
      </c>
      <c r="B634" s="3">
        <v>44550</v>
      </c>
      <c r="C634" s="3" t="s">
        <v>675</v>
      </c>
      <c r="D634" s="14">
        <f t="shared" si="9"/>
        <v>2021</v>
      </c>
      <c r="E634" s="2" t="s">
        <v>65</v>
      </c>
      <c r="F634" s="2" t="s">
        <v>49</v>
      </c>
      <c r="G634" s="2" t="s">
        <v>41</v>
      </c>
      <c r="H634" s="2" t="s">
        <v>47</v>
      </c>
      <c r="I634" s="2">
        <v>51.494377</v>
      </c>
      <c r="J634" s="2" t="s">
        <v>55</v>
      </c>
      <c r="K634" s="2" t="s">
        <v>31</v>
      </c>
      <c r="L634" s="2" t="s">
        <v>32</v>
      </c>
      <c r="M634" s="2">
        <v>-0.19542699999999999</v>
      </c>
      <c r="N634" s="2">
        <v>1</v>
      </c>
      <c r="O634" s="2">
        <v>2</v>
      </c>
      <c r="P634" s="2" t="s">
        <v>33</v>
      </c>
      <c r="Q634" s="2" t="s">
        <v>42</v>
      </c>
      <c r="R634" s="2" t="s">
        <v>43</v>
      </c>
      <c r="S634" s="2">
        <v>30</v>
      </c>
      <c r="T634" s="4">
        <v>0.95138888888888884</v>
      </c>
      <c r="U634" s="2" t="s">
        <v>36</v>
      </c>
      <c r="V634" s="2" t="s">
        <v>1624</v>
      </c>
      <c r="W634" s="2" t="s">
        <v>71</v>
      </c>
      <c r="X634" s="2" t="s">
        <v>63</v>
      </c>
    </row>
    <row r="635" spans="1:24" ht="15.75" hidden="1" x14ac:dyDescent="0.25">
      <c r="A635" s="5" t="s">
        <v>728</v>
      </c>
      <c r="B635" s="6">
        <v>44548</v>
      </c>
      <c r="C635" s="3" t="s">
        <v>675</v>
      </c>
      <c r="D635" s="14">
        <f t="shared" si="9"/>
        <v>2021</v>
      </c>
      <c r="E635" s="2" t="s">
        <v>46</v>
      </c>
      <c r="F635" s="5" t="s">
        <v>49</v>
      </c>
      <c r="G635" s="5" t="s">
        <v>41</v>
      </c>
      <c r="H635" s="5" t="s">
        <v>47</v>
      </c>
      <c r="I635" s="5">
        <v>51.494377</v>
      </c>
      <c r="J635" s="5" t="s">
        <v>55</v>
      </c>
      <c r="K635" s="5" t="s">
        <v>31</v>
      </c>
      <c r="L635" s="5" t="s">
        <v>32</v>
      </c>
      <c r="M635" s="5">
        <v>-0.19542699999999999</v>
      </c>
      <c r="N635" s="5">
        <v>1</v>
      </c>
      <c r="O635" s="5">
        <v>2</v>
      </c>
      <c r="P635" s="5" t="s">
        <v>33</v>
      </c>
      <c r="Q635" s="5" t="s">
        <v>50</v>
      </c>
      <c r="R635" s="5" t="s">
        <v>60</v>
      </c>
      <c r="S635" s="5">
        <v>30</v>
      </c>
      <c r="T635" s="7">
        <v>0.875</v>
      </c>
      <c r="U635" s="2" t="s">
        <v>36</v>
      </c>
      <c r="V635" s="5" t="s">
        <v>1625</v>
      </c>
      <c r="W635" s="5" t="s">
        <v>559</v>
      </c>
      <c r="X635" s="5" t="s">
        <v>38</v>
      </c>
    </row>
    <row r="636" spans="1:24" ht="15.75" hidden="1" x14ac:dyDescent="0.25">
      <c r="A636" s="2" t="s">
        <v>729</v>
      </c>
      <c r="B636" s="3">
        <v>44554</v>
      </c>
      <c r="C636" s="3" t="s">
        <v>675</v>
      </c>
      <c r="D636" s="14">
        <f t="shared" si="9"/>
        <v>2021</v>
      </c>
      <c r="E636" s="2" t="s">
        <v>40</v>
      </c>
      <c r="F636" s="2" t="s">
        <v>49</v>
      </c>
      <c r="G636" s="2" t="s">
        <v>28</v>
      </c>
      <c r="H636" s="2" t="s">
        <v>47</v>
      </c>
      <c r="I636" s="2">
        <v>51.480176999999998</v>
      </c>
      <c r="J636" s="2" t="s">
        <v>55</v>
      </c>
      <c r="K636" s="2" t="s">
        <v>31</v>
      </c>
      <c r="L636" s="2" t="s">
        <v>32</v>
      </c>
      <c r="M636" s="2">
        <v>-0.178561</v>
      </c>
      <c r="N636" s="2">
        <v>1</v>
      </c>
      <c r="O636" s="2">
        <v>2</v>
      </c>
      <c r="P636" s="2" t="s">
        <v>33</v>
      </c>
      <c r="Q636" s="2" t="s">
        <v>42</v>
      </c>
      <c r="R636" s="2" t="s">
        <v>43</v>
      </c>
      <c r="S636" s="2">
        <v>30</v>
      </c>
      <c r="T636" s="4">
        <v>3.472222222222222E-3</v>
      </c>
      <c r="U636" s="2" t="s">
        <v>36</v>
      </c>
      <c r="V636" s="2" t="s">
        <v>1626</v>
      </c>
      <c r="W636" s="2" t="s">
        <v>71</v>
      </c>
      <c r="X636" s="2" t="s">
        <v>38</v>
      </c>
    </row>
    <row r="637" spans="1:24" ht="15.75" hidden="1" x14ac:dyDescent="0.25">
      <c r="A637" s="5" t="s">
        <v>730</v>
      </c>
      <c r="B637" s="6">
        <v>44558</v>
      </c>
      <c r="C637" s="3" t="s">
        <v>675</v>
      </c>
      <c r="D637" s="14">
        <f t="shared" si="9"/>
        <v>2021</v>
      </c>
      <c r="E637" s="2" t="s">
        <v>54</v>
      </c>
      <c r="F637" s="5" t="s">
        <v>49</v>
      </c>
      <c r="G637" s="5" t="s">
        <v>41</v>
      </c>
      <c r="H637" s="5" t="s">
        <v>47</v>
      </c>
      <c r="I637" s="5">
        <v>51.515900000000002</v>
      </c>
      <c r="J637" s="5" t="s">
        <v>30</v>
      </c>
      <c r="K637" s="5" t="s">
        <v>31</v>
      </c>
      <c r="L637" s="5" t="s">
        <v>32</v>
      </c>
      <c r="M637" s="5">
        <v>-0.20913300000000001</v>
      </c>
      <c r="N637" s="5">
        <v>1</v>
      </c>
      <c r="O637" s="5">
        <v>2</v>
      </c>
      <c r="P637" s="5" t="s">
        <v>33</v>
      </c>
      <c r="Q637" s="5" t="s">
        <v>34</v>
      </c>
      <c r="R637" s="5" t="s">
        <v>43</v>
      </c>
      <c r="S637" s="5">
        <v>30</v>
      </c>
      <c r="T637" s="7">
        <v>0.62847222222222221</v>
      </c>
      <c r="U637" s="2" t="s">
        <v>36</v>
      </c>
      <c r="V637" s="5" t="s">
        <v>1627</v>
      </c>
      <c r="W637" s="5" t="s">
        <v>37</v>
      </c>
      <c r="X637" s="5" t="s">
        <v>38</v>
      </c>
    </row>
    <row r="638" spans="1:24" ht="15.75" hidden="1" x14ac:dyDescent="0.25">
      <c r="A638" s="2" t="s">
        <v>731</v>
      </c>
      <c r="B638" s="3">
        <v>44543</v>
      </c>
      <c r="C638" s="3" t="s">
        <v>675</v>
      </c>
      <c r="D638" s="14">
        <f t="shared" si="9"/>
        <v>2021</v>
      </c>
      <c r="E638" s="2" t="s">
        <v>62</v>
      </c>
      <c r="F638" s="2" t="s">
        <v>27</v>
      </c>
      <c r="G638" s="2" t="s">
        <v>28</v>
      </c>
      <c r="H638" s="2" t="s">
        <v>47</v>
      </c>
      <c r="I638" s="2">
        <v>51.497188000000001</v>
      </c>
      <c r="J638" s="2" t="s">
        <v>30</v>
      </c>
      <c r="K638" s="2" t="s">
        <v>31</v>
      </c>
      <c r="L638" s="2" t="s">
        <v>32</v>
      </c>
      <c r="M638" s="2">
        <v>-0.16794200000000001</v>
      </c>
      <c r="N638" s="2">
        <v>1</v>
      </c>
      <c r="O638" s="2">
        <v>1</v>
      </c>
      <c r="P638" s="2" t="s">
        <v>33</v>
      </c>
      <c r="Q638" s="2" t="s">
        <v>34</v>
      </c>
      <c r="R638" s="2" t="s">
        <v>60</v>
      </c>
      <c r="S638" s="2">
        <v>30</v>
      </c>
      <c r="T638" s="4">
        <v>0.46180555555555558</v>
      </c>
      <c r="U638" s="2" t="s">
        <v>36</v>
      </c>
      <c r="V638" s="2" t="s">
        <v>1628</v>
      </c>
      <c r="W638" s="2" t="s">
        <v>37</v>
      </c>
      <c r="X638" s="2" t="s">
        <v>111</v>
      </c>
    </row>
    <row r="639" spans="1:24" ht="15.75" hidden="1" x14ac:dyDescent="0.25">
      <c r="A639" s="5" t="s">
        <v>732</v>
      </c>
      <c r="B639" s="6">
        <v>44561</v>
      </c>
      <c r="C639" s="3" t="s">
        <v>675</v>
      </c>
      <c r="D639" s="14">
        <f t="shared" si="9"/>
        <v>2021</v>
      </c>
      <c r="E639" s="2" t="s">
        <v>26</v>
      </c>
      <c r="F639" s="5" t="s">
        <v>27</v>
      </c>
      <c r="G639" s="5" t="s">
        <v>277</v>
      </c>
      <c r="H639" s="5" t="s">
        <v>29</v>
      </c>
      <c r="I639" s="5">
        <v>51.488785</v>
      </c>
      <c r="J639" s="5" t="s">
        <v>55</v>
      </c>
      <c r="K639" s="5" t="s">
        <v>31</v>
      </c>
      <c r="L639" s="5" t="s">
        <v>32</v>
      </c>
      <c r="M639" s="5">
        <v>-0.16539799999999999</v>
      </c>
      <c r="N639" s="5">
        <v>1</v>
      </c>
      <c r="O639" s="5">
        <v>2</v>
      </c>
      <c r="P639" s="5" t="s">
        <v>33</v>
      </c>
      <c r="Q639" s="5" t="s">
        <v>42</v>
      </c>
      <c r="R639" s="5" t="s">
        <v>43</v>
      </c>
      <c r="S639" s="5">
        <v>30</v>
      </c>
      <c r="T639" s="7">
        <v>0.67638888888888893</v>
      </c>
      <c r="U639" s="2" t="s">
        <v>36</v>
      </c>
      <c r="V639" s="5" t="s">
        <v>1629</v>
      </c>
      <c r="W639" s="5" t="s">
        <v>37</v>
      </c>
      <c r="X639" s="5" t="s">
        <v>38</v>
      </c>
    </row>
    <row r="640" spans="1:24" ht="15.75" hidden="1" x14ac:dyDescent="0.25">
      <c r="A640" s="2" t="s">
        <v>733</v>
      </c>
      <c r="B640" s="3">
        <v>44535</v>
      </c>
      <c r="C640" s="3" t="s">
        <v>675</v>
      </c>
      <c r="D640" s="14">
        <f t="shared" si="9"/>
        <v>2021</v>
      </c>
      <c r="E640" s="2" t="s">
        <v>59</v>
      </c>
      <c r="F640" s="2" t="s">
        <v>49</v>
      </c>
      <c r="G640" s="2" t="s">
        <v>28</v>
      </c>
      <c r="H640" s="2" t="s">
        <v>29</v>
      </c>
      <c r="I640" s="2">
        <v>51.507210000000001</v>
      </c>
      <c r="J640" s="2" t="s">
        <v>55</v>
      </c>
      <c r="K640" s="2" t="s">
        <v>31</v>
      </c>
      <c r="L640" s="2" t="s">
        <v>32</v>
      </c>
      <c r="M640" s="2">
        <v>-0.20543900000000001</v>
      </c>
      <c r="N640" s="2">
        <v>1</v>
      </c>
      <c r="O640" s="2">
        <v>1</v>
      </c>
      <c r="P640" s="2" t="s">
        <v>33</v>
      </c>
      <c r="Q640" s="2" t="s">
        <v>42</v>
      </c>
      <c r="R640" s="2" t="s">
        <v>43</v>
      </c>
      <c r="S640" s="2">
        <v>30</v>
      </c>
      <c r="T640" s="4">
        <v>0.76388888888888884</v>
      </c>
      <c r="U640" s="2" t="s">
        <v>36</v>
      </c>
      <c r="V640" s="2" t="s">
        <v>1630</v>
      </c>
      <c r="W640" s="2" t="s">
        <v>71</v>
      </c>
      <c r="X640" s="2" t="s">
        <v>38</v>
      </c>
    </row>
    <row r="641" spans="1:24" ht="15.75" x14ac:dyDescent="0.25">
      <c r="A641" s="5" t="s">
        <v>734</v>
      </c>
      <c r="B641" s="6">
        <v>44213</v>
      </c>
      <c r="C641" s="3" t="s">
        <v>24</v>
      </c>
      <c r="D641" s="14">
        <f t="shared" si="9"/>
        <v>2021</v>
      </c>
      <c r="E641" s="2" t="s">
        <v>65</v>
      </c>
      <c r="F641" s="5" t="s">
        <v>49</v>
      </c>
      <c r="G641" s="5" t="s">
        <v>193</v>
      </c>
      <c r="H641" s="5" t="s">
        <v>29</v>
      </c>
      <c r="I641" s="5">
        <v>51.504843000000001</v>
      </c>
      <c r="J641" s="5" t="s">
        <v>55</v>
      </c>
      <c r="K641" s="5" t="s">
        <v>31</v>
      </c>
      <c r="L641" s="5" t="s">
        <v>32</v>
      </c>
      <c r="M641" s="5">
        <v>-0.21533099999999999</v>
      </c>
      <c r="N641" s="5">
        <v>2</v>
      </c>
      <c r="O641" s="5">
        <v>1</v>
      </c>
      <c r="P641" s="5" t="s">
        <v>33</v>
      </c>
      <c r="Q641" s="5" t="s">
        <v>42</v>
      </c>
      <c r="R641" s="5" t="s">
        <v>60</v>
      </c>
      <c r="S641" s="5">
        <v>30</v>
      </c>
      <c r="T641" s="7">
        <v>0.17430555555555557</v>
      </c>
      <c r="U641" s="2" t="s">
        <v>1645</v>
      </c>
      <c r="V641" s="5" t="s">
        <v>1631</v>
      </c>
      <c r="W641" s="5" t="s">
        <v>71</v>
      </c>
      <c r="X641" s="5" t="s">
        <v>63</v>
      </c>
    </row>
    <row r="642" spans="1:24" ht="15.75" x14ac:dyDescent="0.25">
      <c r="A642" s="2" t="s">
        <v>735</v>
      </c>
      <c r="B642" s="3">
        <v>44204</v>
      </c>
      <c r="C642" s="3" t="s">
        <v>24</v>
      </c>
      <c r="D642" s="14">
        <f t="shared" ref="D642:D705" si="10">YEAR(B642)</f>
        <v>2021</v>
      </c>
      <c r="E642" s="2" t="s">
        <v>46</v>
      </c>
      <c r="F642" s="2" t="s">
        <v>27</v>
      </c>
      <c r="G642" s="2" t="s">
        <v>28</v>
      </c>
      <c r="H642" s="2" t="s">
        <v>710</v>
      </c>
      <c r="I642" s="2">
        <v>51.487744999999997</v>
      </c>
      <c r="J642" s="2" t="s">
        <v>55</v>
      </c>
      <c r="K642" s="2" t="s">
        <v>31</v>
      </c>
      <c r="L642" s="2" t="s">
        <v>32</v>
      </c>
      <c r="M642" s="2">
        <v>-0.16788900000000001</v>
      </c>
      <c r="N642" s="2">
        <v>1</v>
      </c>
      <c r="O642" s="2">
        <v>2</v>
      </c>
      <c r="P642" s="2" t="s">
        <v>33</v>
      </c>
      <c r="Q642" s="2" t="s">
        <v>34</v>
      </c>
      <c r="R642" s="2" t="s">
        <v>43</v>
      </c>
      <c r="S642" s="2">
        <v>30</v>
      </c>
      <c r="T642" s="4">
        <v>0.9375</v>
      </c>
      <c r="U642" s="2" t="s">
        <v>1645</v>
      </c>
      <c r="V642" s="2" t="s">
        <v>1616</v>
      </c>
      <c r="W642" s="2" t="s">
        <v>37</v>
      </c>
      <c r="X642" s="2" t="s">
        <v>38</v>
      </c>
    </row>
    <row r="643" spans="1:24" ht="15.75" x14ac:dyDescent="0.25">
      <c r="A643" s="5" t="s">
        <v>736</v>
      </c>
      <c r="B643" s="6">
        <v>44227</v>
      </c>
      <c r="C643" s="3" t="s">
        <v>24</v>
      </c>
      <c r="D643" s="14">
        <f t="shared" si="10"/>
        <v>2021</v>
      </c>
      <c r="E643" s="2" t="s">
        <v>40</v>
      </c>
      <c r="F643" s="5" t="s">
        <v>27</v>
      </c>
      <c r="G643" s="5" t="s">
        <v>28</v>
      </c>
      <c r="H643" s="5" t="s">
        <v>29</v>
      </c>
      <c r="I643" s="5">
        <v>51.497819</v>
      </c>
      <c r="J643" s="5" t="s">
        <v>30</v>
      </c>
      <c r="K643" s="5" t="s">
        <v>31</v>
      </c>
      <c r="L643" s="5" t="s">
        <v>32</v>
      </c>
      <c r="M643" s="5">
        <v>-0.179587</v>
      </c>
      <c r="N643" s="5">
        <v>1</v>
      </c>
      <c r="O643" s="5">
        <v>1</v>
      </c>
      <c r="P643" s="5" t="s">
        <v>33</v>
      </c>
      <c r="Q643" s="5" t="s">
        <v>34</v>
      </c>
      <c r="R643" s="5" t="s">
        <v>60</v>
      </c>
      <c r="S643" s="5">
        <v>30</v>
      </c>
      <c r="T643" s="7">
        <v>0.6069444444444444</v>
      </c>
      <c r="U643" s="2" t="s">
        <v>1645</v>
      </c>
      <c r="V643" s="5" t="s">
        <v>1617</v>
      </c>
      <c r="W643" s="5" t="s">
        <v>37</v>
      </c>
      <c r="X643" s="5" t="s">
        <v>346</v>
      </c>
    </row>
    <row r="644" spans="1:24" ht="15.75" x14ac:dyDescent="0.25">
      <c r="A644" s="2" t="s">
        <v>737</v>
      </c>
      <c r="B644" s="3">
        <v>44232</v>
      </c>
      <c r="C644" s="3" t="s">
        <v>83</v>
      </c>
      <c r="D644" s="14">
        <f t="shared" si="10"/>
        <v>2021</v>
      </c>
      <c r="E644" s="2" t="s">
        <v>54</v>
      </c>
      <c r="F644" s="2" t="s">
        <v>69</v>
      </c>
      <c r="G644" s="2" t="s">
        <v>70</v>
      </c>
      <c r="H644" s="2" t="s">
        <v>710</v>
      </c>
      <c r="I644" s="2">
        <v>51.508639000000002</v>
      </c>
      <c r="J644" s="2" t="s">
        <v>30</v>
      </c>
      <c r="K644" s="2" t="s">
        <v>31</v>
      </c>
      <c r="L644" s="2" t="s">
        <v>32</v>
      </c>
      <c r="M644" s="2">
        <v>-0.19889799999999999</v>
      </c>
      <c r="N644" s="2">
        <v>1</v>
      </c>
      <c r="O644" s="2">
        <v>2</v>
      </c>
      <c r="P644" s="2" t="s">
        <v>33</v>
      </c>
      <c r="Q644" s="2" t="s">
        <v>34</v>
      </c>
      <c r="R644" s="2" t="s">
        <v>43</v>
      </c>
      <c r="S644" s="2">
        <v>30</v>
      </c>
      <c r="T644" s="4">
        <v>0.37361111111111112</v>
      </c>
      <c r="U644" s="2" t="s">
        <v>1645</v>
      </c>
      <c r="V644" s="2" t="s">
        <v>1618</v>
      </c>
      <c r="W644" s="2" t="s">
        <v>37</v>
      </c>
      <c r="X644" s="2" t="s">
        <v>38</v>
      </c>
    </row>
    <row r="645" spans="1:24" ht="15.75" x14ac:dyDescent="0.25">
      <c r="A645" s="5" t="s">
        <v>738</v>
      </c>
      <c r="B645" s="6">
        <v>44561</v>
      </c>
      <c r="C645" s="3" t="s">
        <v>675</v>
      </c>
      <c r="D645" s="14">
        <f t="shared" si="10"/>
        <v>2021</v>
      </c>
      <c r="E645" s="2" t="s">
        <v>62</v>
      </c>
      <c r="F645" s="5" t="s">
        <v>27</v>
      </c>
      <c r="G645" s="5" t="s">
        <v>28</v>
      </c>
      <c r="H645" s="5" t="s">
        <v>47</v>
      </c>
      <c r="I645" s="5">
        <v>51.497703999999999</v>
      </c>
      <c r="J645" s="5" t="s">
        <v>30</v>
      </c>
      <c r="K645" s="5" t="s">
        <v>31</v>
      </c>
      <c r="L645" s="5" t="s">
        <v>32</v>
      </c>
      <c r="M645" s="5">
        <v>-0.18376999999999999</v>
      </c>
      <c r="N645" s="5">
        <v>1</v>
      </c>
      <c r="O645" s="5">
        <v>2</v>
      </c>
      <c r="P645" s="5" t="s">
        <v>33</v>
      </c>
      <c r="Q645" s="5" t="s">
        <v>34</v>
      </c>
      <c r="R645" s="5" t="s">
        <v>43</v>
      </c>
      <c r="S645" s="5">
        <v>30</v>
      </c>
      <c r="T645" s="7">
        <v>0.3611111111111111</v>
      </c>
      <c r="U645" s="2" t="s">
        <v>1645</v>
      </c>
      <c r="V645" s="5" t="s">
        <v>1619</v>
      </c>
      <c r="W645" s="5" t="s">
        <v>37</v>
      </c>
      <c r="X645" s="5" t="s">
        <v>38</v>
      </c>
    </row>
    <row r="646" spans="1:24" ht="15.75" x14ac:dyDescent="0.25">
      <c r="A646" s="2" t="s">
        <v>739</v>
      </c>
      <c r="B646" s="3">
        <v>44549</v>
      </c>
      <c r="C646" s="3" t="s">
        <v>675</v>
      </c>
      <c r="D646" s="14">
        <f t="shared" si="10"/>
        <v>2021</v>
      </c>
      <c r="E646" s="2" t="s">
        <v>26</v>
      </c>
      <c r="F646" s="2" t="s">
        <v>69</v>
      </c>
      <c r="G646" s="2" t="s">
        <v>70</v>
      </c>
      <c r="H646" s="2" t="s">
        <v>47</v>
      </c>
      <c r="I646" s="2">
        <v>51.501080000000002</v>
      </c>
      <c r="J646" s="2" t="s">
        <v>55</v>
      </c>
      <c r="K646" s="2" t="s">
        <v>31</v>
      </c>
      <c r="L646" s="2" t="s">
        <v>32</v>
      </c>
      <c r="M646" s="2">
        <v>-0.192713</v>
      </c>
      <c r="N646" s="2">
        <v>1</v>
      </c>
      <c r="O646" s="2">
        <v>1</v>
      </c>
      <c r="P646" s="2" t="s">
        <v>33</v>
      </c>
      <c r="Q646" s="2" t="s">
        <v>34</v>
      </c>
      <c r="R646" s="2" t="s">
        <v>43</v>
      </c>
      <c r="S646" s="2">
        <v>30</v>
      </c>
      <c r="T646" s="4">
        <v>8.3333333333333329E-2</v>
      </c>
      <c r="U646" s="2" t="s">
        <v>1645</v>
      </c>
      <c r="V646" s="2" t="s">
        <v>1620</v>
      </c>
      <c r="W646" s="2" t="s">
        <v>37</v>
      </c>
      <c r="X646" s="2" t="s">
        <v>38</v>
      </c>
    </row>
    <row r="647" spans="1:24" ht="15.75" x14ac:dyDescent="0.25">
      <c r="A647" s="5" t="s">
        <v>740</v>
      </c>
      <c r="B647" s="6">
        <v>44560</v>
      </c>
      <c r="C647" s="3" t="s">
        <v>675</v>
      </c>
      <c r="D647" s="14">
        <f t="shared" si="10"/>
        <v>2021</v>
      </c>
      <c r="E647" s="2" t="s">
        <v>59</v>
      </c>
      <c r="F647" s="5" t="s">
        <v>49</v>
      </c>
      <c r="G647" s="5" t="s">
        <v>28</v>
      </c>
      <c r="H647" s="5" t="s">
        <v>47</v>
      </c>
      <c r="I647" s="5">
        <v>51.486953</v>
      </c>
      <c r="J647" s="5" t="s">
        <v>55</v>
      </c>
      <c r="K647" s="5" t="s">
        <v>31</v>
      </c>
      <c r="L647" s="5" t="s">
        <v>32</v>
      </c>
      <c r="M647" s="5">
        <v>-0.15178800000000001</v>
      </c>
      <c r="N647" s="5">
        <v>2</v>
      </c>
      <c r="O647" s="5">
        <v>2</v>
      </c>
      <c r="P647" s="5" t="s">
        <v>33</v>
      </c>
      <c r="Q647" s="5" t="s">
        <v>34</v>
      </c>
      <c r="R647" s="5" t="s">
        <v>43</v>
      </c>
      <c r="S647" s="5">
        <v>30</v>
      </c>
      <c r="T647" s="7">
        <v>0.9375</v>
      </c>
      <c r="U647" s="2" t="s">
        <v>1645</v>
      </c>
      <c r="V647" s="5" t="s">
        <v>1621</v>
      </c>
      <c r="W647" s="5" t="s">
        <v>37</v>
      </c>
      <c r="X647" s="5" t="s">
        <v>38</v>
      </c>
    </row>
    <row r="648" spans="1:24" ht="15.75" x14ac:dyDescent="0.25">
      <c r="A648" s="2" t="s">
        <v>741</v>
      </c>
      <c r="B648" s="3">
        <v>44498</v>
      </c>
      <c r="C648" s="3" t="s">
        <v>552</v>
      </c>
      <c r="D648" s="14">
        <f t="shared" si="10"/>
        <v>2021</v>
      </c>
      <c r="E648" s="2" t="s">
        <v>65</v>
      </c>
      <c r="F648" s="2" t="s">
        <v>49</v>
      </c>
      <c r="G648" s="2" t="s">
        <v>41</v>
      </c>
      <c r="H648" s="2" t="s">
        <v>47</v>
      </c>
      <c r="I648" s="2">
        <v>51.497034999999997</v>
      </c>
      <c r="J648" s="2" t="s">
        <v>55</v>
      </c>
      <c r="K648" s="2" t="s">
        <v>31</v>
      </c>
      <c r="L648" s="2" t="s">
        <v>32</v>
      </c>
      <c r="M648" s="2">
        <v>-0.204542</v>
      </c>
      <c r="N648" s="2">
        <v>1</v>
      </c>
      <c r="O648" s="2">
        <v>2</v>
      </c>
      <c r="P648" s="2" t="s">
        <v>33</v>
      </c>
      <c r="Q648" s="2" t="s">
        <v>34</v>
      </c>
      <c r="R648" s="2" t="s">
        <v>43</v>
      </c>
      <c r="S648" s="2">
        <v>30</v>
      </c>
      <c r="T648" s="4">
        <v>0.93055555555555547</v>
      </c>
      <c r="U648" s="2" t="s">
        <v>1645</v>
      </c>
      <c r="V648" s="2" t="s">
        <v>1622</v>
      </c>
      <c r="W648" s="2" t="s">
        <v>37</v>
      </c>
      <c r="X648" s="2" t="s">
        <v>38</v>
      </c>
    </row>
    <row r="649" spans="1:24" ht="15.75" x14ac:dyDescent="0.25">
      <c r="A649" s="5" t="s">
        <v>742</v>
      </c>
      <c r="B649" s="6">
        <v>44204</v>
      </c>
      <c r="C649" s="3" t="s">
        <v>24</v>
      </c>
      <c r="D649" s="14">
        <f t="shared" si="10"/>
        <v>2021</v>
      </c>
      <c r="E649" s="2" t="s">
        <v>46</v>
      </c>
      <c r="F649" s="5" t="s">
        <v>27</v>
      </c>
      <c r="G649" s="5" t="s">
        <v>28</v>
      </c>
      <c r="H649" s="5" t="s">
        <v>47</v>
      </c>
      <c r="I649" s="5">
        <v>51.517744999999998</v>
      </c>
      <c r="J649" s="5" t="s">
        <v>55</v>
      </c>
      <c r="K649" s="5" t="s">
        <v>743</v>
      </c>
      <c r="L649" s="5" t="s">
        <v>32</v>
      </c>
      <c r="M649" s="5">
        <v>-0.10903</v>
      </c>
      <c r="N649" s="5">
        <v>1</v>
      </c>
      <c r="O649" s="5">
        <v>1</v>
      </c>
      <c r="P649" s="5" t="s">
        <v>743</v>
      </c>
      <c r="Q649" s="5" t="s">
        <v>34</v>
      </c>
      <c r="R649" s="5" t="s">
        <v>43</v>
      </c>
      <c r="S649" s="5">
        <v>30</v>
      </c>
      <c r="T649" s="7">
        <v>0.74652777777777779</v>
      </c>
      <c r="U649" s="2" t="s">
        <v>1645</v>
      </c>
      <c r="V649" s="5" t="s">
        <v>1623</v>
      </c>
      <c r="W649" s="5" t="s">
        <v>37</v>
      </c>
      <c r="X649" s="5" t="s">
        <v>108</v>
      </c>
    </row>
    <row r="650" spans="1:24" ht="15.75" x14ac:dyDescent="0.25">
      <c r="A650" s="2" t="s">
        <v>744</v>
      </c>
      <c r="B650" s="3">
        <v>44205</v>
      </c>
      <c r="C650" s="3" t="s">
        <v>24</v>
      </c>
      <c r="D650" s="14">
        <f t="shared" si="10"/>
        <v>2021</v>
      </c>
      <c r="E650" s="2" t="s">
        <v>40</v>
      </c>
      <c r="F650" s="2" t="s">
        <v>49</v>
      </c>
      <c r="G650" s="2" t="s">
        <v>41</v>
      </c>
      <c r="H650" s="2" t="s">
        <v>47</v>
      </c>
      <c r="I650" s="2">
        <v>51.516133000000004</v>
      </c>
      <c r="J650" s="2" t="s">
        <v>55</v>
      </c>
      <c r="K650" s="2" t="s">
        <v>743</v>
      </c>
      <c r="L650" s="2" t="s">
        <v>32</v>
      </c>
      <c r="M650" s="2">
        <v>-8.1711000000000006E-2</v>
      </c>
      <c r="N650" s="2">
        <v>2</v>
      </c>
      <c r="O650" s="2">
        <v>3</v>
      </c>
      <c r="P650" s="2" t="s">
        <v>743</v>
      </c>
      <c r="Q650" s="2" t="s">
        <v>34</v>
      </c>
      <c r="R650" s="2" t="s">
        <v>60</v>
      </c>
      <c r="S650" s="2">
        <v>30</v>
      </c>
      <c r="T650" s="4">
        <v>0.97430555555555554</v>
      </c>
      <c r="U650" s="2" t="s">
        <v>1645</v>
      </c>
      <c r="V650" s="2" t="s">
        <v>1624</v>
      </c>
      <c r="W650" s="2" t="s">
        <v>37</v>
      </c>
      <c r="X650" s="2" t="s">
        <v>38</v>
      </c>
    </row>
    <row r="651" spans="1:24" ht="15.75" x14ac:dyDescent="0.25">
      <c r="A651" s="5" t="s">
        <v>745</v>
      </c>
      <c r="B651" s="6">
        <v>44208</v>
      </c>
      <c r="C651" s="3" t="s">
        <v>24</v>
      </c>
      <c r="D651" s="14">
        <f t="shared" si="10"/>
        <v>2021</v>
      </c>
      <c r="E651" s="2" t="s">
        <v>54</v>
      </c>
      <c r="F651" s="5" t="s">
        <v>27</v>
      </c>
      <c r="G651" s="5" t="s">
        <v>28</v>
      </c>
      <c r="H651" s="5" t="s">
        <v>47</v>
      </c>
      <c r="I651" s="5">
        <v>51.517682999999998</v>
      </c>
      <c r="J651" s="5" t="s">
        <v>55</v>
      </c>
      <c r="K651" s="5" t="s">
        <v>743</v>
      </c>
      <c r="L651" s="5" t="s">
        <v>32</v>
      </c>
      <c r="M651" s="5">
        <v>-0.105141</v>
      </c>
      <c r="N651" s="5">
        <v>1</v>
      </c>
      <c r="O651" s="5">
        <v>2</v>
      </c>
      <c r="P651" s="5" t="s">
        <v>743</v>
      </c>
      <c r="Q651" s="5" t="s">
        <v>42</v>
      </c>
      <c r="R651" s="5" t="s">
        <v>43</v>
      </c>
      <c r="S651" s="5">
        <v>30</v>
      </c>
      <c r="T651" s="7">
        <v>0.80208333333333337</v>
      </c>
      <c r="U651" s="2" t="s">
        <v>1645</v>
      </c>
      <c r="V651" s="5" t="s">
        <v>1625</v>
      </c>
      <c r="W651" s="5" t="s">
        <v>37</v>
      </c>
      <c r="X651" s="5" t="s">
        <v>38</v>
      </c>
    </row>
    <row r="652" spans="1:24" ht="15.75" hidden="1" x14ac:dyDescent="0.25">
      <c r="A652" s="2" t="s">
        <v>746</v>
      </c>
      <c r="B652" s="3">
        <v>44210</v>
      </c>
      <c r="C652" s="3" t="s">
        <v>24</v>
      </c>
      <c r="D652" s="14">
        <f t="shared" si="10"/>
        <v>2021</v>
      </c>
      <c r="E652" s="2" t="s">
        <v>62</v>
      </c>
      <c r="F652" s="2" t="s">
        <v>27</v>
      </c>
      <c r="G652" s="2" t="s">
        <v>28</v>
      </c>
      <c r="H652" s="2" t="s">
        <v>47</v>
      </c>
      <c r="I652" s="2">
        <v>51.517043000000001</v>
      </c>
      <c r="J652" s="2" t="s">
        <v>30</v>
      </c>
      <c r="K652" s="2" t="s">
        <v>743</v>
      </c>
      <c r="L652" s="2" t="s">
        <v>32</v>
      </c>
      <c r="M652" s="2">
        <v>-8.7871000000000005E-2</v>
      </c>
      <c r="N652" s="2">
        <v>2</v>
      </c>
      <c r="O652" s="2">
        <v>1</v>
      </c>
      <c r="P652" s="2" t="s">
        <v>743</v>
      </c>
      <c r="Q652" s="2" t="s">
        <v>34</v>
      </c>
      <c r="R652" s="2" t="s">
        <v>43</v>
      </c>
      <c r="S652" s="2">
        <v>30</v>
      </c>
      <c r="T652" s="4">
        <v>0.31111111111111112</v>
      </c>
      <c r="U652" s="2" t="s">
        <v>36</v>
      </c>
      <c r="V652" s="2" t="s">
        <v>1626</v>
      </c>
      <c r="W652" s="2" t="s">
        <v>37</v>
      </c>
      <c r="X652" s="2" t="s">
        <v>38</v>
      </c>
    </row>
    <row r="653" spans="1:24" ht="15.75" hidden="1" x14ac:dyDescent="0.25">
      <c r="A653" s="5" t="s">
        <v>747</v>
      </c>
      <c r="B653" s="6">
        <v>44210</v>
      </c>
      <c r="C653" s="3" t="s">
        <v>24</v>
      </c>
      <c r="D653" s="14">
        <f t="shared" si="10"/>
        <v>2021</v>
      </c>
      <c r="E653" s="2" t="s">
        <v>26</v>
      </c>
      <c r="F653" s="5" t="s">
        <v>49</v>
      </c>
      <c r="G653" s="5" t="s">
        <v>41</v>
      </c>
      <c r="H653" s="5" t="s">
        <v>47</v>
      </c>
      <c r="I653" s="5">
        <v>51.519199</v>
      </c>
      <c r="J653" s="5" t="s">
        <v>30</v>
      </c>
      <c r="K653" s="5" t="s">
        <v>743</v>
      </c>
      <c r="L653" s="5" t="s">
        <v>32</v>
      </c>
      <c r="M653" s="5">
        <v>-8.7780999999999998E-2</v>
      </c>
      <c r="N653" s="5">
        <v>1</v>
      </c>
      <c r="O653" s="5">
        <v>2</v>
      </c>
      <c r="P653" s="5" t="s">
        <v>743</v>
      </c>
      <c r="Q653" s="5" t="s">
        <v>34</v>
      </c>
      <c r="R653" s="5" t="s">
        <v>43</v>
      </c>
      <c r="S653" s="5">
        <v>30</v>
      </c>
      <c r="T653" s="7">
        <v>0.42499999999999999</v>
      </c>
      <c r="U653" s="2" t="s">
        <v>36</v>
      </c>
      <c r="V653" s="5" t="s">
        <v>1627</v>
      </c>
      <c r="W653" s="5" t="s">
        <v>37</v>
      </c>
      <c r="X653" s="5" t="s">
        <v>38</v>
      </c>
    </row>
    <row r="654" spans="1:24" ht="15.75" hidden="1" x14ac:dyDescent="0.25">
      <c r="A654" s="2" t="s">
        <v>748</v>
      </c>
      <c r="B654" s="3">
        <v>44212</v>
      </c>
      <c r="C654" s="3" t="s">
        <v>24</v>
      </c>
      <c r="D654" s="14">
        <f t="shared" si="10"/>
        <v>2021</v>
      </c>
      <c r="E654" s="2" t="s">
        <v>59</v>
      </c>
      <c r="F654" s="2" t="s">
        <v>49</v>
      </c>
      <c r="G654" s="2" t="s">
        <v>28</v>
      </c>
      <c r="H654" s="2" t="s">
        <v>29</v>
      </c>
      <c r="I654" s="2">
        <v>51.514046999999998</v>
      </c>
      <c r="J654" s="2" t="s">
        <v>55</v>
      </c>
      <c r="K654" s="2" t="s">
        <v>743</v>
      </c>
      <c r="L654" s="2" t="s">
        <v>32</v>
      </c>
      <c r="M654" s="2">
        <v>-7.5169E-2</v>
      </c>
      <c r="N654" s="2">
        <v>1</v>
      </c>
      <c r="O654" s="2">
        <v>1</v>
      </c>
      <c r="P654" s="2" t="s">
        <v>743</v>
      </c>
      <c r="Q654" s="2" t="s">
        <v>34</v>
      </c>
      <c r="R654" s="2" t="s">
        <v>35</v>
      </c>
      <c r="S654" s="2">
        <v>30</v>
      </c>
      <c r="T654" s="4">
        <v>0.89374999999999993</v>
      </c>
      <c r="U654" s="2" t="s">
        <v>36</v>
      </c>
      <c r="V654" s="2" t="s">
        <v>1628</v>
      </c>
      <c r="W654" s="2" t="s">
        <v>37</v>
      </c>
      <c r="X654" s="2" t="s">
        <v>38</v>
      </c>
    </row>
    <row r="655" spans="1:24" ht="15.75" hidden="1" x14ac:dyDescent="0.25">
      <c r="A655" s="5" t="s">
        <v>749</v>
      </c>
      <c r="B655" s="6">
        <v>44217</v>
      </c>
      <c r="C655" s="3" t="s">
        <v>24</v>
      </c>
      <c r="D655" s="14">
        <f t="shared" si="10"/>
        <v>2021</v>
      </c>
      <c r="E655" s="2" t="s">
        <v>65</v>
      </c>
      <c r="F655" s="5" t="s">
        <v>27</v>
      </c>
      <c r="G655" s="5" t="s">
        <v>28</v>
      </c>
      <c r="H655" s="5" t="s">
        <v>47</v>
      </c>
      <c r="I655" s="5">
        <v>51.513587000000001</v>
      </c>
      <c r="J655" s="5" t="s">
        <v>55</v>
      </c>
      <c r="K655" s="5" t="s">
        <v>743</v>
      </c>
      <c r="L655" s="5" t="s">
        <v>32</v>
      </c>
      <c r="M655" s="5">
        <v>-9.1041999999999998E-2</v>
      </c>
      <c r="N655" s="5">
        <v>2</v>
      </c>
      <c r="O655" s="5">
        <v>1</v>
      </c>
      <c r="P655" s="5" t="s">
        <v>743</v>
      </c>
      <c r="Q655" s="5" t="s">
        <v>34</v>
      </c>
      <c r="R655" s="5" t="s">
        <v>43</v>
      </c>
      <c r="S655" s="5">
        <v>30</v>
      </c>
      <c r="T655" s="7">
        <v>0.7090277777777777</v>
      </c>
      <c r="U655" s="2" t="s">
        <v>36</v>
      </c>
      <c r="V655" s="5" t="s">
        <v>1629</v>
      </c>
      <c r="W655" s="5" t="s">
        <v>37</v>
      </c>
      <c r="X655" s="5" t="s">
        <v>38</v>
      </c>
    </row>
    <row r="656" spans="1:24" ht="15.75" hidden="1" x14ac:dyDescent="0.25">
      <c r="A656" s="2" t="s">
        <v>750</v>
      </c>
      <c r="B656" s="3">
        <v>44219</v>
      </c>
      <c r="C656" s="3" t="s">
        <v>24</v>
      </c>
      <c r="D656" s="14">
        <f t="shared" si="10"/>
        <v>2021</v>
      </c>
      <c r="E656" s="2" t="s">
        <v>46</v>
      </c>
      <c r="F656" s="2" t="s">
        <v>49</v>
      </c>
      <c r="G656" s="2" t="s">
        <v>41</v>
      </c>
      <c r="H656" s="2" t="s">
        <v>47</v>
      </c>
      <c r="I656" s="2">
        <v>51.517238999999996</v>
      </c>
      <c r="J656" s="2" t="s">
        <v>30</v>
      </c>
      <c r="K656" s="2" t="s">
        <v>743</v>
      </c>
      <c r="L656" s="2" t="s">
        <v>32</v>
      </c>
      <c r="M656" s="2">
        <v>-8.8872000000000007E-2</v>
      </c>
      <c r="N656" s="2">
        <v>1</v>
      </c>
      <c r="O656" s="2">
        <v>1</v>
      </c>
      <c r="P656" s="2" t="s">
        <v>743</v>
      </c>
      <c r="Q656" s="2" t="s">
        <v>34</v>
      </c>
      <c r="R656" s="2" t="s">
        <v>43</v>
      </c>
      <c r="S656" s="2">
        <v>30</v>
      </c>
      <c r="T656" s="4">
        <v>0.34027777777777773</v>
      </c>
      <c r="U656" s="2" t="s">
        <v>36</v>
      </c>
      <c r="V656" s="2" t="s">
        <v>1630</v>
      </c>
      <c r="W656" s="2" t="s">
        <v>37</v>
      </c>
      <c r="X656" s="2" t="s">
        <v>38</v>
      </c>
    </row>
    <row r="657" spans="1:24" ht="15.75" hidden="1" x14ac:dyDescent="0.25">
      <c r="A657" s="5" t="s">
        <v>751</v>
      </c>
      <c r="B657" s="6">
        <v>44216</v>
      </c>
      <c r="C657" s="3" t="s">
        <v>24</v>
      </c>
      <c r="D657" s="14">
        <f t="shared" si="10"/>
        <v>2021</v>
      </c>
      <c r="E657" s="2" t="s">
        <v>40</v>
      </c>
      <c r="F657" s="5" t="s">
        <v>27</v>
      </c>
      <c r="G657" s="5" t="s">
        <v>28</v>
      </c>
      <c r="H657" s="5" t="s">
        <v>47</v>
      </c>
      <c r="I657" s="5">
        <v>51.518785999999999</v>
      </c>
      <c r="J657" s="5" t="s">
        <v>30</v>
      </c>
      <c r="K657" s="5" t="s">
        <v>743</v>
      </c>
      <c r="L657" s="5" t="s">
        <v>32</v>
      </c>
      <c r="M657" s="5">
        <v>-0.101059</v>
      </c>
      <c r="N657" s="5">
        <v>1</v>
      </c>
      <c r="O657" s="5">
        <v>2</v>
      </c>
      <c r="P657" s="5" t="s">
        <v>743</v>
      </c>
      <c r="Q657" s="5" t="s">
        <v>34</v>
      </c>
      <c r="R657" s="5" t="s">
        <v>35</v>
      </c>
      <c r="S657" s="5">
        <v>30</v>
      </c>
      <c r="T657" s="7">
        <v>0.4201388888888889</v>
      </c>
      <c r="U657" s="2" t="s">
        <v>36</v>
      </c>
      <c r="V657" s="5" t="s">
        <v>1631</v>
      </c>
      <c r="W657" s="5" t="s">
        <v>37</v>
      </c>
      <c r="X657" s="5" t="s">
        <v>38</v>
      </c>
    </row>
    <row r="658" spans="1:24" ht="15.75" hidden="1" x14ac:dyDescent="0.25">
      <c r="A658" s="2" t="s">
        <v>752</v>
      </c>
      <c r="B658" s="3">
        <v>44218</v>
      </c>
      <c r="C658" s="3" t="s">
        <v>24</v>
      </c>
      <c r="D658" s="14">
        <f t="shared" si="10"/>
        <v>2021</v>
      </c>
      <c r="E658" s="2" t="s">
        <v>54</v>
      </c>
      <c r="F658" s="2" t="s">
        <v>27</v>
      </c>
      <c r="G658" s="2" t="s">
        <v>28</v>
      </c>
      <c r="H658" s="2" t="s">
        <v>29</v>
      </c>
      <c r="I658" s="2">
        <v>51.511476000000002</v>
      </c>
      <c r="J658" s="2" t="s">
        <v>753</v>
      </c>
      <c r="K658" s="2" t="s">
        <v>743</v>
      </c>
      <c r="L658" s="2" t="s">
        <v>32</v>
      </c>
      <c r="M658" s="2">
        <v>-7.7438999999999994E-2</v>
      </c>
      <c r="N658" s="2">
        <v>1</v>
      </c>
      <c r="O658" s="2">
        <v>1</v>
      </c>
      <c r="P658" s="2" t="s">
        <v>743</v>
      </c>
      <c r="Q658" s="2" t="s">
        <v>42</v>
      </c>
      <c r="R658" s="2" t="s">
        <v>43</v>
      </c>
      <c r="S658" s="2">
        <v>30</v>
      </c>
      <c r="T658" s="4">
        <v>0.2951388888888889</v>
      </c>
      <c r="U658" s="2" t="s">
        <v>36</v>
      </c>
      <c r="V658" s="2" t="s">
        <v>1616</v>
      </c>
      <c r="W658" s="2" t="s">
        <v>71</v>
      </c>
      <c r="X658" s="2" t="s">
        <v>38</v>
      </c>
    </row>
    <row r="659" spans="1:24" ht="15.75" hidden="1" x14ac:dyDescent="0.25">
      <c r="A659" s="5" t="s">
        <v>754</v>
      </c>
      <c r="B659" s="6">
        <v>44218</v>
      </c>
      <c r="C659" s="3" t="s">
        <v>24</v>
      </c>
      <c r="D659" s="14">
        <f t="shared" si="10"/>
        <v>2021</v>
      </c>
      <c r="E659" s="2" t="s">
        <v>62</v>
      </c>
      <c r="F659" s="5" t="s">
        <v>69</v>
      </c>
      <c r="G659" s="5" t="s">
        <v>70</v>
      </c>
      <c r="H659" s="5" t="s">
        <v>47</v>
      </c>
      <c r="I659" s="5">
        <v>51.517268000000001</v>
      </c>
      <c r="J659" s="5" t="s">
        <v>55</v>
      </c>
      <c r="K659" s="5" t="s">
        <v>743</v>
      </c>
      <c r="L659" s="5" t="s">
        <v>32</v>
      </c>
      <c r="M659" s="5">
        <v>-0.10732</v>
      </c>
      <c r="N659" s="5">
        <v>1</v>
      </c>
      <c r="O659" s="5">
        <v>2</v>
      </c>
      <c r="P659" s="5" t="s">
        <v>743</v>
      </c>
      <c r="Q659" s="5" t="s">
        <v>42</v>
      </c>
      <c r="R659" s="5" t="s">
        <v>43</v>
      </c>
      <c r="S659" s="5">
        <v>30</v>
      </c>
      <c r="T659" s="7">
        <v>0.77916666666666667</v>
      </c>
      <c r="U659" s="2" t="s">
        <v>36</v>
      </c>
      <c r="V659" s="5" t="s">
        <v>1617</v>
      </c>
      <c r="W659" s="5" t="s">
        <v>37</v>
      </c>
      <c r="X659" s="5" t="s">
        <v>52</v>
      </c>
    </row>
    <row r="660" spans="1:24" ht="15.75" hidden="1" x14ac:dyDescent="0.25">
      <c r="A660" s="2" t="s">
        <v>755</v>
      </c>
      <c r="B660" s="3">
        <v>44219</v>
      </c>
      <c r="C660" s="3" t="s">
        <v>24</v>
      </c>
      <c r="D660" s="14">
        <f t="shared" si="10"/>
        <v>2021</v>
      </c>
      <c r="E660" s="2" t="s">
        <v>26</v>
      </c>
      <c r="F660" s="2" t="s">
        <v>27</v>
      </c>
      <c r="G660" s="2" t="s">
        <v>28</v>
      </c>
      <c r="H660" s="2" t="s">
        <v>47</v>
      </c>
      <c r="I660" s="2">
        <v>51.517010999999997</v>
      </c>
      <c r="J660" s="2" t="s">
        <v>55</v>
      </c>
      <c r="K660" s="2" t="s">
        <v>743</v>
      </c>
      <c r="L660" s="2" t="s">
        <v>32</v>
      </c>
      <c r="M660" s="2">
        <v>-9.6952999999999998E-2</v>
      </c>
      <c r="N660" s="2">
        <v>1</v>
      </c>
      <c r="O660" s="2">
        <v>2</v>
      </c>
      <c r="P660" s="2" t="s">
        <v>743</v>
      </c>
      <c r="Q660" s="2" t="s">
        <v>34</v>
      </c>
      <c r="R660" s="2" t="s">
        <v>43</v>
      </c>
      <c r="S660" s="2">
        <v>30</v>
      </c>
      <c r="T660" s="4">
        <v>0.73611111111111116</v>
      </c>
      <c r="U660" s="2" t="s">
        <v>36</v>
      </c>
      <c r="V660" s="2" t="s">
        <v>1618</v>
      </c>
      <c r="W660" s="2" t="s">
        <v>37</v>
      </c>
      <c r="X660" s="2" t="s">
        <v>63</v>
      </c>
    </row>
    <row r="661" spans="1:24" ht="15.75" hidden="1" x14ac:dyDescent="0.25">
      <c r="A661" s="5" t="s">
        <v>756</v>
      </c>
      <c r="B661" s="6">
        <v>44210</v>
      </c>
      <c r="C661" s="3" t="s">
        <v>24</v>
      </c>
      <c r="D661" s="14">
        <f t="shared" si="10"/>
        <v>2021</v>
      </c>
      <c r="E661" s="2" t="s">
        <v>59</v>
      </c>
      <c r="F661" s="5" t="s">
        <v>69</v>
      </c>
      <c r="G661" s="5" t="s">
        <v>70</v>
      </c>
      <c r="H661" s="5" t="s">
        <v>29</v>
      </c>
      <c r="I661" s="5">
        <v>51.515779999999999</v>
      </c>
      <c r="J661" s="5" t="s">
        <v>30</v>
      </c>
      <c r="K661" s="5" t="s">
        <v>743</v>
      </c>
      <c r="L661" s="5" t="s">
        <v>32</v>
      </c>
      <c r="M661" s="5">
        <v>-8.2157999999999995E-2</v>
      </c>
      <c r="N661" s="5">
        <v>1</v>
      </c>
      <c r="O661" s="5">
        <v>2</v>
      </c>
      <c r="P661" s="5" t="s">
        <v>743</v>
      </c>
      <c r="Q661" s="5" t="s">
        <v>34</v>
      </c>
      <c r="R661" s="5" t="s">
        <v>60</v>
      </c>
      <c r="S661" s="5">
        <v>30</v>
      </c>
      <c r="T661" s="7">
        <v>0.52083333333333337</v>
      </c>
      <c r="U661" s="2" t="s">
        <v>36</v>
      </c>
      <c r="V661" s="5" t="s">
        <v>1619</v>
      </c>
      <c r="W661" s="5" t="s">
        <v>37</v>
      </c>
      <c r="X661" s="5" t="s">
        <v>38</v>
      </c>
    </row>
    <row r="662" spans="1:24" ht="15.75" hidden="1" x14ac:dyDescent="0.25">
      <c r="A662" s="2" t="s">
        <v>757</v>
      </c>
      <c r="B662" s="3">
        <v>44222</v>
      </c>
      <c r="C662" s="3" t="s">
        <v>24</v>
      </c>
      <c r="D662" s="14">
        <f t="shared" si="10"/>
        <v>2021</v>
      </c>
      <c r="E662" s="2" t="s">
        <v>65</v>
      </c>
      <c r="F662" s="2" t="s">
        <v>49</v>
      </c>
      <c r="G662" s="2" t="s">
        <v>28</v>
      </c>
      <c r="H662" s="2" t="s">
        <v>47</v>
      </c>
      <c r="I662" s="2">
        <v>51.518796000000002</v>
      </c>
      <c r="J662" s="2" t="s">
        <v>30</v>
      </c>
      <c r="K662" s="2" t="s">
        <v>743</v>
      </c>
      <c r="L662" s="2" t="s">
        <v>32</v>
      </c>
      <c r="M662" s="2">
        <v>-7.9580999999999999E-2</v>
      </c>
      <c r="N662" s="2">
        <v>1</v>
      </c>
      <c r="O662" s="2">
        <v>1</v>
      </c>
      <c r="P662" s="2" t="s">
        <v>743</v>
      </c>
      <c r="Q662" s="2" t="s">
        <v>34</v>
      </c>
      <c r="R662" s="2" t="s">
        <v>43</v>
      </c>
      <c r="S662" s="2">
        <v>30</v>
      </c>
      <c r="T662" s="4">
        <v>0.39930555555555558</v>
      </c>
      <c r="U662" s="2" t="s">
        <v>36</v>
      </c>
      <c r="V662" s="2" t="s">
        <v>1620</v>
      </c>
      <c r="W662" s="2" t="s">
        <v>37</v>
      </c>
      <c r="X662" s="2" t="s">
        <v>38</v>
      </c>
    </row>
    <row r="663" spans="1:24" ht="15.75" hidden="1" x14ac:dyDescent="0.25">
      <c r="A663" s="5" t="s">
        <v>758</v>
      </c>
      <c r="B663" s="6">
        <v>44223</v>
      </c>
      <c r="C663" s="3" t="s">
        <v>24</v>
      </c>
      <c r="D663" s="14">
        <f t="shared" si="10"/>
        <v>2021</v>
      </c>
      <c r="E663" s="2" t="s">
        <v>46</v>
      </c>
      <c r="F663" s="5" t="s">
        <v>27</v>
      </c>
      <c r="G663" s="5" t="s">
        <v>28</v>
      </c>
      <c r="H663" s="5" t="s">
        <v>47</v>
      </c>
      <c r="I663" s="5">
        <v>51.510111999999999</v>
      </c>
      <c r="J663" s="5" t="s">
        <v>30</v>
      </c>
      <c r="K663" s="5" t="s">
        <v>743</v>
      </c>
      <c r="L663" s="5" t="s">
        <v>32</v>
      </c>
      <c r="M663" s="5">
        <v>-8.1963999999999995E-2</v>
      </c>
      <c r="N663" s="5">
        <v>1</v>
      </c>
      <c r="O663" s="5">
        <v>2</v>
      </c>
      <c r="P663" s="5" t="s">
        <v>743</v>
      </c>
      <c r="Q663" s="5" t="s">
        <v>34</v>
      </c>
      <c r="R663" s="5" t="s">
        <v>43</v>
      </c>
      <c r="S663" s="5">
        <v>30</v>
      </c>
      <c r="T663" s="7">
        <v>0.44236111111111115</v>
      </c>
      <c r="U663" s="2" t="s">
        <v>36</v>
      </c>
      <c r="V663" s="5" t="s">
        <v>1621</v>
      </c>
      <c r="W663" s="5" t="s">
        <v>37</v>
      </c>
      <c r="X663" s="5" t="s">
        <v>38</v>
      </c>
    </row>
    <row r="664" spans="1:24" ht="15.75" hidden="1" x14ac:dyDescent="0.25">
      <c r="A664" s="2" t="s">
        <v>759</v>
      </c>
      <c r="B664" s="3">
        <v>44225</v>
      </c>
      <c r="C664" s="3" t="s">
        <v>24</v>
      </c>
      <c r="D664" s="14">
        <f t="shared" si="10"/>
        <v>2021</v>
      </c>
      <c r="E664" s="2" t="s">
        <v>40</v>
      </c>
      <c r="F664" s="2" t="s">
        <v>49</v>
      </c>
      <c r="G664" s="2" t="s">
        <v>28</v>
      </c>
      <c r="H664" s="2" t="s">
        <v>47</v>
      </c>
      <c r="I664" s="2">
        <v>51.515698999999998</v>
      </c>
      <c r="J664" s="2" t="s">
        <v>30</v>
      </c>
      <c r="K664" s="2" t="s">
        <v>743</v>
      </c>
      <c r="L664" s="2" t="s">
        <v>32</v>
      </c>
      <c r="M664" s="2">
        <v>-0.104791</v>
      </c>
      <c r="N664" s="2">
        <v>1</v>
      </c>
      <c r="O664" s="2">
        <v>2</v>
      </c>
      <c r="P664" s="2" t="s">
        <v>743</v>
      </c>
      <c r="Q664" s="2" t="s">
        <v>34</v>
      </c>
      <c r="R664" s="2" t="s">
        <v>60</v>
      </c>
      <c r="S664" s="2">
        <v>30</v>
      </c>
      <c r="T664" s="4">
        <v>0.3576388888888889</v>
      </c>
      <c r="U664" s="2" t="s">
        <v>36</v>
      </c>
      <c r="V664" s="2" t="s">
        <v>1622</v>
      </c>
      <c r="W664" s="2" t="s">
        <v>37</v>
      </c>
      <c r="X664" s="2" t="s">
        <v>38</v>
      </c>
    </row>
    <row r="665" spans="1:24" ht="15.75" hidden="1" x14ac:dyDescent="0.25">
      <c r="A665" s="5" t="s">
        <v>760</v>
      </c>
      <c r="B665" s="6">
        <v>44226</v>
      </c>
      <c r="C665" s="3" t="s">
        <v>24</v>
      </c>
      <c r="D665" s="14">
        <f t="shared" si="10"/>
        <v>2021</v>
      </c>
      <c r="E665" s="2" t="s">
        <v>54</v>
      </c>
      <c r="F665" s="5" t="s">
        <v>49</v>
      </c>
      <c r="G665" s="5" t="s">
        <v>28</v>
      </c>
      <c r="H665" s="5" t="s">
        <v>47</v>
      </c>
      <c r="I665" s="5">
        <v>51.517552000000002</v>
      </c>
      <c r="J665" s="5" t="s">
        <v>30</v>
      </c>
      <c r="K665" s="5" t="s">
        <v>743</v>
      </c>
      <c r="L665" s="5" t="s">
        <v>32</v>
      </c>
      <c r="M665" s="5">
        <v>-8.0499000000000001E-2</v>
      </c>
      <c r="N665" s="5">
        <v>1</v>
      </c>
      <c r="O665" s="5">
        <v>1</v>
      </c>
      <c r="P665" s="5" t="s">
        <v>743</v>
      </c>
      <c r="Q665" s="5" t="s">
        <v>34</v>
      </c>
      <c r="R665" s="5" t="s">
        <v>43</v>
      </c>
      <c r="S665" s="5">
        <v>30</v>
      </c>
      <c r="T665" s="7">
        <v>0.59375</v>
      </c>
      <c r="U665" s="2" t="s">
        <v>36</v>
      </c>
      <c r="V665" s="5" t="s">
        <v>1623</v>
      </c>
      <c r="W665" s="5" t="s">
        <v>37</v>
      </c>
      <c r="X665" s="5" t="s">
        <v>38</v>
      </c>
    </row>
    <row r="666" spans="1:24" ht="15.75" hidden="1" x14ac:dyDescent="0.25">
      <c r="A666" s="2" t="s">
        <v>761</v>
      </c>
      <c r="B666" s="3">
        <v>44230</v>
      </c>
      <c r="C666" s="3" t="s">
        <v>83</v>
      </c>
      <c r="D666" s="14">
        <f t="shared" si="10"/>
        <v>2021</v>
      </c>
      <c r="E666" s="2" t="s">
        <v>62</v>
      </c>
      <c r="F666" s="2" t="s">
        <v>27</v>
      </c>
      <c r="G666" s="2" t="s">
        <v>28</v>
      </c>
      <c r="H666" s="2" t="s">
        <v>47</v>
      </c>
      <c r="I666" s="2">
        <v>51.512405999999999</v>
      </c>
      <c r="J666" s="2" t="s">
        <v>30</v>
      </c>
      <c r="K666" s="2" t="s">
        <v>743</v>
      </c>
      <c r="L666" s="2" t="s">
        <v>32</v>
      </c>
      <c r="M666" s="2">
        <v>-9.5848000000000003E-2</v>
      </c>
      <c r="N666" s="2">
        <v>1</v>
      </c>
      <c r="O666" s="2">
        <v>2</v>
      </c>
      <c r="P666" s="2" t="s">
        <v>743</v>
      </c>
      <c r="Q666" s="2" t="s">
        <v>42</v>
      </c>
      <c r="R666" s="2" t="s">
        <v>35</v>
      </c>
      <c r="S666" s="2">
        <v>30</v>
      </c>
      <c r="T666" s="4">
        <v>0.35069444444444442</v>
      </c>
      <c r="U666" s="2" t="s">
        <v>36</v>
      </c>
      <c r="V666" s="2" t="s">
        <v>1624</v>
      </c>
      <c r="W666" s="2" t="s">
        <v>37</v>
      </c>
      <c r="X666" s="2" t="s">
        <v>157</v>
      </c>
    </row>
    <row r="667" spans="1:24" ht="15.75" x14ac:dyDescent="0.25">
      <c r="A667" s="5" t="s">
        <v>762</v>
      </c>
      <c r="B667" s="6">
        <v>44233</v>
      </c>
      <c r="C667" s="3" t="s">
        <v>83</v>
      </c>
      <c r="D667" s="14">
        <f t="shared" si="10"/>
        <v>2021</v>
      </c>
      <c r="E667" s="2" t="s">
        <v>26</v>
      </c>
      <c r="F667" s="5" t="s">
        <v>27</v>
      </c>
      <c r="G667" s="5" t="s">
        <v>28</v>
      </c>
      <c r="H667" s="5" t="s">
        <v>47</v>
      </c>
      <c r="I667" s="5">
        <v>51.513347000000003</v>
      </c>
      <c r="J667" s="5" t="s">
        <v>30</v>
      </c>
      <c r="K667" s="5" t="s">
        <v>743</v>
      </c>
      <c r="L667" s="5" t="s">
        <v>32</v>
      </c>
      <c r="M667" s="5">
        <v>-8.1827999999999998E-2</v>
      </c>
      <c r="N667" s="5">
        <v>1</v>
      </c>
      <c r="O667" s="5">
        <v>2</v>
      </c>
      <c r="P667" s="5" t="s">
        <v>743</v>
      </c>
      <c r="Q667" s="5" t="s">
        <v>42</v>
      </c>
      <c r="R667" s="5" t="s">
        <v>43</v>
      </c>
      <c r="S667" s="5">
        <v>30</v>
      </c>
      <c r="T667" s="7">
        <v>0.21249999999999999</v>
      </c>
      <c r="U667" s="2" t="s">
        <v>1645</v>
      </c>
      <c r="V667" s="5" t="s">
        <v>1625</v>
      </c>
      <c r="W667" s="5" t="s">
        <v>37</v>
      </c>
      <c r="X667" s="5" t="s">
        <v>38</v>
      </c>
    </row>
    <row r="668" spans="1:24" ht="15.75" x14ac:dyDescent="0.25">
      <c r="A668" s="2" t="s">
        <v>763</v>
      </c>
      <c r="B668" s="3">
        <v>44238</v>
      </c>
      <c r="C668" s="3" t="s">
        <v>83</v>
      </c>
      <c r="D668" s="14">
        <f t="shared" si="10"/>
        <v>2021</v>
      </c>
      <c r="E668" s="2" t="s">
        <v>59</v>
      </c>
      <c r="F668" s="2" t="s">
        <v>49</v>
      </c>
      <c r="G668" s="2" t="s">
        <v>41</v>
      </c>
      <c r="H668" s="2" t="s">
        <v>47</v>
      </c>
      <c r="I668" s="2">
        <v>51.510748999999997</v>
      </c>
      <c r="J668" s="2" t="s">
        <v>30</v>
      </c>
      <c r="K668" s="2" t="s">
        <v>743</v>
      </c>
      <c r="L668" s="2" t="s">
        <v>32</v>
      </c>
      <c r="M668" s="2">
        <v>-0.104564</v>
      </c>
      <c r="N668" s="2">
        <v>1</v>
      </c>
      <c r="O668" s="2">
        <v>2</v>
      </c>
      <c r="P668" s="2" t="s">
        <v>743</v>
      </c>
      <c r="Q668" s="2" t="s">
        <v>34</v>
      </c>
      <c r="R668" s="2" t="s">
        <v>60</v>
      </c>
      <c r="S668" s="2">
        <v>30</v>
      </c>
      <c r="T668" s="4">
        <v>0.35694444444444445</v>
      </c>
      <c r="U668" s="2" t="s">
        <v>1645</v>
      </c>
      <c r="V668" s="2" t="s">
        <v>1626</v>
      </c>
      <c r="W668" s="2" t="s">
        <v>37</v>
      </c>
      <c r="X668" s="2" t="s">
        <v>44</v>
      </c>
    </row>
    <row r="669" spans="1:24" ht="15.75" x14ac:dyDescent="0.25">
      <c r="A669" s="5" t="s">
        <v>764</v>
      </c>
      <c r="B669" s="6">
        <v>44240</v>
      </c>
      <c r="C669" s="3" t="s">
        <v>83</v>
      </c>
      <c r="D669" s="14">
        <f t="shared" si="10"/>
        <v>2021</v>
      </c>
      <c r="E669" s="2" t="s">
        <v>65</v>
      </c>
      <c r="F669" s="5" t="s">
        <v>69</v>
      </c>
      <c r="G669" s="5" t="s">
        <v>70</v>
      </c>
      <c r="H669" s="5" t="s">
        <v>47</v>
      </c>
      <c r="I669" s="5">
        <v>51.517125999999998</v>
      </c>
      <c r="J669" s="5" t="s">
        <v>30</v>
      </c>
      <c r="K669" s="5" t="s">
        <v>743</v>
      </c>
      <c r="L669" s="5" t="s">
        <v>32</v>
      </c>
      <c r="M669" s="5">
        <v>-8.1958000000000003E-2</v>
      </c>
      <c r="N669" s="5">
        <v>1</v>
      </c>
      <c r="O669" s="5">
        <v>1</v>
      </c>
      <c r="P669" s="5" t="s">
        <v>743</v>
      </c>
      <c r="Q669" s="5" t="s">
        <v>34</v>
      </c>
      <c r="R669" s="5" t="s">
        <v>43</v>
      </c>
      <c r="S669" s="5">
        <v>30</v>
      </c>
      <c r="T669" s="7">
        <v>0.61805555555555558</v>
      </c>
      <c r="U669" s="2" t="s">
        <v>1645</v>
      </c>
      <c r="V669" s="5" t="s">
        <v>1627</v>
      </c>
      <c r="W669" s="5" t="s">
        <v>37</v>
      </c>
      <c r="X669" s="5" t="s">
        <v>38</v>
      </c>
    </row>
    <row r="670" spans="1:24" ht="15.75" x14ac:dyDescent="0.25">
      <c r="A670" s="2" t="s">
        <v>765</v>
      </c>
      <c r="B670" s="3">
        <v>44240</v>
      </c>
      <c r="C670" s="3" t="s">
        <v>83</v>
      </c>
      <c r="D670" s="14">
        <f t="shared" si="10"/>
        <v>2021</v>
      </c>
      <c r="E670" s="2" t="s">
        <v>46</v>
      </c>
      <c r="F670" s="2" t="s">
        <v>27</v>
      </c>
      <c r="G670" s="2" t="s">
        <v>28</v>
      </c>
      <c r="H670" s="2" t="s">
        <v>47</v>
      </c>
      <c r="I670" s="2">
        <v>51.513328000000001</v>
      </c>
      <c r="J670" s="2" t="s">
        <v>55</v>
      </c>
      <c r="K670" s="2" t="s">
        <v>743</v>
      </c>
      <c r="L670" s="2" t="s">
        <v>32</v>
      </c>
      <c r="M670" s="2">
        <v>-8.6152999999999993E-2</v>
      </c>
      <c r="N670" s="2">
        <v>1</v>
      </c>
      <c r="O670" s="2">
        <v>2</v>
      </c>
      <c r="P670" s="2" t="s">
        <v>743</v>
      </c>
      <c r="Q670" s="2" t="s">
        <v>34</v>
      </c>
      <c r="R670" s="2" t="s">
        <v>43</v>
      </c>
      <c r="S670" s="2">
        <v>30</v>
      </c>
      <c r="T670" s="4">
        <v>0.76041666666666663</v>
      </c>
      <c r="U670" s="2" t="s">
        <v>1645</v>
      </c>
      <c r="V670" s="2" t="s">
        <v>1628</v>
      </c>
      <c r="W670" s="2" t="s">
        <v>37</v>
      </c>
      <c r="X670" s="2" t="s">
        <v>38</v>
      </c>
    </row>
    <row r="671" spans="1:24" ht="15.75" x14ac:dyDescent="0.25">
      <c r="A671" s="5" t="s">
        <v>766</v>
      </c>
      <c r="B671" s="6">
        <v>44243</v>
      </c>
      <c r="C671" s="3" t="s">
        <v>83</v>
      </c>
      <c r="D671" s="14">
        <f t="shared" si="10"/>
        <v>2021</v>
      </c>
      <c r="E671" s="2" t="s">
        <v>40</v>
      </c>
      <c r="F671" s="5" t="s">
        <v>27</v>
      </c>
      <c r="G671" s="5" t="s">
        <v>28</v>
      </c>
      <c r="H671" s="5" t="s">
        <v>47</v>
      </c>
      <c r="I671" s="5">
        <v>51.517040000000001</v>
      </c>
      <c r="J671" s="5" t="s">
        <v>30</v>
      </c>
      <c r="K671" s="5" t="s">
        <v>743</v>
      </c>
      <c r="L671" s="5" t="s">
        <v>32</v>
      </c>
      <c r="M671" s="5">
        <v>-8.7726999999999999E-2</v>
      </c>
      <c r="N671" s="5">
        <v>1</v>
      </c>
      <c r="O671" s="5">
        <v>2</v>
      </c>
      <c r="P671" s="5" t="s">
        <v>743</v>
      </c>
      <c r="Q671" s="5" t="s">
        <v>34</v>
      </c>
      <c r="R671" s="5" t="s">
        <v>43</v>
      </c>
      <c r="S671" s="5">
        <v>30</v>
      </c>
      <c r="T671" s="7">
        <v>0.5229166666666667</v>
      </c>
      <c r="U671" s="2" t="s">
        <v>1645</v>
      </c>
      <c r="V671" s="5" t="s">
        <v>1629</v>
      </c>
      <c r="W671" s="5" t="s">
        <v>37</v>
      </c>
      <c r="X671" s="5" t="s">
        <v>38</v>
      </c>
    </row>
    <row r="672" spans="1:24" ht="15.75" x14ac:dyDescent="0.25">
      <c r="A672" s="2" t="s">
        <v>767</v>
      </c>
      <c r="B672" s="3">
        <v>44245</v>
      </c>
      <c r="C672" s="3" t="s">
        <v>83</v>
      </c>
      <c r="D672" s="14">
        <f t="shared" si="10"/>
        <v>2021</v>
      </c>
      <c r="E672" s="2" t="s">
        <v>54</v>
      </c>
      <c r="F672" s="2" t="s">
        <v>27</v>
      </c>
      <c r="G672" s="2" t="s">
        <v>41</v>
      </c>
      <c r="H672" s="2" t="s">
        <v>47</v>
      </c>
      <c r="I672" s="2">
        <v>51.517327000000002</v>
      </c>
      <c r="J672" s="2" t="s">
        <v>30</v>
      </c>
      <c r="K672" s="2" t="s">
        <v>743</v>
      </c>
      <c r="L672" s="2" t="s">
        <v>32</v>
      </c>
      <c r="M672" s="2">
        <v>-8.3247000000000002E-2</v>
      </c>
      <c r="N672" s="2">
        <v>1</v>
      </c>
      <c r="O672" s="2">
        <v>1</v>
      </c>
      <c r="P672" s="2" t="s">
        <v>743</v>
      </c>
      <c r="Q672" s="2" t="s">
        <v>34</v>
      </c>
      <c r="R672" s="2" t="s">
        <v>43</v>
      </c>
      <c r="S672" s="2">
        <v>30</v>
      </c>
      <c r="T672" s="4">
        <v>0.41319444444444442</v>
      </c>
      <c r="U672" s="2" t="s">
        <v>1645</v>
      </c>
      <c r="V672" s="2" t="s">
        <v>1630</v>
      </c>
      <c r="W672" s="2" t="s">
        <v>37</v>
      </c>
      <c r="X672" s="2" t="s">
        <v>38</v>
      </c>
    </row>
    <row r="673" spans="1:24" ht="15.75" x14ac:dyDescent="0.25">
      <c r="A673" s="5" t="s">
        <v>768</v>
      </c>
      <c r="B673" s="6">
        <v>44245</v>
      </c>
      <c r="C673" s="3" t="s">
        <v>83</v>
      </c>
      <c r="D673" s="14">
        <f t="shared" si="10"/>
        <v>2021</v>
      </c>
      <c r="E673" s="2" t="s">
        <v>62</v>
      </c>
      <c r="F673" s="5" t="s">
        <v>27</v>
      </c>
      <c r="G673" s="5" t="s">
        <v>106</v>
      </c>
      <c r="H673" s="5" t="s">
        <v>47</v>
      </c>
      <c r="I673" s="5">
        <v>51.515127999999997</v>
      </c>
      <c r="J673" s="5" t="s">
        <v>30</v>
      </c>
      <c r="K673" s="5" t="s">
        <v>743</v>
      </c>
      <c r="L673" s="5" t="s">
        <v>32</v>
      </c>
      <c r="M673" s="5">
        <v>-9.7320000000000004E-2</v>
      </c>
      <c r="N673" s="5">
        <v>1</v>
      </c>
      <c r="O673" s="5">
        <v>1</v>
      </c>
      <c r="P673" s="5" t="s">
        <v>743</v>
      </c>
      <c r="Q673" s="5" t="s">
        <v>34</v>
      </c>
      <c r="R673" s="5" t="s">
        <v>106</v>
      </c>
      <c r="S673" s="5">
        <v>30</v>
      </c>
      <c r="T673" s="7">
        <v>0.30972222222222223</v>
      </c>
      <c r="U673" s="2" t="s">
        <v>1645</v>
      </c>
      <c r="V673" s="5" t="s">
        <v>1631</v>
      </c>
      <c r="W673" s="5" t="s">
        <v>37</v>
      </c>
      <c r="X673" s="5" t="s">
        <v>111</v>
      </c>
    </row>
    <row r="674" spans="1:24" ht="15.75" x14ac:dyDescent="0.25">
      <c r="A674" s="2" t="s">
        <v>769</v>
      </c>
      <c r="B674" s="3">
        <v>44248</v>
      </c>
      <c r="C674" s="3" t="s">
        <v>83</v>
      </c>
      <c r="D674" s="14">
        <f t="shared" si="10"/>
        <v>2021</v>
      </c>
      <c r="E674" s="2" t="s">
        <v>26</v>
      </c>
      <c r="F674" s="2" t="s">
        <v>69</v>
      </c>
      <c r="G674" s="2" t="s">
        <v>70</v>
      </c>
      <c r="H674" s="2" t="s">
        <v>29</v>
      </c>
      <c r="I674" s="2">
        <v>51.513528999999998</v>
      </c>
      <c r="J674" s="2" t="s">
        <v>55</v>
      </c>
      <c r="K674" s="2" t="s">
        <v>743</v>
      </c>
      <c r="L674" s="2" t="s">
        <v>32</v>
      </c>
      <c r="M674" s="2">
        <v>-7.6488E-2</v>
      </c>
      <c r="N674" s="2">
        <v>1</v>
      </c>
      <c r="O674" s="2">
        <v>1</v>
      </c>
      <c r="P674" s="2" t="s">
        <v>743</v>
      </c>
      <c r="Q674" s="2" t="s">
        <v>34</v>
      </c>
      <c r="R674" s="2" t="s">
        <v>60</v>
      </c>
      <c r="S674" s="2">
        <v>30</v>
      </c>
      <c r="T674" s="4">
        <v>0.15347222222222223</v>
      </c>
      <c r="U674" s="2" t="s">
        <v>1645</v>
      </c>
      <c r="V674" s="2" t="s">
        <v>1616</v>
      </c>
      <c r="W674" s="2" t="s">
        <v>37</v>
      </c>
      <c r="X674" s="2" t="s">
        <v>38</v>
      </c>
    </row>
    <row r="675" spans="1:24" ht="15.75" x14ac:dyDescent="0.25">
      <c r="A675" s="5" t="s">
        <v>770</v>
      </c>
      <c r="B675" s="6">
        <v>44226</v>
      </c>
      <c r="C675" s="3" t="s">
        <v>24</v>
      </c>
      <c r="D675" s="14">
        <f t="shared" si="10"/>
        <v>2021</v>
      </c>
      <c r="E675" s="2" t="s">
        <v>59</v>
      </c>
      <c r="F675" s="5" t="s">
        <v>69</v>
      </c>
      <c r="G675" s="5" t="s">
        <v>70</v>
      </c>
      <c r="H675" s="5" t="s">
        <v>47</v>
      </c>
      <c r="I675" s="5">
        <v>51.518279</v>
      </c>
      <c r="J675" s="5" t="s">
        <v>30</v>
      </c>
      <c r="K675" s="5" t="s">
        <v>743</v>
      </c>
      <c r="L675" s="5" t="s">
        <v>32</v>
      </c>
      <c r="M675" s="5">
        <v>-0.103098</v>
      </c>
      <c r="N675" s="5">
        <v>1</v>
      </c>
      <c r="O675" s="5">
        <v>1</v>
      </c>
      <c r="P675" s="5" t="s">
        <v>743</v>
      </c>
      <c r="Q675" s="5" t="s">
        <v>34</v>
      </c>
      <c r="R675" s="5" t="s">
        <v>35</v>
      </c>
      <c r="S675" s="5">
        <v>30</v>
      </c>
      <c r="T675" s="7">
        <v>0.37152777777777773</v>
      </c>
      <c r="U675" s="2" t="s">
        <v>1645</v>
      </c>
      <c r="V675" s="5" t="s">
        <v>1617</v>
      </c>
      <c r="W675" s="5" t="s">
        <v>37</v>
      </c>
      <c r="X675" s="5" t="s">
        <v>38</v>
      </c>
    </row>
    <row r="676" spans="1:24" ht="15.75" x14ac:dyDescent="0.25">
      <c r="A676" s="2" t="s">
        <v>771</v>
      </c>
      <c r="B676" s="3">
        <v>44247</v>
      </c>
      <c r="C676" s="3" t="s">
        <v>83</v>
      </c>
      <c r="D676" s="14">
        <f t="shared" si="10"/>
        <v>2021</v>
      </c>
      <c r="E676" s="2" t="s">
        <v>65</v>
      </c>
      <c r="F676" s="2" t="s">
        <v>27</v>
      </c>
      <c r="G676" s="2" t="s">
        <v>28</v>
      </c>
      <c r="H676" s="2" t="s">
        <v>47</v>
      </c>
      <c r="I676" s="2">
        <v>51.514125</v>
      </c>
      <c r="J676" s="2" t="s">
        <v>55</v>
      </c>
      <c r="K676" s="2" t="s">
        <v>743</v>
      </c>
      <c r="L676" s="2" t="s">
        <v>32</v>
      </c>
      <c r="M676" s="2">
        <v>-0.107594</v>
      </c>
      <c r="N676" s="2">
        <v>1</v>
      </c>
      <c r="O676" s="2">
        <v>2</v>
      </c>
      <c r="P676" s="2" t="s">
        <v>743</v>
      </c>
      <c r="Q676" s="2" t="s">
        <v>34</v>
      </c>
      <c r="R676" s="2" t="s">
        <v>43</v>
      </c>
      <c r="S676" s="2">
        <v>30</v>
      </c>
      <c r="T676" s="4">
        <v>0.74305555555555547</v>
      </c>
      <c r="U676" s="2" t="s">
        <v>1645</v>
      </c>
      <c r="V676" s="2" t="s">
        <v>1618</v>
      </c>
      <c r="W676" s="2" t="s">
        <v>37</v>
      </c>
      <c r="X676" s="2" t="s">
        <v>52</v>
      </c>
    </row>
    <row r="677" spans="1:24" ht="15.75" x14ac:dyDescent="0.25">
      <c r="A677" s="5" t="s">
        <v>772</v>
      </c>
      <c r="B677" s="6">
        <v>44247</v>
      </c>
      <c r="C677" s="3" t="s">
        <v>83</v>
      </c>
      <c r="D677" s="14">
        <f t="shared" si="10"/>
        <v>2021</v>
      </c>
      <c r="E677" s="2" t="s">
        <v>46</v>
      </c>
      <c r="F677" s="5" t="s">
        <v>27</v>
      </c>
      <c r="G677" s="5" t="s">
        <v>28</v>
      </c>
      <c r="H677" s="5" t="s">
        <v>29</v>
      </c>
      <c r="I677" s="5">
        <v>51.511501000000003</v>
      </c>
      <c r="J677" s="5" t="s">
        <v>55</v>
      </c>
      <c r="K677" s="5" t="s">
        <v>743</v>
      </c>
      <c r="L677" s="5" t="s">
        <v>32</v>
      </c>
      <c r="M677" s="5">
        <v>-8.9976E-2</v>
      </c>
      <c r="N677" s="5">
        <v>1</v>
      </c>
      <c r="O677" s="5">
        <v>2</v>
      </c>
      <c r="P677" s="5" t="s">
        <v>743</v>
      </c>
      <c r="Q677" s="5" t="s">
        <v>34</v>
      </c>
      <c r="R677" s="5" t="s">
        <v>43</v>
      </c>
      <c r="S677" s="5">
        <v>30</v>
      </c>
      <c r="T677" s="7">
        <v>0.99722222222222223</v>
      </c>
      <c r="U677" s="2" t="s">
        <v>1645</v>
      </c>
      <c r="V677" s="5" t="s">
        <v>1619</v>
      </c>
      <c r="W677" s="5" t="s">
        <v>37</v>
      </c>
      <c r="X677" s="5" t="s">
        <v>52</v>
      </c>
    </row>
    <row r="678" spans="1:24" ht="15.75" hidden="1" x14ac:dyDescent="0.25">
      <c r="A678" s="2" t="s">
        <v>773</v>
      </c>
      <c r="B678" s="3">
        <v>44249</v>
      </c>
      <c r="C678" s="3" t="s">
        <v>83</v>
      </c>
      <c r="D678" s="14">
        <f t="shared" si="10"/>
        <v>2021</v>
      </c>
      <c r="E678" s="2" t="s">
        <v>40</v>
      </c>
      <c r="F678" s="2" t="s">
        <v>27</v>
      </c>
      <c r="G678" s="2" t="s">
        <v>28</v>
      </c>
      <c r="H678" s="2" t="s">
        <v>47</v>
      </c>
      <c r="I678" s="2">
        <v>51.518703000000002</v>
      </c>
      <c r="J678" s="2" t="s">
        <v>30</v>
      </c>
      <c r="K678" s="2" t="s">
        <v>743</v>
      </c>
      <c r="L678" s="2" t="s">
        <v>32</v>
      </c>
      <c r="M678" s="2">
        <v>-7.9440999999999998E-2</v>
      </c>
      <c r="N678" s="2">
        <v>1</v>
      </c>
      <c r="O678" s="2">
        <v>1</v>
      </c>
      <c r="P678" s="2" t="s">
        <v>743</v>
      </c>
      <c r="Q678" s="2" t="s">
        <v>34</v>
      </c>
      <c r="R678" s="2" t="s">
        <v>43</v>
      </c>
      <c r="S678" s="2">
        <v>30</v>
      </c>
      <c r="T678" s="4">
        <v>0.63680555555555551</v>
      </c>
      <c r="U678" s="2" t="s">
        <v>36</v>
      </c>
      <c r="V678" s="2" t="s">
        <v>1620</v>
      </c>
      <c r="W678" s="2" t="s">
        <v>37</v>
      </c>
      <c r="X678" s="2" t="s">
        <v>38</v>
      </c>
    </row>
    <row r="679" spans="1:24" ht="15.75" hidden="1" x14ac:dyDescent="0.25">
      <c r="A679" s="5" t="s">
        <v>774</v>
      </c>
      <c r="B679" s="6">
        <v>44251</v>
      </c>
      <c r="C679" s="3" t="s">
        <v>83</v>
      </c>
      <c r="D679" s="14">
        <f t="shared" si="10"/>
        <v>2021</v>
      </c>
      <c r="E679" s="2" t="s">
        <v>54</v>
      </c>
      <c r="F679" s="5" t="s">
        <v>27</v>
      </c>
      <c r="G679" s="5" t="s">
        <v>277</v>
      </c>
      <c r="H679" s="5" t="s">
        <v>47</v>
      </c>
      <c r="I679" s="5">
        <v>51.515191000000002</v>
      </c>
      <c r="J679" s="5" t="s">
        <v>55</v>
      </c>
      <c r="K679" s="5" t="s">
        <v>743</v>
      </c>
      <c r="L679" s="5" t="s">
        <v>32</v>
      </c>
      <c r="M679" s="5">
        <v>-8.4633E-2</v>
      </c>
      <c r="N679" s="5">
        <v>1</v>
      </c>
      <c r="O679" s="5">
        <v>1</v>
      </c>
      <c r="P679" s="5" t="s">
        <v>743</v>
      </c>
      <c r="Q679" s="5" t="s">
        <v>34</v>
      </c>
      <c r="R679" s="5" t="s">
        <v>43</v>
      </c>
      <c r="S679" s="5">
        <v>30</v>
      </c>
      <c r="T679" s="7">
        <v>0.29166666666666669</v>
      </c>
      <c r="U679" s="2" t="s">
        <v>36</v>
      </c>
      <c r="V679" s="5" t="s">
        <v>1621</v>
      </c>
      <c r="W679" s="5" t="s">
        <v>37</v>
      </c>
      <c r="X679" s="5" t="s">
        <v>52</v>
      </c>
    </row>
    <row r="680" spans="1:24" ht="15.75" hidden="1" x14ac:dyDescent="0.25">
      <c r="A680" s="2" t="s">
        <v>775</v>
      </c>
      <c r="B680" s="3">
        <v>44247</v>
      </c>
      <c r="C680" s="3" t="s">
        <v>83</v>
      </c>
      <c r="D680" s="14">
        <f t="shared" si="10"/>
        <v>2021</v>
      </c>
      <c r="E680" s="2" t="s">
        <v>62</v>
      </c>
      <c r="F680" s="2" t="s">
        <v>49</v>
      </c>
      <c r="G680" s="2" t="s">
        <v>41</v>
      </c>
      <c r="H680" s="2" t="s">
        <v>47</v>
      </c>
      <c r="I680" s="2">
        <v>51.510897</v>
      </c>
      <c r="J680" s="2" t="s">
        <v>30</v>
      </c>
      <c r="K680" s="2" t="s">
        <v>743</v>
      </c>
      <c r="L680" s="2" t="s">
        <v>32</v>
      </c>
      <c r="M680" s="2">
        <v>-8.5967000000000002E-2</v>
      </c>
      <c r="N680" s="2">
        <v>1</v>
      </c>
      <c r="O680" s="2">
        <v>2</v>
      </c>
      <c r="P680" s="2" t="s">
        <v>743</v>
      </c>
      <c r="Q680" s="2" t="s">
        <v>34</v>
      </c>
      <c r="R680" s="2" t="s">
        <v>43</v>
      </c>
      <c r="S680" s="2">
        <v>30</v>
      </c>
      <c r="T680" s="4">
        <v>0.59722222222222221</v>
      </c>
      <c r="U680" s="2" t="s">
        <v>36</v>
      </c>
      <c r="V680" s="2" t="s">
        <v>1622</v>
      </c>
      <c r="W680" s="2" t="s">
        <v>37</v>
      </c>
      <c r="X680" s="2" t="s">
        <v>52</v>
      </c>
    </row>
    <row r="681" spans="1:24" ht="15.75" hidden="1" x14ac:dyDescent="0.25">
      <c r="A681" s="5" t="s">
        <v>776</v>
      </c>
      <c r="B681" s="6">
        <v>44251</v>
      </c>
      <c r="C681" s="3" t="s">
        <v>83</v>
      </c>
      <c r="D681" s="14">
        <f t="shared" si="10"/>
        <v>2021</v>
      </c>
      <c r="E681" s="2" t="s">
        <v>26</v>
      </c>
      <c r="F681" s="5" t="s">
        <v>27</v>
      </c>
      <c r="G681" s="5" t="s">
        <v>28</v>
      </c>
      <c r="H681" s="5" t="s">
        <v>47</v>
      </c>
      <c r="I681" s="5">
        <v>51.518532</v>
      </c>
      <c r="J681" s="5" t="s">
        <v>30</v>
      </c>
      <c r="K681" s="5" t="s">
        <v>743</v>
      </c>
      <c r="L681" s="5" t="s">
        <v>32</v>
      </c>
      <c r="M681" s="5">
        <v>-0.102078</v>
      </c>
      <c r="N681" s="5">
        <v>1</v>
      </c>
      <c r="O681" s="5">
        <v>1</v>
      </c>
      <c r="P681" s="5" t="s">
        <v>743</v>
      </c>
      <c r="Q681" s="5" t="s">
        <v>42</v>
      </c>
      <c r="R681" s="5" t="s">
        <v>35</v>
      </c>
      <c r="S681" s="5">
        <v>30</v>
      </c>
      <c r="T681" s="7">
        <v>0.5</v>
      </c>
      <c r="U681" s="2" t="s">
        <v>36</v>
      </c>
      <c r="V681" s="5" t="s">
        <v>1623</v>
      </c>
      <c r="W681" s="5" t="s">
        <v>71</v>
      </c>
      <c r="X681" s="5" t="s">
        <v>38</v>
      </c>
    </row>
    <row r="682" spans="1:24" ht="15.75" hidden="1" x14ac:dyDescent="0.25">
      <c r="A682" s="2" t="s">
        <v>777</v>
      </c>
      <c r="B682" s="3">
        <v>44252</v>
      </c>
      <c r="C682" s="3" t="s">
        <v>83</v>
      </c>
      <c r="D682" s="14">
        <f t="shared" si="10"/>
        <v>2021</v>
      </c>
      <c r="E682" s="2" t="s">
        <v>59</v>
      </c>
      <c r="F682" s="2" t="s">
        <v>69</v>
      </c>
      <c r="G682" s="2" t="s">
        <v>70</v>
      </c>
      <c r="H682" s="2" t="s">
        <v>47</v>
      </c>
      <c r="I682" s="2">
        <v>51.513257000000003</v>
      </c>
      <c r="J682" s="2" t="s">
        <v>30</v>
      </c>
      <c r="K682" s="2" t="s">
        <v>743</v>
      </c>
      <c r="L682" s="2" t="s">
        <v>32</v>
      </c>
      <c r="M682" s="2">
        <v>-9.8405999999999993E-2</v>
      </c>
      <c r="N682" s="2">
        <v>1</v>
      </c>
      <c r="O682" s="2">
        <v>2</v>
      </c>
      <c r="P682" s="2" t="s">
        <v>743</v>
      </c>
      <c r="Q682" s="2" t="s">
        <v>34</v>
      </c>
      <c r="R682" s="2" t="s">
        <v>43</v>
      </c>
      <c r="S682" s="2">
        <v>30</v>
      </c>
      <c r="T682" s="4">
        <v>0.41875000000000001</v>
      </c>
      <c r="U682" s="2" t="s">
        <v>36</v>
      </c>
      <c r="V682" s="2" t="s">
        <v>1624</v>
      </c>
      <c r="W682" s="2" t="s">
        <v>37</v>
      </c>
      <c r="X682" s="2" t="s">
        <v>38</v>
      </c>
    </row>
    <row r="683" spans="1:24" ht="15.75" hidden="1" x14ac:dyDescent="0.25">
      <c r="A683" s="5" t="s">
        <v>778</v>
      </c>
      <c r="B683" s="6">
        <v>44251</v>
      </c>
      <c r="C683" s="3" t="s">
        <v>83</v>
      </c>
      <c r="D683" s="14">
        <f t="shared" si="10"/>
        <v>2021</v>
      </c>
      <c r="E683" s="2" t="s">
        <v>65</v>
      </c>
      <c r="F683" s="5" t="s">
        <v>69</v>
      </c>
      <c r="G683" s="5" t="s">
        <v>70</v>
      </c>
      <c r="H683" s="5" t="s">
        <v>47</v>
      </c>
      <c r="I683" s="5">
        <v>51.516292999999997</v>
      </c>
      <c r="J683" s="5" t="s">
        <v>30</v>
      </c>
      <c r="K683" s="5" t="s">
        <v>743</v>
      </c>
      <c r="L683" s="5" t="s">
        <v>32</v>
      </c>
      <c r="M683" s="5">
        <v>-0.102604</v>
      </c>
      <c r="N683" s="5">
        <v>1</v>
      </c>
      <c r="O683" s="5">
        <v>1</v>
      </c>
      <c r="P683" s="5" t="s">
        <v>743</v>
      </c>
      <c r="Q683" s="5" t="s">
        <v>42</v>
      </c>
      <c r="R683" s="5" t="s">
        <v>43</v>
      </c>
      <c r="S683" s="5">
        <v>30</v>
      </c>
      <c r="T683" s="7">
        <v>0.3756944444444445</v>
      </c>
      <c r="U683" s="2" t="s">
        <v>36</v>
      </c>
      <c r="V683" s="5" t="s">
        <v>1625</v>
      </c>
      <c r="W683" s="5" t="s">
        <v>51</v>
      </c>
      <c r="X683" s="5" t="s">
        <v>38</v>
      </c>
    </row>
    <row r="684" spans="1:24" ht="15.75" hidden="1" x14ac:dyDescent="0.25">
      <c r="A684" s="2" t="s">
        <v>779</v>
      </c>
      <c r="B684" s="3">
        <v>44253</v>
      </c>
      <c r="C684" s="3" t="s">
        <v>83</v>
      </c>
      <c r="D684" s="14">
        <f t="shared" si="10"/>
        <v>2021</v>
      </c>
      <c r="E684" s="2" t="s">
        <v>46</v>
      </c>
      <c r="F684" s="2" t="s">
        <v>27</v>
      </c>
      <c r="G684" s="2" t="s">
        <v>277</v>
      </c>
      <c r="H684" s="2" t="s">
        <v>47</v>
      </c>
      <c r="I684" s="2">
        <v>51.515968000000001</v>
      </c>
      <c r="J684" s="2" t="s">
        <v>55</v>
      </c>
      <c r="K684" s="2" t="s">
        <v>743</v>
      </c>
      <c r="L684" s="2" t="s">
        <v>32</v>
      </c>
      <c r="M684" s="2">
        <v>-0.104779</v>
      </c>
      <c r="N684" s="2">
        <v>1</v>
      </c>
      <c r="O684" s="2">
        <v>2</v>
      </c>
      <c r="P684" s="2" t="s">
        <v>743</v>
      </c>
      <c r="Q684" s="2" t="s">
        <v>42</v>
      </c>
      <c r="R684" s="2" t="s">
        <v>43</v>
      </c>
      <c r="S684" s="2">
        <v>30</v>
      </c>
      <c r="T684" s="4">
        <v>0.76944444444444438</v>
      </c>
      <c r="U684" s="2" t="s">
        <v>36</v>
      </c>
      <c r="V684" s="2" t="s">
        <v>1626</v>
      </c>
      <c r="W684" s="2" t="s">
        <v>71</v>
      </c>
      <c r="X684" s="2" t="s">
        <v>38</v>
      </c>
    </row>
    <row r="685" spans="1:24" ht="15.75" hidden="1" x14ac:dyDescent="0.25">
      <c r="A685" s="5" t="s">
        <v>780</v>
      </c>
      <c r="B685" s="6">
        <v>44254</v>
      </c>
      <c r="C685" s="3" t="s">
        <v>83</v>
      </c>
      <c r="D685" s="14">
        <f t="shared" si="10"/>
        <v>2021</v>
      </c>
      <c r="E685" s="2" t="s">
        <v>40</v>
      </c>
      <c r="F685" s="5" t="s">
        <v>49</v>
      </c>
      <c r="G685" s="5" t="s">
        <v>41</v>
      </c>
      <c r="H685" s="5" t="s">
        <v>47</v>
      </c>
      <c r="I685" s="5">
        <v>51.509771000000001</v>
      </c>
      <c r="J685" s="5" t="s">
        <v>30</v>
      </c>
      <c r="K685" s="5" t="s">
        <v>743</v>
      </c>
      <c r="L685" s="5" t="s">
        <v>32</v>
      </c>
      <c r="M685" s="5">
        <v>-8.8608000000000006E-2</v>
      </c>
      <c r="N685" s="5">
        <v>1</v>
      </c>
      <c r="O685" s="5">
        <v>1</v>
      </c>
      <c r="P685" s="5" t="s">
        <v>743</v>
      </c>
      <c r="Q685" s="5" t="s">
        <v>34</v>
      </c>
      <c r="R685" s="5" t="s">
        <v>60</v>
      </c>
      <c r="S685" s="5">
        <v>30</v>
      </c>
      <c r="T685" s="7">
        <v>0.27638888888888885</v>
      </c>
      <c r="U685" s="2" t="s">
        <v>36</v>
      </c>
      <c r="V685" s="5" t="s">
        <v>1627</v>
      </c>
      <c r="W685" s="5" t="s">
        <v>37</v>
      </c>
      <c r="X685" s="5" t="s">
        <v>157</v>
      </c>
    </row>
    <row r="686" spans="1:24" ht="15.75" hidden="1" x14ac:dyDescent="0.25">
      <c r="A686" s="2" t="s">
        <v>781</v>
      </c>
      <c r="B686" s="3">
        <v>44232</v>
      </c>
      <c r="C686" s="3" t="s">
        <v>83</v>
      </c>
      <c r="D686" s="14">
        <f t="shared" si="10"/>
        <v>2021</v>
      </c>
      <c r="E686" s="2" t="s">
        <v>54</v>
      </c>
      <c r="F686" s="2" t="s">
        <v>27</v>
      </c>
      <c r="G686" s="2" t="s">
        <v>277</v>
      </c>
      <c r="H686" s="2" t="s">
        <v>47</v>
      </c>
      <c r="I686" s="2">
        <v>51.517212999999998</v>
      </c>
      <c r="J686" s="2" t="s">
        <v>30</v>
      </c>
      <c r="K686" s="2" t="s">
        <v>743</v>
      </c>
      <c r="L686" s="2" t="s">
        <v>32</v>
      </c>
      <c r="M686" s="2">
        <v>-8.1809999999999994E-2</v>
      </c>
      <c r="N686" s="2">
        <v>1</v>
      </c>
      <c r="O686" s="2">
        <v>2</v>
      </c>
      <c r="P686" s="2" t="s">
        <v>743</v>
      </c>
      <c r="Q686" s="2" t="s">
        <v>34</v>
      </c>
      <c r="R686" s="2" t="s">
        <v>43</v>
      </c>
      <c r="S686" s="2">
        <v>30</v>
      </c>
      <c r="T686" s="4">
        <v>0.58333333333333337</v>
      </c>
      <c r="U686" s="2" t="s">
        <v>36</v>
      </c>
      <c r="V686" s="2" t="s">
        <v>1628</v>
      </c>
      <c r="W686" s="2" t="s">
        <v>37</v>
      </c>
      <c r="X686" s="2" t="s">
        <v>38</v>
      </c>
    </row>
    <row r="687" spans="1:24" ht="15.75" hidden="1" x14ac:dyDescent="0.25">
      <c r="A687" s="5" t="s">
        <v>782</v>
      </c>
      <c r="B687" s="6">
        <v>44256</v>
      </c>
      <c r="C687" s="3" t="s">
        <v>135</v>
      </c>
      <c r="D687" s="14">
        <f t="shared" si="10"/>
        <v>2021</v>
      </c>
      <c r="E687" s="2" t="s">
        <v>62</v>
      </c>
      <c r="F687" s="5" t="s">
        <v>49</v>
      </c>
      <c r="G687" s="5" t="s">
        <v>106</v>
      </c>
      <c r="H687" s="5" t="s">
        <v>47</v>
      </c>
      <c r="I687" s="5">
        <v>51.517539999999997</v>
      </c>
      <c r="J687" s="5" t="s">
        <v>55</v>
      </c>
      <c r="K687" s="5" t="s">
        <v>743</v>
      </c>
      <c r="L687" s="5" t="s">
        <v>32</v>
      </c>
      <c r="M687" s="5">
        <v>-0.10745300000000001</v>
      </c>
      <c r="N687" s="5">
        <v>2</v>
      </c>
      <c r="O687" s="5">
        <v>2</v>
      </c>
      <c r="P687" s="5" t="s">
        <v>743</v>
      </c>
      <c r="Q687" s="5" t="s">
        <v>34</v>
      </c>
      <c r="R687" s="5" t="s">
        <v>106</v>
      </c>
      <c r="S687" s="5">
        <v>30</v>
      </c>
      <c r="T687" s="7">
        <v>0.13333333333333333</v>
      </c>
      <c r="U687" s="2" t="s">
        <v>36</v>
      </c>
      <c r="V687" s="5" t="s">
        <v>1629</v>
      </c>
      <c r="W687" s="5" t="s">
        <v>37</v>
      </c>
      <c r="X687" s="5" t="s">
        <v>38</v>
      </c>
    </row>
    <row r="688" spans="1:24" ht="15.75" hidden="1" x14ac:dyDescent="0.25">
      <c r="A688" s="2" t="s">
        <v>783</v>
      </c>
      <c r="B688" s="3">
        <v>44310</v>
      </c>
      <c r="C688" s="3" t="s">
        <v>199</v>
      </c>
      <c r="D688" s="14">
        <f t="shared" si="10"/>
        <v>2021</v>
      </c>
      <c r="E688" s="2" t="s">
        <v>26</v>
      </c>
      <c r="F688" s="2" t="s">
        <v>69</v>
      </c>
      <c r="G688" s="2" t="s">
        <v>70</v>
      </c>
      <c r="H688" s="2" t="s">
        <v>710</v>
      </c>
      <c r="I688" s="2">
        <v>51.509630999999999</v>
      </c>
      <c r="J688" s="2" t="s">
        <v>30</v>
      </c>
      <c r="K688" s="2" t="s">
        <v>743</v>
      </c>
      <c r="L688" s="2" t="s">
        <v>32</v>
      </c>
      <c r="M688" s="2">
        <v>-8.5586999999999996E-2</v>
      </c>
      <c r="N688" s="2">
        <v>2</v>
      </c>
      <c r="O688" s="2">
        <v>1</v>
      </c>
      <c r="P688" s="2" t="s">
        <v>743</v>
      </c>
      <c r="Q688" s="2" t="s">
        <v>34</v>
      </c>
      <c r="R688" s="2" t="s">
        <v>43</v>
      </c>
      <c r="S688" s="2">
        <v>30</v>
      </c>
      <c r="T688" s="4">
        <v>0.55763888888888891</v>
      </c>
      <c r="U688" s="2" t="s">
        <v>36</v>
      </c>
      <c r="V688" s="2" t="s">
        <v>1630</v>
      </c>
      <c r="W688" s="2" t="s">
        <v>37</v>
      </c>
      <c r="X688" s="2" t="s">
        <v>38</v>
      </c>
    </row>
    <row r="689" spans="1:24" ht="15.75" hidden="1" x14ac:dyDescent="0.25">
      <c r="A689" s="5" t="s">
        <v>784</v>
      </c>
      <c r="B689" s="6">
        <v>44259</v>
      </c>
      <c r="C689" s="3" t="s">
        <v>135</v>
      </c>
      <c r="D689" s="14">
        <f t="shared" si="10"/>
        <v>2021</v>
      </c>
      <c r="E689" s="2" t="s">
        <v>59</v>
      </c>
      <c r="F689" s="5" t="s">
        <v>27</v>
      </c>
      <c r="G689" s="5" t="s">
        <v>28</v>
      </c>
      <c r="H689" s="5" t="s">
        <v>47</v>
      </c>
      <c r="I689" s="5">
        <v>51.511079000000002</v>
      </c>
      <c r="J689" s="5" t="s">
        <v>30</v>
      </c>
      <c r="K689" s="5" t="s">
        <v>743</v>
      </c>
      <c r="L689" s="5" t="s">
        <v>32</v>
      </c>
      <c r="M689" s="5">
        <v>-7.5149999999999995E-2</v>
      </c>
      <c r="N689" s="5">
        <v>1</v>
      </c>
      <c r="O689" s="5">
        <v>2</v>
      </c>
      <c r="P689" s="5" t="s">
        <v>743</v>
      </c>
      <c r="Q689" s="5" t="s">
        <v>42</v>
      </c>
      <c r="R689" s="5" t="s">
        <v>43</v>
      </c>
      <c r="S689" s="5">
        <v>30</v>
      </c>
      <c r="T689" s="7">
        <v>0.3888888888888889</v>
      </c>
      <c r="U689" s="2" t="s">
        <v>36</v>
      </c>
      <c r="V689" s="5" t="s">
        <v>1631</v>
      </c>
      <c r="W689" s="5" t="s">
        <v>37</v>
      </c>
      <c r="X689" s="5" t="s">
        <v>111</v>
      </c>
    </row>
    <row r="690" spans="1:24" ht="15.75" hidden="1" x14ac:dyDescent="0.25">
      <c r="A690" s="2" t="s">
        <v>785</v>
      </c>
      <c r="B690" s="3">
        <v>44258</v>
      </c>
      <c r="C690" s="3" t="s">
        <v>135</v>
      </c>
      <c r="D690" s="14">
        <f t="shared" si="10"/>
        <v>2021</v>
      </c>
      <c r="E690" s="2" t="s">
        <v>65</v>
      </c>
      <c r="F690" s="2" t="s">
        <v>49</v>
      </c>
      <c r="G690" s="2" t="s">
        <v>41</v>
      </c>
      <c r="H690" s="2" t="s">
        <v>47</v>
      </c>
      <c r="I690" s="2">
        <v>51.516342999999999</v>
      </c>
      <c r="J690" s="2" t="s">
        <v>55</v>
      </c>
      <c r="K690" s="2" t="s">
        <v>743</v>
      </c>
      <c r="L690" s="2" t="s">
        <v>32</v>
      </c>
      <c r="M690" s="2">
        <v>-8.3575999999999998E-2</v>
      </c>
      <c r="N690" s="2">
        <v>1</v>
      </c>
      <c r="O690" s="2">
        <v>2</v>
      </c>
      <c r="P690" s="2" t="s">
        <v>743</v>
      </c>
      <c r="Q690" s="2" t="s">
        <v>34</v>
      </c>
      <c r="R690" s="2" t="s">
        <v>60</v>
      </c>
      <c r="S690" s="2">
        <v>30</v>
      </c>
      <c r="T690" s="4">
        <v>0.81805555555555554</v>
      </c>
      <c r="U690" s="2" t="s">
        <v>36</v>
      </c>
      <c r="V690" s="2" t="s">
        <v>1616</v>
      </c>
      <c r="W690" s="2" t="s">
        <v>37</v>
      </c>
      <c r="X690" s="2" t="s">
        <v>38</v>
      </c>
    </row>
    <row r="691" spans="1:24" ht="15.75" hidden="1" x14ac:dyDescent="0.25">
      <c r="A691" s="5" t="s">
        <v>786</v>
      </c>
      <c r="B691" s="6">
        <v>44258</v>
      </c>
      <c r="C691" s="3" t="s">
        <v>135</v>
      </c>
      <c r="D691" s="14">
        <f t="shared" si="10"/>
        <v>2021</v>
      </c>
      <c r="E691" s="2" t="s">
        <v>46</v>
      </c>
      <c r="F691" s="5" t="s">
        <v>49</v>
      </c>
      <c r="G691" s="5" t="s">
        <v>41</v>
      </c>
      <c r="H691" s="5" t="s">
        <v>29</v>
      </c>
      <c r="I691" s="5">
        <v>51.514166000000003</v>
      </c>
      <c r="J691" s="5" t="s">
        <v>30</v>
      </c>
      <c r="K691" s="5" t="s">
        <v>743</v>
      </c>
      <c r="L691" s="5" t="s">
        <v>32</v>
      </c>
      <c r="M691" s="5">
        <v>-0.10456600000000001</v>
      </c>
      <c r="N691" s="5">
        <v>1</v>
      </c>
      <c r="O691" s="5">
        <v>2</v>
      </c>
      <c r="P691" s="5" t="s">
        <v>743</v>
      </c>
      <c r="Q691" s="5" t="s">
        <v>42</v>
      </c>
      <c r="R691" s="5" t="s">
        <v>43</v>
      </c>
      <c r="S691" s="5">
        <v>30</v>
      </c>
      <c r="T691" s="7">
        <v>0.59722222222222221</v>
      </c>
      <c r="U691" s="2" t="s">
        <v>36</v>
      </c>
      <c r="V691" s="5" t="s">
        <v>1617</v>
      </c>
      <c r="W691" s="5" t="s">
        <v>71</v>
      </c>
      <c r="X691" s="5" t="s">
        <v>38</v>
      </c>
    </row>
    <row r="692" spans="1:24" ht="15.75" hidden="1" x14ac:dyDescent="0.25">
      <c r="A692" s="2" t="s">
        <v>787</v>
      </c>
      <c r="B692" s="3">
        <v>44258</v>
      </c>
      <c r="C692" s="3" t="s">
        <v>135</v>
      </c>
      <c r="D692" s="14">
        <f t="shared" si="10"/>
        <v>2021</v>
      </c>
      <c r="E692" s="2" t="s">
        <v>40</v>
      </c>
      <c r="F692" s="2" t="s">
        <v>69</v>
      </c>
      <c r="G692" s="2" t="s">
        <v>70</v>
      </c>
      <c r="H692" s="2" t="s">
        <v>47</v>
      </c>
      <c r="I692" s="2">
        <v>51.513167000000003</v>
      </c>
      <c r="J692" s="2" t="s">
        <v>30</v>
      </c>
      <c r="K692" s="2" t="s">
        <v>743</v>
      </c>
      <c r="L692" s="2" t="s">
        <v>32</v>
      </c>
      <c r="M692" s="2">
        <v>-8.7313000000000002E-2</v>
      </c>
      <c r="N692" s="2">
        <v>1</v>
      </c>
      <c r="O692" s="2">
        <v>2</v>
      </c>
      <c r="P692" s="2" t="s">
        <v>743</v>
      </c>
      <c r="Q692" s="2" t="s">
        <v>42</v>
      </c>
      <c r="R692" s="2" t="s">
        <v>43</v>
      </c>
      <c r="S692" s="2">
        <v>30</v>
      </c>
      <c r="T692" s="4">
        <v>0.62569444444444444</v>
      </c>
      <c r="U692" s="2" t="s">
        <v>36</v>
      </c>
      <c r="V692" s="2" t="s">
        <v>1618</v>
      </c>
      <c r="W692" s="2" t="s">
        <v>37</v>
      </c>
      <c r="X692" s="2" t="s">
        <v>38</v>
      </c>
    </row>
    <row r="693" spans="1:24" ht="15.75" x14ac:dyDescent="0.25">
      <c r="A693" s="5" t="s">
        <v>788</v>
      </c>
      <c r="B693" s="6">
        <v>44265</v>
      </c>
      <c r="C693" s="3" t="s">
        <v>135</v>
      </c>
      <c r="D693" s="14">
        <f t="shared" si="10"/>
        <v>2021</v>
      </c>
      <c r="E693" s="2" t="s">
        <v>54</v>
      </c>
      <c r="F693" s="5" t="s">
        <v>27</v>
      </c>
      <c r="G693" s="5" t="s">
        <v>28</v>
      </c>
      <c r="H693" s="5" t="s">
        <v>47</v>
      </c>
      <c r="I693" s="5">
        <v>51.514893000000001</v>
      </c>
      <c r="J693" s="5" t="s">
        <v>30</v>
      </c>
      <c r="K693" s="5" t="s">
        <v>743</v>
      </c>
      <c r="L693" s="5" t="s">
        <v>32</v>
      </c>
      <c r="M693" s="5">
        <v>-8.2916000000000004E-2</v>
      </c>
      <c r="N693" s="5">
        <v>1</v>
      </c>
      <c r="O693" s="5">
        <v>2</v>
      </c>
      <c r="P693" s="5" t="s">
        <v>743</v>
      </c>
      <c r="Q693" s="5" t="s">
        <v>42</v>
      </c>
      <c r="R693" s="5" t="s">
        <v>43</v>
      </c>
      <c r="S693" s="5">
        <v>30</v>
      </c>
      <c r="T693" s="7">
        <v>0.53125</v>
      </c>
      <c r="U693" s="2" t="s">
        <v>1645</v>
      </c>
      <c r="V693" s="5" t="s">
        <v>1619</v>
      </c>
      <c r="W693" s="5" t="s">
        <v>37</v>
      </c>
      <c r="X693" s="5" t="s">
        <v>38</v>
      </c>
    </row>
    <row r="694" spans="1:24" ht="15.75" x14ac:dyDescent="0.25">
      <c r="A694" s="2" t="s">
        <v>789</v>
      </c>
      <c r="B694" s="3">
        <v>44265</v>
      </c>
      <c r="C694" s="3" t="s">
        <v>135</v>
      </c>
      <c r="D694" s="14">
        <f t="shared" si="10"/>
        <v>2021</v>
      </c>
      <c r="E694" s="2" t="s">
        <v>62</v>
      </c>
      <c r="F694" s="2" t="s">
        <v>49</v>
      </c>
      <c r="G694" s="2" t="s">
        <v>28</v>
      </c>
      <c r="H694" s="2" t="s">
        <v>47</v>
      </c>
      <c r="I694" s="2">
        <v>51.520074999999999</v>
      </c>
      <c r="J694" s="2" t="s">
        <v>55</v>
      </c>
      <c r="K694" s="2" t="s">
        <v>743</v>
      </c>
      <c r="L694" s="2" t="s">
        <v>32</v>
      </c>
      <c r="M694" s="2">
        <v>-9.7402000000000002E-2</v>
      </c>
      <c r="N694" s="2">
        <v>1</v>
      </c>
      <c r="O694" s="2">
        <v>2</v>
      </c>
      <c r="P694" s="2" t="s">
        <v>743</v>
      </c>
      <c r="Q694" s="2" t="s">
        <v>42</v>
      </c>
      <c r="R694" s="2" t="s">
        <v>43</v>
      </c>
      <c r="S694" s="2">
        <v>30</v>
      </c>
      <c r="T694" s="4">
        <v>0.86805555555555547</v>
      </c>
      <c r="U694" s="2" t="s">
        <v>1645</v>
      </c>
      <c r="V694" s="2" t="s">
        <v>1620</v>
      </c>
      <c r="W694" s="2" t="s">
        <v>71</v>
      </c>
      <c r="X694" s="2" t="s">
        <v>63</v>
      </c>
    </row>
    <row r="695" spans="1:24" ht="15.75" x14ac:dyDescent="0.25">
      <c r="A695" s="5" t="s">
        <v>790</v>
      </c>
      <c r="B695" s="6">
        <v>44292</v>
      </c>
      <c r="C695" s="3" t="s">
        <v>199</v>
      </c>
      <c r="D695" s="14">
        <f t="shared" si="10"/>
        <v>2021</v>
      </c>
      <c r="E695" s="2" t="s">
        <v>26</v>
      </c>
      <c r="F695" s="5" t="s">
        <v>49</v>
      </c>
      <c r="G695" s="5" t="s">
        <v>28</v>
      </c>
      <c r="H695" s="5" t="s">
        <v>29</v>
      </c>
      <c r="I695" s="5">
        <v>51.511963000000002</v>
      </c>
      <c r="J695" s="5" t="s">
        <v>30</v>
      </c>
      <c r="K695" s="5" t="s">
        <v>743</v>
      </c>
      <c r="L695" s="5" t="s">
        <v>32</v>
      </c>
      <c r="M695" s="5">
        <v>-0.101775</v>
      </c>
      <c r="N695" s="5">
        <v>1</v>
      </c>
      <c r="O695" s="5">
        <v>2</v>
      </c>
      <c r="P695" s="5" t="s">
        <v>743</v>
      </c>
      <c r="Q695" s="5" t="s">
        <v>34</v>
      </c>
      <c r="R695" s="5" t="s">
        <v>60</v>
      </c>
      <c r="S695" s="5">
        <v>30</v>
      </c>
      <c r="T695" s="7">
        <v>0.76874999999999993</v>
      </c>
      <c r="U695" s="2" t="s">
        <v>1645</v>
      </c>
      <c r="V695" s="5" t="s">
        <v>1621</v>
      </c>
      <c r="W695" s="5" t="s">
        <v>37</v>
      </c>
      <c r="X695" s="5" t="s">
        <v>38</v>
      </c>
    </row>
    <row r="696" spans="1:24" ht="15.75" x14ac:dyDescent="0.25">
      <c r="A696" s="2" t="s">
        <v>791</v>
      </c>
      <c r="B696" s="3">
        <v>44267</v>
      </c>
      <c r="C696" s="3" t="s">
        <v>135</v>
      </c>
      <c r="D696" s="14">
        <f t="shared" si="10"/>
        <v>2021</v>
      </c>
      <c r="E696" s="2" t="s">
        <v>59</v>
      </c>
      <c r="F696" s="2" t="s">
        <v>69</v>
      </c>
      <c r="G696" s="2" t="s">
        <v>70</v>
      </c>
      <c r="H696" s="2" t="s">
        <v>47</v>
      </c>
      <c r="I696" s="2">
        <v>51.509059000000001</v>
      </c>
      <c r="J696" s="2" t="s">
        <v>30</v>
      </c>
      <c r="K696" s="2" t="s">
        <v>743</v>
      </c>
      <c r="L696" s="2" t="s">
        <v>32</v>
      </c>
      <c r="M696" s="2">
        <v>-8.3594000000000002E-2</v>
      </c>
      <c r="N696" s="2">
        <v>1</v>
      </c>
      <c r="O696" s="2">
        <v>2</v>
      </c>
      <c r="P696" s="2" t="s">
        <v>743</v>
      </c>
      <c r="Q696" s="2" t="s">
        <v>34</v>
      </c>
      <c r="R696" s="2" t="s">
        <v>60</v>
      </c>
      <c r="S696" s="2">
        <v>30</v>
      </c>
      <c r="T696" s="4">
        <v>0.49652777777777773</v>
      </c>
      <c r="U696" s="2" t="s">
        <v>1645</v>
      </c>
      <c r="V696" s="2" t="s">
        <v>1622</v>
      </c>
      <c r="W696" s="2" t="s">
        <v>37</v>
      </c>
      <c r="X696" s="2" t="s">
        <v>38</v>
      </c>
    </row>
    <row r="697" spans="1:24" ht="15.75" x14ac:dyDescent="0.25">
      <c r="A697" s="5" t="s">
        <v>792</v>
      </c>
      <c r="B697" s="6">
        <v>44272</v>
      </c>
      <c r="C697" s="3" t="s">
        <v>135</v>
      </c>
      <c r="D697" s="14">
        <f t="shared" si="10"/>
        <v>2021</v>
      </c>
      <c r="E697" s="2" t="s">
        <v>65</v>
      </c>
      <c r="F697" s="5" t="s">
        <v>49</v>
      </c>
      <c r="G697" s="5" t="s">
        <v>28</v>
      </c>
      <c r="H697" s="5" t="s">
        <v>47</v>
      </c>
      <c r="I697" s="5">
        <v>51.518081000000002</v>
      </c>
      <c r="J697" s="5" t="s">
        <v>30</v>
      </c>
      <c r="K697" s="5" t="s">
        <v>743</v>
      </c>
      <c r="L697" s="5" t="s">
        <v>32</v>
      </c>
      <c r="M697" s="5">
        <v>-7.9899999999999999E-2</v>
      </c>
      <c r="N697" s="5">
        <v>1</v>
      </c>
      <c r="O697" s="5">
        <v>2</v>
      </c>
      <c r="P697" s="5" t="s">
        <v>743</v>
      </c>
      <c r="Q697" s="5" t="s">
        <v>34</v>
      </c>
      <c r="R697" s="5" t="s">
        <v>43</v>
      </c>
      <c r="S697" s="5">
        <v>30</v>
      </c>
      <c r="T697" s="7">
        <v>0.50486111111111109</v>
      </c>
      <c r="U697" s="2" t="s">
        <v>1645</v>
      </c>
      <c r="V697" s="5" t="s">
        <v>1623</v>
      </c>
      <c r="W697" s="5" t="s">
        <v>37</v>
      </c>
      <c r="X697" s="5" t="s">
        <v>38</v>
      </c>
    </row>
    <row r="698" spans="1:24" ht="15.75" x14ac:dyDescent="0.25">
      <c r="A698" s="2" t="s">
        <v>793</v>
      </c>
      <c r="B698" s="3">
        <v>44273</v>
      </c>
      <c r="C698" s="3" t="s">
        <v>135</v>
      </c>
      <c r="D698" s="14">
        <f t="shared" si="10"/>
        <v>2021</v>
      </c>
      <c r="E698" s="2" t="s">
        <v>46</v>
      </c>
      <c r="F698" s="2" t="s">
        <v>49</v>
      </c>
      <c r="G698" s="2" t="s">
        <v>28</v>
      </c>
      <c r="H698" s="2" t="s">
        <v>29</v>
      </c>
      <c r="I698" s="2">
        <v>51.510990999999997</v>
      </c>
      <c r="J698" s="2" t="s">
        <v>55</v>
      </c>
      <c r="K698" s="2" t="s">
        <v>743</v>
      </c>
      <c r="L698" s="2" t="s">
        <v>32</v>
      </c>
      <c r="M698" s="2">
        <v>-0.108445</v>
      </c>
      <c r="N698" s="2">
        <v>1</v>
      </c>
      <c r="O698" s="2">
        <v>2</v>
      </c>
      <c r="P698" s="2" t="s">
        <v>743</v>
      </c>
      <c r="Q698" s="2" t="s">
        <v>34</v>
      </c>
      <c r="R698" s="2" t="s">
        <v>43</v>
      </c>
      <c r="S698" s="2">
        <v>30</v>
      </c>
      <c r="T698" s="4">
        <v>0.79166666666666663</v>
      </c>
      <c r="U698" s="2" t="s">
        <v>1645</v>
      </c>
      <c r="V698" s="2" t="s">
        <v>1624</v>
      </c>
      <c r="W698" s="2" t="s">
        <v>37</v>
      </c>
      <c r="X698" s="2" t="s">
        <v>38</v>
      </c>
    </row>
    <row r="699" spans="1:24" ht="15.75" x14ac:dyDescent="0.25">
      <c r="A699" s="5" t="s">
        <v>794</v>
      </c>
      <c r="B699" s="6">
        <v>44275</v>
      </c>
      <c r="C699" s="3" t="s">
        <v>135</v>
      </c>
      <c r="D699" s="14">
        <f t="shared" si="10"/>
        <v>2021</v>
      </c>
      <c r="E699" s="2" t="s">
        <v>40</v>
      </c>
      <c r="F699" s="5" t="s">
        <v>27</v>
      </c>
      <c r="G699" s="5" t="s">
        <v>28</v>
      </c>
      <c r="H699" s="5" t="s">
        <v>47</v>
      </c>
      <c r="I699" s="5">
        <v>51.511167</v>
      </c>
      <c r="J699" s="5" t="s">
        <v>55</v>
      </c>
      <c r="K699" s="5" t="s">
        <v>743</v>
      </c>
      <c r="L699" s="5" t="s">
        <v>32</v>
      </c>
      <c r="M699" s="5">
        <v>-7.5001999999999999E-2</v>
      </c>
      <c r="N699" s="5">
        <v>1</v>
      </c>
      <c r="O699" s="5">
        <v>2</v>
      </c>
      <c r="P699" s="5" t="s">
        <v>743</v>
      </c>
      <c r="Q699" s="5" t="s">
        <v>34</v>
      </c>
      <c r="R699" s="5" t="s">
        <v>35</v>
      </c>
      <c r="S699" s="5">
        <v>30</v>
      </c>
      <c r="T699" s="7">
        <v>0.80902777777777779</v>
      </c>
      <c r="U699" s="2" t="s">
        <v>1645</v>
      </c>
      <c r="V699" s="5" t="s">
        <v>1625</v>
      </c>
      <c r="W699" s="5" t="s">
        <v>37</v>
      </c>
      <c r="X699" s="5" t="s">
        <v>228</v>
      </c>
    </row>
    <row r="700" spans="1:24" ht="15.75" x14ac:dyDescent="0.25">
      <c r="A700" s="2" t="s">
        <v>795</v>
      </c>
      <c r="B700" s="3">
        <v>44271</v>
      </c>
      <c r="C700" s="3" t="s">
        <v>135</v>
      </c>
      <c r="D700" s="14">
        <f t="shared" si="10"/>
        <v>2021</v>
      </c>
      <c r="E700" s="2" t="s">
        <v>54</v>
      </c>
      <c r="F700" s="2" t="s">
        <v>49</v>
      </c>
      <c r="G700" s="2" t="s">
        <v>193</v>
      </c>
      <c r="H700" s="2" t="s">
        <v>47</v>
      </c>
      <c r="I700" s="2">
        <v>51.510725999999998</v>
      </c>
      <c r="J700" s="2" t="s">
        <v>30</v>
      </c>
      <c r="K700" s="2" t="s">
        <v>743</v>
      </c>
      <c r="L700" s="2" t="s">
        <v>32</v>
      </c>
      <c r="M700" s="2">
        <v>-8.6550000000000002E-2</v>
      </c>
      <c r="N700" s="2">
        <v>1</v>
      </c>
      <c r="O700" s="2">
        <v>2</v>
      </c>
      <c r="P700" s="2" t="s">
        <v>743</v>
      </c>
      <c r="Q700" s="2" t="s">
        <v>34</v>
      </c>
      <c r="R700" s="2" t="s">
        <v>60</v>
      </c>
      <c r="S700" s="2">
        <v>30</v>
      </c>
      <c r="T700" s="4">
        <v>0.3263888888888889</v>
      </c>
      <c r="U700" s="2" t="s">
        <v>1645</v>
      </c>
      <c r="V700" s="2" t="s">
        <v>1626</v>
      </c>
      <c r="W700" s="2" t="s">
        <v>37</v>
      </c>
      <c r="X700" s="2" t="s">
        <v>38</v>
      </c>
    </row>
    <row r="701" spans="1:24" ht="15.75" x14ac:dyDescent="0.25">
      <c r="A701" s="5" t="s">
        <v>796</v>
      </c>
      <c r="B701" s="6">
        <v>44274</v>
      </c>
      <c r="C701" s="3" t="s">
        <v>135</v>
      </c>
      <c r="D701" s="14">
        <f t="shared" si="10"/>
        <v>2021</v>
      </c>
      <c r="E701" s="2" t="s">
        <v>62</v>
      </c>
      <c r="F701" s="5" t="s">
        <v>49</v>
      </c>
      <c r="G701" s="5" t="s">
        <v>193</v>
      </c>
      <c r="H701" s="5" t="s">
        <v>29</v>
      </c>
      <c r="I701" s="5">
        <v>51.512537000000002</v>
      </c>
      <c r="J701" s="5" t="s">
        <v>30</v>
      </c>
      <c r="K701" s="5" t="s">
        <v>743</v>
      </c>
      <c r="L701" s="5" t="s">
        <v>32</v>
      </c>
      <c r="M701" s="5">
        <v>-9.2815999999999996E-2</v>
      </c>
      <c r="N701" s="5">
        <v>1</v>
      </c>
      <c r="O701" s="5">
        <v>2</v>
      </c>
      <c r="P701" s="5" t="s">
        <v>743</v>
      </c>
      <c r="Q701" s="5" t="s">
        <v>34</v>
      </c>
      <c r="R701" s="5" t="s">
        <v>43</v>
      </c>
      <c r="S701" s="5">
        <v>30</v>
      </c>
      <c r="T701" s="7">
        <v>0.38194444444444442</v>
      </c>
      <c r="U701" s="2" t="s">
        <v>1645</v>
      </c>
      <c r="V701" s="5" t="s">
        <v>1627</v>
      </c>
      <c r="W701" s="5" t="s">
        <v>37</v>
      </c>
      <c r="X701" s="5" t="s">
        <v>38</v>
      </c>
    </row>
    <row r="702" spans="1:24" ht="15.75" x14ac:dyDescent="0.25">
      <c r="A702" s="2" t="s">
        <v>797</v>
      </c>
      <c r="B702" s="3">
        <v>44278</v>
      </c>
      <c r="C702" s="3" t="s">
        <v>135</v>
      </c>
      <c r="D702" s="14">
        <f t="shared" si="10"/>
        <v>2021</v>
      </c>
      <c r="E702" s="2" t="s">
        <v>26</v>
      </c>
      <c r="F702" s="2" t="s">
        <v>69</v>
      </c>
      <c r="G702" s="2" t="s">
        <v>70</v>
      </c>
      <c r="H702" s="2" t="s">
        <v>47</v>
      </c>
      <c r="I702" s="2">
        <v>51.517955000000001</v>
      </c>
      <c r="J702" s="2" t="s">
        <v>30</v>
      </c>
      <c r="K702" s="2" t="s">
        <v>743</v>
      </c>
      <c r="L702" s="2" t="s">
        <v>32</v>
      </c>
      <c r="M702" s="2">
        <v>-0.10527400000000001</v>
      </c>
      <c r="N702" s="2">
        <v>1</v>
      </c>
      <c r="O702" s="2">
        <v>1</v>
      </c>
      <c r="P702" s="2" t="s">
        <v>743</v>
      </c>
      <c r="Q702" s="2" t="s">
        <v>42</v>
      </c>
      <c r="R702" s="2" t="s">
        <v>43</v>
      </c>
      <c r="S702" s="2">
        <v>30</v>
      </c>
      <c r="T702" s="4">
        <v>0.6875</v>
      </c>
      <c r="U702" s="2" t="s">
        <v>1645</v>
      </c>
      <c r="V702" s="2" t="s">
        <v>1628</v>
      </c>
      <c r="W702" s="2" t="s">
        <v>71</v>
      </c>
      <c r="X702" s="2" t="s">
        <v>38</v>
      </c>
    </row>
    <row r="703" spans="1:24" ht="15.75" x14ac:dyDescent="0.25">
      <c r="A703" s="5" t="s">
        <v>798</v>
      </c>
      <c r="B703" s="6">
        <v>44280</v>
      </c>
      <c r="C703" s="3" t="s">
        <v>135</v>
      </c>
      <c r="D703" s="14">
        <f t="shared" si="10"/>
        <v>2021</v>
      </c>
      <c r="E703" s="2" t="s">
        <v>59</v>
      </c>
      <c r="F703" s="5" t="s">
        <v>27</v>
      </c>
      <c r="G703" s="5" t="s">
        <v>41</v>
      </c>
      <c r="H703" s="5" t="s">
        <v>47</v>
      </c>
      <c r="I703" s="5">
        <v>51.511513000000001</v>
      </c>
      <c r="J703" s="5" t="s">
        <v>30</v>
      </c>
      <c r="K703" s="5" t="s">
        <v>743</v>
      </c>
      <c r="L703" s="5" t="s">
        <v>32</v>
      </c>
      <c r="M703" s="5">
        <v>-9.0697E-2</v>
      </c>
      <c r="N703" s="5">
        <v>2</v>
      </c>
      <c r="O703" s="5">
        <v>1</v>
      </c>
      <c r="P703" s="5" t="s">
        <v>743</v>
      </c>
      <c r="Q703" s="5" t="s">
        <v>34</v>
      </c>
      <c r="R703" s="5" t="s">
        <v>43</v>
      </c>
      <c r="S703" s="5">
        <v>30</v>
      </c>
      <c r="T703" s="7">
        <v>0.68055555555555547</v>
      </c>
      <c r="U703" s="2" t="s">
        <v>1645</v>
      </c>
      <c r="V703" s="5" t="s">
        <v>1629</v>
      </c>
      <c r="W703" s="5" t="s">
        <v>37</v>
      </c>
      <c r="X703" s="5" t="s">
        <v>38</v>
      </c>
    </row>
    <row r="704" spans="1:24" ht="15.75" hidden="1" x14ac:dyDescent="0.25">
      <c r="A704" s="2" t="s">
        <v>799</v>
      </c>
      <c r="B704" s="3">
        <v>44275</v>
      </c>
      <c r="C704" s="3" t="s">
        <v>135</v>
      </c>
      <c r="D704" s="14">
        <f t="shared" si="10"/>
        <v>2021</v>
      </c>
      <c r="E704" s="2" t="s">
        <v>65</v>
      </c>
      <c r="F704" s="2" t="s">
        <v>27</v>
      </c>
      <c r="G704" s="2" t="s">
        <v>28</v>
      </c>
      <c r="H704" s="2" t="s">
        <v>47</v>
      </c>
      <c r="I704" s="2">
        <v>51.515647999999999</v>
      </c>
      <c r="J704" s="2" t="s">
        <v>30</v>
      </c>
      <c r="K704" s="2" t="s">
        <v>743</v>
      </c>
      <c r="L704" s="2" t="s">
        <v>32</v>
      </c>
      <c r="M704" s="2">
        <v>-7.9570000000000002E-2</v>
      </c>
      <c r="N704" s="2">
        <v>1</v>
      </c>
      <c r="O704" s="2">
        <v>2</v>
      </c>
      <c r="P704" s="2" t="s">
        <v>743</v>
      </c>
      <c r="Q704" s="2" t="s">
        <v>34</v>
      </c>
      <c r="R704" s="2" t="s">
        <v>35</v>
      </c>
      <c r="S704" s="2">
        <v>30</v>
      </c>
      <c r="T704" s="4">
        <v>0.39583333333333331</v>
      </c>
      <c r="U704" s="2" t="s">
        <v>36</v>
      </c>
      <c r="V704" s="2" t="s">
        <v>1630</v>
      </c>
      <c r="W704" s="2" t="s">
        <v>37</v>
      </c>
      <c r="X704" s="2" t="s">
        <v>38</v>
      </c>
    </row>
    <row r="705" spans="1:24" ht="15.75" hidden="1" x14ac:dyDescent="0.25">
      <c r="A705" s="5" t="s">
        <v>800</v>
      </c>
      <c r="B705" s="6">
        <v>44282</v>
      </c>
      <c r="C705" s="3" t="s">
        <v>135</v>
      </c>
      <c r="D705" s="14">
        <f t="shared" si="10"/>
        <v>2021</v>
      </c>
      <c r="E705" s="2" t="s">
        <v>46</v>
      </c>
      <c r="F705" s="5" t="s">
        <v>69</v>
      </c>
      <c r="G705" s="5" t="s">
        <v>70</v>
      </c>
      <c r="H705" s="5" t="s">
        <v>47</v>
      </c>
      <c r="I705" s="5">
        <v>51.510933000000001</v>
      </c>
      <c r="J705" s="5" t="s">
        <v>55</v>
      </c>
      <c r="K705" s="5" t="s">
        <v>743</v>
      </c>
      <c r="L705" s="5" t="s">
        <v>32</v>
      </c>
      <c r="M705" s="5">
        <v>-0.10484400000000001</v>
      </c>
      <c r="N705" s="5">
        <v>1</v>
      </c>
      <c r="O705" s="5">
        <v>2</v>
      </c>
      <c r="P705" s="5" t="s">
        <v>743</v>
      </c>
      <c r="Q705" s="5" t="s">
        <v>34</v>
      </c>
      <c r="R705" s="5" t="s">
        <v>43</v>
      </c>
      <c r="S705" s="5">
        <v>30</v>
      </c>
      <c r="T705" s="7">
        <v>6.5972222222222224E-2</v>
      </c>
      <c r="U705" s="2" t="s">
        <v>36</v>
      </c>
      <c r="V705" s="5" t="s">
        <v>1631</v>
      </c>
      <c r="W705" s="5" t="s">
        <v>37</v>
      </c>
      <c r="X705" s="5" t="s">
        <v>38</v>
      </c>
    </row>
    <row r="706" spans="1:24" ht="15.75" hidden="1" x14ac:dyDescent="0.25">
      <c r="A706" s="2" t="s">
        <v>801</v>
      </c>
      <c r="B706" s="3">
        <v>44287</v>
      </c>
      <c r="C706" s="3" t="s">
        <v>199</v>
      </c>
      <c r="D706" s="14">
        <f t="shared" ref="D706:D769" si="11">YEAR(B706)</f>
        <v>2021</v>
      </c>
      <c r="E706" s="2" t="s">
        <v>40</v>
      </c>
      <c r="F706" s="2" t="s">
        <v>69</v>
      </c>
      <c r="G706" s="2" t="s">
        <v>70</v>
      </c>
      <c r="H706" s="2" t="s">
        <v>29</v>
      </c>
      <c r="I706" s="2">
        <v>51.508870999999999</v>
      </c>
      <c r="J706" s="2" t="s">
        <v>55</v>
      </c>
      <c r="K706" s="2" t="s">
        <v>743</v>
      </c>
      <c r="L706" s="2" t="s">
        <v>32</v>
      </c>
      <c r="M706" s="2">
        <v>-9.4121999999999997E-2</v>
      </c>
      <c r="N706" s="2">
        <v>1</v>
      </c>
      <c r="O706" s="2">
        <v>2</v>
      </c>
      <c r="P706" s="2" t="s">
        <v>743</v>
      </c>
      <c r="Q706" s="2" t="s">
        <v>34</v>
      </c>
      <c r="R706" s="2" t="s">
        <v>43</v>
      </c>
      <c r="S706" s="2">
        <v>30</v>
      </c>
      <c r="T706" s="4">
        <v>0.21388888888888891</v>
      </c>
      <c r="U706" s="2" t="s">
        <v>36</v>
      </c>
      <c r="V706" s="2" t="s">
        <v>1616</v>
      </c>
      <c r="W706" s="2" t="s">
        <v>37</v>
      </c>
      <c r="X706" s="2" t="s">
        <v>38</v>
      </c>
    </row>
    <row r="707" spans="1:24" ht="15.75" hidden="1" x14ac:dyDescent="0.25">
      <c r="A707" s="5" t="s">
        <v>802</v>
      </c>
      <c r="B707" s="6">
        <v>44285</v>
      </c>
      <c r="C707" s="3" t="s">
        <v>135</v>
      </c>
      <c r="D707" s="14">
        <f t="shared" si="11"/>
        <v>2021</v>
      </c>
      <c r="E707" s="2" t="s">
        <v>54</v>
      </c>
      <c r="F707" s="5" t="s">
        <v>27</v>
      </c>
      <c r="G707" s="5" t="s">
        <v>106</v>
      </c>
      <c r="H707" s="5" t="s">
        <v>47</v>
      </c>
      <c r="I707" s="5">
        <v>51.517189999999999</v>
      </c>
      <c r="J707" s="5" t="s">
        <v>55</v>
      </c>
      <c r="K707" s="5" t="s">
        <v>743</v>
      </c>
      <c r="L707" s="5" t="s">
        <v>32</v>
      </c>
      <c r="M707" s="5">
        <v>-9.6945000000000003E-2</v>
      </c>
      <c r="N707" s="5">
        <v>1</v>
      </c>
      <c r="O707" s="5">
        <v>2</v>
      </c>
      <c r="P707" s="5" t="s">
        <v>743</v>
      </c>
      <c r="Q707" s="5" t="s">
        <v>34</v>
      </c>
      <c r="R707" s="5" t="s">
        <v>106</v>
      </c>
      <c r="S707" s="5">
        <v>30</v>
      </c>
      <c r="T707" s="7">
        <v>0.68194444444444446</v>
      </c>
      <c r="U707" s="2" t="s">
        <v>36</v>
      </c>
      <c r="V707" s="5" t="s">
        <v>1617</v>
      </c>
      <c r="W707" s="5" t="s">
        <v>37</v>
      </c>
      <c r="X707" s="5" t="s">
        <v>38</v>
      </c>
    </row>
    <row r="708" spans="1:24" ht="15.75" hidden="1" x14ac:dyDescent="0.25">
      <c r="A708" s="2" t="s">
        <v>803</v>
      </c>
      <c r="B708" s="3">
        <v>44274</v>
      </c>
      <c r="C708" s="3" t="s">
        <v>135</v>
      </c>
      <c r="D708" s="14">
        <f t="shared" si="11"/>
        <v>2021</v>
      </c>
      <c r="E708" s="2" t="s">
        <v>62</v>
      </c>
      <c r="F708" s="2" t="s">
        <v>27</v>
      </c>
      <c r="G708" s="2" t="s">
        <v>28</v>
      </c>
      <c r="H708" s="2" t="s">
        <v>29</v>
      </c>
      <c r="I708" s="2">
        <v>51.518883000000002</v>
      </c>
      <c r="J708" s="2" t="s">
        <v>30</v>
      </c>
      <c r="K708" s="2" t="s">
        <v>743</v>
      </c>
      <c r="L708" s="2" t="s">
        <v>32</v>
      </c>
      <c r="M708" s="2">
        <v>-7.9434000000000005E-2</v>
      </c>
      <c r="N708" s="2">
        <v>2</v>
      </c>
      <c r="O708" s="2">
        <v>1</v>
      </c>
      <c r="P708" s="2" t="s">
        <v>743</v>
      </c>
      <c r="Q708" s="2" t="s">
        <v>34</v>
      </c>
      <c r="R708" s="2" t="s">
        <v>43</v>
      </c>
      <c r="S708" s="2">
        <v>30</v>
      </c>
      <c r="T708" s="4">
        <v>0.47152777777777777</v>
      </c>
      <c r="U708" s="2" t="s">
        <v>36</v>
      </c>
      <c r="V708" s="2" t="s">
        <v>1618</v>
      </c>
      <c r="W708" s="2" t="s">
        <v>37</v>
      </c>
      <c r="X708" s="2" t="s">
        <v>38</v>
      </c>
    </row>
    <row r="709" spans="1:24" ht="15.75" hidden="1" x14ac:dyDescent="0.25">
      <c r="A709" s="5" t="s">
        <v>804</v>
      </c>
      <c r="B709" s="6">
        <v>44260</v>
      </c>
      <c r="C709" s="3" t="s">
        <v>135</v>
      </c>
      <c r="D709" s="14">
        <f t="shared" si="11"/>
        <v>2021</v>
      </c>
      <c r="E709" s="2" t="s">
        <v>26</v>
      </c>
      <c r="F709" s="5" t="s">
        <v>27</v>
      </c>
      <c r="G709" s="5" t="s">
        <v>28</v>
      </c>
      <c r="H709" s="5" t="s">
        <v>47</v>
      </c>
      <c r="I709" s="5">
        <v>51.518861999999999</v>
      </c>
      <c r="J709" s="5" t="s">
        <v>30</v>
      </c>
      <c r="K709" s="5" t="s">
        <v>805</v>
      </c>
      <c r="L709" s="5" t="s">
        <v>32</v>
      </c>
      <c r="M709" s="5">
        <v>-7.8136999999999998E-2</v>
      </c>
      <c r="N709" s="5">
        <v>1</v>
      </c>
      <c r="O709" s="5">
        <v>2</v>
      </c>
      <c r="P709" s="5" t="s">
        <v>33</v>
      </c>
      <c r="Q709" s="5" t="s">
        <v>34</v>
      </c>
      <c r="R709" s="5" t="s">
        <v>43</v>
      </c>
      <c r="S709" s="5">
        <v>30</v>
      </c>
      <c r="T709" s="7">
        <v>0.62847222222222221</v>
      </c>
      <c r="U709" s="2" t="s">
        <v>36</v>
      </c>
      <c r="V709" s="5" t="s">
        <v>1619</v>
      </c>
      <c r="W709" s="5" t="s">
        <v>37</v>
      </c>
      <c r="X709" s="5" t="s">
        <v>38</v>
      </c>
    </row>
    <row r="710" spans="1:24" ht="15.75" hidden="1" x14ac:dyDescent="0.25">
      <c r="A710" s="2" t="s">
        <v>806</v>
      </c>
      <c r="B710" s="3">
        <v>44287</v>
      </c>
      <c r="C710" s="3" t="s">
        <v>199</v>
      </c>
      <c r="D710" s="14">
        <f t="shared" si="11"/>
        <v>2021</v>
      </c>
      <c r="E710" s="2" t="s">
        <v>59</v>
      </c>
      <c r="F710" s="2" t="s">
        <v>49</v>
      </c>
      <c r="G710" s="2" t="s">
        <v>41</v>
      </c>
      <c r="H710" s="2" t="s">
        <v>47</v>
      </c>
      <c r="I710" s="2">
        <v>51.513897</v>
      </c>
      <c r="J710" s="2" t="s">
        <v>30</v>
      </c>
      <c r="K710" s="2" t="s">
        <v>743</v>
      </c>
      <c r="L710" s="2" t="s">
        <v>32</v>
      </c>
      <c r="M710" s="2">
        <v>-0.104577</v>
      </c>
      <c r="N710" s="2">
        <v>1</v>
      </c>
      <c r="O710" s="2">
        <v>2</v>
      </c>
      <c r="P710" s="2" t="s">
        <v>743</v>
      </c>
      <c r="Q710" s="2" t="s">
        <v>34</v>
      </c>
      <c r="R710" s="2" t="s">
        <v>43</v>
      </c>
      <c r="S710" s="2">
        <v>30</v>
      </c>
      <c r="T710" s="4">
        <v>0.39583333333333331</v>
      </c>
      <c r="U710" s="2" t="s">
        <v>36</v>
      </c>
      <c r="V710" s="2" t="s">
        <v>1620</v>
      </c>
      <c r="W710" s="2" t="s">
        <v>37</v>
      </c>
      <c r="X710" s="2" t="s">
        <v>38</v>
      </c>
    </row>
    <row r="711" spans="1:24" ht="15.75" hidden="1" x14ac:dyDescent="0.25">
      <c r="A711" s="5" t="s">
        <v>807</v>
      </c>
      <c r="B711" s="6">
        <v>44289</v>
      </c>
      <c r="C711" s="3" t="s">
        <v>199</v>
      </c>
      <c r="D711" s="14">
        <f t="shared" si="11"/>
        <v>2021</v>
      </c>
      <c r="E711" s="2" t="s">
        <v>65</v>
      </c>
      <c r="F711" s="5" t="s">
        <v>27</v>
      </c>
      <c r="G711" s="5" t="s">
        <v>106</v>
      </c>
      <c r="H711" s="5" t="s">
        <v>47</v>
      </c>
      <c r="I711" s="5">
        <v>51.517453000000003</v>
      </c>
      <c r="J711" s="5" t="s">
        <v>55</v>
      </c>
      <c r="K711" s="5" t="s">
        <v>743</v>
      </c>
      <c r="L711" s="5" t="s">
        <v>32</v>
      </c>
      <c r="M711" s="5">
        <v>-9.6502000000000004E-2</v>
      </c>
      <c r="N711" s="5">
        <v>1</v>
      </c>
      <c r="O711" s="5">
        <v>2</v>
      </c>
      <c r="P711" s="5" t="s">
        <v>743</v>
      </c>
      <c r="Q711" s="5" t="s">
        <v>34</v>
      </c>
      <c r="R711" s="5" t="s">
        <v>106</v>
      </c>
      <c r="S711" s="5">
        <v>30</v>
      </c>
      <c r="T711" s="7">
        <v>0.9375</v>
      </c>
      <c r="U711" s="2" t="s">
        <v>36</v>
      </c>
      <c r="V711" s="5" t="s">
        <v>1621</v>
      </c>
      <c r="W711" s="5" t="s">
        <v>37</v>
      </c>
      <c r="X711" s="5" t="s">
        <v>38</v>
      </c>
    </row>
    <row r="712" spans="1:24" ht="15.75" hidden="1" x14ac:dyDescent="0.25">
      <c r="A712" s="2" t="s">
        <v>808</v>
      </c>
      <c r="B712" s="3">
        <v>44288</v>
      </c>
      <c r="C712" s="3" t="s">
        <v>199</v>
      </c>
      <c r="D712" s="14">
        <f t="shared" si="11"/>
        <v>2021</v>
      </c>
      <c r="E712" s="2" t="s">
        <v>46</v>
      </c>
      <c r="F712" s="2" t="s">
        <v>49</v>
      </c>
      <c r="G712" s="2" t="s">
        <v>28</v>
      </c>
      <c r="H712" s="2" t="s">
        <v>47</v>
      </c>
      <c r="I712" s="2">
        <v>51.510649999999998</v>
      </c>
      <c r="J712" s="2" t="s">
        <v>30</v>
      </c>
      <c r="K712" s="2" t="s">
        <v>743</v>
      </c>
      <c r="L712" s="2" t="s">
        <v>32</v>
      </c>
      <c r="M712" s="2">
        <v>-9.2894000000000004E-2</v>
      </c>
      <c r="N712" s="2">
        <v>1</v>
      </c>
      <c r="O712" s="2">
        <v>2</v>
      </c>
      <c r="P712" s="2" t="s">
        <v>743</v>
      </c>
      <c r="Q712" s="2" t="s">
        <v>34</v>
      </c>
      <c r="R712" s="2" t="s">
        <v>60</v>
      </c>
      <c r="S712" s="2">
        <v>30</v>
      </c>
      <c r="T712" s="4">
        <v>0.33124999999999999</v>
      </c>
      <c r="U712" s="2" t="s">
        <v>36</v>
      </c>
      <c r="V712" s="2" t="s">
        <v>1622</v>
      </c>
      <c r="W712" s="2" t="s">
        <v>37</v>
      </c>
      <c r="X712" s="2" t="s">
        <v>38</v>
      </c>
    </row>
    <row r="713" spans="1:24" ht="15.75" hidden="1" x14ac:dyDescent="0.25">
      <c r="A713" s="5" t="s">
        <v>809</v>
      </c>
      <c r="B713" s="6">
        <v>44289</v>
      </c>
      <c r="C713" s="3" t="s">
        <v>199</v>
      </c>
      <c r="D713" s="14">
        <f t="shared" si="11"/>
        <v>2021</v>
      </c>
      <c r="E713" s="2" t="s">
        <v>40</v>
      </c>
      <c r="F713" s="5" t="s">
        <v>49</v>
      </c>
      <c r="G713" s="5" t="s">
        <v>41</v>
      </c>
      <c r="H713" s="5" t="s">
        <v>47</v>
      </c>
      <c r="I713" s="5">
        <v>51.517238999999996</v>
      </c>
      <c r="J713" s="5" t="s">
        <v>30</v>
      </c>
      <c r="K713" s="5" t="s">
        <v>743</v>
      </c>
      <c r="L713" s="5" t="s">
        <v>32</v>
      </c>
      <c r="M713" s="5">
        <v>-8.8872000000000007E-2</v>
      </c>
      <c r="N713" s="5">
        <v>1</v>
      </c>
      <c r="O713" s="5">
        <v>2</v>
      </c>
      <c r="P713" s="5" t="s">
        <v>743</v>
      </c>
      <c r="Q713" s="5" t="s">
        <v>34</v>
      </c>
      <c r="R713" s="5" t="s">
        <v>43</v>
      </c>
      <c r="S713" s="5">
        <v>30</v>
      </c>
      <c r="T713" s="7">
        <v>0.5</v>
      </c>
      <c r="U713" s="2" t="s">
        <v>36</v>
      </c>
      <c r="V713" s="5" t="s">
        <v>1623</v>
      </c>
      <c r="W713" s="5" t="s">
        <v>37</v>
      </c>
      <c r="X713" s="5" t="s">
        <v>38</v>
      </c>
    </row>
    <row r="714" spans="1:24" ht="15.75" hidden="1" x14ac:dyDescent="0.25">
      <c r="A714" s="2" t="s">
        <v>810</v>
      </c>
      <c r="B714" s="3">
        <v>44289</v>
      </c>
      <c r="C714" s="3" t="s">
        <v>199</v>
      </c>
      <c r="D714" s="14">
        <f t="shared" si="11"/>
        <v>2021</v>
      </c>
      <c r="E714" s="2" t="s">
        <v>54</v>
      </c>
      <c r="F714" s="2" t="s">
        <v>49</v>
      </c>
      <c r="G714" s="2" t="s">
        <v>193</v>
      </c>
      <c r="H714" s="2" t="s">
        <v>47</v>
      </c>
      <c r="I714" s="2">
        <v>51.512537000000002</v>
      </c>
      <c r="J714" s="2" t="s">
        <v>55</v>
      </c>
      <c r="K714" s="2" t="s">
        <v>743</v>
      </c>
      <c r="L714" s="2" t="s">
        <v>32</v>
      </c>
      <c r="M714" s="2">
        <v>-9.2815999999999996E-2</v>
      </c>
      <c r="N714" s="2">
        <v>1</v>
      </c>
      <c r="O714" s="2">
        <v>1</v>
      </c>
      <c r="P714" s="2" t="s">
        <v>743</v>
      </c>
      <c r="Q714" s="2" t="s">
        <v>34</v>
      </c>
      <c r="R714" s="2" t="s">
        <v>60</v>
      </c>
      <c r="S714" s="2">
        <v>30</v>
      </c>
      <c r="T714" s="4">
        <v>0.97777777777777775</v>
      </c>
      <c r="U714" s="2" t="s">
        <v>36</v>
      </c>
      <c r="V714" s="2" t="s">
        <v>1624</v>
      </c>
      <c r="W714" s="2" t="s">
        <v>37</v>
      </c>
      <c r="X714" s="2" t="s">
        <v>111</v>
      </c>
    </row>
    <row r="715" spans="1:24" ht="15.75" hidden="1" x14ac:dyDescent="0.25">
      <c r="A715" s="5" t="s">
        <v>811</v>
      </c>
      <c r="B715" s="6">
        <v>44292</v>
      </c>
      <c r="C715" s="3" t="s">
        <v>199</v>
      </c>
      <c r="D715" s="14">
        <f t="shared" si="11"/>
        <v>2021</v>
      </c>
      <c r="E715" s="2" t="s">
        <v>62</v>
      </c>
      <c r="F715" s="5" t="s">
        <v>27</v>
      </c>
      <c r="G715" s="5" t="s">
        <v>41</v>
      </c>
      <c r="H715" s="5" t="s">
        <v>47</v>
      </c>
      <c r="I715" s="5">
        <v>51.517412</v>
      </c>
      <c r="J715" s="5" t="s">
        <v>30</v>
      </c>
      <c r="K715" s="5" t="s">
        <v>743</v>
      </c>
      <c r="L715" s="5" t="s">
        <v>32</v>
      </c>
      <c r="M715" s="5">
        <v>-8.2955000000000001E-2</v>
      </c>
      <c r="N715" s="5">
        <v>2</v>
      </c>
      <c r="O715" s="5">
        <v>1</v>
      </c>
      <c r="P715" s="5" t="s">
        <v>743</v>
      </c>
      <c r="Q715" s="5" t="s">
        <v>34</v>
      </c>
      <c r="R715" s="5" t="s">
        <v>43</v>
      </c>
      <c r="S715" s="5">
        <v>30</v>
      </c>
      <c r="T715" s="7">
        <v>0.4680555555555555</v>
      </c>
      <c r="U715" s="2" t="s">
        <v>36</v>
      </c>
      <c r="V715" s="5" t="s">
        <v>1625</v>
      </c>
      <c r="W715" s="5" t="s">
        <v>37</v>
      </c>
      <c r="X715" s="5" t="s">
        <v>38</v>
      </c>
    </row>
    <row r="716" spans="1:24" ht="15.75" hidden="1" x14ac:dyDescent="0.25">
      <c r="A716" s="2" t="s">
        <v>812</v>
      </c>
      <c r="B716" s="3">
        <v>44292</v>
      </c>
      <c r="C716" s="3" t="s">
        <v>199</v>
      </c>
      <c r="D716" s="14">
        <f t="shared" si="11"/>
        <v>2021</v>
      </c>
      <c r="E716" s="2" t="s">
        <v>26</v>
      </c>
      <c r="F716" s="2" t="s">
        <v>27</v>
      </c>
      <c r="G716" s="2" t="s">
        <v>28</v>
      </c>
      <c r="H716" s="2" t="s">
        <v>47</v>
      </c>
      <c r="I716" s="2">
        <v>51.517296000000002</v>
      </c>
      <c r="J716" s="2" t="s">
        <v>30</v>
      </c>
      <c r="K716" s="2" t="s">
        <v>743</v>
      </c>
      <c r="L716" s="2" t="s">
        <v>32</v>
      </c>
      <c r="M716" s="2">
        <v>-8.6850999999999998E-2</v>
      </c>
      <c r="N716" s="2">
        <v>1</v>
      </c>
      <c r="O716" s="2">
        <v>1</v>
      </c>
      <c r="P716" s="2" t="s">
        <v>743</v>
      </c>
      <c r="Q716" s="2" t="s">
        <v>34</v>
      </c>
      <c r="R716" s="2" t="s">
        <v>43</v>
      </c>
      <c r="S716" s="2">
        <v>30</v>
      </c>
      <c r="T716" s="4">
        <v>0.54513888888888895</v>
      </c>
      <c r="U716" s="2" t="s">
        <v>36</v>
      </c>
      <c r="V716" s="2" t="s">
        <v>1626</v>
      </c>
      <c r="W716" s="2" t="s">
        <v>37</v>
      </c>
      <c r="X716" s="2" t="s">
        <v>38</v>
      </c>
    </row>
    <row r="717" spans="1:24" ht="15.75" hidden="1" x14ac:dyDescent="0.25">
      <c r="A717" s="5" t="s">
        <v>813</v>
      </c>
      <c r="B717" s="6">
        <v>44314</v>
      </c>
      <c r="C717" s="3" t="s">
        <v>199</v>
      </c>
      <c r="D717" s="14">
        <f t="shared" si="11"/>
        <v>2021</v>
      </c>
      <c r="E717" s="2" t="s">
        <v>59</v>
      </c>
      <c r="F717" s="5" t="s">
        <v>49</v>
      </c>
      <c r="G717" s="5" t="s">
        <v>41</v>
      </c>
      <c r="H717" s="5" t="s">
        <v>47</v>
      </c>
      <c r="I717" s="5">
        <v>51.514076000000003</v>
      </c>
      <c r="J717" s="5" t="s">
        <v>30</v>
      </c>
      <c r="K717" s="5" t="s">
        <v>743</v>
      </c>
      <c r="L717" s="5" t="s">
        <v>32</v>
      </c>
      <c r="M717" s="5">
        <v>-0.10457</v>
      </c>
      <c r="N717" s="5">
        <v>1</v>
      </c>
      <c r="O717" s="5">
        <v>2</v>
      </c>
      <c r="P717" s="5" t="s">
        <v>743</v>
      </c>
      <c r="Q717" s="5" t="s">
        <v>34</v>
      </c>
      <c r="R717" s="5" t="s">
        <v>43</v>
      </c>
      <c r="S717" s="5">
        <v>30</v>
      </c>
      <c r="T717" s="7">
        <v>0.72569444444444453</v>
      </c>
      <c r="U717" s="2" t="s">
        <v>36</v>
      </c>
      <c r="V717" s="5" t="s">
        <v>1627</v>
      </c>
      <c r="W717" s="5" t="s">
        <v>37</v>
      </c>
      <c r="X717" s="5" t="s">
        <v>38</v>
      </c>
    </row>
    <row r="718" spans="1:24" ht="15.75" hidden="1" x14ac:dyDescent="0.25">
      <c r="A718" s="2" t="s">
        <v>814</v>
      </c>
      <c r="B718" s="3">
        <v>44313</v>
      </c>
      <c r="C718" s="3" t="s">
        <v>199</v>
      </c>
      <c r="D718" s="14">
        <f t="shared" si="11"/>
        <v>2021</v>
      </c>
      <c r="E718" s="2" t="s">
        <v>65</v>
      </c>
      <c r="F718" s="2" t="s">
        <v>49</v>
      </c>
      <c r="G718" s="2" t="s">
        <v>41</v>
      </c>
      <c r="H718" s="2" t="s">
        <v>47</v>
      </c>
      <c r="I718" s="2">
        <v>51.514071999999999</v>
      </c>
      <c r="J718" s="2" t="s">
        <v>30</v>
      </c>
      <c r="K718" s="2" t="s">
        <v>743</v>
      </c>
      <c r="L718" s="2" t="s">
        <v>32</v>
      </c>
      <c r="M718" s="2">
        <v>-0.104282</v>
      </c>
      <c r="N718" s="2">
        <v>1</v>
      </c>
      <c r="O718" s="2">
        <v>2</v>
      </c>
      <c r="P718" s="2" t="s">
        <v>743</v>
      </c>
      <c r="Q718" s="2" t="s">
        <v>34</v>
      </c>
      <c r="R718" s="2" t="s">
        <v>43</v>
      </c>
      <c r="S718" s="2">
        <v>30</v>
      </c>
      <c r="T718" s="4">
        <v>0.31597222222222221</v>
      </c>
      <c r="U718" s="2" t="s">
        <v>36</v>
      </c>
      <c r="V718" s="2" t="s">
        <v>1628</v>
      </c>
      <c r="W718" s="2" t="s">
        <v>37</v>
      </c>
      <c r="X718" s="2" t="s">
        <v>38</v>
      </c>
    </row>
    <row r="719" spans="1:24" ht="15.75" x14ac:dyDescent="0.25">
      <c r="A719" s="5" t="s">
        <v>815</v>
      </c>
      <c r="B719" s="6">
        <v>44302</v>
      </c>
      <c r="C719" s="3" t="s">
        <v>199</v>
      </c>
      <c r="D719" s="14">
        <f t="shared" si="11"/>
        <v>2021</v>
      </c>
      <c r="E719" s="2" t="s">
        <v>46</v>
      </c>
      <c r="F719" s="5" t="s">
        <v>27</v>
      </c>
      <c r="G719" s="5" t="s">
        <v>28</v>
      </c>
      <c r="H719" s="5" t="s">
        <v>47</v>
      </c>
      <c r="I719" s="5">
        <v>51.510354</v>
      </c>
      <c r="J719" s="5" t="s">
        <v>30</v>
      </c>
      <c r="K719" s="5" t="s">
        <v>743</v>
      </c>
      <c r="L719" s="5" t="s">
        <v>32</v>
      </c>
      <c r="M719" s="5">
        <v>-9.1322E-2</v>
      </c>
      <c r="N719" s="5">
        <v>1</v>
      </c>
      <c r="O719" s="5">
        <v>2</v>
      </c>
      <c r="P719" s="5" t="s">
        <v>743</v>
      </c>
      <c r="Q719" s="5" t="s">
        <v>42</v>
      </c>
      <c r="R719" s="5" t="s">
        <v>43</v>
      </c>
      <c r="S719" s="5">
        <v>30</v>
      </c>
      <c r="T719" s="7">
        <v>0.73958333333333337</v>
      </c>
      <c r="U719" s="2" t="s">
        <v>1645</v>
      </c>
      <c r="V719" s="5" t="s">
        <v>1629</v>
      </c>
      <c r="W719" s="5" t="s">
        <v>37</v>
      </c>
      <c r="X719" s="5" t="s">
        <v>38</v>
      </c>
    </row>
    <row r="720" spans="1:24" ht="15.75" x14ac:dyDescent="0.25">
      <c r="A720" s="2" t="s">
        <v>816</v>
      </c>
      <c r="B720" s="3">
        <v>44290</v>
      </c>
      <c r="C720" s="3" t="s">
        <v>199</v>
      </c>
      <c r="D720" s="14">
        <f t="shared" si="11"/>
        <v>2021</v>
      </c>
      <c r="E720" s="2" t="s">
        <v>40</v>
      </c>
      <c r="F720" s="2" t="s">
        <v>69</v>
      </c>
      <c r="G720" s="2" t="s">
        <v>70</v>
      </c>
      <c r="H720" s="2" t="s">
        <v>47</v>
      </c>
      <c r="I720" s="2">
        <v>51.517195999999998</v>
      </c>
      <c r="J720" s="2" t="s">
        <v>30</v>
      </c>
      <c r="K720" s="2" t="s">
        <v>743</v>
      </c>
      <c r="L720" s="2" t="s">
        <v>32</v>
      </c>
      <c r="M720" s="2">
        <v>-0.102855</v>
      </c>
      <c r="N720" s="2">
        <v>1</v>
      </c>
      <c r="O720" s="2">
        <v>1</v>
      </c>
      <c r="P720" s="2" t="s">
        <v>743</v>
      </c>
      <c r="Q720" s="2" t="s">
        <v>34</v>
      </c>
      <c r="R720" s="2" t="s">
        <v>43</v>
      </c>
      <c r="S720" s="2">
        <v>30</v>
      </c>
      <c r="T720" s="4">
        <v>0.51388888888888895</v>
      </c>
      <c r="U720" s="2" t="s">
        <v>1645</v>
      </c>
      <c r="V720" s="2" t="s">
        <v>1630</v>
      </c>
      <c r="W720" s="2" t="s">
        <v>37</v>
      </c>
      <c r="X720" s="2" t="s">
        <v>38</v>
      </c>
    </row>
    <row r="721" spans="1:24" ht="15.75" x14ac:dyDescent="0.25">
      <c r="A721" s="5" t="s">
        <v>817</v>
      </c>
      <c r="B721" s="6">
        <v>44315</v>
      </c>
      <c r="C721" s="3" t="s">
        <v>199</v>
      </c>
      <c r="D721" s="14">
        <f t="shared" si="11"/>
        <v>2021</v>
      </c>
      <c r="E721" s="2" t="s">
        <v>54</v>
      </c>
      <c r="F721" s="5" t="s">
        <v>69</v>
      </c>
      <c r="G721" s="5" t="s">
        <v>70</v>
      </c>
      <c r="H721" s="5" t="s">
        <v>47</v>
      </c>
      <c r="I721" s="5">
        <v>51.516007000000002</v>
      </c>
      <c r="J721" s="5" t="s">
        <v>30</v>
      </c>
      <c r="K721" s="5" t="s">
        <v>743</v>
      </c>
      <c r="L721" s="5" t="s">
        <v>32</v>
      </c>
      <c r="M721" s="5">
        <v>-0.101607</v>
      </c>
      <c r="N721" s="5">
        <v>2</v>
      </c>
      <c r="O721" s="5">
        <v>2</v>
      </c>
      <c r="P721" s="5" t="s">
        <v>743</v>
      </c>
      <c r="Q721" s="5" t="s">
        <v>34</v>
      </c>
      <c r="R721" s="5" t="s">
        <v>43</v>
      </c>
      <c r="S721" s="5">
        <v>30</v>
      </c>
      <c r="T721" s="7">
        <v>0.60069444444444442</v>
      </c>
      <c r="U721" s="2" t="s">
        <v>1645</v>
      </c>
      <c r="V721" s="5" t="s">
        <v>1631</v>
      </c>
      <c r="W721" s="5" t="s">
        <v>37</v>
      </c>
      <c r="X721" s="5" t="s">
        <v>52</v>
      </c>
    </row>
    <row r="722" spans="1:24" ht="15.75" x14ac:dyDescent="0.25">
      <c r="A722" s="2" t="s">
        <v>818</v>
      </c>
      <c r="B722" s="3">
        <v>44314</v>
      </c>
      <c r="C722" s="3" t="s">
        <v>199</v>
      </c>
      <c r="D722" s="14">
        <f t="shared" si="11"/>
        <v>2021</v>
      </c>
      <c r="E722" s="2" t="s">
        <v>62</v>
      </c>
      <c r="F722" s="2" t="s">
        <v>69</v>
      </c>
      <c r="G722" s="2" t="s">
        <v>70</v>
      </c>
      <c r="H722" s="2" t="s">
        <v>47</v>
      </c>
      <c r="I722" s="2">
        <v>51.509186999999997</v>
      </c>
      <c r="J722" s="2" t="s">
        <v>30</v>
      </c>
      <c r="K722" s="2" t="s">
        <v>743</v>
      </c>
      <c r="L722" s="2" t="s">
        <v>32</v>
      </c>
      <c r="M722" s="2">
        <v>-8.0418000000000003E-2</v>
      </c>
      <c r="N722" s="2">
        <v>1</v>
      </c>
      <c r="O722" s="2">
        <v>2</v>
      </c>
      <c r="P722" s="2" t="s">
        <v>743</v>
      </c>
      <c r="Q722" s="2" t="s">
        <v>34</v>
      </c>
      <c r="R722" s="2" t="s">
        <v>60</v>
      </c>
      <c r="S722" s="2">
        <v>30</v>
      </c>
      <c r="T722" s="4">
        <v>0.46875</v>
      </c>
      <c r="U722" s="2" t="s">
        <v>1645</v>
      </c>
      <c r="V722" s="2" t="s">
        <v>1616</v>
      </c>
      <c r="W722" s="2" t="s">
        <v>37</v>
      </c>
      <c r="X722" s="2" t="s">
        <v>38</v>
      </c>
    </row>
    <row r="723" spans="1:24" ht="15.75" x14ac:dyDescent="0.25">
      <c r="A723" s="5" t="s">
        <v>819</v>
      </c>
      <c r="B723" s="6">
        <v>44294</v>
      </c>
      <c r="C723" s="3" t="s">
        <v>199</v>
      </c>
      <c r="D723" s="14">
        <f t="shared" si="11"/>
        <v>2021</v>
      </c>
      <c r="E723" s="2" t="s">
        <v>26</v>
      </c>
      <c r="F723" s="5" t="s">
        <v>27</v>
      </c>
      <c r="G723" s="5" t="s">
        <v>28</v>
      </c>
      <c r="H723" s="5" t="s">
        <v>47</v>
      </c>
      <c r="I723" s="5">
        <v>51.517017000000003</v>
      </c>
      <c r="J723" s="5" t="s">
        <v>30</v>
      </c>
      <c r="K723" s="5" t="s">
        <v>743</v>
      </c>
      <c r="L723" s="5" t="s">
        <v>32</v>
      </c>
      <c r="M723" s="5">
        <v>-8.0809000000000006E-2</v>
      </c>
      <c r="N723" s="5">
        <v>1</v>
      </c>
      <c r="O723" s="5">
        <v>1</v>
      </c>
      <c r="P723" s="5" t="s">
        <v>743</v>
      </c>
      <c r="Q723" s="5" t="s">
        <v>34</v>
      </c>
      <c r="R723" s="5" t="s">
        <v>43</v>
      </c>
      <c r="S723" s="5">
        <v>30</v>
      </c>
      <c r="T723" s="7">
        <v>0.69097222222222221</v>
      </c>
      <c r="U723" s="2" t="s">
        <v>1645</v>
      </c>
      <c r="V723" s="5" t="s">
        <v>1617</v>
      </c>
      <c r="W723" s="5" t="s">
        <v>37</v>
      </c>
      <c r="X723" s="5" t="s">
        <v>38</v>
      </c>
    </row>
    <row r="724" spans="1:24" ht="15.75" x14ac:dyDescent="0.25">
      <c r="A724" s="2" t="s">
        <v>820</v>
      </c>
      <c r="B724" s="3">
        <v>44293</v>
      </c>
      <c r="C724" s="3" t="s">
        <v>199</v>
      </c>
      <c r="D724" s="14">
        <f t="shared" si="11"/>
        <v>2021</v>
      </c>
      <c r="E724" s="2" t="s">
        <v>59</v>
      </c>
      <c r="F724" s="2" t="s">
        <v>49</v>
      </c>
      <c r="G724" s="2" t="s">
        <v>41</v>
      </c>
      <c r="H724" s="2" t="s">
        <v>47</v>
      </c>
      <c r="I724" s="2">
        <v>51.513987999999998</v>
      </c>
      <c r="J724" s="2" t="s">
        <v>30</v>
      </c>
      <c r="K724" s="2" t="s">
        <v>743</v>
      </c>
      <c r="L724" s="2" t="s">
        <v>32</v>
      </c>
      <c r="M724" s="2">
        <v>-7.7045000000000002E-2</v>
      </c>
      <c r="N724" s="2">
        <v>1</v>
      </c>
      <c r="O724" s="2">
        <v>1</v>
      </c>
      <c r="P724" s="2" t="s">
        <v>743</v>
      </c>
      <c r="Q724" s="2" t="s">
        <v>34</v>
      </c>
      <c r="R724" s="2" t="s">
        <v>43</v>
      </c>
      <c r="S724" s="2">
        <v>30</v>
      </c>
      <c r="T724" s="4">
        <v>0.72916666666666663</v>
      </c>
      <c r="U724" s="2" t="s">
        <v>1645</v>
      </c>
      <c r="V724" s="2" t="s">
        <v>1618</v>
      </c>
      <c r="W724" s="2" t="s">
        <v>37</v>
      </c>
      <c r="X724" s="2" t="s">
        <v>108</v>
      </c>
    </row>
    <row r="725" spans="1:24" ht="15.75" x14ac:dyDescent="0.25">
      <c r="A725" s="5" t="s">
        <v>821</v>
      </c>
      <c r="B725" s="6">
        <v>44289</v>
      </c>
      <c r="C725" s="3" t="s">
        <v>199</v>
      </c>
      <c r="D725" s="14">
        <f t="shared" si="11"/>
        <v>2021</v>
      </c>
      <c r="E725" s="2" t="s">
        <v>65</v>
      </c>
      <c r="F725" s="5" t="s">
        <v>69</v>
      </c>
      <c r="G725" s="5" t="s">
        <v>70</v>
      </c>
      <c r="H725" s="5" t="s">
        <v>710</v>
      </c>
      <c r="I725" s="5">
        <v>51.509732999999997</v>
      </c>
      <c r="J725" s="5" t="s">
        <v>55</v>
      </c>
      <c r="K725" s="5" t="s">
        <v>743</v>
      </c>
      <c r="L725" s="5" t="s">
        <v>32</v>
      </c>
      <c r="M725" s="5">
        <v>-8.6304000000000006E-2</v>
      </c>
      <c r="N725" s="5">
        <v>1</v>
      </c>
      <c r="O725" s="5">
        <v>1</v>
      </c>
      <c r="P725" s="5" t="s">
        <v>743</v>
      </c>
      <c r="Q725" s="5" t="s">
        <v>34</v>
      </c>
      <c r="R725" s="5" t="s">
        <v>43</v>
      </c>
      <c r="S725" s="5">
        <v>30</v>
      </c>
      <c r="T725" s="7">
        <v>0.84375</v>
      </c>
      <c r="U725" s="2" t="s">
        <v>1645</v>
      </c>
      <c r="V725" s="5" t="s">
        <v>1619</v>
      </c>
      <c r="W725" s="5" t="s">
        <v>37</v>
      </c>
      <c r="X725" s="5" t="s">
        <v>38</v>
      </c>
    </row>
    <row r="726" spans="1:24" ht="15.75" x14ac:dyDescent="0.25">
      <c r="A726" s="2" t="s">
        <v>822</v>
      </c>
      <c r="B726" s="3">
        <v>44296</v>
      </c>
      <c r="C726" s="3" t="s">
        <v>199</v>
      </c>
      <c r="D726" s="14">
        <f t="shared" si="11"/>
        <v>2021</v>
      </c>
      <c r="E726" s="2" t="s">
        <v>46</v>
      </c>
      <c r="F726" s="2" t="s">
        <v>27</v>
      </c>
      <c r="G726" s="2" t="s">
        <v>28</v>
      </c>
      <c r="H726" s="5" t="s">
        <v>710</v>
      </c>
      <c r="I726" s="2">
        <v>51.511648000000001</v>
      </c>
      <c r="J726" s="2" t="s">
        <v>30</v>
      </c>
      <c r="K726" s="2" t="s">
        <v>743</v>
      </c>
      <c r="L726" s="2" t="s">
        <v>32</v>
      </c>
      <c r="M726" s="2">
        <v>-0.10452599999999999</v>
      </c>
      <c r="N726" s="2">
        <v>1</v>
      </c>
      <c r="O726" s="2">
        <v>2</v>
      </c>
      <c r="P726" s="2" t="s">
        <v>743</v>
      </c>
      <c r="Q726" s="2" t="s">
        <v>34</v>
      </c>
      <c r="R726" s="2" t="s">
        <v>43</v>
      </c>
      <c r="S726" s="2">
        <v>30</v>
      </c>
      <c r="T726" s="4">
        <v>0.22916666666666666</v>
      </c>
      <c r="U726" s="2" t="s">
        <v>1645</v>
      </c>
      <c r="V726" s="2" t="s">
        <v>1620</v>
      </c>
      <c r="W726" s="2" t="s">
        <v>37</v>
      </c>
      <c r="X726" s="2" t="s">
        <v>38</v>
      </c>
    </row>
    <row r="727" spans="1:24" ht="15.75" x14ac:dyDescent="0.25">
      <c r="A727" s="5" t="s">
        <v>823</v>
      </c>
      <c r="B727" s="6">
        <v>44314</v>
      </c>
      <c r="C727" s="3" t="s">
        <v>199</v>
      </c>
      <c r="D727" s="14">
        <f t="shared" si="11"/>
        <v>2021</v>
      </c>
      <c r="E727" s="2" t="s">
        <v>40</v>
      </c>
      <c r="F727" s="5" t="s">
        <v>49</v>
      </c>
      <c r="G727" s="5" t="s">
        <v>41</v>
      </c>
      <c r="H727" s="5" t="s">
        <v>710</v>
      </c>
      <c r="I727" s="5">
        <v>51.514574000000003</v>
      </c>
      <c r="J727" s="5" t="s">
        <v>30</v>
      </c>
      <c r="K727" s="5" t="s">
        <v>743</v>
      </c>
      <c r="L727" s="5" t="s">
        <v>32</v>
      </c>
      <c r="M727" s="5">
        <v>-7.4426000000000006E-2</v>
      </c>
      <c r="N727" s="5">
        <v>1</v>
      </c>
      <c r="O727" s="5">
        <v>1</v>
      </c>
      <c r="P727" s="5" t="s">
        <v>743</v>
      </c>
      <c r="Q727" s="5" t="s">
        <v>34</v>
      </c>
      <c r="R727" s="5" t="s">
        <v>43</v>
      </c>
      <c r="S727" s="5">
        <v>30</v>
      </c>
      <c r="T727" s="7">
        <v>0.44791666666666669</v>
      </c>
      <c r="U727" s="2" t="s">
        <v>1645</v>
      </c>
      <c r="V727" s="5" t="s">
        <v>1621</v>
      </c>
      <c r="W727" s="5" t="s">
        <v>37</v>
      </c>
      <c r="X727" s="5" t="s">
        <v>38</v>
      </c>
    </row>
    <row r="728" spans="1:24" ht="15.75" x14ac:dyDescent="0.25">
      <c r="A728" s="2" t="s">
        <v>824</v>
      </c>
      <c r="B728" s="3">
        <v>44313</v>
      </c>
      <c r="C728" s="3" t="s">
        <v>199</v>
      </c>
      <c r="D728" s="14">
        <f t="shared" si="11"/>
        <v>2021</v>
      </c>
      <c r="E728" s="2" t="s">
        <v>54</v>
      </c>
      <c r="F728" s="2" t="s">
        <v>27</v>
      </c>
      <c r="G728" s="2" t="s">
        <v>28</v>
      </c>
      <c r="H728" s="5" t="s">
        <v>710</v>
      </c>
      <c r="I728" s="2">
        <v>51.518169999999998</v>
      </c>
      <c r="J728" s="2" t="s">
        <v>30</v>
      </c>
      <c r="K728" s="2" t="s">
        <v>743</v>
      </c>
      <c r="L728" s="2" t="s">
        <v>32</v>
      </c>
      <c r="M728" s="2">
        <v>-0.113048</v>
      </c>
      <c r="N728" s="2">
        <v>2</v>
      </c>
      <c r="O728" s="2">
        <v>2</v>
      </c>
      <c r="P728" s="2" t="s">
        <v>743</v>
      </c>
      <c r="Q728" s="2" t="s">
        <v>42</v>
      </c>
      <c r="R728" s="2" t="s">
        <v>43</v>
      </c>
      <c r="S728" s="2">
        <v>30</v>
      </c>
      <c r="T728" s="4">
        <v>0.41250000000000003</v>
      </c>
      <c r="U728" s="2" t="s">
        <v>1645</v>
      </c>
      <c r="V728" s="2" t="s">
        <v>1622</v>
      </c>
      <c r="W728" s="2" t="s">
        <v>71</v>
      </c>
      <c r="X728" s="2" t="s">
        <v>38</v>
      </c>
    </row>
    <row r="729" spans="1:24" ht="15.75" x14ac:dyDescent="0.25">
      <c r="A729" s="5" t="s">
        <v>825</v>
      </c>
      <c r="B729" s="6">
        <v>44314</v>
      </c>
      <c r="C729" s="3" t="s">
        <v>199</v>
      </c>
      <c r="D729" s="14">
        <f t="shared" si="11"/>
        <v>2021</v>
      </c>
      <c r="E729" s="2" t="s">
        <v>62</v>
      </c>
      <c r="F729" s="5" t="s">
        <v>49</v>
      </c>
      <c r="G729" s="5" t="s">
        <v>106</v>
      </c>
      <c r="H729" s="5" t="s">
        <v>710</v>
      </c>
      <c r="I729" s="5">
        <v>51.517809999999997</v>
      </c>
      <c r="J729" s="5" t="s">
        <v>30</v>
      </c>
      <c r="K729" s="5" t="s">
        <v>743</v>
      </c>
      <c r="L729" s="5" t="s">
        <v>32</v>
      </c>
      <c r="M729" s="5">
        <v>-0.107442</v>
      </c>
      <c r="N729" s="5">
        <v>1</v>
      </c>
      <c r="O729" s="5">
        <v>2</v>
      </c>
      <c r="P729" s="5" t="s">
        <v>743</v>
      </c>
      <c r="Q729" s="5" t="s">
        <v>34</v>
      </c>
      <c r="R729" s="5" t="s">
        <v>106</v>
      </c>
      <c r="S729" s="5">
        <v>30</v>
      </c>
      <c r="T729" s="7">
        <v>0.35138888888888892</v>
      </c>
      <c r="U729" s="2" t="s">
        <v>1645</v>
      </c>
      <c r="V729" s="5" t="s">
        <v>1623</v>
      </c>
      <c r="W729" s="5" t="s">
        <v>37</v>
      </c>
      <c r="X729" s="5" t="s">
        <v>38</v>
      </c>
    </row>
    <row r="730" spans="1:24" ht="15.75" hidden="1" x14ac:dyDescent="0.25">
      <c r="A730" s="2" t="s">
        <v>826</v>
      </c>
      <c r="B730" s="3">
        <v>44307</v>
      </c>
      <c r="C730" s="3" t="s">
        <v>199</v>
      </c>
      <c r="D730" s="14">
        <f t="shared" si="11"/>
        <v>2021</v>
      </c>
      <c r="E730" s="2" t="s">
        <v>26</v>
      </c>
      <c r="F730" s="2" t="s">
        <v>27</v>
      </c>
      <c r="G730" s="2" t="s">
        <v>28</v>
      </c>
      <c r="H730" s="5" t="s">
        <v>694</v>
      </c>
      <c r="I730" s="2">
        <v>51.511915999999999</v>
      </c>
      <c r="J730" s="2" t="s">
        <v>30</v>
      </c>
      <c r="K730" s="2" t="s">
        <v>743</v>
      </c>
      <c r="L730" s="2" t="s">
        <v>32</v>
      </c>
      <c r="M730" s="2">
        <v>-8.7797E-2</v>
      </c>
      <c r="N730" s="2">
        <v>1</v>
      </c>
      <c r="O730" s="2">
        <v>1</v>
      </c>
      <c r="P730" s="2" t="s">
        <v>743</v>
      </c>
      <c r="Q730" s="2" t="s">
        <v>34</v>
      </c>
      <c r="R730" s="2" t="s">
        <v>43</v>
      </c>
      <c r="S730" s="2">
        <v>30</v>
      </c>
      <c r="T730" s="4">
        <v>0.38541666666666669</v>
      </c>
      <c r="U730" s="2" t="s">
        <v>36</v>
      </c>
      <c r="V730" s="2" t="s">
        <v>1624</v>
      </c>
      <c r="W730" s="2" t="s">
        <v>37</v>
      </c>
      <c r="X730" s="2" t="s">
        <v>38</v>
      </c>
    </row>
    <row r="731" spans="1:24" ht="15.75" hidden="1" x14ac:dyDescent="0.25">
      <c r="A731" s="5" t="s">
        <v>827</v>
      </c>
      <c r="B731" s="6">
        <v>44256</v>
      </c>
      <c r="C731" s="3" t="s">
        <v>135</v>
      </c>
      <c r="D731" s="14">
        <f t="shared" si="11"/>
        <v>2021</v>
      </c>
      <c r="E731" s="2" t="s">
        <v>59</v>
      </c>
      <c r="F731" s="5" t="s">
        <v>49</v>
      </c>
      <c r="G731" s="5" t="s">
        <v>41</v>
      </c>
      <c r="H731" s="5" t="s">
        <v>694</v>
      </c>
      <c r="I731" s="5">
        <v>51.511605000000003</v>
      </c>
      <c r="J731" s="5" t="s">
        <v>30</v>
      </c>
      <c r="K731" s="5" t="s">
        <v>743</v>
      </c>
      <c r="L731" s="5" t="s">
        <v>32</v>
      </c>
      <c r="M731" s="5">
        <v>-9.0837000000000001E-2</v>
      </c>
      <c r="N731" s="5">
        <v>2</v>
      </c>
      <c r="O731" s="5">
        <v>2</v>
      </c>
      <c r="P731" s="5" t="s">
        <v>743</v>
      </c>
      <c r="Q731" s="5" t="s">
        <v>34</v>
      </c>
      <c r="R731" s="5" t="s">
        <v>43</v>
      </c>
      <c r="S731" s="5">
        <v>30</v>
      </c>
      <c r="T731" s="7">
        <v>0.56944444444444442</v>
      </c>
      <c r="U731" s="2" t="s">
        <v>36</v>
      </c>
      <c r="V731" s="5" t="s">
        <v>1625</v>
      </c>
      <c r="W731" s="5" t="s">
        <v>37</v>
      </c>
      <c r="X731" s="5" t="s">
        <v>38</v>
      </c>
    </row>
    <row r="732" spans="1:24" ht="15.75" hidden="1" x14ac:dyDescent="0.25">
      <c r="A732" s="2" t="s">
        <v>828</v>
      </c>
      <c r="B732" s="3">
        <v>44257</v>
      </c>
      <c r="C732" s="3" t="s">
        <v>135</v>
      </c>
      <c r="D732" s="14">
        <f t="shared" si="11"/>
        <v>2021</v>
      </c>
      <c r="E732" s="2" t="s">
        <v>65</v>
      </c>
      <c r="F732" s="2" t="s">
        <v>49</v>
      </c>
      <c r="G732" s="2" t="s">
        <v>28</v>
      </c>
      <c r="H732" s="5" t="s">
        <v>694</v>
      </c>
      <c r="I732" s="2">
        <v>51.511783000000001</v>
      </c>
      <c r="J732" s="2" t="s">
        <v>30</v>
      </c>
      <c r="K732" s="2" t="s">
        <v>743</v>
      </c>
      <c r="L732" s="2" t="s">
        <v>32</v>
      </c>
      <c r="M732" s="2">
        <v>-8.5208999999999993E-2</v>
      </c>
      <c r="N732" s="2">
        <v>1</v>
      </c>
      <c r="O732" s="2">
        <v>2</v>
      </c>
      <c r="P732" s="2" t="s">
        <v>743</v>
      </c>
      <c r="Q732" s="2" t="s">
        <v>34</v>
      </c>
      <c r="R732" s="2" t="s">
        <v>43</v>
      </c>
      <c r="S732" s="2">
        <v>30</v>
      </c>
      <c r="T732" s="4">
        <v>0.54513888888888895</v>
      </c>
      <c r="U732" s="2" t="s">
        <v>36</v>
      </c>
      <c r="V732" s="2" t="s">
        <v>1626</v>
      </c>
      <c r="W732" s="2" t="s">
        <v>37</v>
      </c>
      <c r="X732" s="2" t="s">
        <v>38</v>
      </c>
    </row>
    <row r="733" spans="1:24" ht="15.75" hidden="1" x14ac:dyDescent="0.25">
      <c r="A733" s="5" t="s">
        <v>829</v>
      </c>
      <c r="B733" s="6">
        <v>44266</v>
      </c>
      <c r="C733" s="3" t="s">
        <v>135</v>
      </c>
      <c r="D733" s="14">
        <f t="shared" si="11"/>
        <v>2021</v>
      </c>
      <c r="E733" s="2" t="s">
        <v>46</v>
      </c>
      <c r="F733" s="5" t="s">
        <v>27</v>
      </c>
      <c r="G733" s="5" t="s">
        <v>277</v>
      </c>
      <c r="H733" s="5" t="s">
        <v>694</v>
      </c>
      <c r="I733" s="5">
        <v>51.510550000000002</v>
      </c>
      <c r="J733" s="5" t="s">
        <v>30</v>
      </c>
      <c r="K733" s="5" t="s">
        <v>743</v>
      </c>
      <c r="L733" s="5" t="s">
        <v>32</v>
      </c>
      <c r="M733" s="5">
        <v>-9.2322000000000001E-2</v>
      </c>
      <c r="N733" s="5">
        <v>1</v>
      </c>
      <c r="O733" s="5">
        <v>2</v>
      </c>
      <c r="P733" s="5" t="s">
        <v>743</v>
      </c>
      <c r="Q733" s="5" t="s">
        <v>34</v>
      </c>
      <c r="R733" s="5" t="s">
        <v>60</v>
      </c>
      <c r="S733" s="5">
        <v>30</v>
      </c>
      <c r="T733" s="7">
        <v>0.80902777777777779</v>
      </c>
      <c r="U733" s="2" t="s">
        <v>36</v>
      </c>
      <c r="V733" s="5" t="s">
        <v>1627</v>
      </c>
      <c r="W733" s="5" t="s">
        <v>37</v>
      </c>
      <c r="X733" s="5" t="s">
        <v>38</v>
      </c>
    </row>
    <row r="734" spans="1:24" ht="15.75" hidden="1" x14ac:dyDescent="0.25">
      <c r="A734" s="2" t="s">
        <v>830</v>
      </c>
      <c r="B734" s="3">
        <v>44285</v>
      </c>
      <c r="C734" s="3" t="s">
        <v>135</v>
      </c>
      <c r="D734" s="14">
        <f t="shared" si="11"/>
        <v>2021</v>
      </c>
      <c r="E734" s="2" t="s">
        <v>40</v>
      </c>
      <c r="F734" s="2" t="s">
        <v>49</v>
      </c>
      <c r="G734" s="2" t="s">
        <v>41</v>
      </c>
      <c r="H734" s="5" t="s">
        <v>694</v>
      </c>
      <c r="I734" s="2">
        <v>51.514076000000003</v>
      </c>
      <c r="J734" s="2" t="s">
        <v>30</v>
      </c>
      <c r="K734" s="2" t="s">
        <v>743</v>
      </c>
      <c r="L734" s="2" t="s">
        <v>32</v>
      </c>
      <c r="M734" s="2">
        <v>-0.10457</v>
      </c>
      <c r="N734" s="2">
        <v>1</v>
      </c>
      <c r="O734" s="2">
        <v>2</v>
      </c>
      <c r="P734" s="2" t="s">
        <v>743</v>
      </c>
      <c r="Q734" s="2" t="s">
        <v>34</v>
      </c>
      <c r="R734" s="2" t="s">
        <v>43</v>
      </c>
      <c r="S734" s="2">
        <v>30</v>
      </c>
      <c r="T734" s="4">
        <v>0.27361111111111108</v>
      </c>
      <c r="U734" s="2" t="s">
        <v>36</v>
      </c>
      <c r="V734" s="2" t="s">
        <v>1628</v>
      </c>
      <c r="W734" s="2" t="s">
        <v>37</v>
      </c>
      <c r="X734" s="2" t="s">
        <v>159</v>
      </c>
    </row>
    <row r="735" spans="1:24" ht="15.75" hidden="1" x14ac:dyDescent="0.25">
      <c r="A735" s="5" t="s">
        <v>831</v>
      </c>
      <c r="B735" s="6">
        <v>44323</v>
      </c>
      <c r="C735" s="3" t="s">
        <v>251</v>
      </c>
      <c r="D735" s="14">
        <f t="shared" si="11"/>
        <v>2021</v>
      </c>
      <c r="E735" s="2" t="s">
        <v>54</v>
      </c>
      <c r="F735" s="5" t="s">
        <v>69</v>
      </c>
      <c r="G735" s="5" t="s">
        <v>70</v>
      </c>
      <c r="H735" s="5" t="s">
        <v>694</v>
      </c>
      <c r="I735" s="5">
        <v>51.51737</v>
      </c>
      <c r="J735" s="5" t="s">
        <v>30</v>
      </c>
      <c r="K735" s="5" t="s">
        <v>743</v>
      </c>
      <c r="L735" s="5" t="s">
        <v>32</v>
      </c>
      <c r="M735" s="5">
        <v>-0.10803599999999999</v>
      </c>
      <c r="N735" s="5">
        <v>1</v>
      </c>
      <c r="O735" s="5">
        <v>2</v>
      </c>
      <c r="P735" s="5" t="s">
        <v>743</v>
      </c>
      <c r="Q735" s="5" t="s">
        <v>34</v>
      </c>
      <c r="R735" s="5" t="s">
        <v>43</v>
      </c>
      <c r="S735" s="5">
        <v>30</v>
      </c>
      <c r="T735" s="7">
        <v>0.36458333333333331</v>
      </c>
      <c r="U735" s="2" t="s">
        <v>36</v>
      </c>
      <c r="V735" s="5" t="s">
        <v>1629</v>
      </c>
      <c r="W735" s="5" t="s">
        <v>37</v>
      </c>
      <c r="X735" s="5" t="s">
        <v>38</v>
      </c>
    </row>
    <row r="736" spans="1:24" ht="15.75" hidden="1" x14ac:dyDescent="0.25">
      <c r="A736" s="2" t="s">
        <v>832</v>
      </c>
      <c r="B736" s="3">
        <v>44328</v>
      </c>
      <c r="C736" s="3" t="s">
        <v>251</v>
      </c>
      <c r="D736" s="14">
        <f t="shared" si="11"/>
        <v>2021</v>
      </c>
      <c r="E736" s="2" t="s">
        <v>62</v>
      </c>
      <c r="F736" s="2" t="s">
        <v>69</v>
      </c>
      <c r="G736" s="2" t="s">
        <v>70</v>
      </c>
      <c r="H736" s="5" t="s">
        <v>694</v>
      </c>
      <c r="I736" s="2">
        <v>51.511152000000003</v>
      </c>
      <c r="J736" s="2" t="s">
        <v>30</v>
      </c>
      <c r="K736" s="2" t="s">
        <v>743</v>
      </c>
      <c r="L736" s="2" t="s">
        <v>32</v>
      </c>
      <c r="M736" s="2">
        <v>-7.4137999999999996E-2</v>
      </c>
      <c r="N736" s="2">
        <v>1</v>
      </c>
      <c r="O736" s="2">
        <v>2</v>
      </c>
      <c r="P736" s="2" t="s">
        <v>743</v>
      </c>
      <c r="Q736" s="2" t="s">
        <v>34</v>
      </c>
      <c r="R736" s="2" t="s">
        <v>43</v>
      </c>
      <c r="S736" s="2">
        <v>30</v>
      </c>
      <c r="T736" s="4">
        <v>0.4069444444444445</v>
      </c>
      <c r="U736" s="2" t="s">
        <v>36</v>
      </c>
      <c r="V736" s="2" t="s">
        <v>1630</v>
      </c>
      <c r="W736" s="2" t="s">
        <v>37</v>
      </c>
      <c r="X736" s="2" t="s">
        <v>63</v>
      </c>
    </row>
    <row r="737" spans="1:24" ht="15.75" hidden="1" x14ac:dyDescent="0.25">
      <c r="A737" s="5" t="s">
        <v>833</v>
      </c>
      <c r="B737" s="6">
        <v>44328</v>
      </c>
      <c r="C737" s="3" t="s">
        <v>251</v>
      </c>
      <c r="D737" s="14">
        <f t="shared" si="11"/>
        <v>2021</v>
      </c>
      <c r="E737" s="2" t="s">
        <v>26</v>
      </c>
      <c r="F737" s="5" t="s">
        <v>49</v>
      </c>
      <c r="G737" s="5" t="s">
        <v>41</v>
      </c>
      <c r="H737" s="5" t="s">
        <v>694</v>
      </c>
      <c r="I737" s="5">
        <v>51.516348000000001</v>
      </c>
      <c r="J737" s="5" t="s">
        <v>30</v>
      </c>
      <c r="K737" s="5" t="s">
        <v>743</v>
      </c>
      <c r="L737" s="5" t="s">
        <v>32</v>
      </c>
      <c r="M737" s="5">
        <v>-8.3863999999999994E-2</v>
      </c>
      <c r="N737" s="5">
        <v>2</v>
      </c>
      <c r="O737" s="5">
        <v>1</v>
      </c>
      <c r="P737" s="5" t="s">
        <v>743</v>
      </c>
      <c r="Q737" s="5" t="s">
        <v>34</v>
      </c>
      <c r="R737" s="5" t="s">
        <v>60</v>
      </c>
      <c r="S737" s="5">
        <v>30</v>
      </c>
      <c r="T737" s="7">
        <v>0.75347222222222221</v>
      </c>
      <c r="U737" s="2" t="s">
        <v>36</v>
      </c>
      <c r="V737" s="5" t="s">
        <v>1631</v>
      </c>
      <c r="W737" s="5" t="s">
        <v>37</v>
      </c>
      <c r="X737" s="5" t="s">
        <v>38</v>
      </c>
    </row>
    <row r="738" spans="1:24" ht="15.75" hidden="1" x14ac:dyDescent="0.25">
      <c r="A738" s="2" t="s">
        <v>834</v>
      </c>
      <c r="B738" s="3">
        <v>44328</v>
      </c>
      <c r="C738" s="3" t="s">
        <v>251</v>
      </c>
      <c r="D738" s="14">
        <f t="shared" si="11"/>
        <v>2021</v>
      </c>
      <c r="E738" s="2" t="s">
        <v>59</v>
      </c>
      <c r="F738" s="2" t="s">
        <v>27</v>
      </c>
      <c r="G738" s="2" t="s">
        <v>28</v>
      </c>
      <c r="H738" s="5" t="s">
        <v>694</v>
      </c>
      <c r="I738" s="2">
        <v>51.515332999999998</v>
      </c>
      <c r="J738" s="2" t="s">
        <v>30</v>
      </c>
      <c r="K738" s="2" t="s">
        <v>743</v>
      </c>
      <c r="L738" s="2" t="s">
        <v>32</v>
      </c>
      <c r="M738" s="2">
        <v>-8.2321000000000005E-2</v>
      </c>
      <c r="N738" s="2">
        <v>1</v>
      </c>
      <c r="O738" s="2">
        <v>2</v>
      </c>
      <c r="P738" s="2" t="s">
        <v>743</v>
      </c>
      <c r="Q738" s="2" t="s">
        <v>34</v>
      </c>
      <c r="R738" s="2" t="s">
        <v>43</v>
      </c>
      <c r="S738" s="2">
        <v>30</v>
      </c>
      <c r="T738" s="4">
        <v>0.84027777777777779</v>
      </c>
      <c r="U738" s="2" t="s">
        <v>36</v>
      </c>
      <c r="V738" s="2" t="s">
        <v>1616</v>
      </c>
      <c r="W738" s="2" t="s">
        <v>37</v>
      </c>
      <c r="X738" s="2" t="s">
        <v>38</v>
      </c>
    </row>
    <row r="739" spans="1:24" ht="15.75" hidden="1" x14ac:dyDescent="0.25">
      <c r="A739" s="5" t="s">
        <v>835</v>
      </c>
      <c r="B739" s="6">
        <v>44321</v>
      </c>
      <c r="C739" s="3" t="s">
        <v>251</v>
      </c>
      <c r="D739" s="14">
        <f t="shared" si="11"/>
        <v>2021</v>
      </c>
      <c r="E739" s="2" t="s">
        <v>65</v>
      </c>
      <c r="F739" s="5" t="s">
        <v>69</v>
      </c>
      <c r="G739" s="5" t="s">
        <v>70</v>
      </c>
      <c r="H739" s="5" t="s">
        <v>47</v>
      </c>
      <c r="I739" s="5">
        <v>51.519905000000001</v>
      </c>
      <c r="J739" s="5" t="s">
        <v>30</v>
      </c>
      <c r="K739" s="5" t="s">
        <v>743</v>
      </c>
      <c r="L739" s="5" t="s">
        <v>32</v>
      </c>
      <c r="M739" s="5">
        <v>-9.7985000000000003E-2</v>
      </c>
      <c r="N739" s="5">
        <v>1</v>
      </c>
      <c r="O739" s="5">
        <v>1</v>
      </c>
      <c r="P739" s="5" t="s">
        <v>743</v>
      </c>
      <c r="Q739" s="5" t="s">
        <v>42</v>
      </c>
      <c r="R739" s="5" t="s">
        <v>43</v>
      </c>
      <c r="S739" s="5">
        <v>30</v>
      </c>
      <c r="T739" s="7">
        <v>0.35138888888888892</v>
      </c>
      <c r="U739" s="2" t="s">
        <v>36</v>
      </c>
      <c r="V739" s="5" t="s">
        <v>1617</v>
      </c>
      <c r="W739" s="5" t="s">
        <v>71</v>
      </c>
      <c r="X739" s="5" t="s">
        <v>38</v>
      </c>
    </row>
    <row r="740" spans="1:24" ht="15.75" hidden="1" x14ac:dyDescent="0.25">
      <c r="A740" s="2" t="s">
        <v>836</v>
      </c>
      <c r="B740" s="3">
        <v>44323</v>
      </c>
      <c r="C740" s="3" t="s">
        <v>251</v>
      </c>
      <c r="D740" s="14">
        <f t="shared" si="11"/>
        <v>2021</v>
      </c>
      <c r="E740" s="2" t="s">
        <v>46</v>
      </c>
      <c r="F740" s="2" t="s">
        <v>27</v>
      </c>
      <c r="G740" s="2" t="s">
        <v>28</v>
      </c>
      <c r="H740" s="2" t="s">
        <v>47</v>
      </c>
      <c r="I740" s="2">
        <v>51.513502000000003</v>
      </c>
      <c r="J740" s="2" t="s">
        <v>30</v>
      </c>
      <c r="K740" s="2" t="s">
        <v>743</v>
      </c>
      <c r="L740" s="2" t="s">
        <v>32</v>
      </c>
      <c r="M740" s="2">
        <v>-9.1333999999999999E-2</v>
      </c>
      <c r="N740" s="2">
        <v>2</v>
      </c>
      <c r="O740" s="2">
        <v>1</v>
      </c>
      <c r="P740" s="2" t="s">
        <v>743</v>
      </c>
      <c r="Q740" s="2" t="s">
        <v>34</v>
      </c>
      <c r="R740" s="2" t="s">
        <v>43</v>
      </c>
      <c r="S740" s="2">
        <v>30</v>
      </c>
      <c r="T740" s="4">
        <v>0.7402777777777777</v>
      </c>
      <c r="U740" s="2" t="s">
        <v>36</v>
      </c>
      <c r="V740" s="2" t="s">
        <v>1618</v>
      </c>
      <c r="W740" s="2" t="s">
        <v>37</v>
      </c>
      <c r="X740" s="2" t="s">
        <v>52</v>
      </c>
    </row>
    <row r="741" spans="1:24" ht="15.75" hidden="1" x14ac:dyDescent="0.25">
      <c r="A741" s="5" t="s">
        <v>837</v>
      </c>
      <c r="B741" s="6">
        <v>44324</v>
      </c>
      <c r="C741" s="3" t="s">
        <v>251</v>
      </c>
      <c r="D741" s="14">
        <f t="shared" si="11"/>
        <v>2021</v>
      </c>
      <c r="E741" s="2" t="s">
        <v>40</v>
      </c>
      <c r="F741" s="5" t="s">
        <v>27</v>
      </c>
      <c r="G741" s="5" t="s">
        <v>28</v>
      </c>
      <c r="H741" s="5" t="s">
        <v>47</v>
      </c>
      <c r="I741" s="5">
        <v>51.511957000000002</v>
      </c>
      <c r="J741" s="5" t="s">
        <v>30</v>
      </c>
      <c r="K741" s="5" t="s">
        <v>743</v>
      </c>
      <c r="L741" s="5" t="s">
        <v>32</v>
      </c>
      <c r="M741" s="5">
        <v>-9.5866000000000007E-2</v>
      </c>
      <c r="N741" s="5">
        <v>1</v>
      </c>
      <c r="O741" s="5">
        <v>2</v>
      </c>
      <c r="P741" s="5" t="s">
        <v>743</v>
      </c>
      <c r="Q741" s="5" t="s">
        <v>42</v>
      </c>
      <c r="R741" s="5" t="s">
        <v>43</v>
      </c>
      <c r="S741" s="5">
        <v>30</v>
      </c>
      <c r="T741" s="7">
        <v>0.4201388888888889</v>
      </c>
      <c r="U741" s="2" t="s">
        <v>36</v>
      </c>
      <c r="V741" s="5" t="s">
        <v>1619</v>
      </c>
      <c r="W741" s="5" t="s">
        <v>71</v>
      </c>
      <c r="X741" s="5" t="s">
        <v>38</v>
      </c>
    </row>
    <row r="742" spans="1:24" ht="15.75" hidden="1" x14ac:dyDescent="0.25">
      <c r="A742" s="2" t="s">
        <v>838</v>
      </c>
      <c r="B742" s="3">
        <v>44324</v>
      </c>
      <c r="C742" s="3" t="s">
        <v>251</v>
      </c>
      <c r="D742" s="14">
        <f t="shared" si="11"/>
        <v>2021</v>
      </c>
      <c r="E742" s="2" t="s">
        <v>54</v>
      </c>
      <c r="F742" s="2" t="s">
        <v>27</v>
      </c>
      <c r="G742" s="2" t="s">
        <v>28</v>
      </c>
      <c r="H742" s="2" t="s">
        <v>47</v>
      </c>
      <c r="I742" s="2">
        <v>51.514122999999998</v>
      </c>
      <c r="J742" s="2" t="s">
        <v>30</v>
      </c>
      <c r="K742" s="2" t="s">
        <v>743</v>
      </c>
      <c r="L742" s="2" t="s">
        <v>32</v>
      </c>
      <c r="M742" s="2">
        <v>-0.10745</v>
      </c>
      <c r="N742" s="2">
        <v>1</v>
      </c>
      <c r="O742" s="2">
        <v>2</v>
      </c>
      <c r="P742" s="2" t="s">
        <v>743</v>
      </c>
      <c r="Q742" s="2" t="s">
        <v>42</v>
      </c>
      <c r="R742" s="2" t="s">
        <v>43</v>
      </c>
      <c r="S742" s="2">
        <v>30</v>
      </c>
      <c r="T742" s="4">
        <v>0.375</v>
      </c>
      <c r="U742" s="2" t="s">
        <v>36</v>
      </c>
      <c r="V742" s="2" t="s">
        <v>1620</v>
      </c>
      <c r="W742" s="2" t="s">
        <v>71</v>
      </c>
      <c r="X742" s="2" t="s">
        <v>159</v>
      </c>
    </row>
    <row r="743" spans="1:24" ht="15.75" hidden="1" x14ac:dyDescent="0.25">
      <c r="A743" s="5" t="s">
        <v>839</v>
      </c>
      <c r="B743" s="6">
        <v>44324</v>
      </c>
      <c r="C743" s="3" t="s">
        <v>251</v>
      </c>
      <c r="D743" s="14">
        <f t="shared" si="11"/>
        <v>2021</v>
      </c>
      <c r="E743" s="2" t="s">
        <v>62</v>
      </c>
      <c r="F743" s="5" t="s">
        <v>69</v>
      </c>
      <c r="G743" s="5" t="s">
        <v>70</v>
      </c>
      <c r="H743" s="5" t="s">
        <v>47</v>
      </c>
      <c r="I743" s="5">
        <v>51.517142</v>
      </c>
      <c r="J743" s="5" t="s">
        <v>30</v>
      </c>
      <c r="K743" s="5" t="s">
        <v>743</v>
      </c>
      <c r="L743" s="5" t="s">
        <v>32</v>
      </c>
      <c r="M743" s="5">
        <v>-8.8442999999999994E-2</v>
      </c>
      <c r="N743" s="5">
        <v>1</v>
      </c>
      <c r="O743" s="5">
        <v>1</v>
      </c>
      <c r="P743" s="5" t="s">
        <v>743</v>
      </c>
      <c r="Q743" s="5" t="s">
        <v>42</v>
      </c>
      <c r="R743" s="5" t="s">
        <v>43</v>
      </c>
      <c r="S743" s="5">
        <v>30</v>
      </c>
      <c r="T743" s="7">
        <v>0.53125</v>
      </c>
      <c r="U743" s="2" t="s">
        <v>36</v>
      </c>
      <c r="V743" s="5" t="s">
        <v>1621</v>
      </c>
      <c r="W743" s="5" t="s">
        <v>71</v>
      </c>
      <c r="X743" s="5" t="s">
        <v>38</v>
      </c>
    </row>
    <row r="744" spans="1:24" ht="15.75" hidden="1" x14ac:dyDescent="0.25">
      <c r="A744" s="2" t="s">
        <v>840</v>
      </c>
      <c r="B744" s="3">
        <v>44344</v>
      </c>
      <c r="C744" s="3" t="s">
        <v>251</v>
      </c>
      <c r="D744" s="14">
        <f t="shared" si="11"/>
        <v>2021</v>
      </c>
      <c r="E744" s="2" t="s">
        <v>26</v>
      </c>
      <c r="F744" s="2" t="s">
        <v>27</v>
      </c>
      <c r="G744" s="2" t="s">
        <v>28</v>
      </c>
      <c r="H744" s="2" t="s">
        <v>47</v>
      </c>
      <c r="I744" s="2">
        <v>51.512042000000001</v>
      </c>
      <c r="J744" s="2" t="s">
        <v>30</v>
      </c>
      <c r="K744" s="2" t="s">
        <v>743</v>
      </c>
      <c r="L744" s="2" t="s">
        <v>32</v>
      </c>
      <c r="M744" s="2">
        <v>-9.5574999999999993E-2</v>
      </c>
      <c r="N744" s="2">
        <v>1</v>
      </c>
      <c r="O744" s="2">
        <v>2</v>
      </c>
      <c r="P744" s="2" t="s">
        <v>743</v>
      </c>
      <c r="Q744" s="2" t="s">
        <v>34</v>
      </c>
      <c r="R744" s="2" t="s">
        <v>43</v>
      </c>
      <c r="S744" s="2">
        <v>30</v>
      </c>
      <c r="T744" s="4">
        <v>0.6875</v>
      </c>
      <c r="U744" s="2" t="s">
        <v>36</v>
      </c>
      <c r="V744" s="2" t="s">
        <v>1622</v>
      </c>
      <c r="W744" s="2" t="s">
        <v>37</v>
      </c>
      <c r="X744" s="2" t="s">
        <v>38</v>
      </c>
    </row>
    <row r="745" spans="1:24" ht="15.75" x14ac:dyDescent="0.25">
      <c r="A745" s="5" t="s">
        <v>841</v>
      </c>
      <c r="B745" s="6">
        <v>44323</v>
      </c>
      <c r="C745" s="3" t="s">
        <v>251</v>
      </c>
      <c r="D745" s="14">
        <f t="shared" si="11"/>
        <v>2021</v>
      </c>
      <c r="E745" s="2" t="s">
        <v>59</v>
      </c>
      <c r="F745" s="5" t="s">
        <v>49</v>
      </c>
      <c r="G745" s="5" t="s">
        <v>28</v>
      </c>
      <c r="H745" s="5" t="s">
        <v>29</v>
      </c>
      <c r="I745" s="5">
        <v>51.511997999999998</v>
      </c>
      <c r="J745" s="5" t="s">
        <v>30</v>
      </c>
      <c r="K745" s="5" t="s">
        <v>743</v>
      </c>
      <c r="L745" s="5" t="s">
        <v>32</v>
      </c>
      <c r="M745" s="5">
        <v>-0.103935</v>
      </c>
      <c r="N745" s="5">
        <v>1</v>
      </c>
      <c r="O745" s="5">
        <v>2</v>
      </c>
      <c r="P745" s="5" t="s">
        <v>743</v>
      </c>
      <c r="Q745" s="5" t="s">
        <v>34</v>
      </c>
      <c r="R745" s="5" t="s">
        <v>43</v>
      </c>
      <c r="S745" s="5">
        <v>30</v>
      </c>
      <c r="T745" s="7">
        <v>0.24305555555555555</v>
      </c>
      <c r="U745" s="2" t="s">
        <v>1645</v>
      </c>
      <c r="V745" s="5" t="s">
        <v>1623</v>
      </c>
      <c r="W745" s="5" t="s">
        <v>37</v>
      </c>
      <c r="X745" s="5" t="s">
        <v>38</v>
      </c>
    </row>
    <row r="746" spans="1:24" ht="15.75" x14ac:dyDescent="0.25">
      <c r="A746" s="2" t="s">
        <v>842</v>
      </c>
      <c r="B746" s="3">
        <v>44336</v>
      </c>
      <c r="C746" s="3" t="s">
        <v>251</v>
      </c>
      <c r="D746" s="14">
        <f t="shared" si="11"/>
        <v>2021</v>
      </c>
      <c r="E746" s="2" t="s">
        <v>65</v>
      </c>
      <c r="F746" s="2" t="s">
        <v>27</v>
      </c>
      <c r="G746" s="2" t="s">
        <v>28</v>
      </c>
      <c r="H746" s="2" t="s">
        <v>47</v>
      </c>
      <c r="I746" s="2">
        <v>51.511975</v>
      </c>
      <c r="J746" s="2" t="s">
        <v>55</v>
      </c>
      <c r="K746" s="2" t="s">
        <v>743</v>
      </c>
      <c r="L746" s="2" t="s">
        <v>32</v>
      </c>
      <c r="M746" s="2">
        <v>-8.0445000000000003E-2</v>
      </c>
      <c r="N746" s="2">
        <v>2</v>
      </c>
      <c r="O746" s="2">
        <v>2</v>
      </c>
      <c r="P746" s="2" t="s">
        <v>743</v>
      </c>
      <c r="Q746" s="2" t="s">
        <v>34</v>
      </c>
      <c r="R746" s="2" t="s">
        <v>43</v>
      </c>
      <c r="S746" s="2">
        <v>30</v>
      </c>
      <c r="T746" s="4">
        <v>0.89374999999999993</v>
      </c>
      <c r="U746" s="2" t="s">
        <v>1645</v>
      </c>
      <c r="V746" s="2" t="s">
        <v>1624</v>
      </c>
      <c r="W746" s="2" t="s">
        <v>37</v>
      </c>
      <c r="X746" s="2" t="s">
        <v>38</v>
      </c>
    </row>
    <row r="747" spans="1:24" ht="15.75" x14ac:dyDescent="0.25">
      <c r="A747" s="5" t="s">
        <v>843</v>
      </c>
      <c r="B747" s="6">
        <v>44331</v>
      </c>
      <c r="C747" s="3" t="s">
        <v>251</v>
      </c>
      <c r="D747" s="14">
        <f t="shared" si="11"/>
        <v>2021</v>
      </c>
      <c r="E747" s="2" t="s">
        <v>46</v>
      </c>
      <c r="F747" s="5" t="s">
        <v>49</v>
      </c>
      <c r="G747" s="5" t="s">
        <v>41</v>
      </c>
      <c r="H747" s="5" t="s">
        <v>47</v>
      </c>
      <c r="I747" s="5">
        <v>51.516137000000001</v>
      </c>
      <c r="J747" s="5" t="s">
        <v>30</v>
      </c>
      <c r="K747" s="5" t="s">
        <v>743</v>
      </c>
      <c r="L747" s="5" t="s">
        <v>32</v>
      </c>
      <c r="M747" s="5">
        <v>-8.1999000000000002E-2</v>
      </c>
      <c r="N747" s="5">
        <v>1</v>
      </c>
      <c r="O747" s="5">
        <v>2</v>
      </c>
      <c r="P747" s="5" t="s">
        <v>743</v>
      </c>
      <c r="Q747" s="5" t="s">
        <v>34</v>
      </c>
      <c r="R747" s="5" t="s">
        <v>60</v>
      </c>
      <c r="S747" s="5">
        <v>30</v>
      </c>
      <c r="T747" s="7">
        <v>0.75</v>
      </c>
      <c r="U747" s="2" t="s">
        <v>1645</v>
      </c>
      <c r="V747" s="5" t="s">
        <v>1625</v>
      </c>
      <c r="W747" s="5" t="s">
        <v>37</v>
      </c>
      <c r="X747" s="5" t="s">
        <v>38</v>
      </c>
    </row>
    <row r="748" spans="1:24" ht="15.75" x14ac:dyDescent="0.25">
      <c r="A748" s="2" t="s">
        <v>844</v>
      </c>
      <c r="B748" s="3">
        <v>44337</v>
      </c>
      <c r="C748" s="3" t="s">
        <v>251</v>
      </c>
      <c r="D748" s="14">
        <f t="shared" si="11"/>
        <v>2021</v>
      </c>
      <c r="E748" s="2" t="s">
        <v>40</v>
      </c>
      <c r="F748" s="2" t="s">
        <v>27</v>
      </c>
      <c r="G748" s="2" t="s">
        <v>28</v>
      </c>
      <c r="H748" s="2" t="s">
        <v>47</v>
      </c>
      <c r="I748" s="2">
        <v>51.51343</v>
      </c>
      <c r="J748" s="2" t="s">
        <v>30</v>
      </c>
      <c r="K748" s="2" t="s">
        <v>743</v>
      </c>
      <c r="L748" s="2" t="s">
        <v>32</v>
      </c>
      <c r="M748" s="2">
        <v>-8.1392000000000006E-2</v>
      </c>
      <c r="N748" s="2">
        <v>2</v>
      </c>
      <c r="O748" s="2">
        <v>1</v>
      </c>
      <c r="P748" s="2" t="s">
        <v>743</v>
      </c>
      <c r="Q748" s="2" t="s">
        <v>34</v>
      </c>
      <c r="R748" s="2" t="s">
        <v>43</v>
      </c>
      <c r="S748" s="2">
        <v>30</v>
      </c>
      <c r="T748" s="4">
        <v>0.35486111111111113</v>
      </c>
      <c r="U748" s="2" t="s">
        <v>1645</v>
      </c>
      <c r="V748" s="2" t="s">
        <v>1626</v>
      </c>
      <c r="W748" s="2" t="s">
        <v>37</v>
      </c>
      <c r="X748" s="2" t="s">
        <v>38</v>
      </c>
    </row>
    <row r="749" spans="1:24" ht="15.75" x14ac:dyDescent="0.25">
      <c r="A749" s="5" t="s">
        <v>845</v>
      </c>
      <c r="B749" s="6">
        <v>44337</v>
      </c>
      <c r="C749" s="3" t="s">
        <v>251</v>
      </c>
      <c r="D749" s="14">
        <f t="shared" si="11"/>
        <v>2021</v>
      </c>
      <c r="E749" s="2" t="s">
        <v>54</v>
      </c>
      <c r="F749" s="5" t="s">
        <v>49</v>
      </c>
      <c r="G749" s="5" t="s">
        <v>28</v>
      </c>
      <c r="H749" s="5" t="s">
        <v>47</v>
      </c>
      <c r="I749" s="5">
        <v>51.512090000000001</v>
      </c>
      <c r="J749" s="5" t="s">
        <v>30</v>
      </c>
      <c r="K749" s="5" t="s">
        <v>743</v>
      </c>
      <c r="L749" s="5" t="s">
        <v>32</v>
      </c>
      <c r="M749" s="5">
        <v>-0.104076</v>
      </c>
      <c r="N749" s="5">
        <v>1</v>
      </c>
      <c r="O749" s="5">
        <v>2</v>
      </c>
      <c r="P749" s="5" t="s">
        <v>743</v>
      </c>
      <c r="Q749" s="5" t="s">
        <v>34</v>
      </c>
      <c r="R749" s="5" t="s">
        <v>60</v>
      </c>
      <c r="S749" s="5">
        <v>30</v>
      </c>
      <c r="T749" s="7">
        <v>0.63750000000000007</v>
      </c>
      <c r="U749" s="2" t="s">
        <v>1645</v>
      </c>
      <c r="V749" s="5" t="s">
        <v>1627</v>
      </c>
      <c r="W749" s="5" t="s">
        <v>37</v>
      </c>
      <c r="X749" s="5" t="s">
        <v>63</v>
      </c>
    </row>
    <row r="750" spans="1:24" ht="15.75" x14ac:dyDescent="0.25">
      <c r="A750" s="2" t="s">
        <v>846</v>
      </c>
      <c r="B750" s="3">
        <v>44337</v>
      </c>
      <c r="C750" s="3" t="s">
        <v>251</v>
      </c>
      <c r="D750" s="14">
        <f t="shared" si="11"/>
        <v>2021</v>
      </c>
      <c r="E750" s="2" t="s">
        <v>62</v>
      </c>
      <c r="F750" s="2" t="s">
        <v>69</v>
      </c>
      <c r="G750" s="2" t="s">
        <v>70</v>
      </c>
      <c r="H750" s="2" t="s">
        <v>47</v>
      </c>
      <c r="I750" s="2">
        <v>51.516263000000002</v>
      </c>
      <c r="J750" s="2" t="s">
        <v>30</v>
      </c>
      <c r="K750" s="2" t="s">
        <v>743</v>
      </c>
      <c r="L750" s="2" t="s">
        <v>32</v>
      </c>
      <c r="M750" s="2">
        <v>-8.4155999999999995E-2</v>
      </c>
      <c r="N750" s="2">
        <v>1</v>
      </c>
      <c r="O750" s="2">
        <v>2</v>
      </c>
      <c r="P750" s="2" t="s">
        <v>743</v>
      </c>
      <c r="Q750" s="2" t="s">
        <v>34</v>
      </c>
      <c r="R750" s="2" t="s">
        <v>60</v>
      </c>
      <c r="S750" s="2">
        <v>30</v>
      </c>
      <c r="T750" s="4">
        <v>0.375</v>
      </c>
      <c r="U750" s="2" t="s">
        <v>1645</v>
      </c>
      <c r="V750" s="2" t="s">
        <v>1628</v>
      </c>
      <c r="W750" s="2" t="s">
        <v>37</v>
      </c>
      <c r="X750" s="2" t="s">
        <v>38</v>
      </c>
    </row>
    <row r="751" spans="1:24" ht="15.75" x14ac:dyDescent="0.25">
      <c r="A751" s="5" t="s">
        <v>847</v>
      </c>
      <c r="B751" s="6">
        <v>44336</v>
      </c>
      <c r="C751" s="3" t="s">
        <v>251</v>
      </c>
      <c r="D751" s="14">
        <f t="shared" si="11"/>
        <v>2021</v>
      </c>
      <c r="E751" s="2" t="s">
        <v>26</v>
      </c>
      <c r="F751" s="5" t="s">
        <v>49</v>
      </c>
      <c r="G751" s="5" t="s">
        <v>28</v>
      </c>
      <c r="H751" s="5" t="s">
        <v>47</v>
      </c>
      <c r="I751" s="5">
        <v>51.513697999999998</v>
      </c>
      <c r="J751" s="5" t="s">
        <v>30</v>
      </c>
      <c r="K751" s="5" t="s">
        <v>743</v>
      </c>
      <c r="L751" s="5" t="s">
        <v>32</v>
      </c>
      <c r="M751" s="5">
        <v>-9.2335E-2</v>
      </c>
      <c r="N751" s="5">
        <v>1</v>
      </c>
      <c r="O751" s="5">
        <v>1</v>
      </c>
      <c r="P751" s="5" t="s">
        <v>743</v>
      </c>
      <c r="Q751" s="5" t="s">
        <v>34</v>
      </c>
      <c r="R751" s="5" t="s">
        <v>43</v>
      </c>
      <c r="S751" s="5">
        <v>30</v>
      </c>
      <c r="T751" s="7">
        <v>0.49305555555555558</v>
      </c>
      <c r="U751" s="2" t="s">
        <v>1645</v>
      </c>
      <c r="V751" s="5" t="s">
        <v>1629</v>
      </c>
      <c r="W751" s="5" t="s">
        <v>37</v>
      </c>
      <c r="X751" s="5" t="s">
        <v>38</v>
      </c>
    </row>
    <row r="752" spans="1:24" ht="15.75" x14ac:dyDescent="0.25">
      <c r="A752" s="2" t="s">
        <v>848</v>
      </c>
      <c r="B752" s="3">
        <v>44345</v>
      </c>
      <c r="C752" s="3" t="s">
        <v>251</v>
      </c>
      <c r="D752" s="14">
        <f t="shared" si="11"/>
        <v>2021</v>
      </c>
      <c r="E752" s="2" t="s">
        <v>59</v>
      </c>
      <c r="F752" s="2" t="s">
        <v>27</v>
      </c>
      <c r="G752" s="2" t="s">
        <v>28</v>
      </c>
      <c r="H752" s="2" t="s">
        <v>47</v>
      </c>
      <c r="I752" s="2">
        <v>51.518796000000002</v>
      </c>
      <c r="J752" s="2" t="s">
        <v>30</v>
      </c>
      <c r="K752" s="2" t="s">
        <v>743</v>
      </c>
      <c r="L752" s="2" t="s">
        <v>32</v>
      </c>
      <c r="M752" s="2">
        <v>-7.9580999999999999E-2</v>
      </c>
      <c r="N752" s="2">
        <v>1</v>
      </c>
      <c r="O752" s="2">
        <v>2</v>
      </c>
      <c r="P752" s="2" t="s">
        <v>743</v>
      </c>
      <c r="Q752" s="2" t="s">
        <v>34</v>
      </c>
      <c r="R752" s="2" t="s">
        <v>43</v>
      </c>
      <c r="S752" s="2">
        <v>30</v>
      </c>
      <c r="T752" s="4">
        <v>0.43055555555555558</v>
      </c>
      <c r="U752" s="2" t="s">
        <v>1645</v>
      </c>
      <c r="V752" s="2" t="s">
        <v>1630</v>
      </c>
      <c r="W752" s="2" t="s">
        <v>37</v>
      </c>
      <c r="X752" s="2" t="s">
        <v>38</v>
      </c>
    </row>
    <row r="753" spans="1:24" ht="15.75" x14ac:dyDescent="0.25">
      <c r="A753" s="5" t="s">
        <v>849</v>
      </c>
      <c r="B753" s="6">
        <v>44338</v>
      </c>
      <c r="C753" s="3" t="s">
        <v>251</v>
      </c>
      <c r="D753" s="14">
        <f t="shared" si="11"/>
        <v>2021</v>
      </c>
      <c r="E753" s="2" t="s">
        <v>65</v>
      </c>
      <c r="F753" s="5" t="s">
        <v>49</v>
      </c>
      <c r="G753" s="5" t="s">
        <v>193</v>
      </c>
      <c r="H753" s="5" t="s">
        <v>710</v>
      </c>
      <c r="I753" s="5">
        <v>51.513371999999997</v>
      </c>
      <c r="J753" s="5" t="s">
        <v>30</v>
      </c>
      <c r="K753" s="5" t="s">
        <v>743</v>
      </c>
      <c r="L753" s="5" t="s">
        <v>32</v>
      </c>
      <c r="M753" s="5">
        <v>-8.8888999999999996E-2</v>
      </c>
      <c r="N753" s="5">
        <v>1</v>
      </c>
      <c r="O753" s="5">
        <v>1</v>
      </c>
      <c r="P753" s="5" t="s">
        <v>743</v>
      </c>
      <c r="Q753" s="5" t="s">
        <v>34</v>
      </c>
      <c r="R753" s="5" t="s">
        <v>43</v>
      </c>
      <c r="S753" s="5">
        <v>30</v>
      </c>
      <c r="T753" s="7">
        <v>0.78125</v>
      </c>
      <c r="U753" s="2" t="s">
        <v>1645</v>
      </c>
      <c r="V753" s="5" t="s">
        <v>1631</v>
      </c>
      <c r="W753" s="5" t="s">
        <v>37</v>
      </c>
      <c r="X753" s="5" t="s">
        <v>38</v>
      </c>
    </row>
    <row r="754" spans="1:24" ht="15.75" x14ac:dyDescent="0.25">
      <c r="A754" s="2" t="s">
        <v>850</v>
      </c>
      <c r="B754" s="3">
        <v>44337</v>
      </c>
      <c r="C754" s="3" t="s">
        <v>251</v>
      </c>
      <c r="D754" s="14">
        <f t="shared" si="11"/>
        <v>2021</v>
      </c>
      <c r="E754" s="2" t="s">
        <v>46</v>
      </c>
      <c r="F754" s="2" t="s">
        <v>49</v>
      </c>
      <c r="G754" s="2" t="s">
        <v>28</v>
      </c>
      <c r="H754" s="5" t="s">
        <v>710</v>
      </c>
      <c r="I754" s="2">
        <v>51.514107000000003</v>
      </c>
      <c r="J754" s="2" t="s">
        <v>30</v>
      </c>
      <c r="K754" s="2" t="s">
        <v>743</v>
      </c>
      <c r="L754" s="2" t="s">
        <v>32</v>
      </c>
      <c r="M754" s="2">
        <v>-0.10644199999999999</v>
      </c>
      <c r="N754" s="2">
        <v>1</v>
      </c>
      <c r="O754" s="2">
        <v>2</v>
      </c>
      <c r="P754" s="2" t="s">
        <v>743</v>
      </c>
      <c r="Q754" s="2" t="s">
        <v>34</v>
      </c>
      <c r="R754" s="2" t="s">
        <v>43</v>
      </c>
      <c r="S754" s="2">
        <v>30</v>
      </c>
      <c r="T754" s="4">
        <v>0.34375</v>
      </c>
      <c r="U754" s="2" t="s">
        <v>1645</v>
      </c>
      <c r="V754" s="2" t="s">
        <v>1616</v>
      </c>
      <c r="W754" s="2" t="s">
        <v>37</v>
      </c>
      <c r="X754" s="2" t="s">
        <v>38</v>
      </c>
    </row>
    <row r="755" spans="1:24" ht="15.75" x14ac:dyDescent="0.25">
      <c r="A755" s="5" t="s">
        <v>851</v>
      </c>
      <c r="B755" s="6">
        <v>44344</v>
      </c>
      <c r="C755" s="3" t="s">
        <v>251</v>
      </c>
      <c r="D755" s="14">
        <f t="shared" si="11"/>
        <v>2021</v>
      </c>
      <c r="E755" s="2" t="s">
        <v>40</v>
      </c>
      <c r="F755" s="5" t="s">
        <v>69</v>
      </c>
      <c r="G755" s="5" t="s">
        <v>70</v>
      </c>
      <c r="H755" s="5" t="s">
        <v>710</v>
      </c>
      <c r="I755" s="5">
        <v>51.521120000000003</v>
      </c>
      <c r="J755" s="5" t="s">
        <v>30</v>
      </c>
      <c r="K755" s="5" t="s">
        <v>852</v>
      </c>
      <c r="L755" s="5" t="s">
        <v>32</v>
      </c>
      <c r="M755" s="5">
        <v>-7.8763E-2</v>
      </c>
      <c r="N755" s="5">
        <v>1</v>
      </c>
      <c r="O755" s="5">
        <v>2</v>
      </c>
      <c r="P755" s="5" t="s">
        <v>33</v>
      </c>
      <c r="Q755" s="5" t="s">
        <v>34</v>
      </c>
      <c r="R755" s="5" t="s">
        <v>43</v>
      </c>
      <c r="S755" s="5">
        <v>30</v>
      </c>
      <c r="T755" s="7">
        <v>0.35416666666666669</v>
      </c>
      <c r="U755" s="2" t="s">
        <v>1645</v>
      </c>
      <c r="V755" s="5" t="s">
        <v>1617</v>
      </c>
      <c r="W755" s="5" t="s">
        <v>37</v>
      </c>
      <c r="X755" s="5" t="s">
        <v>38</v>
      </c>
    </row>
    <row r="756" spans="1:24" ht="15.75" hidden="1" x14ac:dyDescent="0.25">
      <c r="A756" s="2" t="s">
        <v>853</v>
      </c>
      <c r="B756" s="3">
        <v>44346</v>
      </c>
      <c r="C756" s="3" t="s">
        <v>251</v>
      </c>
      <c r="D756" s="14">
        <f t="shared" si="11"/>
        <v>2021</v>
      </c>
      <c r="E756" s="2" t="s">
        <v>54</v>
      </c>
      <c r="F756" s="2" t="s">
        <v>49</v>
      </c>
      <c r="G756" s="2" t="s">
        <v>41</v>
      </c>
      <c r="H756" s="5" t="s">
        <v>710</v>
      </c>
      <c r="I756" s="2">
        <v>51.520072999999996</v>
      </c>
      <c r="J756" s="2" t="s">
        <v>30</v>
      </c>
      <c r="K756" s="2" t="s">
        <v>743</v>
      </c>
      <c r="L756" s="2" t="s">
        <v>32</v>
      </c>
      <c r="M756" s="2">
        <v>-9.7257999999999997E-2</v>
      </c>
      <c r="N756" s="2">
        <v>2</v>
      </c>
      <c r="O756" s="2">
        <v>1</v>
      </c>
      <c r="P756" s="2" t="s">
        <v>743</v>
      </c>
      <c r="Q756" s="2" t="s">
        <v>34</v>
      </c>
      <c r="R756" s="2" t="s">
        <v>60</v>
      </c>
      <c r="S756" s="2">
        <v>30</v>
      </c>
      <c r="T756" s="4">
        <v>0.44166666666666665</v>
      </c>
      <c r="U756" s="2" t="s">
        <v>36</v>
      </c>
      <c r="V756" s="2" t="s">
        <v>1618</v>
      </c>
      <c r="W756" s="2" t="s">
        <v>37</v>
      </c>
      <c r="X756" s="2" t="s">
        <v>38</v>
      </c>
    </row>
    <row r="757" spans="1:24" ht="15.75" hidden="1" x14ac:dyDescent="0.25">
      <c r="A757" s="5" t="s">
        <v>854</v>
      </c>
      <c r="B757" s="6">
        <v>44332</v>
      </c>
      <c r="C757" s="3" t="s">
        <v>251</v>
      </c>
      <c r="D757" s="14">
        <f t="shared" si="11"/>
        <v>2021</v>
      </c>
      <c r="E757" s="2" t="s">
        <v>62</v>
      </c>
      <c r="F757" s="5" t="s">
        <v>27</v>
      </c>
      <c r="G757" s="5" t="s">
        <v>28</v>
      </c>
      <c r="H757" s="5" t="s">
        <v>710</v>
      </c>
      <c r="I757" s="5">
        <v>51.511557000000003</v>
      </c>
      <c r="J757" s="5" t="s">
        <v>30</v>
      </c>
      <c r="K757" s="5" t="s">
        <v>743</v>
      </c>
      <c r="L757" s="5" t="s">
        <v>32</v>
      </c>
      <c r="M757" s="5">
        <v>-8.2336000000000006E-2</v>
      </c>
      <c r="N757" s="5">
        <v>1</v>
      </c>
      <c r="O757" s="5">
        <v>2</v>
      </c>
      <c r="P757" s="5" t="s">
        <v>743</v>
      </c>
      <c r="Q757" s="5" t="s">
        <v>34</v>
      </c>
      <c r="R757" s="5" t="s">
        <v>43</v>
      </c>
      <c r="S757" s="5">
        <v>30</v>
      </c>
      <c r="T757" s="7">
        <v>0.82291666666666663</v>
      </c>
      <c r="U757" s="2" t="s">
        <v>36</v>
      </c>
      <c r="V757" s="5" t="s">
        <v>1619</v>
      </c>
      <c r="W757" s="5" t="s">
        <v>37</v>
      </c>
      <c r="X757" s="5" t="s">
        <v>38</v>
      </c>
    </row>
    <row r="758" spans="1:24" ht="15.75" hidden="1" x14ac:dyDescent="0.25">
      <c r="A758" s="2" t="s">
        <v>855</v>
      </c>
      <c r="B758" s="3">
        <v>44335</v>
      </c>
      <c r="C758" s="3" t="s">
        <v>251</v>
      </c>
      <c r="D758" s="14">
        <f t="shared" si="11"/>
        <v>2021</v>
      </c>
      <c r="E758" s="2" t="s">
        <v>26</v>
      </c>
      <c r="F758" s="2" t="s">
        <v>49</v>
      </c>
      <c r="G758" s="2" t="s">
        <v>41</v>
      </c>
      <c r="H758" s="5" t="s">
        <v>710</v>
      </c>
      <c r="I758" s="2">
        <v>51.509811999999997</v>
      </c>
      <c r="J758" s="2" t="s">
        <v>30</v>
      </c>
      <c r="K758" s="2" t="s">
        <v>805</v>
      </c>
      <c r="L758" s="2" t="s">
        <v>32</v>
      </c>
      <c r="M758" s="2">
        <v>-7.4626999999999999E-2</v>
      </c>
      <c r="N758" s="2">
        <v>1</v>
      </c>
      <c r="O758" s="2">
        <v>2</v>
      </c>
      <c r="P758" s="2" t="s">
        <v>33</v>
      </c>
      <c r="Q758" s="2" t="s">
        <v>34</v>
      </c>
      <c r="R758" s="2" t="s">
        <v>60</v>
      </c>
      <c r="S758" s="2">
        <v>30</v>
      </c>
      <c r="T758" s="4">
        <v>0.32222222222222224</v>
      </c>
      <c r="U758" s="2" t="s">
        <v>36</v>
      </c>
      <c r="V758" s="2" t="s">
        <v>1620</v>
      </c>
      <c r="W758" s="2" t="s">
        <v>37</v>
      </c>
      <c r="X758" s="2" t="s">
        <v>38</v>
      </c>
    </row>
    <row r="759" spans="1:24" ht="15.75" hidden="1" x14ac:dyDescent="0.25">
      <c r="A759" s="5" t="s">
        <v>856</v>
      </c>
      <c r="B759" s="6">
        <v>44335</v>
      </c>
      <c r="C759" s="3" t="s">
        <v>251</v>
      </c>
      <c r="D759" s="14">
        <f t="shared" si="11"/>
        <v>2021</v>
      </c>
      <c r="E759" s="2" t="s">
        <v>59</v>
      </c>
      <c r="F759" s="5" t="s">
        <v>49</v>
      </c>
      <c r="G759" s="5" t="s">
        <v>193</v>
      </c>
      <c r="H759" s="5" t="s">
        <v>694</v>
      </c>
      <c r="I759" s="5">
        <v>51.512624000000002</v>
      </c>
      <c r="J759" s="5" t="s">
        <v>30</v>
      </c>
      <c r="K759" s="5" t="s">
        <v>743</v>
      </c>
      <c r="L759" s="5" t="s">
        <v>32</v>
      </c>
      <c r="M759" s="5">
        <v>-9.2668E-2</v>
      </c>
      <c r="N759" s="5">
        <v>1</v>
      </c>
      <c r="O759" s="5">
        <v>1</v>
      </c>
      <c r="P759" s="5" t="s">
        <v>743</v>
      </c>
      <c r="Q759" s="5" t="s">
        <v>34</v>
      </c>
      <c r="R759" s="5" t="s">
        <v>43</v>
      </c>
      <c r="S759" s="5">
        <v>30</v>
      </c>
      <c r="T759" s="7">
        <v>0.66597222222222219</v>
      </c>
      <c r="U759" s="2" t="s">
        <v>36</v>
      </c>
      <c r="V759" s="5" t="s">
        <v>1621</v>
      </c>
      <c r="W759" s="5" t="s">
        <v>37</v>
      </c>
      <c r="X759" s="5" t="s">
        <v>38</v>
      </c>
    </row>
    <row r="760" spans="1:24" ht="15.75" hidden="1" x14ac:dyDescent="0.25">
      <c r="A760" s="2" t="s">
        <v>857</v>
      </c>
      <c r="B760" s="3">
        <v>44332</v>
      </c>
      <c r="C760" s="3" t="s">
        <v>251</v>
      </c>
      <c r="D760" s="14">
        <f t="shared" si="11"/>
        <v>2021</v>
      </c>
      <c r="E760" s="2" t="s">
        <v>65</v>
      </c>
      <c r="F760" s="2" t="s">
        <v>27</v>
      </c>
      <c r="G760" s="2" t="s">
        <v>106</v>
      </c>
      <c r="H760" s="5" t="s">
        <v>694</v>
      </c>
      <c r="I760" s="2">
        <v>51.517637000000001</v>
      </c>
      <c r="J760" s="2" t="s">
        <v>30</v>
      </c>
      <c r="K760" s="2" t="s">
        <v>743</v>
      </c>
      <c r="L760" s="2" t="s">
        <v>32</v>
      </c>
      <c r="M760" s="2">
        <v>-9.6782999999999994E-2</v>
      </c>
      <c r="N760" s="2">
        <v>1</v>
      </c>
      <c r="O760" s="2">
        <v>2</v>
      </c>
      <c r="P760" s="2" t="s">
        <v>743</v>
      </c>
      <c r="Q760" s="2" t="s">
        <v>34</v>
      </c>
      <c r="R760" s="2" t="s">
        <v>106</v>
      </c>
      <c r="S760" s="2">
        <v>30</v>
      </c>
      <c r="T760" s="4">
        <v>0.58333333333333337</v>
      </c>
      <c r="U760" s="2" t="s">
        <v>36</v>
      </c>
      <c r="V760" s="2" t="s">
        <v>1622</v>
      </c>
      <c r="W760" s="2" t="s">
        <v>37</v>
      </c>
      <c r="X760" s="2" t="s">
        <v>38</v>
      </c>
    </row>
    <row r="761" spans="1:24" ht="15.75" hidden="1" x14ac:dyDescent="0.25">
      <c r="A761" s="5" t="s">
        <v>858</v>
      </c>
      <c r="B761" s="6">
        <v>44342</v>
      </c>
      <c r="C761" s="3" t="s">
        <v>251</v>
      </c>
      <c r="D761" s="14">
        <f t="shared" si="11"/>
        <v>2021</v>
      </c>
      <c r="E761" s="2" t="s">
        <v>46</v>
      </c>
      <c r="F761" s="5" t="s">
        <v>49</v>
      </c>
      <c r="G761" s="5" t="s">
        <v>28</v>
      </c>
      <c r="H761" s="5" t="s">
        <v>694</v>
      </c>
      <c r="I761" s="5">
        <v>51.518171000000002</v>
      </c>
      <c r="J761" s="5" t="s">
        <v>30</v>
      </c>
      <c r="K761" s="5" t="s">
        <v>743</v>
      </c>
      <c r="L761" s="5" t="s">
        <v>32</v>
      </c>
      <c r="M761" s="5">
        <v>-7.9895999999999995E-2</v>
      </c>
      <c r="N761" s="5">
        <v>1</v>
      </c>
      <c r="O761" s="5">
        <v>2</v>
      </c>
      <c r="P761" s="5" t="s">
        <v>743</v>
      </c>
      <c r="Q761" s="5" t="s">
        <v>42</v>
      </c>
      <c r="R761" s="5" t="s">
        <v>60</v>
      </c>
      <c r="S761" s="5">
        <v>30</v>
      </c>
      <c r="T761" s="7">
        <v>0.38541666666666669</v>
      </c>
      <c r="U761" s="2" t="s">
        <v>36</v>
      </c>
      <c r="V761" s="5" t="s">
        <v>1623</v>
      </c>
      <c r="W761" s="5" t="s">
        <v>71</v>
      </c>
      <c r="X761" s="5" t="s">
        <v>346</v>
      </c>
    </row>
    <row r="762" spans="1:24" ht="15.75" hidden="1" x14ac:dyDescent="0.25">
      <c r="A762" s="2" t="s">
        <v>859</v>
      </c>
      <c r="B762" s="3">
        <v>44331</v>
      </c>
      <c r="C762" s="3" t="s">
        <v>251</v>
      </c>
      <c r="D762" s="14">
        <f t="shared" si="11"/>
        <v>2021</v>
      </c>
      <c r="E762" s="2" t="s">
        <v>40</v>
      </c>
      <c r="F762" s="2" t="s">
        <v>27</v>
      </c>
      <c r="G762" s="2" t="s">
        <v>28</v>
      </c>
      <c r="H762" s="5" t="s">
        <v>694</v>
      </c>
      <c r="I762" s="2">
        <v>51.511322</v>
      </c>
      <c r="J762" s="2" t="s">
        <v>30</v>
      </c>
      <c r="K762" s="2" t="s">
        <v>743</v>
      </c>
      <c r="L762" s="2" t="s">
        <v>32</v>
      </c>
      <c r="M762" s="2">
        <v>-8.9983999999999995E-2</v>
      </c>
      <c r="N762" s="2">
        <v>1</v>
      </c>
      <c r="O762" s="2">
        <v>2</v>
      </c>
      <c r="P762" s="2" t="s">
        <v>743</v>
      </c>
      <c r="Q762" s="2" t="s">
        <v>34</v>
      </c>
      <c r="R762" s="2" t="s">
        <v>60</v>
      </c>
      <c r="S762" s="2">
        <v>30</v>
      </c>
      <c r="T762" s="4">
        <v>0.71527777777777779</v>
      </c>
      <c r="U762" s="2" t="s">
        <v>36</v>
      </c>
      <c r="V762" s="2" t="s">
        <v>1624</v>
      </c>
      <c r="W762" s="2" t="s">
        <v>37</v>
      </c>
      <c r="X762" s="2" t="s">
        <v>664</v>
      </c>
    </row>
    <row r="763" spans="1:24" ht="15.75" hidden="1" x14ac:dyDescent="0.25">
      <c r="A763" s="5" t="s">
        <v>860</v>
      </c>
      <c r="B763" s="6">
        <v>44331</v>
      </c>
      <c r="C763" s="3" t="s">
        <v>251</v>
      </c>
      <c r="D763" s="14">
        <f t="shared" si="11"/>
        <v>2021</v>
      </c>
      <c r="E763" s="2" t="s">
        <v>54</v>
      </c>
      <c r="F763" s="5" t="s">
        <v>49</v>
      </c>
      <c r="G763" s="5" t="s">
        <v>41</v>
      </c>
      <c r="H763" s="5" t="s">
        <v>694</v>
      </c>
      <c r="I763" s="5">
        <v>51.518228999999998</v>
      </c>
      <c r="J763" s="5" t="s">
        <v>30</v>
      </c>
      <c r="K763" s="5" t="s">
        <v>861</v>
      </c>
      <c r="L763" s="5" t="s">
        <v>32</v>
      </c>
      <c r="M763" s="5">
        <v>-0.10555</v>
      </c>
      <c r="N763" s="5">
        <v>1</v>
      </c>
      <c r="O763" s="5">
        <v>1</v>
      </c>
      <c r="P763" s="5" t="s">
        <v>33</v>
      </c>
      <c r="Q763" s="5" t="s">
        <v>42</v>
      </c>
      <c r="R763" s="5" t="s">
        <v>43</v>
      </c>
      <c r="S763" s="5">
        <v>30</v>
      </c>
      <c r="T763" s="7">
        <v>0.28819444444444448</v>
      </c>
      <c r="U763" s="2" t="s">
        <v>36</v>
      </c>
      <c r="V763" s="5" t="s">
        <v>1625</v>
      </c>
      <c r="W763" s="5"/>
      <c r="X763" s="5" t="s">
        <v>38</v>
      </c>
    </row>
    <row r="764" spans="1:24" ht="15.75" hidden="1" x14ac:dyDescent="0.25">
      <c r="A764" s="2" t="s">
        <v>862</v>
      </c>
      <c r="B764" s="3">
        <v>44330</v>
      </c>
      <c r="C764" s="3" t="s">
        <v>251</v>
      </c>
      <c r="D764" s="14">
        <f t="shared" si="11"/>
        <v>2021</v>
      </c>
      <c r="E764" s="2" t="s">
        <v>62</v>
      </c>
      <c r="F764" s="2" t="s">
        <v>69</v>
      </c>
      <c r="G764" s="2" t="s">
        <v>70</v>
      </c>
      <c r="H764" s="5" t="s">
        <v>694</v>
      </c>
      <c r="I764" s="2">
        <v>51.520254999999999</v>
      </c>
      <c r="J764" s="2" t="s">
        <v>30</v>
      </c>
      <c r="K764" s="2" t="s">
        <v>743</v>
      </c>
      <c r="L764" s="2" t="s">
        <v>32</v>
      </c>
      <c r="M764" s="2">
        <v>-9.7393999999999994E-2</v>
      </c>
      <c r="N764" s="2">
        <v>1</v>
      </c>
      <c r="O764" s="2">
        <v>2</v>
      </c>
      <c r="P764" s="2" t="s">
        <v>743</v>
      </c>
      <c r="Q764" s="2" t="s">
        <v>34</v>
      </c>
      <c r="R764" s="2" t="s">
        <v>60</v>
      </c>
      <c r="S764" s="2">
        <v>30</v>
      </c>
      <c r="T764" s="4">
        <v>0.3611111111111111</v>
      </c>
      <c r="U764" s="2" t="s">
        <v>36</v>
      </c>
      <c r="V764" s="2" t="s">
        <v>1626</v>
      </c>
      <c r="W764" s="2" t="s">
        <v>37</v>
      </c>
      <c r="X764" s="2" t="s">
        <v>38</v>
      </c>
    </row>
    <row r="765" spans="1:24" ht="15.75" hidden="1" x14ac:dyDescent="0.25">
      <c r="A765" s="5" t="s">
        <v>863</v>
      </c>
      <c r="B765" s="6">
        <v>44329</v>
      </c>
      <c r="C765" s="3" t="s">
        <v>251</v>
      </c>
      <c r="D765" s="14">
        <f t="shared" si="11"/>
        <v>2021</v>
      </c>
      <c r="E765" s="2" t="s">
        <v>26</v>
      </c>
      <c r="F765" s="5" t="s">
        <v>49</v>
      </c>
      <c r="G765" s="5" t="s">
        <v>28</v>
      </c>
      <c r="H765" s="5" t="s">
        <v>694</v>
      </c>
      <c r="I765" s="5">
        <v>51.511130999999999</v>
      </c>
      <c r="J765" s="5" t="s">
        <v>30</v>
      </c>
      <c r="K765" s="5" t="s">
        <v>743</v>
      </c>
      <c r="L765" s="5" t="s">
        <v>32</v>
      </c>
      <c r="M765" s="5">
        <v>-7.2842000000000004E-2</v>
      </c>
      <c r="N765" s="5">
        <v>1</v>
      </c>
      <c r="O765" s="5">
        <v>1</v>
      </c>
      <c r="P765" s="5" t="s">
        <v>743</v>
      </c>
      <c r="Q765" s="5" t="s">
        <v>34</v>
      </c>
      <c r="R765" s="5" t="s">
        <v>35</v>
      </c>
      <c r="S765" s="5">
        <v>30</v>
      </c>
      <c r="T765" s="7">
        <v>0.73541666666666661</v>
      </c>
      <c r="U765" s="2" t="s">
        <v>36</v>
      </c>
      <c r="V765" s="5" t="s">
        <v>1627</v>
      </c>
      <c r="W765" s="5" t="s">
        <v>37</v>
      </c>
      <c r="X765" s="5" t="s">
        <v>38</v>
      </c>
    </row>
    <row r="766" spans="1:24" ht="15.75" hidden="1" x14ac:dyDescent="0.25">
      <c r="A766" s="2" t="s">
        <v>864</v>
      </c>
      <c r="B766" s="3">
        <v>44329</v>
      </c>
      <c r="C766" s="3" t="s">
        <v>251</v>
      </c>
      <c r="D766" s="14">
        <f t="shared" si="11"/>
        <v>2021</v>
      </c>
      <c r="E766" s="2" t="s">
        <v>59</v>
      </c>
      <c r="F766" s="2" t="s">
        <v>49</v>
      </c>
      <c r="G766" s="2" t="s">
        <v>193</v>
      </c>
      <c r="H766" s="5" t="s">
        <v>694</v>
      </c>
      <c r="I766" s="2">
        <v>51.513463999999999</v>
      </c>
      <c r="J766" s="2" t="s">
        <v>30</v>
      </c>
      <c r="K766" s="2" t="s">
        <v>743</v>
      </c>
      <c r="L766" s="2" t="s">
        <v>32</v>
      </c>
      <c r="M766" s="2">
        <v>-8.9029999999999998E-2</v>
      </c>
      <c r="N766" s="2">
        <v>1</v>
      </c>
      <c r="O766" s="2">
        <v>1</v>
      </c>
      <c r="P766" s="2" t="s">
        <v>743</v>
      </c>
      <c r="Q766" s="2" t="s">
        <v>34</v>
      </c>
      <c r="R766" s="2" t="s">
        <v>43</v>
      </c>
      <c r="S766" s="2">
        <v>30</v>
      </c>
      <c r="T766" s="4">
        <v>0.37152777777777773</v>
      </c>
      <c r="U766" s="2" t="s">
        <v>36</v>
      </c>
      <c r="V766" s="2" t="s">
        <v>1628</v>
      </c>
      <c r="W766" s="2" t="s">
        <v>37</v>
      </c>
      <c r="X766" s="2" t="s">
        <v>38</v>
      </c>
    </row>
    <row r="767" spans="1:24" ht="15.75" hidden="1" x14ac:dyDescent="0.25">
      <c r="A767" s="5" t="s">
        <v>865</v>
      </c>
      <c r="B767" s="6">
        <v>44349</v>
      </c>
      <c r="C767" s="3" t="s">
        <v>295</v>
      </c>
      <c r="D767" s="14">
        <f t="shared" si="11"/>
        <v>2021</v>
      </c>
      <c r="E767" s="2" t="s">
        <v>65</v>
      </c>
      <c r="F767" s="5" t="s">
        <v>27</v>
      </c>
      <c r="G767" s="5" t="s">
        <v>28</v>
      </c>
      <c r="H767" s="5" t="s">
        <v>694</v>
      </c>
      <c r="I767" s="5">
        <v>51.510967999999998</v>
      </c>
      <c r="J767" s="5" t="s">
        <v>30</v>
      </c>
      <c r="K767" s="5" t="s">
        <v>743</v>
      </c>
      <c r="L767" s="5" t="s">
        <v>32</v>
      </c>
      <c r="M767" s="5">
        <v>-7.9334000000000002E-2</v>
      </c>
      <c r="N767" s="5">
        <v>1</v>
      </c>
      <c r="O767" s="5">
        <v>2</v>
      </c>
      <c r="P767" s="5" t="s">
        <v>743</v>
      </c>
      <c r="Q767" s="5" t="s">
        <v>34</v>
      </c>
      <c r="R767" s="5" t="s">
        <v>35</v>
      </c>
      <c r="S767" s="5">
        <v>30</v>
      </c>
      <c r="T767" s="7">
        <v>0.79027777777777775</v>
      </c>
      <c r="U767" s="2" t="s">
        <v>36</v>
      </c>
      <c r="V767" s="5" t="s">
        <v>1629</v>
      </c>
      <c r="W767" s="5" t="s">
        <v>37</v>
      </c>
      <c r="X767" s="5" t="s">
        <v>159</v>
      </c>
    </row>
    <row r="768" spans="1:24" ht="15.75" hidden="1" x14ac:dyDescent="0.25">
      <c r="A768" s="2" t="s">
        <v>866</v>
      </c>
      <c r="B768" s="3">
        <v>44355</v>
      </c>
      <c r="C768" s="3" t="s">
        <v>295</v>
      </c>
      <c r="D768" s="14">
        <f t="shared" si="11"/>
        <v>2021</v>
      </c>
      <c r="E768" s="2" t="s">
        <v>46</v>
      </c>
      <c r="F768" s="2" t="s">
        <v>27</v>
      </c>
      <c r="G768" s="2" t="s">
        <v>28</v>
      </c>
      <c r="H768" s="2" t="s">
        <v>47</v>
      </c>
      <c r="I768" s="2">
        <v>51.510652</v>
      </c>
      <c r="J768" s="2" t="s">
        <v>30</v>
      </c>
      <c r="K768" s="2" t="s">
        <v>743</v>
      </c>
      <c r="L768" s="2" t="s">
        <v>32</v>
      </c>
      <c r="M768" s="2">
        <v>-9.3037999999999996E-2</v>
      </c>
      <c r="N768" s="2">
        <v>1</v>
      </c>
      <c r="O768" s="2">
        <v>2</v>
      </c>
      <c r="P768" s="2" t="s">
        <v>743</v>
      </c>
      <c r="Q768" s="2" t="s">
        <v>34</v>
      </c>
      <c r="R768" s="2" t="s">
        <v>60</v>
      </c>
      <c r="S768" s="2">
        <v>30</v>
      </c>
      <c r="T768" s="4">
        <v>0.52847222222222223</v>
      </c>
      <c r="U768" s="2" t="s">
        <v>36</v>
      </c>
      <c r="V768" s="2" t="s">
        <v>1630</v>
      </c>
      <c r="W768" s="2" t="s">
        <v>37</v>
      </c>
      <c r="X768" s="2" t="s">
        <v>38</v>
      </c>
    </row>
    <row r="769" spans="1:24" ht="15.75" hidden="1" x14ac:dyDescent="0.25">
      <c r="A769" s="5" t="s">
        <v>867</v>
      </c>
      <c r="B769" s="6">
        <v>44355</v>
      </c>
      <c r="C769" s="3" t="s">
        <v>295</v>
      </c>
      <c r="D769" s="14">
        <f t="shared" si="11"/>
        <v>2021</v>
      </c>
      <c r="E769" s="2" t="s">
        <v>40</v>
      </c>
      <c r="F769" s="5" t="s">
        <v>27</v>
      </c>
      <c r="G769" s="5" t="s">
        <v>28</v>
      </c>
      <c r="H769" s="5" t="s">
        <v>29</v>
      </c>
      <c r="I769" s="5">
        <v>51.511707999999999</v>
      </c>
      <c r="J769" s="5" t="s">
        <v>30</v>
      </c>
      <c r="K769" s="5" t="s">
        <v>743</v>
      </c>
      <c r="L769" s="5" t="s">
        <v>32</v>
      </c>
      <c r="M769" s="5">
        <v>-9.7173999999999996E-2</v>
      </c>
      <c r="N769" s="5">
        <v>2</v>
      </c>
      <c r="O769" s="5">
        <v>1</v>
      </c>
      <c r="P769" s="5" t="s">
        <v>743</v>
      </c>
      <c r="Q769" s="5" t="s">
        <v>34</v>
      </c>
      <c r="R769" s="5" t="s">
        <v>43</v>
      </c>
      <c r="S769" s="5">
        <v>30</v>
      </c>
      <c r="T769" s="7">
        <v>0.78819444444444453</v>
      </c>
      <c r="U769" s="2" t="s">
        <v>36</v>
      </c>
      <c r="V769" s="5" t="s">
        <v>1631</v>
      </c>
      <c r="W769" s="5" t="s">
        <v>37</v>
      </c>
      <c r="X769" s="5" t="s">
        <v>157</v>
      </c>
    </row>
    <row r="770" spans="1:24" ht="15.75" hidden="1" x14ac:dyDescent="0.25">
      <c r="A770" s="2" t="s">
        <v>868</v>
      </c>
      <c r="B770" s="3">
        <v>44358</v>
      </c>
      <c r="C770" s="3" t="s">
        <v>295</v>
      </c>
      <c r="D770" s="14">
        <f t="shared" ref="D770:D833" si="12">YEAR(B770)</f>
        <v>2021</v>
      </c>
      <c r="E770" s="2" t="s">
        <v>54</v>
      </c>
      <c r="F770" s="2" t="s">
        <v>27</v>
      </c>
      <c r="G770" s="2" t="s">
        <v>28</v>
      </c>
      <c r="H770" s="2" t="s">
        <v>47</v>
      </c>
      <c r="I770" s="2">
        <v>51.513207999999999</v>
      </c>
      <c r="J770" s="2" t="s">
        <v>30</v>
      </c>
      <c r="K770" s="2" t="s">
        <v>743</v>
      </c>
      <c r="L770" s="2" t="s">
        <v>32</v>
      </c>
      <c r="M770" s="2">
        <v>-7.3330999999999993E-2</v>
      </c>
      <c r="N770" s="2">
        <v>1</v>
      </c>
      <c r="O770" s="2">
        <v>1</v>
      </c>
      <c r="P770" s="2" t="s">
        <v>743</v>
      </c>
      <c r="Q770" s="2" t="s">
        <v>34</v>
      </c>
      <c r="R770" s="2" t="s">
        <v>43</v>
      </c>
      <c r="S770" s="2">
        <v>30</v>
      </c>
      <c r="T770" s="4">
        <v>0.33333333333333331</v>
      </c>
      <c r="U770" s="2" t="s">
        <v>36</v>
      </c>
      <c r="V770" s="2" t="s">
        <v>1616</v>
      </c>
      <c r="W770" s="2" t="s">
        <v>37</v>
      </c>
      <c r="X770" s="2" t="s">
        <v>38</v>
      </c>
    </row>
    <row r="771" spans="1:24" ht="15.75" x14ac:dyDescent="0.25">
      <c r="A771" s="5" t="s">
        <v>869</v>
      </c>
      <c r="B771" s="6">
        <v>44373</v>
      </c>
      <c r="C771" s="3" t="s">
        <v>295</v>
      </c>
      <c r="D771" s="14">
        <f t="shared" si="12"/>
        <v>2021</v>
      </c>
      <c r="E771" s="2" t="s">
        <v>62</v>
      </c>
      <c r="F771" s="5" t="s">
        <v>49</v>
      </c>
      <c r="G771" s="5" t="s">
        <v>28</v>
      </c>
      <c r="H771" s="5" t="s">
        <v>47</v>
      </c>
      <c r="I771" s="5">
        <v>51.513522000000002</v>
      </c>
      <c r="J771" s="5" t="s">
        <v>30</v>
      </c>
      <c r="K771" s="5" t="s">
        <v>743</v>
      </c>
      <c r="L771" s="5" t="s">
        <v>32</v>
      </c>
      <c r="M771" s="5">
        <v>-7.6055999999999999E-2</v>
      </c>
      <c r="N771" s="5">
        <v>2</v>
      </c>
      <c r="O771" s="5">
        <v>1</v>
      </c>
      <c r="P771" s="5" t="s">
        <v>743</v>
      </c>
      <c r="Q771" s="5" t="s">
        <v>34</v>
      </c>
      <c r="R771" s="5" t="s">
        <v>43</v>
      </c>
      <c r="S771" s="5">
        <v>30</v>
      </c>
      <c r="T771" s="7">
        <v>0.71805555555555556</v>
      </c>
      <c r="U771" s="2" t="s">
        <v>1645</v>
      </c>
      <c r="V771" s="5" t="s">
        <v>1617</v>
      </c>
      <c r="W771" s="5" t="s">
        <v>37</v>
      </c>
      <c r="X771" s="5" t="s">
        <v>38</v>
      </c>
    </row>
    <row r="772" spans="1:24" ht="15.75" x14ac:dyDescent="0.25">
      <c r="A772" s="2" t="s">
        <v>870</v>
      </c>
      <c r="B772" s="3">
        <v>44364</v>
      </c>
      <c r="C772" s="3" t="s">
        <v>295</v>
      </c>
      <c r="D772" s="14">
        <f t="shared" si="12"/>
        <v>2021</v>
      </c>
      <c r="E772" s="2" t="s">
        <v>26</v>
      </c>
      <c r="F772" s="2" t="s">
        <v>27</v>
      </c>
      <c r="G772" s="2" t="s">
        <v>28</v>
      </c>
      <c r="H772" s="2" t="s">
        <v>47</v>
      </c>
      <c r="I772" s="2">
        <v>51.511986</v>
      </c>
      <c r="J772" s="2" t="s">
        <v>30</v>
      </c>
      <c r="K772" s="2" t="s">
        <v>743</v>
      </c>
      <c r="L772" s="2" t="s">
        <v>32</v>
      </c>
      <c r="M772" s="2">
        <v>-0.103215</v>
      </c>
      <c r="N772" s="2">
        <v>1</v>
      </c>
      <c r="O772" s="2">
        <v>2</v>
      </c>
      <c r="P772" s="2" t="s">
        <v>743</v>
      </c>
      <c r="Q772" s="2" t="s">
        <v>34</v>
      </c>
      <c r="R772" s="2" t="s">
        <v>60</v>
      </c>
      <c r="S772" s="2">
        <v>30</v>
      </c>
      <c r="T772" s="4">
        <v>0.29444444444444445</v>
      </c>
      <c r="U772" s="2" t="s">
        <v>1645</v>
      </c>
      <c r="V772" s="2" t="s">
        <v>1618</v>
      </c>
      <c r="W772" s="2" t="s">
        <v>37</v>
      </c>
      <c r="X772" s="2" t="s">
        <v>38</v>
      </c>
    </row>
    <row r="773" spans="1:24" ht="15.75" x14ac:dyDescent="0.25">
      <c r="A773" s="5" t="s">
        <v>871</v>
      </c>
      <c r="B773" s="6">
        <v>44361</v>
      </c>
      <c r="C773" s="3" t="s">
        <v>295</v>
      </c>
      <c r="D773" s="14">
        <f t="shared" si="12"/>
        <v>2021</v>
      </c>
      <c r="E773" s="2" t="s">
        <v>59</v>
      </c>
      <c r="F773" s="5" t="s">
        <v>49</v>
      </c>
      <c r="G773" s="5" t="s">
        <v>28</v>
      </c>
      <c r="H773" s="5" t="s">
        <v>47</v>
      </c>
      <c r="I773" s="5">
        <v>51.515428999999997</v>
      </c>
      <c r="J773" s="5" t="s">
        <v>55</v>
      </c>
      <c r="K773" s="5" t="s">
        <v>743</v>
      </c>
      <c r="L773" s="5" t="s">
        <v>32</v>
      </c>
      <c r="M773" s="5">
        <v>-0.10480200000000001</v>
      </c>
      <c r="N773" s="5">
        <v>1</v>
      </c>
      <c r="O773" s="5">
        <v>3</v>
      </c>
      <c r="P773" s="5" t="s">
        <v>743</v>
      </c>
      <c r="Q773" s="5" t="s">
        <v>34</v>
      </c>
      <c r="R773" s="5" t="s">
        <v>43</v>
      </c>
      <c r="S773" s="5">
        <v>30</v>
      </c>
      <c r="T773" s="7">
        <v>0.125</v>
      </c>
      <c r="U773" s="2" t="s">
        <v>1645</v>
      </c>
      <c r="V773" s="5" t="s">
        <v>1619</v>
      </c>
      <c r="W773" s="5" t="s">
        <v>37</v>
      </c>
      <c r="X773" s="5" t="s">
        <v>63</v>
      </c>
    </row>
    <row r="774" spans="1:24" ht="15.75" x14ac:dyDescent="0.25">
      <c r="A774" s="2" t="s">
        <v>872</v>
      </c>
      <c r="B774" s="3">
        <v>44376</v>
      </c>
      <c r="C774" s="3" t="s">
        <v>295</v>
      </c>
      <c r="D774" s="14">
        <f t="shared" si="12"/>
        <v>2021</v>
      </c>
      <c r="E774" s="2" t="s">
        <v>65</v>
      </c>
      <c r="F774" s="2" t="s">
        <v>27</v>
      </c>
      <c r="G774" s="2" t="s">
        <v>106</v>
      </c>
      <c r="H774" s="2" t="s">
        <v>47</v>
      </c>
      <c r="I774" s="2">
        <v>51.517187999999997</v>
      </c>
      <c r="J774" s="2" t="s">
        <v>30</v>
      </c>
      <c r="K774" s="2" t="s">
        <v>743</v>
      </c>
      <c r="L774" s="2" t="s">
        <v>32</v>
      </c>
      <c r="M774" s="2">
        <v>-9.6800999999999998E-2</v>
      </c>
      <c r="N774" s="2">
        <v>1</v>
      </c>
      <c r="O774" s="2">
        <v>2</v>
      </c>
      <c r="P774" s="2" t="s">
        <v>743</v>
      </c>
      <c r="Q774" s="2" t="s">
        <v>34</v>
      </c>
      <c r="R774" s="2" t="s">
        <v>106</v>
      </c>
      <c r="S774" s="2">
        <v>30</v>
      </c>
      <c r="T774" s="4">
        <v>0.57986111111111105</v>
      </c>
      <c r="U774" s="2" t="s">
        <v>1645</v>
      </c>
      <c r="V774" s="2" t="s">
        <v>1620</v>
      </c>
      <c r="W774" s="2" t="s">
        <v>37</v>
      </c>
      <c r="X774" s="2" t="s">
        <v>38</v>
      </c>
    </row>
    <row r="775" spans="1:24" ht="15.75" x14ac:dyDescent="0.25">
      <c r="A775" s="5" t="s">
        <v>873</v>
      </c>
      <c r="B775" s="6">
        <v>44348</v>
      </c>
      <c r="C775" s="3" t="s">
        <v>295</v>
      </c>
      <c r="D775" s="14">
        <f t="shared" si="12"/>
        <v>2021</v>
      </c>
      <c r="E775" s="2" t="s">
        <v>46</v>
      </c>
      <c r="F775" s="5" t="s">
        <v>27</v>
      </c>
      <c r="G775" s="5" t="s">
        <v>41</v>
      </c>
      <c r="H775" s="5" t="s">
        <v>29</v>
      </c>
      <c r="I775" s="5">
        <v>51.517327000000002</v>
      </c>
      <c r="J775" s="5" t="s">
        <v>30</v>
      </c>
      <c r="K775" s="5" t="s">
        <v>743</v>
      </c>
      <c r="L775" s="5" t="s">
        <v>32</v>
      </c>
      <c r="M775" s="5">
        <v>-8.3247000000000002E-2</v>
      </c>
      <c r="N775" s="5">
        <v>1</v>
      </c>
      <c r="O775" s="5">
        <v>1</v>
      </c>
      <c r="P775" s="5" t="s">
        <v>743</v>
      </c>
      <c r="Q775" s="5" t="s">
        <v>34</v>
      </c>
      <c r="R775" s="5" t="s">
        <v>43</v>
      </c>
      <c r="S775" s="5">
        <v>30</v>
      </c>
      <c r="T775" s="7">
        <v>0.57152777777777775</v>
      </c>
      <c r="U775" s="2" t="s">
        <v>1645</v>
      </c>
      <c r="V775" s="5" t="s">
        <v>1621</v>
      </c>
      <c r="W775" s="5" t="s">
        <v>37</v>
      </c>
      <c r="X775" s="5" t="s">
        <v>38</v>
      </c>
    </row>
    <row r="776" spans="1:24" ht="15.75" x14ac:dyDescent="0.25">
      <c r="A776" s="2" t="s">
        <v>874</v>
      </c>
      <c r="B776" s="3">
        <v>44350</v>
      </c>
      <c r="C776" s="3" t="s">
        <v>295</v>
      </c>
      <c r="D776" s="14">
        <f t="shared" si="12"/>
        <v>2021</v>
      </c>
      <c r="E776" s="2" t="s">
        <v>40</v>
      </c>
      <c r="F776" s="2" t="s">
        <v>49</v>
      </c>
      <c r="G776" s="2" t="s">
        <v>28</v>
      </c>
      <c r="H776" s="2" t="s">
        <v>29</v>
      </c>
      <c r="I776" s="2">
        <v>51.510984000000001</v>
      </c>
      <c r="J776" s="2" t="s">
        <v>30</v>
      </c>
      <c r="K776" s="2" t="s">
        <v>743</v>
      </c>
      <c r="L776" s="2" t="s">
        <v>32</v>
      </c>
      <c r="M776" s="2">
        <v>-0.102392</v>
      </c>
      <c r="N776" s="2">
        <v>3</v>
      </c>
      <c r="O776" s="2">
        <v>4</v>
      </c>
      <c r="P776" s="2" t="s">
        <v>743</v>
      </c>
      <c r="Q776" s="2" t="s">
        <v>34</v>
      </c>
      <c r="R776" s="2" t="s">
        <v>60</v>
      </c>
      <c r="S776" s="2">
        <v>30</v>
      </c>
      <c r="T776" s="4">
        <v>0.30555555555555552</v>
      </c>
      <c r="U776" s="2" t="s">
        <v>1645</v>
      </c>
      <c r="V776" s="2" t="s">
        <v>1622</v>
      </c>
      <c r="W776" s="2" t="s">
        <v>37</v>
      </c>
      <c r="X776" s="2" t="s">
        <v>38</v>
      </c>
    </row>
    <row r="777" spans="1:24" ht="15.75" x14ac:dyDescent="0.25">
      <c r="A777" s="5" t="s">
        <v>875</v>
      </c>
      <c r="B777" s="6">
        <v>44351</v>
      </c>
      <c r="C777" s="3" t="s">
        <v>295</v>
      </c>
      <c r="D777" s="14">
        <f t="shared" si="12"/>
        <v>2021</v>
      </c>
      <c r="E777" s="2" t="s">
        <v>54</v>
      </c>
      <c r="F777" s="5" t="s">
        <v>27</v>
      </c>
      <c r="G777" s="5" t="s">
        <v>41</v>
      </c>
      <c r="H777" s="5" t="s">
        <v>29</v>
      </c>
      <c r="I777" s="5">
        <v>51.510489999999997</v>
      </c>
      <c r="J777" s="5" t="s">
        <v>30</v>
      </c>
      <c r="K777" s="5" t="s">
        <v>743</v>
      </c>
      <c r="L777" s="5" t="s">
        <v>32</v>
      </c>
      <c r="M777" s="5">
        <v>-8.3100999999999994E-2</v>
      </c>
      <c r="N777" s="5">
        <v>1</v>
      </c>
      <c r="O777" s="5">
        <v>1</v>
      </c>
      <c r="P777" s="5" t="s">
        <v>743</v>
      </c>
      <c r="Q777" s="5" t="s">
        <v>34</v>
      </c>
      <c r="R777" s="5" t="s">
        <v>43</v>
      </c>
      <c r="S777" s="5">
        <v>30</v>
      </c>
      <c r="T777" s="7">
        <v>0.3611111111111111</v>
      </c>
      <c r="U777" s="2" t="s">
        <v>1645</v>
      </c>
      <c r="V777" s="5" t="s">
        <v>1623</v>
      </c>
      <c r="W777" s="5" t="s">
        <v>37</v>
      </c>
      <c r="X777" s="5" t="s">
        <v>38</v>
      </c>
    </row>
    <row r="778" spans="1:24" ht="15.75" x14ac:dyDescent="0.25">
      <c r="A778" s="2" t="s">
        <v>876</v>
      </c>
      <c r="B778" s="3">
        <v>44351</v>
      </c>
      <c r="C778" s="3" t="s">
        <v>295</v>
      </c>
      <c r="D778" s="14">
        <f t="shared" si="12"/>
        <v>2021</v>
      </c>
      <c r="E778" s="2" t="s">
        <v>62</v>
      </c>
      <c r="F778" s="2" t="s">
        <v>49</v>
      </c>
      <c r="G778" s="2" t="s">
        <v>41</v>
      </c>
      <c r="H778" s="2" t="s">
        <v>47</v>
      </c>
      <c r="I778" s="2">
        <v>51.517238999999996</v>
      </c>
      <c r="J778" s="2" t="s">
        <v>30</v>
      </c>
      <c r="K778" s="2" t="s">
        <v>743</v>
      </c>
      <c r="L778" s="2" t="s">
        <v>32</v>
      </c>
      <c r="M778" s="2">
        <v>-8.8872000000000007E-2</v>
      </c>
      <c r="N778" s="2">
        <v>1</v>
      </c>
      <c r="O778" s="2">
        <v>2</v>
      </c>
      <c r="P778" s="2" t="s">
        <v>743</v>
      </c>
      <c r="Q778" s="2" t="s">
        <v>34</v>
      </c>
      <c r="R778" s="2" t="s">
        <v>43</v>
      </c>
      <c r="S778" s="2">
        <v>30</v>
      </c>
      <c r="T778" s="4">
        <v>0.80208333333333337</v>
      </c>
      <c r="U778" s="2" t="s">
        <v>1645</v>
      </c>
      <c r="V778" s="2" t="s">
        <v>1624</v>
      </c>
      <c r="W778" s="2" t="s">
        <v>37</v>
      </c>
      <c r="X778" s="2" t="s">
        <v>38</v>
      </c>
    </row>
    <row r="779" spans="1:24" ht="15.75" x14ac:dyDescent="0.25">
      <c r="A779" s="5" t="s">
        <v>877</v>
      </c>
      <c r="B779" s="6">
        <v>44352</v>
      </c>
      <c r="C779" s="3" t="s">
        <v>295</v>
      </c>
      <c r="D779" s="14">
        <f t="shared" si="12"/>
        <v>2021</v>
      </c>
      <c r="E779" s="2" t="s">
        <v>26</v>
      </c>
      <c r="F779" s="5" t="s">
        <v>49</v>
      </c>
      <c r="G779" s="5" t="s">
        <v>193</v>
      </c>
      <c r="H779" s="5" t="s">
        <v>47</v>
      </c>
      <c r="I779" s="5">
        <v>51.512287999999998</v>
      </c>
      <c r="J779" s="5" t="s">
        <v>55</v>
      </c>
      <c r="K779" s="5" t="s">
        <v>743</v>
      </c>
      <c r="L779" s="5" t="s">
        <v>32</v>
      </c>
      <c r="M779" s="5">
        <v>-9.4122999999999998E-2</v>
      </c>
      <c r="N779" s="5">
        <v>1</v>
      </c>
      <c r="O779" s="5">
        <v>2</v>
      </c>
      <c r="P779" s="5" t="s">
        <v>743</v>
      </c>
      <c r="Q779" s="5" t="s">
        <v>34</v>
      </c>
      <c r="R779" s="5" t="s">
        <v>43</v>
      </c>
      <c r="S779" s="5">
        <v>30</v>
      </c>
      <c r="T779" s="7">
        <v>0.89583333333333337</v>
      </c>
      <c r="U779" s="2" t="s">
        <v>1645</v>
      </c>
      <c r="V779" s="5" t="s">
        <v>1625</v>
      </c>
      <c r="W779" s="5" t="s">
        <v>37</v>
      </c>
      <c r="X779" s="5" t="s">
        <v>159</v>
      </c>
    </row>
    <row r="780" spans="1:24" ht="15.75" x14ac:dyDescent="0.25">
      <c r="A780" s="2" t="s">
        <v>878</v>
      </c>
      <c r="B780" s="3">
        <v>44352</v>
      </c>
      <c r="C780" s="3" t="s">
        <v>295</v>
      </c>
      <c r="D780" s="14">
        <f t="shared" si="12"/>
        <v>2021</v>
      </c>
      <c r="E780" s="2" t="s">
        <v>59</v>
      </c>
      <c r="F780" s="2" t="s">
        <v>27</v>
      </c>
      <c r="G780" s="2" t="s">
        <v>28</v>
      </c>
      <c r="H780" s="2" t="s">
        <v>29</v>
      </c>
      <c r="I780" s="2">
        <v>51.517386999999999</v>
      </c>
      <c r="J780" s="2" t="s">
        <v>30</v>
      </c>
      <c r="K780" s="2" t="s">
        <v>743</v>
      </c>
      <c r="L780" s="2" t="s">
        <v>32</v>
      </c>
      <c r="M780" s="2">
        <v>-0.10356700000000001</v>
      </c>
      <c r="N780" s="2">
        <v>1</v>
      </c>
      <c r="O780" s="2">
        <v>2</v>
      </c>
      <c r="P780" s="2" t="s">
        <v>743</v>
      </c>
      <c r="Q780" s="2" t="s">
        <v>34</v>
      </c>
      <c r="R780" s="2" t="s">
        <v>43</v>
      </c>
      <c r="S780" s="2">
        <v>30</v>
      </c>
      <c r="T780" s="4">
        <v>0.67708333333333337</v>
      </c>
      <c r="U780" s="2" t="s">
        <v>1645</v>
      </c>
      <c r="V780" s="2" t="s">
        <v>1626</v>
      </c>
      <c r="W780" s="2" t="s">
        <v>37</v>
      </c>
      <c r="X780" s="2" t="s">
        <v>38</v>
      </c>
    </row>
    <row r="781" spans="1:24" ht="15.75" x14ac:dyDescent="0.25">
      <c r="A781" s="5" t="s">
        <v>879</v>
      </c>
      <c r="B781" s="6">
        <v>44357</v>
      </c>
      <c r="C781" s="3" t="s">
        <v>295</v>
      </c>
      <c r="D781" s="14">
        <f t="shared" si="12"/>
        <v>2021</v>
      </c>
      <c r="E781" s="2" t="s">
        <v>65</v>
      </c>
      <c r="F781" s="5" t="s">
        <v>49</v>
      </c>
      <c r="G781" s="5" t="s">
        <v>28</v>
      </c>
      <c r="H781" s="5" t="s">
        <v>47</v>
      </c>
      <c r="I781" s="5">
        <v>51.509759000000003</v>
      </c>
      <c r="J781" s="5" t="s">
        <v>55</v>
      </c>
      <c r="K781" s="5" t="s">
        <v>743</v>
      </c>
      <c r="L781" s="5" t="s">
        <v>32</v>
      </c>
      <c r="M781" s="5">
        <v>-8.7887999999999994E-2</v>
      </c>
      <c r="N781" s="5">
        <v>1</v>
      </c>
      <c r="O781" s="5">
        <v>2</v>
      </c>
      <c r="P781" s="5" t="s">
        <v>743</v>
      </c>
      <c r="Q781" s="5" t="s">
        <v>42</v>
      </c>
      <c r="R781" s="5" t="s">
        <v>60</v>
      </c>
      <c r="S781" s="5">
        <v>30</v>
      </c>
      <c r="T781" s="7">
        <v>0.99513888888888891</v>
      </c>
      <c r="U781" s="2" t="s">
        <v>1645</v>
      </c>
      <c r="V781" s="5" t="s">
        <v>1627</v>
      </c>
      <c r="W781" s="5" t="s">
        <v>71</v>
      </c>
      <c r="X781" s="5" t="s">
        <v>38</v>
      </c>
    </row>
    <row r="782" spans="1:24" ht="15.75" hidden="1" x14ac:dyDescent="0.25">
      <c r="A782" s="2" t="s">
        <v>880</v>
      </c>
      <c r="B782" s="3">
        <v>44351</v>
      </c>
      <c r="C782" s="3" t="s">
        <v>295</v>
      </c>
      <c r="D782" s="14">
        <f t="shared" si="12"/>
        <v>2021</v>
      </c>
      <c r="E782" s="2" t="s">
        <v>46</v>
      </c>
      <c r="F782" s="2" t="s">
        <v>69</v>
      </c>
      <c r="G782" s="2" t="s">
        <v>70</v>
      </c>
      <c r="H782" s="2" t="s">
        <v>47</v>
      </c>
      <c r="I782" s="2">
        <v>51.511439000000003</v>
      </c>
      <c r="J782" s="2" t="s">
        <v>30</v>
      </c>
      <c r="K782" s="2" t="s">
        <v>743</v>
      </c>
      <c r="L782" s="2" t="s">
        <v>32</v>
      </c>
      <c r="M782" s="2">
        <v>-9.7184999999999994E-2</v>
      </c>
      <c r="N782" s="2">
        <v>1</v>
      </c>
      <c r="O782" s="2">
        <v>2</v>
      </c>
      <c r="P782" s="2" t="s">
        <v>743</v>
      </c>
      <c r="Q782" s="2" t="s">
        <v>34</v>
      </c>
      <c r="R782" s="2" t="s">
        <v>43</v>
      </c>
      <c r="S782" s="2">
        <v>30</v>
      </c>
      <c r="T782" s="4">
        <v>0.59027777777777779</v>
      </c>
      <c r="U782" s="2" t="s">
        <v>36</v>
      </c>
      <c r="V782" s="2" t="s">
        <v>1628</v>
      </c>
      <c r="W782" s="2" t="s">
        <v>37</v>
      </c>
      <c r="X782" s="2" t="s">
        <v>157</v>
      </c>
    </row>
    <row r="783" spans="1:24" ht="15.75" hidden="1" x14ac:dyDescent="0.25">
      <c r="A783" s="5" t="s">
        <v>881</v>
      </c>
      <c r="B783" s="6">
        <v>44357</v>
      </c>
      <c r="C783" s="3" t="s">
        <v>295</v>
      </c>
      <c r="D783" s="14">
        <f t="shared" si="12"/>
        <v>2021</v>
      </c>
      <c r="E783" s="2" t="s">
        <v>40</v>
      </c>
      <c r="F783" s="5" t="s">
        <v>27</v>
      </c>
      <c r="G783" s="5" t="s">
        <v>106</v>
      </c>
      <c r="H783" s="5" t="s">
        <v>47</v>
      </c>
      <c r="I783" s="5">
        <v>51.517544999999998</v>
      </c>
      <c r="J783" s="5" t="s">
        <v>30</v>
      </c>
      <c r="K783" s="5" t="s">
        <v>743</v>
      </c>
      <c r="L783" s="5" t="s">
        <v>32</v>
      </c>
      <c r="M783" s="5">
        <v>-0.107741</v>
      </c>
      <c r="N783" s="5">
        <v>1</v>
      </c>
      <c r="O783" s="5">
        <v>2</v>
      </c>
      <c r="P783" s="5" t="s">
        <v>743</v>
      </c>
      <c r="Q783" s="5" t="s">
        <v>34</v>
      </c>
      <c r="R783" s="5" t="s">
        <v>43</v>
      </c>
      <c r="S783" s="5">
        <v>30</v>
      </c>
      <c r="T783" s="7">
        <v>0.44444444444444442</v>
      </c>
      <c r="U783" s="2" t="s">
        <v>36</v>
      </c>
      <c r="V783" s="5" t="s">
        <v>1629</v>
      </c>
      <c r="W783" s="5" t="s">
        <v>37</v>
      </c>
      <c r="X783" s="5" t="s">
        <v>346</v>
      </c>
    </row>
    <row r="784" spans="1:24" ht="15.75" hidden="1" x14ac:dyDescent="0.25">
      <c r="A784" s="2" t="s">
        <v>882</v>
      </c>
      <c r="B784" s="3">
        <v>44358</v>
      </c>
      <c r="C784" s="3" t="s">
        <v>295</v>
      </c>
      <c r="D784" s="14">
        <f t="shared" si="12"/>
        <v>2021</v>
      </c>
      <c r="E784" s="2" t="s">
        <v>54</v>
      </c>
      <c r="F784" s="2" t="s">
        <v>49</v>
      </c>
      <c r="G784" s="2" t="s">
        <v>41</v>
      </c>
      <c r="H784" s="2" t="s">
        <v>47</v>
      </c>
      <c r="I784" s="2">
        <v>51.519987999999998</v>
      </c>
      <c r="J784" s="2" t="s">
        <v>55</v>
      </c>
      <c r="K784" s="2" t="s">
        <v>743</v>
      </c>
      <c r="L784" s="2" t="s">
        <v>32</v>
      </c>
      <c r="M784" s="2">
        <v>-9.7548999999999997E-2</v>
      </c>
      <c r="N784" s="2">
        <v>1</v>
      </c>
      <c r="O784" s="2">
        <v>2</v>
      </c>
      <c r="P784" s="2" t="s">
        <v>743</v>
      </c>
      <c r="Q784" s="2" t="s">
        <v>34</v>
      </c>
      <c r="R784" s="2" t="s">
        <v>60</v>
      </c>
      <c r="S784" s="2">
        <v>30</v>
      </c>
      <c r="T784" s="4">
        <v>0.89583333333333337</v>
      </c>
      <c r="U784" s="2" t="s">
        <v>36</v>
      </c>
      <c r="V784" s="2" t="s">
        <v>1630</v>
      </c>
      <c r="W784" s="2" t="s">
        <v>37</v>
      </c>
      <c r="X784" s="2" t="s">
        <v>38</v>
      </c>
    </row>
    <row r="785" spans="1:24" ht="15.75" hidden="1" x14ac:dyDescent="0.25">
      <c r="A785" s="5" t="s">
        <v>883</v>
      </c>
      <c r="B785" s="6">
        <v>44359</v>
      </c>
      <c r="C785" s="3" t="s">
        <v>295</v>
      </c>
      <c r="D785" s="14">
        <f t="shared" si="12"/>
        <v>2021</v>
      </c>
      <c r="E785" s="2" t="s">
        <v>62</v>
      </c>
      <c r="F785" s="5" t="s">
        <v>27</v>
      </c>
      <c r="G785" s="5" t="s">
        <v>106</v>
      </c>
      <c r="H785" s="5" t="s">
        <v>47</v>
      </c>
      <c r="I785" s="5">
        <v>51.517538000000002</v>
      </c>
      <c r="J785" s="5" t="s">
        <v>30</v>
      </c>
      <c r="K785" s="5" t="s">
        <v>743</v>
      </c>
      <c r="L785" s="5" t="s">
        <v>32</v>
      </c>
      <c r="M785" s="5">
        <v>-0.107309</v>
      </c>
      <c r="N785" s="5">
        <v>1</v>
      </c>
      <c r="O785" s="5">
        <v>2</v>
      </c>
      <c r="P785" s="5" t="s">
        <v>743</v>
      </c>
      <c r="Q785" s="5" t="s">
        <v>34</v>
      </c>
      <c r="R785" s="5" t="s">
        <v>43</v>
      </c>
      <c r="S785" s="5">
        <v>30</v>
      </c>
      <c r="T785" s="7">
        <v>0.35416666666666669</v>
      </c>
      <c r="U785" s="2" t="s">
        <v>36</v>
      </c>
      <c r="V785" s="5" t="s">
        <v>1631</v>
      </c>
      <c r="W785" s="5" t="s">
        <v>37</v>
      </c>
      <c r="X785" s="5" t="s">
        <v>38</v>
      </c>
    </row>
    <row r="786" spans="1:24" ht="15.75" hidden="1" x14ac:dyDescent="0.25">
      <c r="A786" s="2" t="s">
        <v>884</v>
      </c>
      <c r="B786" s="3">
        <v>44359</v>
      </c>
      <c r="C786" s="3" t="s">
        <v>295</v>
      </c>
      <c r="D786" s="14">
        <f t="shared" si="12"/>
        <v>2021</v>
      </c>
      <c r="E786" s="2" t="s">
        <v>26</v>
      </c>
      <c r="F786" s="2" t="s">
        <v>69</v>
      </c>
      <c r="G786" s="2" t="s">
        <v>70</v>
      </c>
      <c r="H786" s="2" t="s">
        <v>47</v>
      </c>
      <c r="I786" s="2">
        <v>51.517811999999999</v>
      </c>
      <c r="J786" s="2" t="s">
        <v>30</v>
      </c>
      <c r="K786" s="2" t="s">
        <v>743</v>
      </c>
      <c r="L786" s="2" t="s">
        <v>32</v>
      </c>
      <c r="M786" s="2">
        <v>-7.9910999999999996E-2</v>
      </c>
      <c r="N786" s="2">
        <v>1</v>
      </c>
      <c r="O786" s="2">
        <v>1</v>
      </c>
      <c r="P786" s="2" t="s">
        <v>743</v>
      </c>
      <c r="Q786" s="2" t="s">
        <v>34</v>
      </c>
      <c r="R786" s="2" t="s">
        <v>43</v>
      </c>
      <c r="S786" s="2">
        <v>30</v>
      </c>
      <c r="T786" s="4">
        <v>0.78125</v>
      </c>
      <c r="U786" s="2" t="s">
        <v>36</v>
      </c>
      <c r="V786" s="2" t="s">
        <v>1616</v>
      </c>
      <c r="W786" s="2" t="s">
        <v>37</v>
      </c>
      <c r="X786" s="2" t="s">
        <v>108</v>
      </c>
    </row>
    <row r="787" spans="1:24" ht="15.75" hidden="1" x14ac:dyDescent="0.25">
      <c r="A787" s="5" t="s">
        <v>885</v>
      </c>
      <c r="B787" s="6">
        <v>44359</v>
      </c>
      <c r="C787" s="3" t="s">
        <v>295</v>
      </c>
      <c r="D787" s="14">
        <f t="shared" si="12"/>
        <v>2021</v>
      </c>
      <c r="E787" s="2" t="s">
        <v>59</v>
      </c>
      <c r="F787" s="5" t="s">
        <v>27</v>
      </c>
      <c r="G787" s="5" t="s">
        <v>28</v>
      </c>
      <c r="H787" s="5" t="s">
        <v>47</v>
      </c>
      <c r="I787" s="5">
        <v>51.512453999999998</v>
      </c>
      <c r="J787" s="5" t="s">
        <v>30</v>
      </c>
      <c r="K787" s="5" t="s">
        <v>743</v>
      </c>
      <c r="L787" s="5" t="s">
        <v>32</v>
      </c>
      <c r="M787" s="5">
        <v>-0.104349</v>
      </c>
      <c r="N787" s="5">
        <v>1</v>
      </c>
      <c r="O787" s="5">
        <v>2</v>
      </c>
      <c r="P787" s="5" t="s">
        <v>743</v>
      </c>
      <c r="Q787" s="5" t="s">
        <v>34</v>
      </c>
      <c r="R787" s="5" t="s">
        <v>60</v>
      </c>
      <c r="S787" s="5">
        <v>30</v>
      </c>
      <c r="T787" s="7">
        <v>0.6972222222222223</v>
      </c>
      <c r="U787" s="2" t="s">
        <v>36</v>
      </c>
      <c r="V787" s="5" t="s">
        <v>1617</v>
      </c>
      <c r="W787" s="5" t="s">
        <v>37</v>
      </c>
      <c r="X787" s="5" t="s">
        <v>664</v>
      </c>
    </row>
    <row r="788" spans="1:24" ht="15.75" hidden="1" x14ac:dyDescent="0.25">
      <c r="A788" s="2" t="s">
        <v>886</v>
      </c>
      <c r="B788" s="3">
        <v>44361</v>
      </c>
      <c r="C788" s="3" t="s">
        <v>295</v>
      </c>
      <c r="D788" s="14">
        <f t="shared" si="12"/>
        <v>2021</v>
      </c>
      <c r="E788" s="2" t="s">
        <v>65</v>
      </c>
      <c r="F788" s="2" t="s">
        <v>49</v>
      </c>
      <c r="G788" s="2" t="s">
        <v>28</v>
      </c>
      <c r="H788" s="2" t="s">
        <v>29</v>
      </c>
      <c r="I788" s="2">
        <v>51.512993000000002</v>
      </c>
      <c r="J788" s="2" t="s">
        <v>30</v>
      </c>
      <c r="K788" s="2" t="s">
        <v>743</v>
      </c>
      <c r="L788" s="2" t="s">
        <v>32</v>
      </c>
      <c r="M788" s="2">
        <v>-0.104326</v>
      </c>
      <c r="N788" s="2">
        <v>2</v>
      </c>
      <c r="O788" s="2">
        <v>3</v>
      </c>
      <c r="P788" s="2" t="s">
        <v>743</v>
      </c>
      <c r="Q788" s="2" t="s">
        <v>34</v>
      </c>
      <c r="R788" s="2" t="s">
        <v>43</v>
      </c>
      <c r="S788" s="2">
        <v>30</v>
      </c>
      <c r="T788" s="4">
        <v>0.375</v>
      </c>
      <c r="U788" s="2" t="s">
        <v>36</v>
      </c>
      <c r="V788" s="2" t="s">
        <v>1618</v>
      </c>
      <c r="W788" s="2" t="s">
        <v>37</v>
      </c>
      <c r="X788" s="2" t="s">
        <v>38</v>
      </c>
    </row>
    <row r="789" spans="1:24" ht="15.75" hidden="1" x14ac:dyDescent="0.25">
      <c r="A789" s="5" t="s">
        <v>887</v>
      </c>
      <c r="B789" s="6">
        <v>44362</v>
      </c>
      <c r="C789" s="3" t="s">
        <v>295</v>
      </c>
      <c r="D789" s="14">
        <f t="shared" si="12"/>
        <v>2021</v>
      </c>
      <c r="E789" s="2" t="s">
        <v>46</v>
      </c>
      <c r="F789" s="5" t="s">
        <v>49</v>
      </c>
      <c r="G789" s="5" t="s">
        <v>41</v>
      </c>
      <c r="H789" s="5" t="s">
        <v>29</v>
      </c>
      <c r="I789" s="5">
        <v>51.511605000000003</v>
      </c>
      <c r="J789" s="5" t="s">
        <v>30</v>
      </c>
      <c r="K789" s="5" t="s">
        <v>743</v>
      </c>
      <c r="L789" s="5" t="s">
        <v>32</v>
      </c>
      <c r="M789" s="5">
        <v>-9.0837000000000001E-2</v>
      </c>
      <c r="N789" s="5">
        <v>1</v>
      </c>
      <c r="O789" s="5">
        <v>2</v>
      </c>
      <c r="P789" s="5" t="s">
        <v>743</v>
      </c>
      <c r="Q789" s="5" t="s">
        <v>34</v>
      </c>
      <c r="R789" s="5" t="s">
        <v>43</v>
      </c>
      <c r="S789" s="5">
        <v>30</v>
      </c>
      <c r="T789" s="7">
        <v>0.33611111111111108</v>
      </c>
      <c r="U789" s="2" t="s">
        <v>36</v>
      </c>
      <c r="V789" s="5" t="s">
        <v>1619</v>
      </c>
      <c r="W789" s="5" t="s">
        <v>37</v>
      </c>
      <c r="X789" s="5" t="s">
        <v>38</v>
      </c>
    </row>
    <row r="790" spans="1:24" ht="15.75" hidden="1" x14ac:dyDescent="0.25">
      <c r="A790" s="2" t="s">
        <v>888</v>
      </c>
      <c r="B790" s="3">
        <v>44349</v>
      </c>
      <c r="C790" s="3" t="s">
        <v>295</v>
      </c>
      <c r="D790" s="14">
        <f t="shared" si="12"/>
        <v>2021</v>
      </c>
      <c r="E790" s="2" t="s">
        <v>40</v>
      </c>
      <c r="F790" s="2" t="s">
        <v>27</v>
      </c>
      <c r="G790" s="2" t="s">
        <v>28</v>
      </c>
      <c r="H790" s="2" t="s">
        <v>29</v>
      </c>
      <c r="I790" s="2">
        <v>51.514107000000003</v>
      </c>
      <c r="J790" s="2" t="s">
        <v>30</v>
      </c>
      <c r="K790" s="2" t="s">
        <v>743</v>
      </c>
      <c r="L790" s="2" t="s">
        <v>32</v>
      </c>
      <c r="M790" s="2">
        <v>-0.10644199999999999</v>
      </c>
      <c r="N790" s="2">
        <v>1</v>
      </c>
      <c r="O790" s="2">
        <v>2</v>
      </c>
      <c r="P790" s="2" t="s">
        <v>743</v>
      </c>
      <c r="Q790" s="2" t="s">
        <v>34</v>
      </c>
      <c r="R790" s="2" t="s">
        <v>43</v>
      </c>
      <c r="S790" s="2">
        <v>30</v>
      </c>
      <c r="T790" s="4">
        <v>0.29166666666666669</v>
      </c>
      <c r="U790" s="2" t="s">
        <v>36</v>
      </c>
      <c r="V790" s="2" t="s">
        <v>1620</v>
      </c>
      <c r="W790" s="2" t="s">
        <v>37</v>
      </c>
      <c r="X790" s="2" t="s">
        <v>38</v>
      </c>
    </row>
    <row r="791" spans="1:24" ht="15.75" hidden="1" x14ac:dyDescent="0.25">
      <c r="A791" s="5" t="s">
        <v>889</v>
      </c>
      <c r="B791" s="6">
        <v>44363</v>
      </c>
      <c r="C791" s="3" t="s">
        <v>295</v>
      </c>
      <c r="D791" s="14">
        <f t="shared" si="12"/>
        <v>2021</v>
      </c>
      <c r="E791" s="2" t="s">
        <v>54</v>
      </c>
      <c r="F791" s="5" t="s">
        <v>27</v>
      </c>
      <c r="G791" s="5" t="s">
        <v>28</v>
      </c>
      <c r="H791" s="5" t="s">
        <v>47</v>
      </c>
      <c r="I791" s="5">
        <v>51.518452000000003</v>
      </c>
      <c r="J791" s="5" t="s">
        <v>30</v>
      </c>
      <c r="K791" s="5" t="s">
        <v>743</v>
      </c>
      <c r="L791" s="5" t="s">
        <v>32</v>
      </c>
      <c r="M791" s="5">
        <v>-0.102658</v>
      </c>
      <c r="N791" s="5">
        <v>1</v>
      </c>
      <c r="O791" s="5">
        <v>1</v>
      </c>
      <c r="P791" s="5" t="s">
        <v>743</v>
      </c>
      <c r="Q791" s="5" t="s">
        <v>42</v>
      </c>
      <c r="R791" s="5" t="s">
        <v>43</v>
      </c>
      <c r="S791" s="5">
        <v>30</v>
      </c>
      <c r="T791" s="7">
        <v>0.71527777777777779</v>
      </c>
      <c r="U791" s="2" t="s">
        <v>36</v>
      </c>
      <c r="V791" s="5" t="s">
        <v>1621</v>
      </c>
      <c r="W791" s="5" t="s">
        <v>37</v>
      </c>
      <c r="X791" s="5" t="s">
        <v>38</v>
      </c>
    </row>
    <row r="792" spans="1:24" ht="15.75" hidden="1" x14ac:dyDescent="0.25">
      <c r="A792" s="2" t="s">
        <v>890</v>
      </c>
      <c r="B792" s="3">
        <v>44363</v>
      </c>
      <c r="C792" s="3" t="s">
        <v>295</v>
      </c>
      <c r="D792" s="14">
        <f t="shared" si="12"/>
        <v>2021</v>
      </c>
      <c r="E792" s="2" t="s">
        <v>62</v>
      </c>
      <c r="F792" s="2" t="s">
        <v>49</v>
      </c>
      <c r="G792" s="2" t="s">
        <v>41</v>
      </c>
      <c r="H792" s="2" t="s">
        <v>47</v>
      </c>
      <c r="I792" s="2">
        <v>51.516129999999997</v>
      </c>
      <c r="J792" s="2" t="s">
        <v>55</v>
      </c>
      <c r="K792" s="2" t="s">
        <v>743</v>
      </c>
      <c r="L792" s="2" t="s">
        <v>32</v>
      </c>
      <c r="M792" s="2">
        <v>-8.1567000000000001E-2</v>
      </c>
      <c r="N792" s="2">
        <v>1</v>
      </c>
      <c r="O792" s="2">
        <v>2</v>
      </c>
      <c r="P792" s="2" t="s">
        <v>743</v>
      </c>
      <c r="Q792" s="2" t="s">
        <v>34</v>
      </c>
      <c r="R792" s="2" t="s">
        <v>60</v>
      </c>
      <c r="S792" s="2">
        <v>30</v>
      </c>
      <c r="T792" s="4">
        <v>0.94027777777777777</v>
      </c>
      <c r="U792" s="2" t="s">
        <v>36</v>
      </c>
      <c r="V792" s="2" t="s">
        <v>1622</v>
      </c>
      <c r="W792" s="2" t="s">
        <v>37</v>
      </c>
      <c r="X792" s="2" t="s">
        <v>38</v>
      </c>
    </row>
    <row r="793" spans="1:24" ht="15.75" hidden="1" x14ac:dyDescent="0.25">
      <c r="A793" s="5" t="s">
        <v>891</v>
      </c>
      <c r="B793" s="6">
        <v>44365</v>
      </c>
      <c r="C793" s="3" t="s">
        <v>295</v>
      </c>
      <c r="D793" s="14">
        <f t="shared" si="12"/>
        <v>2021</v>
      </c>
      <c r="E793" s="2" t="s">
        <v>26</v>
      </c>
      <c r="F793" s="5" t="s">
        <v>49</v>
      </c>
      <c r="G793" s="5" t="s">
        <v>28</v>
      </c>
      <c r="H793" s="5" t="s">
        <v>29</v>
      </c>
      <c r="I793" s="5">
        <v>51.511474</v>
      </c>
      <c r="J793" s="5" t="s">
        <v>30</v>
      </c>
      <c r="K793" s="5" t="s">
        <v>743</v>
      </c>
      <c r="L793" s="5" t="s">
        <v>32</v>
      </c>
      <c r="M793" s="5">
        <v>-8.2771999999999998E-2</v>
      </c>
      <c r="N793" s="5">
        <v>1</v>
      </c>
      <c r="O793" s="5">
        <v>1</v>
      </c>
      <c r="P793" s="5" t="s">
        <v>743</v>
      </c>
      <c r="Q793" s="5" t="s">
        <v>34</v>
      </c>
      <c r="R793" s="5" t="s">
        <v>43</v>
      </c>
      <c r="S793" s="5">
        <v>30</v>
      </c>
      <c r="T793" s="7">
        <v>0.43402777777777773</v>
      </c>
      <c r="U793" s="2" t="s">
        <v>36</v>
      </c>
      <c r="V793" s="5" t="s">
        <v>1623</v>
      </c>
      <c r="W793" s="5" t="s">
        <v>37</v>
      </c>
      <c r="X793" s="5" t="s">
        <v>38</v>
      </c>
    </row>
    <row r="794" spans="1:24" ht="15.75" hidden="1" x14ac:dyDescent="0.25">
      <c r="A794" s="2" t="s">
        <v>892</v>
      </c>
      <c r="B794" s="3">
        <v>44366</v>
      </c>
      <c r="C794" s="3" t="s">
        <v>295</v>
      </c>
      <c r="D794" s="14">
        <f t="shared" si="12"/>
        <v>2021</v>
      </c>
      <c r="E794" s="2" t="s">
        <v>59</v>
      </c>
      <c r="F794" s="2" t="s">
        <v>49</v>
      </c>
      <c r="G794" s="2" t="s">
        <v>28</v>
      </c>
      <c r="H794" s="2" t="s">
        <v>47</v>
      </c>
      <c r="I794" s="2">
        <v>51.511073000000003</v>
      </c>
      <c r="J794" s="2" t="s">
        <v>30</v>
      </c>
      <c r="K794" s="2" t="s">
        <v>743</v>
      </c>
      <c r="L794" s="2" t="s">
        <v>32</v>
      </c>
      <c r="M794" s="2">
        <v>-0.10238800000000001</v>
      </c>
      <c r="N794" s="2">
        <v>1</v>
      </c>
      <c r="O794" s="2">
        <v>1</v>
      </c>
      <c r="P794" s="2" t="s">
        <v>743</v>
      </c>
      <c r="Q794" s="2" t="s">
        <v>34</v>
      </c>
      <c r="R794" s="2" t="s">
        <v>60</v>
      </c>
      <c r="S794" s="2">
        <v>30</v>
      </c>
      <c r="T794" s="4">
        <v>0.375</v>
      </c>
      <c r="U794" s="2" t="s">
        <v>36</v>
      </c>
      <c r="V794" s="2" t="s">
        <v>1624</v>
      </c>
      <c r="W794" s="2" t="s">
        <v>37</v>
      </c>
      <c r="X794" s="2" t="s">
        <v>38</v>
      </c>
    </row>
    <row r="795" spans="1:24" ht="15.75" hidden="1" x14ac:dyDescent="0.25">
      <c r="A795" s="5" t="s">
        <v>893</v>
      </c>
      <c r="B795" s="6">
        <v>44366</v>
      </c>
      <c r="C795" s="3" t="s">
        <v>295</v>
      </c>
      <c r="D795" s="14">
        <f t="shared" si="12"/>
        <v>2021</v>
      </c>
      <c r="E795" s="2" t="s">
        <v>65</v>
      </c>
      <c r="F795" s="5" t="s">
        <v>27</v>
      </c>
      <c r="G795" s="5" t="s">
        <v>28</v>
      </c>
      <c r="H795" s="5" t="s">
        <v>47</v>
      </c>
      <c r="I795" s="5">
        <v>51.513655999999997</v>
      </c>
      <c r="J795" s="5" t="s">
        <v>30</v>
      </c>
      <c r="K795" s="5" t="s">
        <v>743</v>
      </c>
      <c r="L795" s="5" t="s">
        <v>32</v>
      </c>
      <c r="M795" s="5">
        <v>-0.10084</v>
      </c>
      <c r="N795" s="5">
        <v>1</v>
      </c>
      <c r="O795" s="5">
        <v>2</v>
      </c>
      <c r="P795" s="5" t="s">
        <v>743</v>
      </c>
      <c r="Q795" s="5" t="s">
        <v>34</v>
      </c>
      <c r="R795" s="5" t="s">
        <v>43</v>
      </c>
      <c r="S795" s="5">
        <v>30</v>
      </c>
      <c r="T795" s="7">
        <v>0.75</v>
      </c>
      <c r="U795" s="2" t="s">
        <v>36</v>
      </c>
      <c r="V795" s="5" t="s">
        <v>1625</v>
      </c>
      <c r="W795" s="5" t="s">
        <v>37</v>
      </c>
      <c r="X795" s="5" t="s">
        <v>38</v>
      </c>
    </row>
    <row r="796" spans="1:24" ht="15.75" hidden="1" x14ac:dyDescent="0.25">
      <c r="A796" s="2" t="s">
        <v>894</v>
      </c>
      <c r="B796" s="3">
        <v>44369</v>
      </c>
      <c r="C796" s="3" t="s">
        <v>295</v>
      </c>
      <c r="D796" s="14">
        <f t="shared" si="12"/>
        <v>2021</v>
      </c>
      <c r="E796" s="2" t="s">
        <v>46</v>
      </c>
      <c r="F796" s="2" t="s">
        <v>27</v>
      </c>
      <c r="G796" s="2" t="s">
        <v>28</v>
      </c>
      <c r="H796" s="2" t="s">
        <v>47</v>
      </c>
      <c r="I796" s="2">
        <v>51.514557000000003</v>
      </c>
      <c r="J796" s="2" t="s">
        <v>30</v>
      </c>
      <c r="K796" s="2" t="s">
        <v>743</v>
      </c>
      <c r="L796" s="2" t="s">
        <v>32</v>
      </c>
      <c r="M796" s="2">
        <v>-8.9848999999999998E-2</v>
      </c>
      <c r="N796" s="2">
        <v>1</v>
      </c>
      <c r="O796" s="2">
        <v>2</v>
      </c>
      <c r="P796" s="2" t="s">
        <v>743</v>
      </c>
      <c r="Q796" s="2" t="s">
        <v>34</v>
      </c>
      <c r="R796" s="2" t="s">
        <v>43</v>
      </c>
      <c r="S796" s="2">
        <v>30</v>
      </c>
      <c r="T796" s="4">
        <v>0.375</v>
      </c>
      <c r="U796" s="2" t="s">
        <v>36</v>
      </c>
      <c r="V796" s="2" t="s">
        <v>1626</v>
      </c>
      <c r="W796" s="2" t="s">
        <v>37</v>
      </c>
      <c r="X796" s="2" t="s">
        <v>38</v>
      </c>
    </row>
    <row r="797" spans="1:24" ht="15.75" x14ac:dyDescent="0.25">
      <c r="A797" s="5" t="s">
        <v>895</v>
      </c>
      <c r="B797" s="6">
        <v>44370</v>
      </c>
      <c r="C797" s="3" t="s">
        <v>295</v>
      </c>
      <c r="D797" s="14">
        <f t="shared" si="12"/>
        <v>2021</v>
      </c>
      <c r="E797" s="2" t="s">
        <v>40</v>
      </c>
      <c r="F797" s="5" t="s">
        <v>27</v>
      </c>
      <c r="G797" s="5" t="s">
        <v>106</v>
      </c>
      <c r="H797" s="5" t="s">
        <v>47</v>
      </c>
      <c r="I797" s="5">
        <v>51.517634999999999</v>
      </c>
      <c r="J797" s="5" t="s">
        <v>55</v>
      </c>
      <c r="K797" s="5" t="s">
        <v>743</v>
      </c>
      <c r="L797" s="5" t="s">
        <v>32</v>
      </c>
      <c r="M797" s="5">
        <v>-9.6639000000000003E-2</v>
      </c>
      <c r="N797" s="5">
        <v>1</v>
      </c>
      <c r="O797" s="5">
        <v>1</v>
      </c>
      <c r="P797" s="5" t="s">
        <v>743</v>
      </c>
      <c r="Q797" s="5" t="s">
        <v>34</v>
      </c>
      <c r="R797" s="5" t="s">
        <v>43</v>
      </c>
      <c r="S797" s="5">
        <v>30</v>
      </c>
      <c r="T797" s="7">
        <v>0.95138888888888884</v>
      </c>
      <c r="U797" s="2" t="s">
        <v>1645</v>
      </c>
      <c r="V797" s="5" t="s">
        <v>1627</v>
      </c>
      <c r="W797" s="5" t="s">
        <v>37</v>
      </c>
      <c r="X797" s="5" t="s">
        <v>38</v>
      </c>
    </row>
    <row r="798" spans="1:24" ht="15.75" x14ac:dyDescent="0.25">
      <c r="A798" s="2" t="s">
        <v>896</v>
      </c>
      <c r="B798" s="3">
        <v>44370</v>
      </c>
      <c r="C798" s="3" t="s">
        <v>295</v>
      </c>
      <c r="D798" s="14">
        <f t="shared" si="12"/>
        <v>2021</v>
      </c>
      <c r="E798" s="2" t="s">
        <v>54</v>
      </c>
      <c r="F798" s="2" t="s">
        <v>49</v>
      </c>
      <c r="G798" s="2" t="s">
        <v>41</v>
      </c>
      <c r="H798" s="2" t="s">
        <v>47</v>
      </c>
      <c r="I798" s="2">
        <v>51.520074999999999</v>
      </c>
      <c r="J798" s="2" t="s">
        <v>30</v>
      </c>
      <c r="K798" s="2" t="s">
        <v>743</v>
      </c>
      <c r="L798" s="2" t="s">
        <v>32</v>
      </c>
      <c r="M798" s="2">
        <v>-9.7402000000000002E-2</v>
      </c>
      <c r="N798" s="2">
        <v>1</v>
      </c>
      <c r="O798" s="2">
        <v>2</v>
      </c>
      <c r="P798" s="2" t="s">
        <v>743</v>
      </c>
      <c r="Q798" s="2" t="s">
        <v>34</v>
      </c>
      <c r="R798" s="2" t="s">
        <v>60</v>
      </c>
      <c r="S798" s="2">
        <v>30</v>
      </c>
      <c r="T798" s="4">
        <v>0.55555555555555558</v>
      </c>
      <c r="U798" s="2" t="s">
        <v>1645</v>
      </c>
      <c r="V798" s="2" t="s">
        <v>1628</v>
      </c>
      <c r="W798" s="2" t="s">
        <v>37</v>
      </c>
      <c r="X798" s="2" t="s">
        <v>38</v>
      </c>
    </row>
    <row r="799" spans="1:24" ht="15.75" x14ac:dyDescent="0.25">
      <c r="A799" s="5" t="s">
        <v>897</v>
      </c>
      <c r="B799" s="6">
        <v>44372</v>
      </c>
      <c r="C799" s="3" t="s">
        <v>295</v>
      </c>
      <c r="D799" s="14">
        <f t="shared" si="12"/>
        <v>2021</v>
      </c>
      <c r="E799" s="2" t="s">
        <v>62</v>
      </c>
      <c r="F799" s="5" t="s">
        <v>49</v>
      </c>
      <c r="G799" s="5" t="s">
        <v>41</v>
      </c>
      <c r="H799" s="5" t="s">
        <v>47</v>
      </c>
      <c r="I799" s="5">
        <v>51.517057000000001</v>
      </c>
      <c r="J799" s="5" t="s">
        <v>30</v>
      </c>
      <c r="K799" s="5" t="s">
        <v>743</v>
      </c>
      <c r="L799" s="5" t="s">
        <v>32</v>
      </c>
      <c r="M799" s="5">
        <v>-8.8734999999999994E-2</v>
      </c>
      <c r="N799" s="5">
        <v>1</v>
      </c>
      <c r="O799" s="5">
        <v>2</v>
      </c>
      <c r="P799" s="5" t="s">
        <v>743</v>
      </c>
      <c r="Q799" s="5" t="s">
        <v>34</v>
      </c>
      <c r="R799" s="5" t="s">
        <v>43</v>
      </c>
      <c r="S799" s="5">
        <v>30</v>
      </c>
      <c r="T799" s="7">
        <v>0.35972222222222222</v>
      </c>
      <c r="U799" s="2" t="s">
        <v>1645</v>
      </c>
      <c r="V799" s="5" t="s">
        <v>1629</v>
      </c>
      <c r="W799" s="5" t="s">
        <v>37</v>
      </c>
      <c r="X799" s="5" t="s">
        <v>52</v>
      </c>
    </row>
    <row r="800" spans="1:24" ht="15.75" x14ac:dyDescent="0.25">
      <c r="A800" s="2" t="s">
        <v>898</v>
      </c>
      <c r="B800" s="3">
        <v>44369</v>
      </c>
      <c r="C800" s="3" t="s">
        <v>295</v>
      </c>
      <c r="D800" s="14">
        <f t="shared" si="12"/>
        <v>2021</v>
      </c>
      <c r="E800" s="2" t="s">
        <v>26</v>
      </c>
      <c r="F800" s="2" t="s">
        <v>49</v>
      </c>
      <c r="G800" s="2" t="s">
        <v>41</v>
      </c>
      <c r="H800" s="2" t="s">
        <v>47</v>
      </c>
      <c r="I800" s="2">
        <v>51.517149000000003</v>
      </c>
      <c r="J800" s="2" t="s">
        <v>30</v>
      </c>
      <c r="K800" s="2" t="s">
        <v>743</v>
      </c>
      <c r="L800" s="2" t="s">
        <v>32</v>
      </c>
      <c r="M800" s="2">
        <v>-8.8874999999999996E-2</v>
      </c>
      <c r="N800" s="2">
        <v>1</v>
      </c>
      <c r="O800" s="2">
        <v>2</v>
      </c>
      <c r="P800" s="2" t="s">
        <v>743</v>
      </c>
      <c r="Q800" s="2" t="s">
        <v>34</v>
      </c>
      <c r="R800" s="2" t="s">
        <v>43</v>
      </c>
      <c r="S800" s="2">
        <v>30</v>
      </c>
      <c r="T800" s="4">
        <v>0.45833333333333331</v>
      </c>
      <c r="U800" s="2" t="s">
        <v>1645</v>
      </c>
      <c r="V800" s="2" t="s">
        <v>1630</v>
      </c>
      <c r="W800" s="2" t="s">
        <v>37</v>
      </c>
      <c r="X800" s="2" t="s">
        <v>52</v>
      </c>
    </row>
    <row r="801" spans="1:24" ht="15.75" x14ac:dyDescent="0.25">
      <c r="A801" s="5" t="s">
        <v>899</v>
      </c>
      <c r="B801" s="6">
        <v>44373</v>
      </c>
      <c r="C801" s="3" t="s">
        <v>295</v>
      </c>
      <c r="D801" s="14">
        <f t="shared" si="12"/>
        <v>2021</v>
      </c>
      <c r="E801" s="2" t="s">
        <v>59</v>
      </c>
      <c r="F801" s="5" t="s">
        <v>49</v>
      </c>
      <c r="G801" s="5" t="s">
        <v>41</v>
      </c>
      <c r="H801" s="5" t="s">
        <v>47</v>
      </c>
      <c r="I801" s="5">
        <v>51.517462000000002</v>
      </c>
      <c r="J801" s="5" t="s">
        <v>30</v>
      </c>
      <c r="K801" s="5" t="s">
        <v>743</v>
      </c>
      <c r="L801" s="5" t="s">
        <v>32</v>
      </c>
      <c r="M801" s="5">
        <v>-8.0502000000000004E-2</v>
      </c>
      <c r="N801" s="5">
        <v>1</v>
      </c>
      <c r="O801" s="5">
        <v>1</v>
      </c>
      <c r="P801" s="5" t="s">
        <v>743</v>
      </c>
      <c r="Q801" s="5" t="s">
        <v>34</v>
      </c>
      <c r="R801" s="5" t="s">
        <v>43</v>
      </c>
      <c r="S801" s="5">
        <v>30</v>
      </c>
      <c r="T801" s="7">
        <v>0.6777777777777777</v>
      </c>
      <c r="U801" s="2" t="s">
        <v>1645</v>
      </c>
      <c r="V801" s="5" t="s">
        <v>1631</v>
      </c>
      <c r="W801" s="5" t="s">
        <v>37</v>
      </c>
      <c r="X801" s="5" t="s">
        <v>38</v>
      </c>
    </row>
    <row r="802" spans="1:24" ht="15.75" x14ac:dyDescent="0.25">
      <c r="A802" s="2" t="s">
        <v>900</v>
      </c>
      <c r="B802" s="3">
        <v>44376</v>
      </c>
      <c r="C802" s="3" t="s">
        <v>295</v>
      </c>
      <c r="D802" s="14">
        <f t="shared" si="12"/>
        <v>2021</v>
      </c>
      <c r="E802" s="2" t="s">
        <v>65</v>
      </c>
      <c r="F802" s="2" t="s">
        <v>27</v>
      </c>
      <c r="G802" s="2" t="s">
        <v>41</v>
      </c>
      <c r="H802" s="2" t="s">
        <v>47</v>
      </c>
      <c r="I802" s="2">
        <v>51.512824000000002</v>
      </c>
      <c r="J802" s="2" t="s">
        <v>30</v>
      </c>
      <c r="K802" s="2" t="s">
        <v>743</v>
      </c>
      <c r="L802" s="2" t="s">
        <v>32</v>
      </c>
      <c r="M802" s="2">
        <v>-8.8335999999999998E-2</v>
      </c>
      <c r="N802" s="2">
        <v>1</v>
      </c>
      <c r="O802" s="2">
        <v>2</v>
      </c>
      <c r="P802" s="2" t="s">
        <v>743</v>
      </c>
      <c r="Q802" s="2" t="s">
        <v>34</v>
      </c>
      <c r="R802" s="2" t="s">
        <v>43</v>
      </c>
      <c r="S802" s="2">
        <v>30</v>
      </c>
      <c r="T802" s="4">
        <v>0.62152777777777779</v>
      </c>
      <c r="U802" s="2" t="s">
        <v>1645</v>
      </c>
      <c r="V802" s="2" t="s">
        <v>1616</v>
      </c>
      <c r="W802" s="2" t="s">
        <v>37</v>
      </c>
      <c r="X802" s="2" t="s">
        <v>38</v>
      </c>
    </row>
    <row r="803" spans="1:24" ht="15.75" x14ac:dyDescent="0.25">
      <c r="A803" s="5" t="s">
        <v>901</v>
      </c>
      <c r="B803" s="6">
        <v>44377</v>
      </c>
      <c r="C803" s="3" t="s">
        <v>295</v>
      </c>
      <c r="D803" s="14">
        <f t="shared" si="12"/>
        <v>2021</v>
      </c>
      <c r="E803" s="2" t="s">
        <v>46</v>
      </c>
      <c r="F803" s="5" t="s">
        <v>69</v>
      </c>
      <c r="G803" s="5" t="s">
        <v>70</v>
      </c>
      <c r="H803" s="5" t="s">
        <v>29</v>
      </c>
      <c r="I803" s="5">
        <v>51.515779999999999</v>
      </c>
      <c r="J803" s="5" t="s">
        <v>30</v>
      </c>
      <c r="K803" s="5" t="s">
        <v>743</v>
      </c>
      <c r="L803" s="5" t="s">
        <v>32</v>
      </c>
      <c r="M803" s="5">
        <v>-8.2157999999999995E-2</v>
      </c>
      <c r="N803" s="5">
        <v>1</v>
      </c>
      <c r="O803" s="5">
        <v>2</v>
      </c>
      <c r="P803" s="5" t="s">
        <v>743</v>
      </c>
      <c r="Q803" s="5" t="s">
        <v>34</v>
      </c>
      <c r="R803" s="5" t="s">
        <v>60</v>
      </c>
      <c r="S803" s="5">
        <v>30</v>
      </c>
      <c r="T803" s="7">
        <v>0.79583333333333339</v>
      </c>
      <c r="U803" s="2" t="s">
        <v>1645</v>
      </c>
      <c r="V803" s="5" t="s">
        <v>1617</v>
      </c>
      <c r="W803" s="5" t="s">
        <v>37</v>
      </c>
      <c r="X803" s="5" t="s">
        <v>38</v>
      </c>
    </row>
    <row r="804" spans="1:24" ht="15.75" x14ac:dyDescent="0.25">
      <c r="A804" s="2" t="s">
        <v>902</v>
      </c>
      <c r="B804" s="3">
        <v>44377</v>
      </c>
      <c r="C804" s="3" t="s">
        <v>295</v>
      </c>
      <c r="D804" s="14">
        <f t="shared" si="12"/>
        <v>2021</v>
      </c>
      <c r="E804" s="2" t="s">
        <v>40</v>
      </c>
      <c r="F804" s="2" t="s">
        <v>27</v>
      </c>
      <c r="G804" s="2" t="s">
        <v>28</v>
      </c>
      <c r="H804" s="2" t="s">
        <v>47</v>
      </c>
      <c r="I804" s="2">
        <v>51.514163000000003</v>
      </c>
      <c r="J804" s="2" t="s">
        <v>30</v>
      </c>
      <c r="K804" s="2" t="s">
        <v>743</v>
      </c>
      <c r="L804" s="2" t="s">
        <v>32</v>
      </c>
      <c r="M804" s="2">
        <v>-7.6749999999999999E-2</v>
      </c>
      <c r="N804" s="2">
        <v>1</v>
      </c>
      <c r="O804" s="2">
        <v>2</v>
      </c>
      <c r="P804" s="2" t="s">
        <v>743</v>
      </c>
      <c r="Q804" s="2" t="s">
        <v>34</v>
      </c>
      <c r="R804" s="2" t="s">
        <v>43</v>
      </c>
      <c r="S804" s="2">
        <v>30</v>
      </c>
      <c r="T804" s="4">
        <v>0.36458333333333331</v>
      </c>
      <c r="U804" s="2" t="s">
        <v>1645</v>
      </c>
      <c r="V804" s="2" t="s">
        <v>1618</v>
      </c>
      <c r="W804" s="2" t="s">
        <v>37</v>
      </c>
      <c r="X804" s="2" t="s">
        <v>38</v>
      </c>
    </row>
    <row r="805" spans="1:24" ht="15.75" x14ac:dyDescent="0.25">
      <c r="A805" s="5" t="s">
        <v>903</v>
      </c>
      <c r="B805" s="6">
        <v>44376</v>
      </c>
      <c r="C805" s="3" t="s">
        <v>295</v>
      </c>
      <c r="D805" s="14">
        <f t="shared" si="12"/>
        <v>2021</v>
      </c>
      <c r="E805" s="2" t="s">
        <v>54</v>
      </c>
      <c r="F805" s="5" t="s">
        <v>27</v>
      </c>
      <c r="G805" s="5" t="s">
        <v>28</v>
      </c>
      <c r="H805" s="5" t="s">
        <v>29</v>
      </c>
      <c r="I805" s="5">
        <v>51.514190999999997</v>
      </c>
      <c r="J805" s="5" t="s">
        <v>30</v>
      </c>
      <c r="K805" s="5" t="s">
        <v>743</v>
      </c>
      <c r="L805" s="5" t="s">
        <v>32</v>
      </c>
      <c r="M805" s="5">
        <v>-8.3955000000000002E-2</v>
      </c>
      <c r="N805" s="5">
        <v>1</v>
      </c>
      <c r="O805" s="5">
        <v>2</v>
      </c>
      <c r="P805" s="5" t="s">
        <v>743</v>
      </c>
      <c r="Q805" s="5" t="s">
        <v>34</v>
      </c>
      <c r="R805" s="5" t="s">
        <v>60</v>
      </c>
      <c r="S805" s="5">
        <v>30</v>
      </c>
      <c r="T805" s="7">
        <v>0.27083333333333331</v>
      </c>
      <c r="U805" s="2" t="s">
        <v>1645</v>
      </c>
      <c r="V805" s="5" t="s">
        <v>1619</v>
      </c>
      <c r="W805" s="5" t="s">
        <v>37</v>
      </c>
      <c r="X805" s="5" t="s">
        <v>38</v>
      </c>
    </row>
    <row r="806" spans="1:24" ht="15.75" x14ac:dyDescent="0.25">
      <c r="A806" s="2" t="s">
        <v>904</v>
      </c>
      <c r="B806" s="3">
        <v>44391</v>
      </c>
      <c r="C806" s="3" t="s">
        <v>375</v>
      </c>
      <c r="D806" s="14">
        <f t="shared" si="12"/>
        <v>2021</v>
      </c>
      <c r="E806" s="2" t="s">
        <v>62</v>
      </c>
      <c r="F806" s="2" t="s">
        <v>27</v>
      </c>
      <c r="G806" s="2" t="s">
        <v>28</v>
      </c>
      <c r="H806" s="2" t="s">
        <v>47</v>
      </c>
      <c r="I806" s="2">
        <v>51.515247000000002</v>
      </c>
      <c r="J806" s="2" t="s">
        <v>30</v>
      </c>
      <c r="K806" s="2" t="s">
        <v>743</v>
      </c>
      <c r="L806" s="2" t="s">
        <v>32</v>
      </c>
      <c r="M806" s="2">
        <v>-0.10466499999999999</v>
      </c>
      <c r="N806" s="2">
        <v>1</v>
      </c>
      <c r="O806" s="2">
        <v>2</v>
      </c>
      <c r="P806" s="2" t="s">
        <v>743</v>
      </c>
      <c r="Q806" s="2" t="s">
        <v>42</v>
      </c>
      <c r="R806" s="2" t="s">
        <v>43</v>
      </c>
      <c r="S806" s="2">
        <v>30</v>
      </c>
      <c r="T806" s="4">
        <v>0.7680555555555556</v>
      </c>
      <c r="U806" s="2" t="s">
        <v>1645</v>
      </c>
      <c r="V806" s="2" t="s">
        <v>1620</v>
      </c>
      <c r="W806" s="2" t="s">
        <v>71</v>
      </c>
      <c r="X806" s="2" t="s">
        <v>38</v>
      </c>
    </row>
    <row r="807" spans="1:24" ht="15.75" x14ac:dyDescent="0.25">
      <c r="A807" s="5" t="s">
        <v>905</v>
      </c>
      <c r="B807" s="6">
        <v>44391</v>
      </c>
      <c r="C807" s="3" t="s">
        <v>375</v>
      </c>
      <c r="D807" s="14">
        <f t="shared" si="12"/>
        <v>2021</v>
      </c>
      <c r="E807" s="2" t="s">
        <v>26</v>
      </c>
      <c r="F807" s="5" t="s">
        <v>49</v>
      </c>
      <c r="G807" s="5" t="s">
        <v>28</v>
      </c>
      <c r="H807" s="5" t="s">
        <v>47</v>
      </c>
      <c r="I807" s="5">
        <v>51.509372999999997</v>
      </c>
      <c r="J807" s="5" t="s">
        <v>30</v>
      </c>
      <c r="K807" s="5" t="s">
        <v>743</v>
      </c>
      <c r="L807" s="5" t="s">
        <v>32</v>
      </c>
      <c r="M807" s="5">
        <v>-8.6319000000000007E-2</v>
      </c>
      <c r="N807" s="5">
        <v>1</v>
      </c>
      <c r="O807" s="5">
        <v>2</v>
      </c>
      <c r="P807" s="5" t="s">
        <v>743</v>
      </c>
      <c r="Q807" s="5" t="s">
        <v>34</v>
      </c>
      <c r="R807" s="5" t="s">
        <v>60</v>
      </c>
      <c r="S807" s="5">
        <v>30</v>
      </c>
      <c r="T807" s="7">
        <v>0.52569444444444446</v>
      </c>
      <c r="U807" s="2" t="s">
        <v>1645</v>
      </c>
      <c r="V807" s="5" t="s">
        <v>1621</v>
      </c>
      <c r="W807" s="5" t="s">
        <v>37</v>
      </c>
      <c r="X807" s="5" t="s">
        <v>38</v>
      </c>
    </row>
    <row r="808" spans="1:24" ht="15.75" hidden="1" x14ac:dyDescent="0.25">
      <c r="A808" s="2" t="s">
        <v>906</v>
      </c>
      <c r="B808" s="3">
        <v>44378</v>
      </c>
      <c r="C808" s="3" t="s">
        <v>375</v>
      </c>
      <c r="D808" s="14">
        <f t="shared" si="12"/>
        <v>2021</v>
      </c>
      <c r="E808" s="2" t="s">
        <v>59</v>
      </c>
      <c r="F808" s="2" t="s">
        <v>49</v>
      </c>
      <c r="G808" s="2" t="s">
        <v>28</v>
      </c>
      <c r="H808" s="2" t="s">
        <v>47</v>
      </c>
      <c r="I808" s="2">
        <v>51.509348000000003</v>
      </c>
      <c r="J808" s="2" t="s">
        <v>30</v>
      </c>
      <c r="K808" s="2" t="s">
        <v>743</v>
      </c>
      <c r="L808" s="2" t="s">
        <v>32</v>
      </c>
      <c r="M808" s="2">
        <v>-8.4734000000000004E-2</v>
      </c>
      <c r="N808" s="2">
        <v>2</v>
      </c>
      <c r="O808" s="2">
        <v>1</v>
      </c>
      <c r="P808" s="2" t="s">
        <v>743</v>
      </c>
      <c r="Q808" s="2" t="s">
        <v>34</v>
      </c>
      <c r="R808" s="2" t="s">
        <v>60</v>
      </c>
      <c r="S808" s="2">
        <v>30</v>
      </c>
      <c r="T808" s="4">
        <v>0.83333333333333337</v>
      </c>
      <c r="U808" s="2" t="s">
        <v>36</v>
      </c>
      <c r="V808" s="2" t="s">
        <v>1622</v>
      </c>
      <c r="W808" s="2" t="s">
        <v>37</v>
      </c>
      <c r="X808" s="2" t="s">
        <v>52</v>
      </c>
    </row>
    <row r="809" spans="1:24" ht="15.75" hidden="1" x14ac:dyDescent="0.25">
      <c r="A809" s="5" t="s">
        <v>907</v>
      </c>
      <c r="B809" s="6">
        <v>44391</v>
      </c>
      <c r="C809" s="3" t="s">
        <v>375</v>
      </c>
      <c r="D809" s="14">
        <f t="shared" si="12"/>
        <v>2021</v>
      </c>
      <c r="E809" s="2" t="s">
        <v>65</v>
      </c>
      <c r="F809" s="5" t="s">
        <v>49</v>
      </c>
      <c r="G809" s="5" t="s">
        <v>28</v>
      </c>
      <c r="H809" s="5" t="s">
        <v>47</v>
      </c>
      <c r="I809" s="5">
        <v>51.517462000000002</v>
      </c>
      <c r="J809" s="5" t="s">
        <v>30</v>
      </c>
      <c r="K809" s="5" t="s">
        <v>743</v>
      </c>
      <c r="L809" s="5" t="s">
        <v>32</v>
      </c>
      <c r="M809" s="5">
        <v>-8.0502000000000004E-2</v>
      </c>
      <c r="N809" s="5">
        <v>1</v>
      </c>
      <c r="O809" s="5">
        <v>1</v>
      </c>
      <c r="P809" s="5" t="s">
        <v>743</v>
      </c>
      <c r="Q809" s="5" t="s">
        <v>42</v>
      </c>
      <c r="R809" s="5" t="s">
        <v>43</v>
      </c>
      <c r="S809" s="5">
        <v>30</v>
      </c>
      <c r="T809" s="7">
        <v>0.6694444444444444</v>
      </c>
      <c r="U809" s="2" t="s">
        <v>36</v>
      </c>
      <c r="V809" s="5" t="s">
        <v>1623</v>
      </c>
      <c r="W809" s="5" t="s">
        <v>37</v>
      </c>
      <c r="X809" s="5" t="s">
        <v>228</v>
      </c>
    </row>
    <row r="810" spans="1:24" ht="15.75" hidden="1" x14ac:dyDescent="0.25">
      <c r="A810" s="2" t="s">
        <v>908</v>
      </c>
      <c r="B810" s="3">
        <v>44394</v>
      </c>
      <c r="C810" s="3" t="s">
        <v>375</v>
      </c>
      <c r="D810" s="14">
        <f t="shared" si="12"/>
        <v>2021</v>
      </c>
      <c r="E810" s="2" t="s">
        <v>46</v>
      </c>
      <c r="F810" s="2" t="s">
        <v>49</v>
      </c>
      <c r="G810" s="2" t="s">
        <v>41</v>
      </c>
      <c r="H810" s="2" t="s">
        <v>47</v>
      </c>
      <c r="I810" s="2">
        <v>51.513379999999998</v>
      </c>
      <c r="J810" s="2" t="s">
        <v>55</v>
      </c>
      <c r="K810" s="2" t="s">
        <v>743</v>
      </c>
      <c r="L810" s="2" t="s">
        <v>32</v>
      </c>
      <c r="M810" s="2">
        <v>-8.3845000000000003E-2</v>
      </c>
      <c r="N810" s="2">
        <v>1</v>
      </c>
      <c r="O810" s="2">
        <v>1</v>
      </c>
      <c r="P810" s="2" t="s">
        <v>743</v>
      </c>
      <c r="Q810" s="2" t="s">
        <v>42</v>
      </c>
      <c r="R810" s="2" t="s">
        <v>43</v>
      </c>
      <c r="S810" s="2">
        <v>30</v>
      </c>
      <c r="T810" s="4">
        <v>0.97638888888888886</v>
      </c>
      <c r="U810" s="2" t="s">
        <v>36</v>
      </c>
      <c r="V810" s="2" t="s">
        <v>1624</v>
      </c>
      <c r="W810" s="2" t="s">
        <v>37</v>
      </c>
      <c r="X810" s="2" t="s">
        <v>38</v>
      </c>
    </row>
    <row r="811" spans="1:24" ht="15.75" hidden="1" x14ac:dyDescent="0.25">
      <c r="A811" s="5" t="s">
        <v>909</v>
      </c>
      <c r="B811" s="6">
        <v>44399</v>
      </c>
      <c r="C811" s="3" t="s">
        <v>375</v>
      </c>
      <c r="D811" s="14">
        <f t="shared" si="12"/>
        <v>2021</v>
      </c>
      <c r="E811" s="2" t="s">
        <v>40</v>
      </c>
      <c r="F811" s="5" t="s">
        <v>27</v>
      </c>
      <c r="G811" s="5" t="s">
        <v>28</v>
      </c>
      <c r="H811" s="5" t="s">
        <v>47</v>
      </c>
      <c r="I811" s="5">
        <v>51.512464000000001</v>
      </c>
      <c r="J811" s="5" t="s">
        <v>30</v>
      </c>
      <c r="K811" s="5" t="s">
        <v>743</v>
      </c>
      <c r="L811" s="5" t="s">
        <v>32</v>
      </c>
      <c r="M811" s="5">
        <v>-8.8350999999999999E-2</v>
      </c>
      <c r="N811" s="5">
        <v>1</v>
      </c>
      <c r="O811" s="5">
        <v>1</v>
      </c>
      <c r="P811" s="5" t="s">
        <v>743</v>
      </c>
      <c r="Q811" s="5" t="s">
        <v>34</v>
      </c>
      <c r="R811" s="5" t="s">
        <v>43</v>
      </c>
      <c r="S811" s="5">
        <v>30</v>
      </c>
      <c r="T811" s="7">
        <v>0.79166666666666663</v>
      </c>
      <c r="U811" s="2" t="s">
        <v>36</v>
      </c>
      <c r="V811" s="5" t="s">
        <v>1625</v>
      </c>
      <c r="W811" s="5" t="s">
        <v>37</v>
      </c>
      <c r="X811" s="5" t="s">
        <v>38</v>
      </c>
    </row>
    <row r="812" spans="1:24" ht="15.75" hidden="1" x14ac:dyDescent="0.25">
      <c r="A812" s="2" t="s">
        <v>910</v>
      </c>
      <c r="B812" s="3">
        <v>44399</v>
      </c>
      <c r="C812" s="3" t="s">
        <v>375</v>
      </c>
      <c r="D812" s="14">
        <f t="shared" si="12"/>
        <v>2021</v>
      </c>
      <c r="E812" s="2" t="s">
        <v>54</v>
      </c>
      <c r="F812" s="2" t="s">
        <v>27</v>
      </c>
      <c r="G812" s="2" t="s">
        <v>28</v>
      </c>
      <c r="H812" s="2" t="s">
        <v>47</v>
      </c>
      <c r="I812" s="2">
        <v>51.517040000000001</v>
      </c>
      <c r="J812" s="2" t="s">
        <v>30</v>
      </c>
      <c r="K812" s="2" t="s">
        <v>743</v>
      </c>
      <c r="L812" s="2" t="s">
        <v>32</v>
      </c>
      <c r="M812" s="2">
        <v>-8.7726999999999999E-2</v>
      </c>
      <c r="N812" s="2">
        <v>1</v>
      </c>
      <c r="O812" s="2">
        <v>1</v>
      </c>
      <c r="P812" s="2" t="s">
        <v>743</v>
      </c>
      <c r="Q812" s="2" t="s">
        <v>34</v>
      </c>
      <c r="R812" s="2" t="s">
        <v>43</v>
      </c>
      <c r="S812" s="2">
        <v>30</v>
      </c>
      <c r="T812" s="4">
        <v>0.60625000000000007</v>
      </c>
      <c r="U812" s="2" t="s">
        <v>36</v>
      </c>
      <c r="V812" s="2" t="s">
        <v>1626</v>
      </c>
      <c r="W812" s="2" t="s">
        <v>37</v>
      </c>
      <c r="X812" s="2" t="s">
        <v>111</v>
      </c>
    </row>
    <row r="813" spans="1:24" ht="15.75" hidden="1" x14ac:dyDescent="0.25">
      <c r="A813" s="5" t="s">
        <v>911</v>
      </c>
      <c r="B813" s="6">
        <v>44401</v>
      </c>
      <c r="C813" s="3" t="s">
        <v>375</v>
      </c>
      <c r="D813" s="14">
        <f t="shared" si="12"/>
        <v>2021</v>
      </c>
      <c r="E813" s="2" t="s">
        <v>62</v>
      </c>
      <c r="F813" s="5" t="s">
        <v>27</v>
      </c>
      <c r="G813" s="5" t="s">
        <v>28</v>
      </c>
      <c r="H813" s="5" t="s">
        <v>29</v>
      </c>
      <c r="I813" s="5">
        <v>51.517043000000001</v>
      </c>
      <c r="J813" s="5" t="s">
        <v>55</v>
      </c>
      <c r="K813" s="5" t="s">
        <v>743</v>
      </c>
      <c r="L813" s="5" t="s">
        <v>32</v>
      </c>
      <c r="M813" s="5">
        <v>-8.7871000000000005E-2</v>
      </c>
      <c r="N813" s="5">
        <v>1</v>
      </c>
      <c r="O813" s="5">
        <v>2</v>
      </c>
      <c r="P813" s="5" t="s">
        <v>743</v>
      </c>
      <c r="Q813" s="5" t="s">
        <v>34</v>
      </c>
      <c r="R813" s="5" t="s">
        <v>43</v>
      </c>
      <c r="S813" s="5">
        <v>30</v>
      </c>
      <c r="T813" s="7">
        <v>0.99652777777777779</v>
      </c>
      <c r="U813" s="2" t="s">
        <v>36</v>
      </c>
      <c r="V813" s="5" t="s">
        <v>1627</v>
      </c>
      <c r="W813" s="5" t="s">
        <v>37</v>
      </c>
      <c r="X813" s="5" t="s">
        <v>38</v>
      </c>
    </row>
    <row r="814" spans="1:24" ht="15.75" hidden="1" x14ac:dyDescent="0.25">
      <c r="A814" s="2" t="s">
        <v>912</v>
      </c>
      <c r="B814" s="3">
        <v>44401</v>
      </c>
      <c r="C814" s="3" t="s">
        <v>375</v>
      </c>
      <c r="D814" s="14">
        <f t="shared" si="12"/>
        <v>2021</v>
      </c>
      <c r="E814" s="2" t="s">
        <v>26</v>
      </c>
      <c r="F814" s="2" t="s">
        <v>27</v>
      </c>
      <c r="G814" s="2" t="s">
        <v>28</v>
      </c>
      <c r="H814" s="2" t="s">
        <v>47</v>
      </c>
      <c r="I814" s="2">
        <v>51.512466000000003</v>
      </c>
      <c r="J814" s="2" t="s">
        <v>30</v>
      </c>
      <c r="K814" s="2" t="s">
        <v>743</v>
      </c>
      <c r="L814" s="2" t="s">
        <v>32</v>
      </c>
      <c r="M814" s="2">
        <v>-0.105069</v>
      </c>
      <c r="N814" s="2">
        <v>1</v>
      </c>
      <c r="O814" s="2">
        <v>2</v>
      </c>
      <c r="P814" s="2" t="s">
        <v>743</v>
      </c>
      <c r="Q814" s="2" t="s">
        <v>34</v>
      </c>
      <c r="R814" s="2" t="s">
        <v>43</v>
      </c>
      <c r="S814" s="2">
        <v>30</v>
      </c>
      <c r="T814" s="4">
        <v>0.39583333333333331</v>
      </c>
      <c r="U814" s="2" t="s">
        <v>36</v>
      </c>
      <c r="V814" s="2" t="s">
        <v>1628</v>
      </c>
      <c r="W814" s="2" t="s">
        <v>37</v>
      </c>
      <c r="X814" s="2" t="s">
        <v>63</v>
      </c>
    </row>
    <row r="815" spans="1:24" ht="15.75" hidden="1" x14ac:dyDescent="0.25">
      <c r="A815" s="5" t="s">
        <v>913</v>
      </c>
      <c r="B815" s="6">
        <v>44402</v>
      </c>
      <c r="C815" s="3" t="s">
        <v>375</v>
      </c>
      <c r="D815" s="14">
        <f t="shared" si="12"/>
        <v>2021</v>
      </c>
      <c r="E815" s="2" t="s">
        <v>59</v>
      </c>
      <c r="F815" s="5" t="s">
        <v>49</v>
      </c>
      <c r="G815" s="5" t="s">
        <v>106</v>
      </c>
      <c r="H815" s="5" t="s">
        <v>47</v>
      </c>
      <c r="I815" s="5">
        <v>51.517535000000002</v>
      </c>
      <c r="J815" s="5" t="s">
        <v>30</v>
      </c>
      <c r="K815" s="5" t="s">
        <v>743</v>
      </c>
      <c r="L815" s="5" t="s">
        <v>32</v>
      </c>
      <c r="M815" s="5">
        <v>-0.107165</v>
      </c>
      <c r="N815" s="5">
        <v>1</v>
      </c>
      <c r="O815" s="5">
        <v>1</v>
      </c>
      <c r="P815" s="5" t="s">
        <v>743</v>
      </c>
      <c r="Q815" s="5" t="s">
        <v>34</v>
      </c>
      <c r="R815" s="5" t="s">
        <v>106</v>
      </c>
      <c r="S815" s="5">
        <v>30</v>
      </c>
      <c r="T815" s="7">
        <v>0.70624999999999993</v>
      </c>
      <c r="U815" s="2" t="s">
        <v>36</v>
      </c>
      <c r="V815" s="5" t="s">
        <v>1629</v>
      </c>
      <c r="W815" s="5" t="s">
        <v>37</v>
      </c>
      <c r="X815" s="5" t="s">
        <v>346</v>
      </c>
    </row>
    <row r="816" spans="1:24" ht="15.75" hidden="1" x14ac:dyDescent="0.25">
      <c r="A816" s="2" t="s">
        <v>914</v>
      </c>
      <c r="B816" s="3">
        <v>44402</v>
      </c>
      <c r="C816" s="3" t="s">
        <v>375</v>
      </c>
      <c r="D816" s="14">
        <f t="shared" si="12"/>
        <v>2021</v>
      </c>
      <c r="E816" s="2" t="s">
        <v>65</v>
      </c>
      <c r="F816" s="2" t="s">
        <v>49</v>
      </c>
      <c r="G816" s="2" t="s">
        <v>41</v>
      </c>
      <c r="H816" s="2" t="s">
        <v>47</v>
      </c>
      <c r="I816" s="2">
        <v>51.517240999999999</v>
      </c>
      <c r="J816" s="2" t="s">
        <v>55</v>
      </c>
      <c r="K816" s="2" t="s">
        <v>743</v>
      </c>
      <c r="L816" s="2" t="s">
        <v>32</v>
      </c>
      <c r="M816" s="2">
        <v>-8.9015999999999998E-2</v>
      </c>
      <c r="N816" s="2">
        <v>1</v>
      </c>
      <c r="O816" s="2">
        <v>2</v>
      </c>
      <c r="P816" s="2" t="s">
        <v>743</v>
      </c>
      <c r="Q816" s="2" t="s">
        <v>34</v>
      </c>
      <c r="R816" s="2" t="s">
        <v>43</v>
      </c>
      <c r="S816" s="2">
        <v>30</v>
      </c>
      <c r="T816" s="4">
        <v>0.9291666666666667</v>
      </c>
      <c r="U816" s="2" t="s">
        <v>36</v>
      </c>
      <c r="V816" s="2" t="s">
        <v>1630</v>
      </c>
      <c r="W816" s="2" t="s">
        <v>37</v>
      </c>
      <c r="X816" s="2" t="s">
        <v>108</v>
      </c>
    </row>
    <row r="817" spans="1:24" ht="15.75" hidden="1" x14ac:dyDescent="0.25">
      <c r="A817" s="5" t="s">
        <v>915</v>
      </c>
      <c r="B817" s="6">
        <v>44404</v>
      </c>
      <c r="C817" s="3" t="s">
        <v>375</v>
      </c>
      <c r="D817" s="14">
        <f t="shared" si="12"/>
        <v>2021</v>
      </c>
      <c r="E817" s="2" t="s">
        <v>46</v>
      </c>
      <c r="F817" s="5" t="s">
        <v>27</v>
      </c>
      <c r="G817" s="5" t="s">
        <v>28</v>
      </c>
      <c r="H817" s="5" t="s">
        <v>47</v>
      </c>
      <c r="I817" s="5">
        <v>51.512900999999999</v>
      </c>
      <c r="J817" s="5" t="s">
        <v>30</v>
      </c>
      <c r="K817" s="5" t="s">
        <v>743</v>
      </c>
      <c r="L817" s="5" t="s">
        <v>32</v>
      </c>
      <c r="M817" s="5">
        <v>-0.104186</v>
      </c>
      <c r="N817" s="5">
        <v>1</v>
      </c>
      <c r="O817" s="5">
        <v>2</v>
      </c>
      <c r="P817" s="5" t="s">
        <v>743</v>
      </c>
      <c r="Q817" s="5" t="s">
        <v>34</v>
      </c>
      <c r="R817" s="5" t="s">
        <v>43</v>
      </c>
      <c r="S817" s="5">
        <v>30</v>
      </c>
      <c r="T817" s="7">
        <v>0.72916666666666663</v>
      </c>
      <c r="U817" s="2" t="s">
        <v>36</v>
      </c>
      <c r="V817" s="5" t="s">
        <v>1631</v>
      </c>
      <c r="W817" s="5" t="s">
        <v>37</v>
      </c>
      <c r="X817" s="5" t="s">
        <v>38</v>
      </c>
    </row>
    <row r="818" spans="1:24" ht="15.75" hidden="1" x14ac:dyDescent="0.25">
      <c r="A818" s="2" t="s">
        <v>916</v>
      </c>
      <c r="B818" s="3">
        <v>44406</v>
      </c>
      <c r="C818" s="3" t="s">
        <v>375</v>
      </c>
      <c r="D818" s="14">
        <f t="shared" si="12"/>
        <v>2021</v>
      </c>
      <c r="E818" s="2" t="s">
        <v>40</v>
      </c>
      <c r="F818" s="2" t="s">
        <v>27</v>
      </c>
      <c r="G818" s="2" t="s">
        <v>28</v>
      </c>
      <c r="H818" s="2" t="s">
        <v>47</v>
      </c>
      <c r="I818" s="2">
        <v>51.515720999999999</v>
      </c>
      <c r="J818" s="2" t="s">
        <v>30</v>
      </c>
      <c r="K818" s="2" t="s">
        <v>743</v>
      </c>
      <c r="L818" s="2" t="s">
        <v>32</v>
      </c>
      <c r="M818" s="2">
        <v>-0.10061</v>
      </c>
      <c r="N818" s="2">
        <v>1</v>
      </c>
      <c r="O818" s="2">
        <v>2</v>
      </c>
      <c r="P818" s="2" t="s">
        <v>743</v>
      </c>
      <c r="Q818" s="2" t="s">
        <v>34</v>
      </c>
      <c r="R818" s="2" t="s">
        <v>43</v>
      </c>
      <c r="S818" s="2">
        <v>30</v>
      </c>
      <c r="T818" s="4">
        <v>0.57638888888888895</v>
      </c>
      <c r="U818" s="2" t="s">
        <v>36</v>
      </c>
      <c r="V818" s="2" t="s">
        <v>1616</v>
      </c>
      <c r="W818" s="2" t="s">
        <v>37</v>
      </c>
      <c r="X818" s="2" t="s">
        <v>38</v>
      </c>
    </row>
    <row r="819" spans="1:24" ht="15.75" hidden="1" x14ac:dyDescent="0.25">
      <c r="A819" s="5" t="s">
        <v>917</v>
      </c>
      <c r="B819" s="6">
        <v>44390</v>
      </c>
      <c r="C819" s="3" t="s">
        <v>375</v>
      </c>
      <c r="D819" s="14">
        <f t="shared" si="12"/>
        <v>2021</v>
      </c>
      <c r="E819" s="2" t="s">
        <v>54</v>
      </c>
      <c r="F819" s="5" t="s">
        <v>49</v>
      </c>
      <c r="G819" s="5" t="s">
        <v>41</v>
      </c>
      <c r="H819" s="5" t="s">
        <v>47</v>
      </c>
      <c r="I819" s="5">
        <v>51.509858000000001</v>
      </c>
      <c r="J819" s="5" t="s">
        <v>30</v>
      </c>
      <c r="K819" s="5" t="s">
        <v>743</v>
      </c>
      <c r="L819" s="5" t="s">
        <v>32</v>
      </c>
      <c r="M819" s="5">
        <v>-8.8459999999999997E-2</v>
      </c>
      <c r="N819" s="5">
        <v>1</v>
      </c>
      <c r="O819" s="5">
        <v>2</v>
      </c>
      <c r="P819" s="5" t="s">
        <v>743</v>
      </c>
      <c r="Q819" s="5" t="s">
        <v>34</v>
      </c>
      <c r="R819" s="5" t="s">
        <v>60</v>
      </c>
      <c r="S819" s="5">
        <v>30</v>
      </c>
      <c r="T819" s="7">
        <v>0.28680555555555554</v>
      </c>
      <c r="U819" s="2" t="s">
        <v>36</v>
      </c>
      <c r="V819" s="5" t="s">
        <v>1617</v>
      </c>
      <c r="W819" s="5" t="s">
        <v>37</v>
      </c>
      <c r="X819" s="5" t="s">
        <v>38</v>
      </c>
    </row>
    <row r="820" spans="1:24" ht="15.75" hidden="1" x14ac:dyDescent="0.25">
      <c r="A820" s="2" t="s">
        <v>918</v>
      </c>
      <c r="B820" s="3">
        <v>44406</v>
      </c>
      <c r="C820" s="3" t="s">
        <v>375</v>
      </c>
      <c r="D820" s="14">
        <f t="shared" si="12"/>
        <v>2021</v>
      </c>
      <c r="E820" s="2" t="s">
        <v>62</v>
      </c>
      <c r="F820" s="2" t="s">
        <v>49</v>
      </c>
      <c r="G820" s="2" t="s">
        <v>28</v>
      </c>
      <c r="H820" s="2" t="s">
        <v>47</v>
      </c>
      <c r="I820" s="2">
        <v>51.517552000000002</v>
      </c>
      <c r="J820" s="2" t="s">
        <v>30</v>
      </c>
      <c r="K820" s="2" t="s">
        <v>743</v>
      </c>
      <c r="L820" s="2" t="s">
        <v>32</v>
      </c>
      <c r="M820" s="2">
        <v>-8.0499000000000001E-2</v>
      </c>
      <c r="N820" s="2">
        <v>1</v>
      </c>
      <c r="O820" s="2">
        <v>2</v>
      </c>
      <c r="P820" s="2" t="s">
        <v>743</v>
      </c>
      <c r="Q820" s="2" t="s">
        <v>42</v>
      </c>
      <c r="R820" s="2" t="s">
        <v>43</v>
      </c>
      <c r="S820" s="2">
        <v>30</v>
      </c>
      <c r="T820" s="4">
        <v>0.64027777777777783</v>
      </c>
      <c r="U820" s="2" t="s">
        <v>36</v>
      </c>
      <c r="V820" s="2" t="s">
        <v>1618</v>
      </c>
      <c r="W820" s="2" t="s">
        <v>71</v>
      </c>
      <c r="X820" s="2" t="s">
        <v>38</v>
      </c>
    </row>
    <row r="821" spans="1:24" ht="15.75" hidden="1" x14ac:dyDescent="0.25">
      <c r="A821" s="5" t="s">
        <v>919</v>
      </c>
      <c r="B821" s="6">
        <v>44402</v>
      </c>
      <c r="C821" s="3" t="s">
        <v>375</v>
      </c>
      <c r="D821" s="14">
        <f t="shared" si="12"/>
        <v>2021</v>
      </c>
      <c r="E821" s="2" t="s">
        <v>26</v>
      </c>
      <c r="F821" s="5" t="s">
        <v>49</v>
      </c>
      <c r="G821" s="5" t="s">
        <v>28</v>
      </c>
      <c r="H821" s="5" t="s">
        <v>47</v>
      </c>
      <c r="I821" s="5">
        <v>51.510835999999998</v>
      </c>
      <c r="J821" s="5" t="s">
        <v>30</v>
      </c>
      <c r="K821" s="5" t="s">
        <v>743</v>
      </c>
      <c r="L821" s="5" t="s">
        <v>32</v>
      </c>
      <c r="M821" s="5">
        <v>-9.3318999999999999E-2</v>
      </c>
      <c r="N821" s="5">
        <v>2</v>
      </c>
      <c r="O821" s="5">
        <v>2</v>
      </c>
      <c r="P821" s="5" t="s">
        <v>743</v>
      </c>
      <c r="Q821" s="5" t="s">
        <v>34</v>
      </c>
      <c r="R821" s="5" t="s">
        <v>60</v>
      </c>
      <c r="S821" s="5">
        <v>30</v>
      </c>
      <c r="T821" s="7">
        <v>0.73611111111111116</v>
      </c>
      <c r="U821" s="2" t="s">
        <v>36</v>
      </c>
      <c r="V821" s="5" t="s">
        <v>1619</v>
      </c>
      <c r="W821" s="5" t="s">
        <v>37</v>
      </c>
      <c r="X821" s="5" t="s">
        <v>346</v>
      </c>
    </row>
    <row r="822" spans="1:24" ht="15.75" hidden="1" x14ac:dyDescent="0.25">
      <c r="A822" s="2" t="s">
        <v>920</v>
      </c>
      <c r="B822" s="3">
        <v>44407</v>
      </c>
      <c r="C822" s="3" t="s">
        <v>375</v>
      </c>
      <c r="D822" s="14">
        <f t="shared" si="12"/>
        <v>2021</v>
      </c>
      <c r="E822" s="2" t="s">
        <v>59</v>
      </c>
      <c r="F822" s="2" t="s">
        <v>27</v>
      </c>
      <c r="G822" s="2" t="s">
        <v>28</v>
      </c>
      <c r="H822" s="2" t="s">
        <v>29</v>
      </c>
      <c r="I822" s="2">
        <v>51.515647999999999</v>
      </c>
      <c r="J822" s="2" t="s">
        <v>30</v>
      </c>
      <c r="K822" s="2" t="s">
        <v>743</v>
      </c>
      <c r="L822" s="2" t="s">
        <v>32</v>
      </c>
      <c r="M822" s="2">
        <v>-7.9570000000000002E-2</v>
      </c>
      <c r="N822" s="2">
        <v>1</v>
      </c>
      <c r="O822" s="2">
        <v>2</v>
      </c>
      <c r="P822" s="2" t="s">
        <v>743</v>
      </c>
      <c r="Q822" s="2" t="s">
        <v>34</v>
      </c>
      <c r="R822" s="2" t="s">
        <v>43</v>
      </c>
      <c r="S822" s="2">
        <v>30</v>
      </c>
      <c r="T822" s="4">
        <v>0.66666666666666663</v>
      </c>
      <c r="U822" s="2" t="s">
        <v>36</v>
      </c>
      <c r="V822" s="2" t="s">
        <v>1620</v>
      </c>
      <c r="W822" s="2" t="s">
        <v>37</v>
      </c>
      <c r="X822" s="2" t="s">
        <v>38</v>
      </c>
    </row>
    <row r="823" spans="1:24" ht="15.75" x14ac:dyDescent="0.25">
      <c r="A823" s="5" t="s">
        <v>921</v>
      </c>
      <c r="B823" s="6">
        <v>44408</v>
      </c>
      <c r="C823" s="3" t="s">
        <v>375</v>
      </c>
      <c r="D823" s="14">
        <f t="shared" si="12"/>
        <v>2021</v>
      </c>
      <c r="E823" s="2" t="s">
        <v>65</v>
      </c>
      <c r="F823" s="5" t="s">
        <v>49</v>
      </c>
      <c r="G823" s="5" t="s">
        <v>193</v>
      </c>
      <c r="H823" s="5" t="s">
        <v>47</v>
      </c>
      <c r="I823" s="5">
        <v>51.510818</v>
      </c>
      <c r="J823" s="5" t="s">
        <v>30</v>
      </c>
      <c r="K823" s="5" t="s">
        <v>743</v>
      </c>
      <c r="L823" s="5" t="s">
        <v>32</v>
      </c>
      <c r="M823" s="5">
        <v>-8.6690000000000003E-2</v>
      </c>
      <c r="N823" s="5">
        <v>1</v>
      </c>
      <c r="O823" s="5">
        <v>2</v>
      </c>
      <c r="P823" s="5" t="s">
        <v>743</v>
      </c>
      <c r="Q823" s="5" t="s">
        <v>34</v>
      </c>
      <c r="R823" s="5" t="s">
        <v>60</v>
      </c>
      <c r="S823" s="5">
        <v>30</v>
      </c>
      <c r="T823" s="7">
        <v>0.59027777777777779</v>
      </c>
      <c r="U823" s="2" t="s">
        <v>1645</v>
      </c>
      <c r="V823" s="5" t="s">
        <v>1621</v>
      </c>
      <c r="W823" s="5" t="s">
        <v>37</v>
      </c>
      <c r="X823" s="5" t="s">
        <v>38</v>
      </c>
    </row>
    <row r="824" spans="1:24" ht="15.75" x14ac:dyDescent="0.25">
      <c r="A824" s="2" t="s">
        <v>922</v>
      </c>
      <c r="B824" s="3">
        <v>44407</v>
      </c>
      <c r="C824" s="3" t="s">
        <v>375</v>
      </c>
      <c r="D824" s="14">
        <f t="shared" si="12"/>
        <v>2021</v>
      </c>
      <c r="E824" s="2" t="s">
        <v>46</v>
      </c>
      <c r="F824" s="2" t="s">
        <v>69</v>
      </c>
      <c r="G824" s="2" t="s">
        <v>70</v>
      </c>
      <c r="H824" s="2" t="s">
        <v>29</v>
      </c>
      <c r="I824" s="2">
        <v>51.517189999999999</v>
      </c>
      <c r="J824" s="2" t="s">
        <v>30</v>
      </c>
      <c r="K824" s="2" t="s">
        <v>743</v>
      </c>
      <c r="L824" s="2" t="s">
        <v>32</v>
      </c>
      <c r="M824" s="2">
        <v>-0.108044</v>
      </c>
      <c r="N824" s="2">
        <v>1</v>
      </c>
      <c r="O824" s="2">
        <v>2</v>
      </c>
      <c r="P824" s="2" t="s">
        <v>743</v>
      </c>
      <c r="Q824" s="2" t="s">
        <v>34</v>
      </c>
      <c r="R824" s="2" t="s">
        <v>43</v>
      </c>
      <c r="S824" s="2">
        <v>30</v>
      </c>
      <c r="T824" s="4">
        <v>0.61944444444444446</v>
      </c>
      <c r="U824" s="2" t="s">
        <v>1645</v>
      </c>
      <c r="V824" s="2" t="s">
        <v>1622</v>
      </c>
      <c r="W824" s="2" t="s">
        <v>37</v>
      </c>
      <c r="X824" s="2" t="s">
        <v>38</v>
      </c>
    </row>
    <row r="825" spans="1:24" ht="15.75" x14ac:dyDescent="0.25">
      <c r="A825" s="5" t="s">
        <v>923</v>
      </c>
      <c r="B825" s="6">
        <v>44378</v>
      </c>
      <c r="C825" s="3" t="s">
        <v>375</v>
      </c>
      <c r="D825" s="14">
        <f t="shared" si="12"/>
        <v>2021</v>
      </c>
      <c r="E825" s="2" t="s">
        <v>40</v>
      </c>
      <c r="F825" s="5" t="s">
        <v>69</v>
      </c>
      <c r="G825" s="5" t="s">
        <v>70</v>
      </c>
      <c r="H825" s="5" t="s">
        <v>29</v>
      </c>
      <c r="I825" s="5">
        <v>51.506526000000001</v>
      </c>
      <c r="J825" s="5" t="s">
        <v>55</v>
      </c>
      <c r="K825" s="5" t="s">
        <v>924</v>
      </c>
      <c r="L825" s="5" t="s">
        <v>32</v>
      </c>
      <c r="M825" s="5">
        <v>-8.8166999999999995E-2</v>
      </c>
      <c r="N825" s="5">
        <v>2</v>
      </c>
      <c r="O825" s="5">
        <v>1</v>
      </c>
      <c r="P825" s="5" t="s">
        <v>33</v>
      </c>
      <c r="Q825" s="5" t="s">
        <v>34</v>
      </c>
      <c r="R825" s="5" t="s">
        <v>60</v>
      </c>
      <c r="S825" s="5">
        <v>30</v>
      </c>
      <c r="T825" s="7">
        <v>4.1666666666666664E-2</v>
      </c>
      <c r="U825" s="2" t="s">
        <v>1645</v>
      </c>
      <c r="V825" s="5" t="s">
        <v>1623</v>
      </c>
      <c r="W825" s="5" t="s">
        <v>37</v>
      </c>
      <c r="X825" s="5" t="s">
        <v>38</v>
      </c>
    </row>
    <row r="826" spans="1:24" ht="15.75" x14ac:dyDescent="0.25">
      <c r="A826" s="2" t="s">
        <v>925</v>
      </c>
      <c r="B826" s="3">
        <v>44383</v>
      </c>
      <c r="C826" s="3" t="s">
        <v>375</v>
      </c>
      <c r="D826" s="14">
        <f t="shared" si="12"/>
        <v>2021</v>
      </c>
      <c r="E826" s="2" t="s">
        <v>54</v>
      </c>
      <c r="F826" s="2" t="s">
        <v>27</v>
      </c>
      <c r="G826" s="2" t="s">
        <v>28</v>
      </c>
      <c r="H826" s="2" t="s">
        <v>47</v>
      </c>
      <c r="I826" s="2">
        <v>51.513083000000002</v>
      </c>
      <c r="J826" s="2" t="s">
        <v>30</v>
      </c>
      <c r="K826" s="2" t="s">
        <v>743</v>
      </c>
      <c r="L826" s="2" t="s">
        <v>32</v>
      </c>
      <c r="M826" s="2">
        <v>-0.104323</v>
      </c>
      <c r="N826" s="2">
        <v>1</v>
      </c>
      <c r="O826" s="2">
        <v>1</v>
      </c>
      <c r="P826" s="2" t="s">
        <v>743</v>
      </c>
      <c r="Q826" s="2" t="s">
        <v>34</v>
      </c>
      <c r="R826" s="2" t="s">
        <v>43</v>
      </c>
      <c r="S826" s="2">
        <v>30</v>
      </c>
      <c r="T826" s="4">
        <v>0.39027777777777778</v>
      </c>
      <c r="U826" s="2" t="s">
        <v>1645</v>
      </c>
      <c r="V826" s="2" t="s">
        <v>1624</v>
      </c>
      <c r="W826" s="2" t="s">
        <v>37</v>
      </c>
      <c r="X826" s="2" t="s">
        <v>38</v>
      </c>
    </row>
    <row r="827" spans="1:24" ht="15.75" x14ac:dyDescent="0.25">
      <c r="A827" s="5" t="s">
        <v>926</v>
      </c>
      <c r="B827" s="6">
        <v>44384</v>
      </c>
      <c r="C827" s="3" t="s">
        <v>375</v>
      </c>
      <c r="D827" s="14">
        <f t="shared" si="12"/>
        <v>2021</v>
      </c>
      <c r="E827" s="2" t="s">
        <v>62</v>
      </c>
      <c r="F827" s="5" t="s">
        <v>27</v>
      </c>
      <c r="G827" s="5" t="s">
        <v>28</v>
      </c>
      <c r="H827" s="5" t="s">
        <v>47</v>
      </c>
      <c r="I827" s="5">
        <v>51.510984000000001</v>
      </c>
      <c r="J827" s="5" t="s">
        <v>30</v>
      </c>
      <c r="K827" s="5" t="s">
        <v>743</v>
      </c>
      <c r="L827" s="5" t="s">
        <v>32</v>
      </c>
      <c r="M827" s="5">
        <v>-0.108013</v>
      </c>
      <c r="N827" s="5">
        <v>1</v>
      </c>
      <c r="O827" s="5">
        <v>1</v>
      </c>
      <c r="P827" s="5" t="s">
        <v>743</v>
      </c>
      <c r="Q827" s="5" t="s">
        <v>42</v>
      </c>
      <c r="R827" s="5" t="s">
        <v>60</v>
      </c>
      <c r="S827" s="5">
        <v>30</v>
      </c>
      <c r="T827" s="7">
        <v>0.61805555555555558</v>
      </c>
      <c r="U827" s="2" t="s">
        <v>1645</v>
      </c>
      <c r="V827" s="5" t="s">
        <v>1625</v>
      </c>
      <c r="W827" s="5" t="s">
        <v>71</v>
      </c>
      <c r="X827" s="5" t="s">
        <v>38</v>
      </c>
    </row>
    <row r="828" spans="1:24" ht="15.75" x14ac:dyDescent="0.25">
      <c r="A828" s="2" t="s">
        <v>927</v>
      </c>
      <c r="B828" s="3">
        <v>44384</v>
      </c>
      <c r="C828" s="3" t="s">
        <v>375</v>
      </c>
      <c r="D828" s="14">
        <f t="shared" si="12"/>
        <v>2021</v>
      </c>
      <c r="E828" s="2" t="s">
        <v>26</v>
      </c>
      <c r="F828" s="2" t="s">
        <v>27</v>
      </c>
      <c r="G828" s="2" t="s">
        <v>28</v>
      </c>
      <c r="H828" s="2" t="s">
        <v>29</v>
      </c>
      <c r="I828" s="2">
        <v>51.521389999999997</v>
      </c>
      <c r="J828" s="2" t="s">
        <v>30</v>
      </c>
      <c r="K828" s="2" t="s">
        <v>852</v>
      </c>
      <c r="L828" s="2" t="s">
        <v>32</v>
      </c>
      <c r="M828" s="2">
        <v>-7.8751000000000002E-2</v>
      </c>
      <c r="N828" s="2">
        <v>1</v>
      </c>
      <c r="O828" s="2">
        <v>2</v>
      </c>
      <c r="P828" s="2" t="s">
        <v>33</v>
      </c>
      <c r="Q828" s="2" t="s">
        <v>42</v>
      </c>
      <c r="R828" s="2" t="s">
        <v>43</v>
      </c>
      <c r="S828" s="2">
        <v>30</v>
      </c>
      <c r="T828" s="4">
        <v>0.78055555555555556</v>
      </c>
      <c r="U828" s="2" t="s">
        <v>1645</v>
      </c>
      <c r="V828" s="2" t="s">
        <v>1626</v>
      </c>
      <c r="W828" s="2" t="s">
        <v>37</v>
      </c>
      <c r="X828" s="2" t="s">
        <v>38</v>
      </c>
    </row>
    <row r="829" spans="1:24" ht="15.75" x14ac:dyDescent="0.25">
      <c r="A829" s="5" t="s">
        <v>928</v>
      </c>
      <c r="B829" s="6">
        <v>44385</v>
      </c>
      <c r="C829" s="3" t="s">
        <v>375</v>
      </c>
      <c r="D829" s="14">
        <f t="shared" si="12"/>
        <v>2021</v>
      </c>
      <c r="E829" s="2" t="s">
        <v>59</v>
      </c>
      <c r="F829" s="5" t="s">
        <v>69</v>
      </c>
      <c r="G829" s="5" t="s">
        <v>70</v>
      </c>
      <c r="H829" s="5" t="s">
        <v>47</v>
      </c>
      <c r="I829" s="5">
        <v>51.513652</v>
      </c>
      <c r="J829" s="5" t="s">
        <v>30</v>
      </c>
      <c r="K829" s="5" t="s">
        <v>743</v>
      </c>
      <c r="L829" s="5" t="s">
        <v>32</v>
      </c>
      <c r="M829" s="5">
        <v>-8.3976999999999996E-2</v>
      </c>
      <c r="N829" s="5">
        <v>1</v>
      </c>
      <c r="O829" s="5">
        <v>2</v>
      </c>
      <c r="P829" s="5" t="s">
        <v>743</v>
      </c>
      <c r="Q829" s="5" t="s">
        <v>42</v>
      </c>
      <c r="R829" s="5" t="s">
        <v>43</v>
      </c>
      <c r="S829" s="5">
        <v>30</v>
      </c>
      <c r="T829" s="7">
        <v>0.43055555555555558</v>
      </c>
      <c r="U829" s="2" t="s">
        <v>1645</v>
      </c>
      <c r="V829" s="5" t="s">
        <v>1627</v>
      </c>
      <c r="W829" s="5" t="s">
        <v>37</v>
      </c>
      <c r="X829" s="5" t="s">
        <v>38</v>
      </c>
    </row>
    <row r="830" spans="1:24" ht="15.75" x14ac:dyDescent="0.25">
      <c r="A830" s="2" t="s">
        <v>929</v>
      </c>
      <c r="B830" s="3">
        <v>44385</v>
      </c>
      <c r="C830" s="3" t="s">
        <v>375</v>
      </c>
      <c r="D830" s="14">
        <f t="shared" si="12"/>
        <v>2021</v>
      </c>
      <c r="E830" s="2" t="s">
        <v>65</v>
      </c>
      <c r="F830" s="2" t="s">
        <v>69</v>
      </c>
      <c r="G830" s="2" t="s">
        <v>70</v>
      </c>
      <c r="H830" s="2" t="s">
        <v>47</v>
      </c>
      <c r="I830" s="2">
        <v>51.509535</v>
      </c>
      <c r="J830" s="2" t="s">
        <v>30</v>
      </c>
      <c r="K830" s="2" t="s">
        <v>743</v>
      </c>
      <c r="L830" s="2" t="s">
        <v>32</v>
      </c>
      <c r="M830" s="2">
        <v>-7.9683000000000004E-2</v>
      </c>
      <c r="N830" s="2">
        <v>1</v>
      </c>
      <c r="O830" s="2">
        <v>2</v>
      </c>
      <c r="P830" s="2" t="s">
        <v>743</v>
      </c>
      <c r="Q830" s="2" t="s">
        <v>34</v>
      </c>
      <c r="R830" s="2" t="s">
        <v>60</v>
      </c>
      <c r="S830" s="2">
        <v>30</v>
      </c>
      <c r="T830" s="4">
        <v>0.3888888888888889</v>
      </c>
      <c r="U830" s="2" t="s">
        <v>1645</v>
      </c>
      <c r="V830" s="2" t="s">
        <v>1628</v>
      </c>
      <c r="W830" s="2" t="s">
        <v>37</v>
      </c>
      <c r="X830" s="2" t="s">
        <v>38</v>
      </c>
    </row>
    <row r="831" spans="1:24" ht="15.75" x14ac:dyDescent="0.25">
      <c r="A831" s="5" t="s">
        <v>930</v>
      </c>
      <c r="B831" s="6">
        <v>44387</v>
      </c>
      <c r="C831" s="3" t="s">
        <v>375</v>
      </c>
      <c r="D831" s="14">
        <f t="shared" si="12"/>
        <v>2021</v>
      </c>
      <c r="E831" s="2" t="s">
        <v>46</v>
      </c>
      <c r="F831" s="5" t="s">
        <v>49</v>
      </c>
      <c r="G831" s="5" t="s">
        <v>41</v>
      </c>
      <c r="H831" s="5" t="s">
        <v>47</v>
      </c>
      <c r="I831" s="5">
        <v>51.517414000000002</v>
      </c>
      <c r="J831" s="5" t="s">
        <v>30</v>
      </c>
      <c r="K831" s="5" t="s">
        <v>743</v>
      </c>
      <c r="L831" s="5" t="s">
        <v>32</v>
      </c>
      <c r="M831" s="5">
        <v>-8.8576000000000002E-2</v>
      </c>
      <c r="N831" s="5">
        <v>1</v>
      </c>
      <c r="O831" s="5">
        <v>1</v>
      </c>
      <c r="P831" s="5" t="s">
        <v>743</v>
      </c>
      <c r="Q831" s="5" t="s">
        <v>34</v>
      </c>
      <c r="R831" s="5" t="s">
        <v>43</v>
      </c>
      <c r="S831" s="5">
        <v>30</v>
      </c>
      <c r="T831" s="7">
        <v>0.66319444444444442</v>
      </c>
      <c r="U831" s="2" t="s">
        <v>1645</v>
      </c>
      <c r="V831" s="5" t="s">
        <v>1629</v>
      </c>
      <c r="W831" s="5" t="s">
        <v>37</v>
      </c>
      <c r="X831" s="5" t="s">
        <v>38</v>
      </c>
    </row>
    <row r="832" spans="1:24" ht="15.75" x14ac:dyDescent="0.25">
      <c r="A832" s="2" t="s">
        <v>931</v>
      </c>
      <c r="B832" s="3">
        <v>44387</v>
      </c>
      <c r="C832" s="3" t="s">
        <v>375</v>
      </c>
      <c r="D832" s="14">
        <f t="shared" si="12"/>
        <v>2021</v>
      </c>
      <c r="E832" s="2" t="s">
        <v>40</v>
      </c>
      <c r="F832" s="2" t="s">
        <v>49</v>
      </c>
      <c r="G832" s="2" t="s">
        <v>28</v>
      </c>
      <c r="H832" s="2" t="s">
        <v>47</v>
      </c>
      <c r="I832" s="2">
        <v>51.510896000000002</v>
      </c>
      <c r="J832" s="2" t="s">
        <v>30</v>
      </c>
      <c r="K832" s="2" t="s">
        <v>743</v>
      </c>
      <c r="L832" s="2" t="s">
        <v>32</v>
      </c>
      <c r="M832" s="2">
        <v>-0.10254000000000001</v>
      </c>
      <c r="N832" s="2">
        <v>1</v>
      </c>
      <c r="O832" s="2">
        <v>2</v>
      </c>
      <c r="P832" s="2" t="s">
        <v>743</v>
      </c>
      <c r="Q832" s="2" t="s">
        <v>34</v>
      </c>
      <c r="R832" s="2" t="s">
        <v>43</v>
      </c>
      <c r="S832" s="2">
        <v>30</v>
      </c>
      <c r="T832" s="4">
        <v>0.75694444444444453</v>
      </c>
      <c r="U832" s="2" t="s">
        <v>1645</v>
      </c>
      <c r="V832" s="2" t="s">
        <v>1630</v>
      </c>
      <c r="W832" s="2" t="s">
        <v>37</v>
      </c>
      <c r="X832" s="2" t="s">
        <v>38</v>
      </c>
    </row>
    <row r="833" spans="1:24" ht="15.75" x14ac:dyDescent="0.25">
      <c r="A833" s="5" t="s">
        <v>932</v>
      </c>
      <c r="B833" s="6">
        <v>44389</v>
      </c>
      <c r="C833" s="3" t="s">
        <v>375</v>
      </c>
      <c r="D833" s="14">
        <f t="shared" si="12"/>
        <v>2021</v>
      </c>
      <c r="E833" s="2" t="s">
        <v>54</v>
      </c>
      <c r="F833" s="5" t="s">
        <v>69</v>
      </c>
      <c r="G833" s="5" t="s">
        <v>70</v>
      </c>
      <c r="H833" s="5" t="s">
        <v>47</v>
      </c>
      <c r="I833" s="5">
        <v>51.509529999999998</v>
      </c>
      <c r="J833" s="5" t="s">
        <v>55</v>
      </c>
      <c r="K833" s="5" t="s">
        <v>743</v>
      </c>
      <c r="L833" s="5" t="s">
        <v>32</v>
      </c>
      <c r="M833" s="5">
        <v>-7.9394999999999993E-2</v>
      </c>
      <c r="N833" s="5">
        <v>1</v>
      </c>
      <c r="O833" s="5">
        <v>2</v>
      </c>
      <c r="P833" s="5" t="s">
        <v>743</v>
      </c>
      <c r="Q833" s="5" t="s">
        <v>42</v>
      </c>
      <c r="R833" s="5" t="s">
        <v>43</v>
      </c>
      <c r="S833" s="5">
        <v>30</v>
      </c>
      <c r="T833" s="7">
        <v>0.11875000000000001</v>
      </c>
      <c r="U833" s="2" t="s">
        <v>1645</v>
      </c>
      <c r="V833" s="5" t="s">
        <v>1631</v>
      </c>
      <c r="W833" s="5" t="s">
        <v>71</v>
      </c>
      <c r="X833" s="5" t="s">
        <v>44</v>
      </c>
    </row>
    <row r="834" spans="1:24" ht="15.75" hidden="1" x14ac:dyDescent="0.25">
      <c r="A834" s="2" t="s">
        <v>933</v>
      </c>
      <c r="B834" s="3">
        <v>44414</v>
      </c>
      <c r="C834" s="3" t="s">
        <v>355</v>
      </c>
      <c r="D834" s="14">
        <f t="shared" ref="D834:D897" si="13">YEAR(B834)</f>
        <v>2021</v>
      </c>
      <c r="E834" s="2" t="s">
        <v>62</v>
      </c>
      <c r="F834" s="2" t="s">
        <v>27</v>
      </c>
      <c r="G834" s="2" t="s">
        <v>277</v>
      </c>
      <c r="H834" s="2" t="s">
        <v>47</v>
      </c>
      <c r="I834" s="2">
        <v>51.509059000000001</v>
      </c>
      <c r="J834" s="2" t="s">
        <v>30</v>
      </c>
      <c r="K834" s="2" t="s">
        <v>743</v>
      </c>
      <c r="L834" s="2" t="s">
        <v>32</v>
      </c>
      <c r="M834" s="2">
        <v>-8.3594000000000002E-2</v>
      </c>
      <c r="N834" s="2">
        <v>1</v>
      </c>
      <c r="O834" s="2">
        <v>1</v>
      </c>
      <c r="P834" s="2" t="s">
        <v>743</v>
      </c>
      <c r="Q834" s="2" t="s">
        <v>42</v>
      </c>
      <c r="R834" s="2" t="s">
        <v>60</v>
      </c>
      <c r="S834" s="2">
        <v>30</v>
      </c>
      <c r="T834" s="4">
        <v>0.77083333333333337</v>
      </c>
      <c r="U834" s="2" t="s">
        <v>36</v>
      </c>
      <c r="V834" s="2" t="s">
        <v>1616</v>
      </c>
      <c r="W834" s="2" t="s">
        <v>71</v>
      </c>
      <c r="X834" s="2" t="s">
        <v>38</v>
      </c>
    </row>
    <row r="835" spans="1:24" ht="15.75" hidden="1" x14ac:dyDescent="0.25">
      <c r="A835" s="5" t="s">
        <v>934</v>
      </c>
      <c r="B835" s="6">
        <v>44417</v>
      </c>
      <c r="C835" s="3" t="s">
        <v>355</v>
      </c>
      <c r="D835" s="14">
        <f t="shared" si="13"/>
        <v>2021</v>
      </c>
      <c r="E835" s="2" t="s">
        <v>26</v>
      </c>
      <c r="F835" s="5" t="s">
        <v>69</v>
      </c>
      <c r="G835" s="5" t="s">
        <v>70</v>
      </c>
      <c r="H835" s="5" t="s">
        <v>47</v>
      </c>
      <c r="I835" s="5">
        <v>51.513278</v>
      </c>
      <c r="J835" s="5" t="s">
        <v>30</v>
      </c>
      <c r="K835" s="5" t="s">
        <v>743</v>
      </c>
      <c r="L835" s="5" t="s">
        <v>32</v>
      </c>
      <c r="M835" s="5">
        <v>-8.8605000000000003E-2</v>
      </c>
      <c r="N835" s="5">
        <v>1</v>
      </c>
      <c r="O835" s="5">
        <v>1</v>
      </c>
      <c r="P835" s="5" t="s">
        <v>743</v>
      </c>
      <c r="Q835" s="5" t="s">
        <v>34</v>
      </c>
      <c r="R835" s="5" t="s">
        <v>43</v>
      </c>
      <c r="S835" s="5">
        <v>30</v>
      </c>
      <c r="T835" s="7">
        <v>0.7909722222222223</v>
      </c>
      <c r="U835" s="2" t="s">
        <v>36</v>
      </c>
      <c r="V835" s="5" t="s">
        <v>1617</v>
      </c>
      <c r="W835" s="5" t="s">
        <v>37</v>
      </c>
      <c r="X835" s="5" t="s">
        <v>52</v>
      </c>
    </row>
    <row r="836" spans="1:24" ht="15.75" hidden="1" x14ac:dyDescent="0.25">
      <c r="A836" s="2" t="s">
        <v>935</v>
      </c>
      <c r="B836" s="3">
        <v>44418</v>
      </c>
      <c r="C836" s="3" t="s">
        <v>355</v>
      </c>
      <c r="D836" s="14">
        <f t="shared" si="13"/>
        <v>2021</v>
      </c>
      <c r="E836" s="2" t="s">
        <v>59</v>
      </c>
      <c r="F836" s="2" t="s">
        <v>27</v>
      </c>
      <c r="G836" s="2" t="s">
        <v>41</v>
      </c>
      <c r="H836" s="2" t="s">
        <v>47</v>
      </c>
      <c r="I836" s="2">
        <v>51.509925000000003</v>
      </c>
      <c r="J836" s="2" t="s">
        <v>30</v>
      </c>
      <c r="K836" s="2" t="s">
        <v>743</v>
      </c>
      <c r="L836" s="2" t="s">
        <v>32</v>
      </c>
      <c r="M836" s="2">
        <v>-8.1540000000000001E-2</v>
      </c>
      <c r="N836" s="2">
        <v>1</v>
      </c>
      <c r="O836" s="2">
        <v>2</v>
      </c>
      <c r="P836" s="2" t="s">
        <v>743</v>
      </c>
      <c r="Q836" s="2" t="s">
        <v>34</v>
      </c>
      <c r="R836" s="2" t="s">
        <v>43</v>
      </c>
      <c r="S836" s="2">
        <v>30</v>
      </c>
      <c r="T836" s="4">
        <v>0.71736111111111101</v>
      </c>
      <c r="U836" s="2" t="s">
        <v>36</v>
      </c>
      <c r="V836" s="2" t="s">
        <v>1618</v>
      </c>
      <c r="W836" s="2" t="s">
        <v>37</v>
      </c>
      <c r="X836" s="2" t="s">
        <v>228</v>
      </c>
    </row>
    <row r="837" spans="1:24" ht="15.75" hidden="1" x14ac:dyDescent="0.25">
      <c r="A837" s="5" t="s">
        <v>936</v>
      </c>
      <c r="B837" s="6">
        <v>44418</v>
      </c>
      <c r="C837" s="3" t="s">
        <v>355</v>
      </c>
      <c r="D837" s="14">
        <f t="shared" si="13"/>
        <v>2021</v>
      </c>
      <c r="E837" s="2" t="s">
        <v>65</v>
      </c>
      <c r="F837" s="5" t="s">
        <v>69</v>
      </c>
      <c r="G837" s="5" t="s">
        <v>70</v>
      </c>
      <c r="H837" s="5" t="s">
        <v>47</v>
      </c>
      <c r="I837" s="5">
        <v>51.513275</v>
      </c>
      <c r="J837" s="5" t="s">
        <v>30</v>
      </c>
      <c r="K837" s="5" t="s">
        <v>743</v>
      </c>
      <c r="L837" s="5" t="s">
        <v>32</v>
      </c>
      <c r="M837" s="5">
        <v>-8.8460999999999998E-2</v>
      </c>
      <c r="N837" s="5">
        <v>1</v>
      </c>
      <c r="O837" s="5">
        <v>2</v>
      </c>
      <c r="P837" s="5" t="s">
        <v>743</v>
      </c>
      <c r="Q837" s="5" t="s">
        <v>34</v>
      </c>
      <c r="R837" s="5" t="s">
        <v>43</v>
      </c>
      <c r="S837" s="5">
        <v>30</v>
      </c>
      <c r="T837" s="7">
        <v>0.75069444444444444</v>
      </c>
      <c r="U837" s="2" t="s">
        <v>36</v>
      </c>
      <c r="V837" s="5" t="s">
        <v>1619</v>
      </c>
      <c r="W837" s="5" t="s">
        <v>37</v>
      </c>
      <c r="X837" s="5" t="s">
        <v>38</v>
      </c>
    </row>
    <row r="838" spans="1:24" ht="15.75" hidden="1" x14ac:dyDescent="0.25">
      <c r="A838" s="2" t="s">
        <v>937</v>
      </c>
      <c r="B838" s="3">
        <v>44418</v>
      </c>
      <c r="C838" s="3" t="s">
        <v>355</v>
      </c>
      <c r="D838" s="14">
        <f t="shared" si="13"/>
        <v>2021</v>
      </c>
      <c r="E838" s="2" t="s">
        <v>46</v>
      </c>
      <c r="F838" s="2" t="s">
        <v>49</v>
      </c>
      <c r="G838" s="2" t="s">
        <v>28</v>
      </c>
      <c r="H838" s="2" t="s">
        <v>29</v>
      </c>
      <c r="I838" s="2">
        <v>51.510652</v>
      </c>
      <c r="J838" s="2" t="s">
        <v>30</v>
      </c>
      <c r="K838" s="2" t="s">
        <v>743</v>
      </c>
      <c r="L838" s="2" t="s">
        <v>32</v>
      </c>
      <c r="M838" s="2">
        <v>-9.3037999999999996E-2</v>
      </c>
      <c r="N838" s="2">
        <v>1</v>
      </c>
      <c r="O838" s="2">
        <v>2</v>
      </c>
      <c r="P838" s="2" t="s">
        <v>743</v>
      </c>
      <c r="Q838" s="2" t="s">
        <v>34</v>
      </c>
      <c r="R838" s="2" t="s">
        <v>60</v>
      </c>
      <c r="S838" s="2">
        <v>30</v>
      </c>
      <c r="T838" s="4">
        <v>0.35694444444444445</v>
      </c>
      <c r="U838" s="2" t="s">
        <v>36</v>
      </c>
      <c r="V838" s="2" t="s">
        <v>1620</v>
      </c>
      <c r="W838" s="2" t="s">
        <v>37</v>
      </c>
      <c r="X838" s="2" t="s">
        <v>38</v>
      </c>
    </row>
    <row r="839" spans="1:24" ht="15.75" hidden="1" x14ac:dyDescent="0.25">
      <c r="A839" s="5" t="s">
        <v>938</v>
      </c>
      <c r="B839" s="6">
        <v>44419</v>
      </c>
      <c r="C839" s="3" t="s">
        <v>355</v>
      </c>
      <c r="D839" s="14">
        <f t="shared" si="13"/>
        <v>2021</v>
      </c>
      <c r="E839" s="2" t="s">
        <v>40</v>
      </c>
      <c r="F839" s="5" t="s">
        <v>49</v>
      </c>
      <c r="G839" s="5" t="s">
        <v>41</v>
      </c>
      <c r="H839" s="5" t="s">
        <v>47</v>
      </c>
      <c r="I839" s="5">
        <v>51.513207000000001</v>
      </c>
      <c r="J839" s="5" t="s">
        <v>30</v>
      </c>
      <c r="K839" s="5" t="s">
        <v>743</v>
      </c>
      <c r="L839" s="5" t="s">
        <v>32</v>
      </c>
      <c r="M839" s="5">
        <v>-8.4283999999999998E-2</v>
      </c>
      <c r="N839" s="5">
        <v>4</v>
      </c>
      <c r="O839" s="5">
        <v>2</v>
      </c>
      <c r="P839" s="5" t="s">
        <v>743</v>
      </c>
      <c r="Q839" s="5" t="s">
        <v>34</v>
      </c>
      <c r="R839" s="5" t="s">
        <v>43</v>
      </c>
      <c r="S839" s="5">
        <v>30</v>
      </c>
      <c r="T839" s="7">
        <v>0.35972222222222222</v>
      </c>
      <c r="U839" s="2" t="s">
        <v>36</v>
      </c>
      <c r="V839" s="5" t="s">
        <v>1621</v>
      </c>
      <c r="W839" s="5" t="s">
        <v>37</v>
      </c>
      <c r="X839" s="5" t="s">
        <v>111</v>
      </c>
    </row>
    <row r="840" spans="1:24" ht="15.75" hidden="1" x14ac:dyDescent="0.25">
      <c r="A840" s="2" t="s">
        <v>939</v>
      </c>
      <c r="B840" s="3">
        <v>44419</v>
      </c>
      <c r="C840" s="3" t="s">
        <v>355</v>
      </c>
      <c r="D840" s="14">
        <f t="shared" si="13"/>
        <v>2021</v>
      </c>
      <c r="E840" s="2" t="s">
        <v>54</v>
      </c>
      <c r="F840" s="2" t="s">
        <v>27</v>
      </c>
      <c r="G840" s="2" t="s">
        <v>28</v>
      </c>
      <c r="H840" s="2" t="s">
        <v>29</v>
      </c>
      <c r="I840" s="2">
        <v>51.510210999999998</v>
      </c>
      <c r="J840" s="2" t="s">
        <v>30</v>
      </c>
      <c r="K840" s="2" t="s">
        <v>743</v>
      </c>
      <c r="L840" s="2" t="s">
        <v>32</v>
      </c>
      <c r="M840" s="2">
        <v>-8.2536999999999999E-2</v>
      </c>
      <c r="N840" s="2">
        <v>1</v>
      </c>
      <c r="O840" s="2">
        <v>3</v>
      </c>
      <c r="P840" s="2" t="s">
        <v>743</v>
      </c>
      <c r="Q840" s="2" t="s">
        <v>34</v>
      </c>
      <c r="R840" s="2" t="s">
        <v>43</v>
      </c>
      <c r="S840" s="2">
        <v>30</v>
      </c>
      <c r="T840" s="4">
        <v>0.38194444444444442</v>
      </c>
      <c r="U840" s="2" t="s">
        <v>36</v>
      </c>
      <c r="V840" s="2" t="s">
        <v>1622</v>
      </c>
      <c r="W840" s="2" t="s">
        <v>37</v>
      </c>
      <c r="X840" s="2" t="s">
        <v>38</v>
      </c>
    </row>
    <row r="841" spans="1:24" ht="15.75" hidden="1" x14ac:dyDescent="0.25">
      <c r="A841" s="5" t="s">
        <v>940</v>
      </c>
      <c r="B841" s="6">
        <v>44424</v>
      </c>
      <c r="C841" s="3" t="s">
        <v>355</v>
      </c>
      <c r="D841" s="14">
        <f t="shared" si="13"/>
        <v>2021</v>
      </c>
      <c r="E841" s="2" t="s">
        <v>62</v>
      </c>
      <c r="F841" s="5" t="s">
        <v>49</v>
      </c>
      <c r="G841" s="5" t="s">
        <v>28</v>
      </c>
      <c r="H841" s="5" t="s">
        <v>47</v>
      </c>
      <c r="I841" s="5">
        <v>51.509424000000003</v>
      </c>
      <c r="J841" s="5" t="s">
        <v>30</v>
      </c>
      <c r="K841" s="5" t="s">
        <v>805</v>
      </c>
      <c r="L841" s="5" t="s">
        <v>32</v>
      </c>
      <c r="M841" s="5">
        <v>-7.8390000000000001E-2</v>
      </c>
      <c r="N841" s="5">
        <v>1</v>
      </c>
      <c r="O841" s="5">
        <v>1</v>
      </c>
      <c r="P841" s="5" t="s">
        <v>33</v>
      </c>
      <c r="Q841" s="5" t="s">
        <v>34</v>
      </c>
      <c r="R841" s="5" t="s">
        <v>43</v>
      </c>
      <c r="S841" s="5">
        <v>30</v>
      </c>
      <c r="T841" s="7">
        <v>0.81458333333333333</v>
      </c>
      <c r="U841" s="2" t="s">
        <v>36</v>
      </c>
      <c r="V841" s="5" t="s">
        <v>1623</v>
      </c>
      <c r="W841" s="5" t="s">
        <v>37</v>
      </c>
      <c r="X841" s="5" t="s">
        <v>38</v>
      </c>
    </row>
    <row r="842" spans="1:24" ht="15.75" hidden="1" x14ac:dyDescent="0.25">
      <c r="A842" s="2" t="s">
        <v>941</v>
      </c>
      <c r="B842" s="3">
        <v>44426</v>
      </c>
      <c r="C842" s="3" t="s">
        <v>355</v>
      </c>
      <c r="D842" s="14">
        <f t="shared" si="13"/>
        <v>2021</v>
      </c>
      <c r="E842" s="2" t="s">
        <v>26</v>
      </c>
      <c r="F842" s="2" t="s">
        <v>69</v>
      </c>
      <c r="G842" s="2" t="s">
        <v>70</v>
      </c>
      <c r="H842" s="2" t="s">
        <v>29</v>
      </c>
      <c r="I842" s="2">
        <v>51.509118000000001</v>
      </c>
      <c r="J842" s="2" t="s">
        <v>30</v>
      </c>
      <c r="K842" s="2" t="s">
        <v>743</v>
      </c>
      <c r="L842" s="2" t="s">
        <v>32</v>
      </c>
      <c r="M842" s="2">
        <v>-8.7193999999999994E-2</v>
      </c>
      <c r="N842" s="2">
        <v>3</v>
      </c>
      <c r="O842" s="2">
        <v>4</v>
      </c>
      <c r="P842" s="2" t="s">
        <v>743</v>
      </c>
      <c r="Q842" s="2" t="s">
        <v>34</v>
      </c>
      <c r="R842" s="2" t="s">
        <v>60</v>
      </c>
      <c r="S842" s="2">
        <v>30</v>
      </c>
      <c r="T842" s="4">
        <v>0.34722222222222227</v>
      </c>
      <c r="U842" s="2" t="s">
        <v>36</v>
      </c>
      <c r="V842" s="2" t="s">
        <v>1624</v>
      </c>
      <c r="W842" s="2" t="s">
        <v>37</v>
      </c>
      <c r="X842" s="2" t="s">
        <v>38</v>
      </c>
    </row>
    <row r="843" spans="1:24" ht="15.75" hidden="1" x14ac:dyDescent="0.25">
      <c r="A843" s="5" t="s">
        <v>942</v>
      </c>
      <c r="B843" s="6">
        <v>44433</v>
      </c>
      <c r="C843" s="3" t="s">
        <v>355</v>
      </c>
      <c r="D843" s="14">
        <f t="shared" si="13"/>
        <v>2021</v>
      </c>
      <c r="E843" s="2" t="s">
        <v>59</v>
      </c>
      <c r="F843" s="5" t="s">
        <v>27</v>
      </c>
      <c r="G843" s="5" t="s">
        <v>41</v>
      </c>
      <c r="H843" s="5" t="s">
        <v>47</v>
      </c>
      <c r="I843" s="5">
        <v>51.518872999999999</v>
      </c>
      <c r="J843" s="5" t="s">
        <v>30</v>
      </c>
      <c r="K843" s="5" t="s">
        <v>743</v>
      </c>
      <c r="L843" s="5" t="s">
        <v>32</v>
      </c>
      <c r="M843" s="5">
        <v>-0.100911</v>
      </c>
      <c r="N843" s="5">
        <v>1</v>
      </c>
      <c r="O843" s="5">
        <v>2</v>
      </c>
      <c r="P843" s="5" t="s">
        <v>743</v>
      </c>
      <c r="Q843" s="5" t="s">
        <v>34</v>
      </c>
      <c r="R843" s="5" t="s">
        <v>43</v>
      </c>
      <c r="S843" s="5">
        <v>30</v>
      </c>
      <c r="T843" s="7">
        <v>0.69305555555555554</v>
      </c>
      <c r="U843" s="2" t="s">
        <v>36</v>
      </c>
      <c r="V843" s="5" t="s">
        <v>1625</v>
      </c>
      <c r="W843" s="5" t="s">
        <v>37</v>
      </c>
      <c r="X843" s="5" t="s">
        <v>38</v>
      </c>
    </row>
    <row r="844" spans="1:24" ht="15.75" hidden="1" x14ac:dyDescent="0.25">
      <c r="A844" s="2" t="s">
        <v>943</v>
      </c>
      <c r="B844" s="3">
        <v>44422</v>
      </c>
      <c r="C844" s="3" t="s">
        <v>355</v>
      </c>
      <c r="D844" s="14">
        <f t="shared" si="13"/>
        <v>2021</v>
      </c>
      <c r="E844" s="2" t="s">
        <v>65</v>
      </c>
      <c r="F844" s="2" t="s">
        <v>49</v>
      </c>
      <c r="G844" s="2" t="s">
        <v>28</v>
      </c>
      <c r="H844" s="2" t="s">
        <v>29</v>
      </c>
      <c r="I844" s="2">
        <v>51.518706000000002</v>
      </c>
      <c r="J844" s="2" t="s">
        <v>30</v>
      </c>
      <c r="K844" s="2" t="s">
        <v>743</v>
      </c>
      <c r="L844" s="2" t="s">
        <v>32</v>
      </c>
      <c r="M844" s="2">
        <v>-7.9585000000000003E-2</v>
      </c>
      <c r="N844" s="2">
        <v>1</v>
      </c>
      <c r="O844" s="2">
        <v>2</v>
      </c>
      <c r="P844" s="2" t="s">
        <v>743</v>
      </c>
      <c r="Q844" s="2" t="s">
        <v>34</v>
      </c>
      <c r="R844" s="2" t="s">
        <v>43</v>
      </c>
      <c r="S844" s="2">
        <v>30</v>
      </c>
      <c r="T844" s="4">
        <v>0.625</v>
      </c>
      <c r="U844" s="2" t="s">
        <v>36</v>
      </c>
      <c r="V844" s="2" t="s">
        <v>1626</v>
      </c>
      <c r="W844" s="2" t="s">
        <v>37</v>
      </c>
      <c r="X844" s="2" t="s">
        <v>38</v>
      </c>
    </row>
    <row r="845" spans="1:24" ht="15.75" hidden="1" x14ac:dyDescent="0.25">
      <c r="A845" s="5" t="s">
        <v>944</v>
      </c>
      <c r="B845" s="6">
        <v>44438</v>
      </c>
      <c r="C845" s="3" t="s">
        <v>355</v>
      </c>
      <c r="D845" s="14">
        <f t="shared" si="13"/>
        <v>2021</v>
      </c>
      <c r="E845" s="2" t="s">
        <v>46</v>
      </c>
      <c r="F845" s="5" t="s">
        <v>49</v>
      </c>
      <c r="G845" s="5" t="s">
        <v>28</v>
      </c>
      <c r="H845" s="5" t="s">
        <v>47</v>
      </c>
      <c r="I845" s="5">
        <v>51.511966999999999</v>
      </c>
      <c r="J845" s="5" t="s">
        <v>55</v>
      </c>
      <c r="K845" s="5" t="s">
        <v>743</v>
      </c>
      <c r="L845" s="5" t="s">
        <v>32</v>
      </c>
      <c r="M845" s="5">
        <v>-0.102063</v>
      </c>
      <c r="N845" s="5">
        <v>1</v>
      </c>
      <c r="O845" s="5">
        <v>2</v>
      </c>
      <c r="P845" s="5" t="s">
        <v>743</v>
      </c>
      <c r="Q845" s="5" t="s">
        <v>34</v>
      </c>
      <c r="R845" s="5" t="s">
        <v>60</v>
      </c>
      <c r="S845" s="5">
        <v>30</v>
      </c>
      <c r="T845" s="7">
        <v>0.23402777777777781</v>
      </c>
      <c r="U845" s="2" t="s">
        <v>36</v>
      </c>
      <c r="V845" s="5" t="s">
        <v>1627</v>
      </c>
      <c r="W845" s="5" t="s">
        <v>37</v>
      </c>
      <c r="X845" s="5" t="s">
        <v>108</v>
      </c>
    </row>
    <row r="846" spans="1:24" ht="15.75" hidden="1" x14ac:dyDescent="0.25">
      <c r="A846" s="2" t="s">
        <v>945</v>
      </c>
      <c r="B846" s="3">
        <v>44449</v>
      </c>
      <c r="C846" s="3" t="s">
        <v>499</v>
      </c>
      <c r="D846" s="14">
        <f t="shared" si="13"/>
        <v>2021</v>
      </c>
      <c r="E846" s="2" t="s">
        <v>40</v>
      </c>
      <c r="F846" s="2" t="s">
        <v>27</v>
      </c>
      <c r="G846" s="2" t="s">
        <v>28</v>
      </c>
      <c r="H846" s="2" t="s">
        <v>47</v>
      </c>
      <c r="I846" s="2">
        <v>51.511144999999999</v>
      </c>
      <c r="J846" s="2" t="s">
        <v>30</v>
      </c>
      <c r="K846" s="2" t="s">
        <v>743</v>
      </c>
      <c r="L846" s="2" t="s">
        <v>32</v>
      </c>
      <c r="M846" s="2">
        <v>-7.3705999999999994E-2</v>
      </c>
      <c r="N846" s="2">
        <v>1</v>
      </c>
      <c r="O846" s="2">
        <v>2</v>
      </c>
      <c r="P846" s="2" t="s">
        <v>743</v>
      </c>
      <c r="Q846" s="2" t="s">
        <v>34</v>
      </c>
      <c r="R846" s="2" t="s">
        <v>43</v>
      </c>
      <c r="S846" s="2">
        <v>30</v>
      </c>
      <c r="T846" s="4">
        <v>0.45833333333333331</v>
      </c>
      <c r="U846" s="2" t="s">
        <v>36</v>
      </c>
      <c r="V846" s="2" t="s">
        <v>1628</v>
      </c>
      <c r="W846" s="2" t="s">
        <v>37</v>
      </c>
      <c r="X846" s="2" t="s">
        <v>44</v>
      </c>
    </row>
    <row r="847" spans="1:24" ht="15.75" hidden="1" x14ac:dyDescent="0.25">
      <c r="A847" s="5" t="s">
        <v>946</v>
      </c>
      <c r="B847" s="6">
        <v>44470</v>
      </c>
      <c r="C847" s="3" t="s">
        <v>552</v>
      </c>
      <c r="D847" s="14">
        <f t="shared" si="13"/>
        <v>2021</v>
      </c>
      <c r="E847" s="2" t="s">
        <v>54</v>
      </c>
      <c r="F847" s="5" t="s">
        <v>27</v>
      </c>
      <c r="G847" s="5" t="s">
        <v>28</v>
      </c>
      <c r="H847" s="5" t="s">
        <v>47</v>
      </c>
      <c r="I847" s="5">
        <v>51.515720999999999</v>
      </c>
      <c r="J847" s="5" t="s">
        <v>30</v>
      </c>
      <c r="K847" s="5" t="s">
        <v>743</v>
      </c>
      <c r="L847" s="5" t="s">
        <v>32</v>
      </c>
      <c r="M847" s="5">
        <v>-0.10061</v>
      </c>
      <c r="N847" s="5">
        <v>1</v>
      </c>
      <c r="O847" s="5">
        <v>2</v>
      </c>
      <c r="P847" s="5" t="s">
        <v>743</v>
      </c>
      <c r="Q847" s="5" t="s">
        <v>34</v>
      </c>
      <c r="R847" s="5" t="s">
        <v>43</v>
      </c>
      <c r="S847" s="5">
        <v>30</v>
      </c>
      <c r="T847" s="7">
        <v>0.56944444444444442</v>
      </c>
      <c r="U847" s="2" t="s">
        <v>36</v>
      </c>
      <c r="V847" s="5" t="s">
        <v>1629</v>
      </c>
      <c r="W847" s="5" t="s">
        <v>37</v>
      </c>
      <c r="X847" s="5" t="s">
        <v>38</v>
      </c>
    </row>
    <row r="848" spans="1:24" ht="15.75" hidden="1" x14ac:dyDescent="0.25">
      <c r="A848" s="2" t="s">
        <v>947</v>
      </c>
      <c r="B848" s="3">
        <v>44467</v>
      </c>
      <c r="C848" s="3" t="s">
        <v>499</v>
      </c>
      <c r="D848" s="14">
        <f t="shared" si="13"/>
        <v>2021</v>
      </c>
      <c r="E848" s="2" t="s">
        <v>62</v>
      </c>
      <c r="F848" s="2" t="s">
        <v>27</v>
      </c>
      <c r="G848" s="2" t="s">
        <v>28</v>
      </c>
      <c r="H848" s="2" t="s">
        <v>47</v>
      </c>
      <c r="I848" s="2">
        <v>51.511310000000002</v>
      </c>
      <c r="J848" s="2" t="s">
        <v>30</v>
      </c>
      <c r="K848" s="2" t="s">
        <v>743</v>
      </c>
      <c r="L848" s="2" t="s">
        <v>32</v>
      </c>
      <c r="M848" s="2">
        <v>-8.9263999999999996E-2</v>
      </c>
      <c r="N848" s="2">
        <v>1</v>
      </c>
      <c r="O848" s="2">
        <v>2</v>
      </c>
      <c r="P848" s="2" t="s">
        <v>743</v>
      </c>
      <c r="Q848" s="2" t="s">
        <v>34</v>
      </c>
      <c r="R848" s="2" t="s">
        <v>43</v>
      </c>
      <c r="S848" s="2">
        <v>30</v>
      </c>
      <c r="T848" s="4">
        <v>0.375</v>
      </c>
      <c r="U848" s="2" t="s">
        <v>36</v>
      </c>
      <c r="V848" s="2" t="s">
        <v>1630</v>
      </c>
      <c r="W848" s="2" t="s">
        <v>37</v>
      </c>
      <c r="X848" s="2" t="s">
        <v>38</v>
      </c>
    </row>
    <row r="849" spans="1:24" ht="15.75" x14ac:dyDescent="0.25">
      <c r="A849" s="5" t="s">
        <v>948</v>
      </c>
      <c r="B849" s="6">
        <v>44453</v>
      </c>
      <c r="C849" s="3" t="s">
        <v>499</v>
      </c>
      <c r="D849" s="14">
        <f t="shared" si="13"/>
        <v>2021</v>
      </c>
      <c r="E849" s="2" t="s">
        <v>26</v>
      </c>
      <c r="F849" s="5" t="s">
        <v>49</v>
      </c>
      <c r="G849" s="5" t="s">
        <v>41</v>
      </c>
      <c r="H849" s="5" t="s">
        <v>47</v>
      </c>
      <c r="I849" s="5">
        <v>51.517147000000001</v>
      </c>
      <c r="J849" s="5" t="s">
        <v>30</v>
      </c>
      <c r="K849" s="5" t="s">
        <v>743</v>
      </c>
      <c r="L849" s="5" t="s">
        <v>32</v>
      </c>
      <c r="M849" s="5">
        <v>-8.8731000000000004E-2</v>
      </c>
      <c r="N849" s="5">
        <v>1</v>
      </c>
      <c r="O849" s="5">
        <v>2</v>
      </c>
      <c r="P849" s="5" t="s">
        <v>743</v>
      </c>
      <c r="Q849" s="5" t="s">
        <v>34</v>
      </c>
      <c r="R849" s="5" t="s">
        <v>43</v>
      </c>
      <c r="S849" s="5">
        <v>30</v>
      </c>
      <c r="T849" s="7">
        <v>0.62152777777777779</v>
      </c>
      <c r="U849" s="2" t="s">
        <v>1645</v>
      </c>
      <c r="V849" s="5" t="s">
        <v>1631</v>
      </c>
      <c r="W849" s="5" t="s">
        <v>37</v>
      </c>
      <c r="X849" s="5" t="s">
        <v>38</v>
      </c>
    </row>
    <row r="850" spans="1:24" ht="15.75" x14ac:dyDescent="0.25">
      <c r="A850" s="2" t="s">
        <v>949</v>
      </c>
      <c r="B850" s="3">
        <v>44442</v>
      </c>
      <c r="C850" s="3" t="s">
        <v>499</v>
      </c>
      <c r="D850" s="14">
        <f t="shared" si="13"/>
        <v>2021</v>
      </c>
      <c r="E850" s="2" t="s">
        <v>59</v>
      </c>
      <c r="F850" s="2" t="s">
        <v>27</v>
      </c>
      <c r="G850" s="2" t="s">
        <v>41</v>
      </c>
      <c r="H850" s="2" t="s">
        <v>47</v>
      </c>
      <c r="I850" s="2">
        <v>51.515360999999999</v>
      </c>
      <c r="J850" s="2" t="s">
        <v>30</v>
      </c>
      <c r="K850" s="2" t="s">
        <v>743</v>
      </c>
      <c r="L850" s="2" t="s">
        <v>32</v>
      </c>
      <c r="M850" s="2">
        <v>-8.9526999999999995E-2</v>
      </c>
      <c r="N850" s="2">
        <v>4</v>
      </c>
      <c r="O850" s="2">
        <v>1</v>
      </c>
      <c r="P850" s="2" t="s">
        <v>743</v>
      </c>
      <c r="Q850" s="2" t="s">
        <v>34</v>
      </c>
      <c r="R850" s="2" t="s">
        <v>43</v>
      </c>
      <c r="S850" s="2">
        <v>30</v>
      </c>
      <c r="T850" s="4">
        <v>0.5229166666666667</v>
      </c>
      <c r="U850" s="2" t="s">
        <v>1645</v>
      </c>
      <c r="V850" s="2" t="s">
        <v>1616</v>
      </c>
      <c r="W850" s="2" t="s">
        <v>37</v>
      </c>
      <c r="X850" s="2" t="s">
        <v>38</v>
      </c>
    </row>
    <row r="851" spans="1:24" ht="15.75" x14ac:dyDescent="0.25">
      <c r="A851" s="5" t="s">
        <v>950</v>
      </c>
      <c r="B851" s="6">
        <v>44447</v>
      </c>
      <c r="C851" s="3" t="s">
        <v>499</v>
      </c>
      <c r="D851" s="14">
        <f t="shared" si="13"/>
        <v>2021</v>
      </c>
      <c r="E851" s="2" t="s">
        <v>65</v>
      </c>
      <c r="F851" s="5" t="s">
        <v>27</v>
      </c>
      <c r="G851" s="5" t="s">
        <v>28</v>
      </c>
      <c r="H851" s="5" t="s">
        <v>29</v>
      </c>
      <c r="I851" s="5">
        <v>51.511631999999999</v>
      </c>
      <c r="J851" s="5" t="s">
        <v>55</v>
      </c>
      <c r="K851" s="5" t="s">
        <v>743</v>
      </c>
      <c r="L851" s="5" t="s">
        <v>32</v>
      </c>
      <c r="M851" s="5">
        <v>-8.1467999999999999E-2</v>
      </c>
      <c r="N851" s="5">
        <v>1</v>
      </c>
      <c r="O851" s="5">
        <v>2</v>
      </c>
      <c r="P851" s="5" t="s">
        <v>743</v>
      </c>
      <c r="Q851" s="5" t="s">
        <v>34</v>
      </c>
      <c r="R851" s="5" t="s">
        <v>43</v>
      </c>
      <c r="S851" s="5">
        <v>30</v>
      </c>
      <c r="T851" s="7">
        <v>0.81527777777777777</v>
      </c>
      <c r="U851" s="2" t="s">
        <v>1645</v>
      </c>
      <c r="V851" s="5" t="s">
        <v>1617</v>
      </c>
      <c r="W851" s="5" t="s">
        <v>37</v>
      </c>
      <c r="X851" s="5" t="s">
        <v>157</v>
      </c>
    </row>
    <row r="852" spans="1:24" ht="15.75" x14ac:dyDescent="0.25">
      <c r="A852" s="2" t="s">
        <v>951</v>
      </c>
      <c r="B852" s="3">
        <v>44447</v>
      </c>
      <c r="C852" s="3" t="s">
        <v>499</v>
      </c>
      <c r="D852" s="14">
        <f t="shared" si="13"/>
        <v>2021</v>
      </c>
      <c r="E852" s="2" t="s">
        <v>46</v>
      </c>
      <c r="F852" s="2" t="s">
        <v>27</v>
      </c>
      <c r="G852" s="2" t="s">
        <v>28</v>
      </c>
      <c r="H852" s="2" t="s">
        <v>29</v>
      </c>
      <c r="I852" s="2">
        <v>51.510148999999998</v>
      </c>
      <c r="J852" s="2" t="s">
        <v>30</v>
      </c>
      <c r="K852" s="2" t="s">
        <v>743</v>
      </c>
      <c r="L852" s="2" t="s">
        <v>32</v>
      </c>
      <c r="M852" s="2">
        <v>-8.9745000000000005E-2</v>
      </c>
      <c r="N852" s="2">
        <v>1</v>
      </c>
      <c r="O852" s="2">
        <v>2</v>
      </c>
      <c r="P852" s="2" t="s">
        <v>743</v>
      </c>
      <c r="Q852" s="2" t="s">
        <v>34</v>
      </c>
      <c r="R852" s="2" t="s">
        <v>43</v>
      </c>
      <c r="S852" s="2">
        <v>30</v>
      </c>
      <c r="T852" s="4">
        <v>0.40277777777777773</v>
      </c>
      <c r="U852" s="2" t="s">
        <v>1645</v>
      </c>
      <c r="V852" s="2" t="s">
        <v>1618</v>
      </c>
      <c r="W852" s="2" t="s">
        <v>37</v>
      </c>
      <c r="X852" s="2" t="s">
        <v>664</v>
      </c>
    </row>
    <row r="853" spans="1:24" ht="15.75" x14ac:dyDescent="0.25">
      <c r="A853" s="5" t="s">
        <v>952</v>
      </c>
      <c r="B853" s="6">
        <v>44449</v>
      </c>
      <c r="C853" s="3" t="s">
        <v>499</v>
      </c>
      <c r="D853" s="14">
        <f t="shared" si="13"/>
        <v>2021</v>
      </c>
      <c r="E853" s="2" t="s">
        <v>40</v>
      </c>
      <c r="F853" s="5" t="s">
        <v>69</v>
      </c>
      <c r="G853" s="5" t="s">
        <v>70</v>
      </c>
      <c r="H853" s="5" t="s">
        <v>47</v>
      </c>
      <c r="I853" s="5">
        <v>51.510742</v>
      </c>
      <c r="J853" s="5" t="s">
        <v>30</v>
      </c>
      <c r="K853" s="5" t="s">
        <v>743</v>
      </c>
      <c r="L853" s="5" t="s">
        <v>32</v>
      </c>
      <c r="M853" s="5">
        <v>-9.3035000000000007E-2</v>
      </c>
      <c r="N853" s="5">
        <v>1</v>
      </c>
      <c r="O853" s="5">
        <v>2</v>
      </c>
      <c r="P853" s="5" t="s">
        <v>743</v>
      </c>
      <c r="Q853" s="5" t="s">
        <v>34</v>
      </c>
      <c r="R853" s="5" t="s">
        <v>60</v>
      </c>
      <c r="S853" s="5">
        <v>30</v>
      </c>
      <c r="T853" s="7">
        <v>0.39374999999999999</v>
      </c>
      <c r="U853" s="2" t="s">
        <v>1645</v>
      </c>
      <c r="V853" s="5" t="s">
        <v>1619</v>
      </c>
      <c r="W853" s="5" t="s">
        <v>37</v>
      </c>
      <c r="X853" s="5" t="s">
        <v>52</v>
      </c>
    </row>
    <row r="854" spans="1:24" ht="15.75" x14ac:dyDescent="0.25">
      <c r="A854" s="2" t="s">
        <v>953</v>
      </c>
      <c r="B854" s="3">
        <v>44448</v>
      </c>
      <c r="C854" s="3" t="s">
        <v>499</v>
      </c>
      <c r="D854" s="14">
        <f t="shared" si="13"/>
        <v>2021</v>
      </c>
      <c r="E854" s="2" t="s">
        <v>54</v>
      </c>
      <c r="F854" s="2" t="s">
        <v>27</v>
      </c>
      <c r="G854" s="2" t="s">
        <v>28</v>
      </c>
      <c r="H854" s="2" t="s">
        <v>47</v>
      </c>
      <c r="I854" s="2">
        <v>51.514893000000001</v>
      </c>
      <c r="J854" s="2" t="s">
        <v>30</v>
      </c>
      <c r="K854" s="2" t="s">
        <v>743</v>
      </c>
      <c r="L854" s="2" t="s">
        <v>32</v>
      </c>
      <c r="M854" s="2">
        <v>-8.2916000000000004E-2</v>
      </c>
      <c r="N854" s="2">
        <v>1</v>
      </c>
      <c r="O854" s="2">
        <v>1</v>
      </c>
      <c r="P854" s="2" t="s">
        <v>743</v>
      </c>
      <c r="Q854" s="2" t="s">
        <v>34</v>
      </c>
      <c r="R854" s="2" t="s">
        <v>43</v>
      </c>
      <c r="S854" s="2">
        <v>30</v>
      </c>
      <c r="T854" s="4">
        <v>0.77777777777777779</v>
      </c>
      <c r="U854" s="2" t="s">
        <v>1645</v>
      </c>
      <c r="V854" s="2" t="s">
        <v>1620</v>
      </c>
      <c r="W854" s="2" t="s">
        <v>37</v>
      </c>
      <c r="X854" s="2" t="s">
        <v>38</v>
      </c>
    </row>
    <row r="855" spans="1:24" ht="15.75" x14ac:dyDescent="0.25">
      <c r="A855" s="5" t="s">
        <v>954</v>
      </c>
      <c r="B855" s="6">
        <v>44461</v>
      </c>
      <c r="C855" s="3" t="s">
        <v>499</v>
      </c>
      <c r="D855" s="14">
        <f t="shared" si="13"/>
        <v>2021</v>
      </c>
      <c r="E855" s="2" t="s">
        <v>62</v>
      </c>
      <c r="F855" s="5" t="s">
        <v>27</v>
      </c>
      <c r="G855" s="5" t="s">
        <v>28</v>
      </c>
      <c r="H855" s="5" t="s">
        <v>47</v>
      </c>
      <c r="I855" s="5">
        <v>51.512005000000002</v>
      </c>
      <c r="J855" s="5" t="s">
        <v>30</v>
      </c>
      <c r="K855" s="5" t="s">
        <v>743</v>
      </c>
      <c r="L855" s="5" t="s">
        <v>32</v>
      </c>
      <c r="M855" s="5">
        <v>-0.104367</v>
      </c>
      <c r="N855" s="5">
        <v>1</v>
      </c>
      <c r="O855" s="5">
        <v>2</v>
      </c>
      <c r="P855" s="5" t="s">
        <v>743</v>
      </c>
      <c r="Q855" s="5" t="s">
        <v>34</v>
      </c>
      <c r="R855" s="5" t="s">
        <v>43</v>
      </c>
      <c r="S855" s="5">
        <v>30</v>
      </c>
      <c r="T855" s="7">
        <v>0.36319444444444443</v>
      </c>
      <c r="U855" s="2" t="s">
        <v>1645</v>
      </c>
      <c r="V855" s="5" t="s">
        <v>1621</v>
      </c>
      <c r="W855" s="5" t="s">
        <v>37</v>
      </c>
      <c r="X855" s="5" t="s">
        <v>52</v>
      </c>
    </row>
    <row r="856" spans="1:24" ht="15.75" x14ac:dyDescent="0.25">
      <c r="A856" s="2" t="s">
        <v>955</v>
      </c>
      <c r="B856" s="3">
        <v>44463</v>
      </c>
      <c r="C856" s="3" t="s">
        <v>499</v>
      </c>
      <c r="D856" s="14">
        <f t="shared" si="13"/>
        <v>2021</v>
      </c>
      <c r="E856" s="2" t="s">
        <v>26</v>
      </c>
      <c r="F856" s="2" t="s">
        <v>69</v>
      </c>
      <c r="G856" s="2" t="s">
        <v>70</v>
      </c>
      <c r="H856" s="2" t="s">
        <v>29</v>
      </c>
      <c r="I856" s="2">
        <v>51.511819000000003</v>
      </c>
      <c r="J856" s="2" t="s">
        <v>30</v>
      </c>
      <c r="K856" s="2" t="s">
        <v>743</v>
      </c>
      <c r="L856" s="2" t="s">
        <v>272</v>
      </c>
      <c r="M856" s="2">
        <v>-9.8465999999999998E-2</v>
      </c>
      <c r="N856" s="2">
        <v>1</v>
      </c>
      <c r="O856" s="2">
        <v>1</v>
      </c>
      <c r="P856" s="2" t="s">
        <v>743</v>
      </c>
      <c r="Q856" s="2" t="s">
        <v>34</v>
      </c>
      <c r="R856" s="2" t="s">
        <v>43</v>
      </c>
      <c r="S856" s="2">
        <v>30</v>
      </c>
      <c r="T856" s="4">
        <v>0.3576388888888889</v>
      </c>
      <c r="U856" s="2" t="s">
        <v>1645</v>
      </c>
      <c r="V856" s="2" t="s">
        <v>1622</v>
      </c>
      <c r="W856" s="2" t="s">
        <v>37</v>
      </c>
      <c r="X856" s="2" t="s">
        <v>38</v>
      </c>
    </row>
    <row r="857" spans="1:24" ht="15.75" x14ac:dyDescent="0.25">
      <c r="A857" s="5" t="s">
        <v>956</v>
      </c>
      <c r="B857" s="6">
        <v>44443</v>
      </c>
      <c r="C857" s="3" t="s">
        <v>499</v>
      </c>
      <c r="D857" s="14">
        <f t="shared" si="13"/>
        <v>2021</v>
      </c>
      <c r="E857" s="2" t="s">
        <v>59</v>
      </c>
      <c r="F857" s="5" t="s">
        <v>49</v>
      </c>
      <c r="G857" s="5" t="s">
        <v>28</v>
      </c>
      <c r="H857" s="5" t="s">
        <v>47</v>
      </c>
      <c r="I857" s="5">
        <v>51.518171000000002</v>
      </c>
      <c r="J857" s="5" t="s">
        <v>55</v>
      </c>
      <c r="K857" s="5" t="s">
        <v>743</v>
      </c>
      <c r="L857" s="5" t="s">
        <v>32</v>
      </c>
      <c r="M857" s="5">
        <v>-7.9895999999999995E-2</v>
      </c>
      <c r="N857" s="5">
        <v>2</v>
      </c>
      <c r="O857" s="5">
        <v>1</v>
      </c>
      <c r="P857" s="5" t="s">
        <v>743</v>
      </c>
      <c r="Q857" s="5" t="s">
        <v>34</v>
      </c>
      <c r="R857" s="5" t="s">
        <v>43</v>
      </c>
      <c r="S857" s="5">
        <v>30</v>
      </c>
      <c r="T857" s="7">
        <v>0.8208333333333333</v>
      </c>
      <c r="U857" s="2" t="s">
        <v>1645</v>
      </c>
      <c r="V857" s="5" t="s">
        <v>1623</v>
      </c>
      <c r="W857" s="5" t="s">
        <v>37</v>
      </c>
      <c r="X857" s="5" t="s">
        <v>52</v>
      </c>
    </row>
    <row r="858" spans="1:24" ht="15.75" x14ac:dyDescent="0.25">
      <c r="A858" s="2" t="s">
        <v>957</v>
      </c>
      <c r="B858" s="3">
        <v>44462</v>
      </c>
      <c r="C858" s="3" t="s">
        <v>499</v>
      </c>
      <c r="D858" s="14">
        <f t="shared" si="13"/>
        <v>2021</v>
      </c>
      <c r="E858" s="2" t="s">
        <v>65</v>
      </c>
      <c r="F858" s="2" t="s">
        <v>27</v>
      </c>
      <c r="G858" s="2" t="s">
        <v>28</v>
      </c>
      <c r="H858" s="2" t="s">
        <v>47</v>
      </c>
      <c r="I858" s="2">
        <v>51.513466999999999</v>
      </c>
      <c r="J858" s="2" t="s">
        <v>30</v>
      </c>
      <c r="K858" s="2" t="s">
        <v>743</v>
      </c>
      <c r="L858" s="2" t="s">
        <v>32</v>
      </c>
      <c r="M858" s="2">
        <v>-0.100271</v>
      </c>
      <c r="N858" s="2">
        <v>1</v>
      </c>
      <c r="O858" s="2">
        <v>1</v>
      </c>
      <c r="P858" s="2" t="s">
        <v>743</v>
      </c>
      <c r="Q858" s="2" t="s">
        <v>34</v>
      </c>
      <c r="R858" s="2" t="s">
        <v>43</v>
      </c>
      <c r="S858" s="2">
        <v>30</v>
      </c>
      <c r="T858" s="4">
        <v>0.40208333333333335</v>
      </c>
      <c r="U858" s="2" t="s">
        <v>1645</v>
      </c>
      <c r="V858" s="2" t="s">
        <v>1624</v>
      </c>
      <c r="W858" s="2" t="s">
        <v>37</v>
      </c>
      <c r="X858" s="2" t="s">
        <v>111</v>
      </c>
    </row>
    <row r="859" spans="1:24" ht="15.75" x14ac:dyDescent="0.25">
      <c r="A859" s="5" t="s">
        <v>958</v>
      </c>
      <c r="B859" s="6">
        <v>44466</v>
      </c>
      <c r="C859" s="3" t="s">
        <v>499</v>
      </c>
      <c r="D859" s="14">
        <f t="shared" si="13"/>
        <v>2021</v>
      </c>
      <c r="E859" s="2" t="s">
        <v>46</v>
      </c>
      <c r="F859" s="5" t="s">
        <v>27</v>
      </c>
      <c r="G859" s="5" t="s">
        <v>28</v>
      </c>
      <c r="H859" s="5" t="s">
        <v>47</v>
      </c>
      <c r="I859" s="5">
        <v>51.510592000000003</v>
      </c>
      <c r="J859" s="5" t="s">
        <v>55</v>
      </c>
      <c r="K859" s="5" t="s">
        <v>743</v>
      </c>
      <c r="L859" s="5" t="s">
        <v>32</v>
      </c>
      <c r="M859" s="5">
        <v>-8.3818000000000004E-2</v>
      </c>
      <c r="N859" s="5">
        <v>1</v>
      </c>
      <c r="O859" s="5">
        <v>1</v>
      </c>
      <c r="P859" s="5" t="s">
        <v>743</v>
      </c>
      <c r="Q859" s="5" t="s">
        <v>34</v>
      </c>
      <c r="R859" s="5" t="s">
        <v>43</v>
      </c>
      <c r="S859" s="5">
        <v>30</v>
      </c>
      <c r="T859" s="7">
        <v>0.25069444444444444</v>
      </c>
      <c r="U859" s="2" t="s">
        <v>1645</v>
      </c>
      <c r="V859" s="5" t="s">
        <v>1625</v>
      </c>
      <c r="W859" s="5" t="s">
        <v>37</v>
      </c>
      <c r="X859" s="5" t="s">
        <v>38</v>
      </c>
    </row>
    <row r="860" spans="1:24" ht="15.75" hidden="1" x14ac:dyDescent="0.25">
      <c r="A860" s="2" t="s">
        <v>959</v>
      </c>
      <c r="B860" s="3">
        <v>44467</v>
      </c>
      <c r="C860" s="3" t="s">
        <v>499</v>
      </c>
      <c r="D860" s="14">
        <f t="shared" si="13"/>
        <v>2021</v>
      </c>
      <c r="E860" s="2" t="s">
        <v>40</v>
      </c>
      <c r="F860" s="2" t="s">
        <v>27</v>
      </c>
      <c r="G860" s="2" t="s">
        <v>28</v>
      </c>
      <c r="H860" s="2" t="s">
        <v>47</v>
      </c>
      <c r="I860" s="2">
        <v>51.509644000000002</v>
      </c>
      <c r="J860" s="2" t="s">
        <v>30</v>
      </c>
      <c r="K860" s="2" t="s">
        <v>743</v>
      </c>
      <c r="L860" s="2" t="s">
        <v>32</v>
      </c>
      <c r="M860" s="2">
        <v>-8.0831E-2</v>
      </c>
      <c r="N860" s="2">
        <v>1</v>
      </c>
      <c r="O860" s="2">
        <v>2</v>
      </c>
      <c r="P860" s="2" t="s">
        <v>743</v>
      </c>
      <c r="Q860" s="2" t="s">
        <v>34</v>
      </c>
      <c r="R860" s="2" t="s">
        <v>43</v>
      </c>
      <c r="S860" s="2">
        <v>30</v>
      </c>
      <c r="T860" s="4">
        <v>0.76388888888888884</v>
      </c>
      <c r="U860" s="2" t="s">
        <v>36</v>
      </c>
      <c r="V860" s="2" t="s">
        <v>1626</v>
      </c>
      <c r="W860" s="2" t="s">
        <v>37</v>
      </c>
      <c r="X860" s="2" t="s">
        <v>38</v>
      </c>
    </row>
    <row r="861" spans="1:24" ht="15.75" hidden="1" x14ac:dyDescent="0.25">
      <c r="A861" s="5" t="s">
        <v>960</v>
      </c>
      <c r="B861" s="6">
        <v>44464</v>
      </c>
      <c r="C861" s="3" t="s">
        <v>499</v>
      </c>
      <c r="D861" s="14">
        <f t="shared" si="13"/>
        <v>2021</v>
      </c>
      <c r="E861" s="2" t="s">
        <v>54</v>
      </c>
      <c r="F861" s="5" t="s">
        <v>27</v>
      </c>
      <c r="G861" s="5" t="s">
        <v>28</v>
      </c>
      <c r="H861" s="5" t="s">
        <v>47</v>
      </c>
      <c r="I861" s="5">
        <v>51.510249999999999</v>
      </c>
      <c r="J861" s="5" t="s">
        <v>55</v>
      </c>
      <c r="K861" s="5" t="s">
        <v>743</v>
      </c>
      <c r="L861" s="5" t="s">
        <v>32</v>
      </c>
      <c r="M861" s="5">
        <v>-9.0461E-2</v>
      </c>
      <c r="N861" s="5">
        <v>1</v>
      </c>
      <c r="O861" s="5">
        <v>1</v>
      </c>
      <c r="P861" s="5" t="s">
        <v>743</v>
      </c>
      <c r="Q861" s="5" t="s">
        <v>34</v>
      </c>
      <c r="R861" s="5" t="s">
        <v>60</v>
      </c>
      <c r="S861" s="5">
        <v>30</v>
      </c>
      <c r="T861" s="7">
        <v>0.8125</v>
      </c>
      <c r="U861" s="2" t="s">
        <v>36</v>
      </c>
      <c r="V861" s="5" t="s">
        <v>1627</v>
      </c>
      <c r="W861" s="5" t="s">
        <v>37</v>
      </c>
      <c r="X861" s="5" t="s">
        <v>157</v>
      </c>
    </row>
    <row r="862" spans="1:24" ht="15.75" hidden="1" x14ac:dyDescent="0.25">
      <c r="A862" s="2" t="s">
        <v>961</v>
      </c>
      <c r="B862" s="3">
        <v>44464</v>
      </c>
      <c r="C862" s="3" t="s">
        <v>499</v>
      </c>
      <c r="D862" s="14">
        <f t="shared" si="13"/>
        <v>2021</v>
      </c>
      <c r="E862" s="2" t="s">
        <v>62</v>
      </c>
      <c r="F862" s="2" t="s">
        <v>27</v>
      </c>
      <c r="G862" s="2" t="s">
        <v>28</v>
      </c>
      <c r="H862" s="2" t="s">
        <v>47</v>
      </c>
      <c r="I862" s="2">
        <v>51.513179000000001</v>
      </c>
      <c r="J862" s="2" t="s">
        <v>55</v>
      </c>
      <c r="K862" s="2" t="s">
        <v>743</v>
      </c>
      <c r="L862" s="2" t="s">
        <v>32</v>
      </c>
      <c r="M862" s="2">
        <v>-9.9129999999999996E-2</v>
      </c>
      <c r="N862" s="2">
        <v>1</v>
      </c>
      <c r="O862" s="2">
        <v>1</v>
      </c>
      <c r="P862" s="2" t="s">
        <v>743</v>
      </c>
      <c r="Q862" s="2" t="s">
        <v>34</v>
      </c>
      <c r="R862" s="2" t="s">
        <v>43</v>
      </c>
      <c r="S862" s="2">
        <v>30</v>
      </c>
      <c r="T862" s="4">
        <v>7.8472222222222221E-2</v>
      </c>
      <c r="U862" s="2" t="s">
        <v>36</v>
      </c>
      <c r="V862" s="2" t="s">
        <v>1628</v>
      </c>
      <c r="W862" s="2" t="s">
        <v>37</v>
      </c>
      <c r="X862" s="2" t="s">
        <v>44</v>
      </c>
    </row>
    <row r="863" spans="1:24" ht="15.75" hidden="1" x14ac:dyDescent="0.25">
      <c r="A863" s="5" t="s">
        <v>962</v>
      </c>
      <c r="B863" s="6">
        <v>44463</v>
      </c>
      <c r="C863" s="3" t="s">
        <v>499</v>
      </c>
      <c r="D863" s="14">
        <f t="shared" si="13"/>
        <v>2021</v>
      </c>
      <c r="E863" s="2" t="s">
        <v>26</v>
      </c>
      <c r="F863" s="5" t="s">
        <v>27</v>
      </c>
      <c r="G863" s="5" t="s">
        <v>28</v>
      </c>
      <c r="H863" s="5" t="s">
        <v>710</v>
      </c>
      <c r="I863" s="5">
        <v>51.515248999999997</v>
      </c>
      <c r="J863" s="5" t="s">
        <v>30</v>
      </c>
      <c r="K863" s="5" t="s">
        <v>743</v>
      </c>
      <c r="L863" s="5" t="s">
        <v>32</v>
      </c>
      <c r="M863" s="5">
        <v>-0.104809</v>
      </c>
      <c r="N863" s="5">
        <v>1</v>
      </c>
      <c r="O863" s="5">
        <v>2</v>
      </c>
      <c r="P863" s="5" t="s">
        <v>743</v>
      </c>
      <c r="Q863" s="5" t="s">
        <v>34</v>
      </c>
      <c r="R863" s="5" t="s">
        <v>43</v>
      </c>
      <c r="S863" s="5">
        <v>30</v>
      </c>
      <c r="T863" s="7">
        <v>0.72013888888888899</v>
      </c>
      <c r="U863" s="2" t="s">
        <v>36</v>
      </c>
      <c r="V863" s="5" t="s">
        <v>1629</v>
      </c>
      <c r="W863" s="5" t="s">
        <v>37</v>
      </c>
      <c r="X863" s="5" t="s">
        <v>38</v>
      </c>
    </row>
    <row r="864" spans="1:24" ht="15.75" hidden="1" x14ac:dyDescent="0.25">
      <c r="A864" s="2" t="s">
        <v>963</v>
      </c>
      <c r="B864" s="3">
        <v>44461</v>
      </c>
      <c r="C864" s="3" t="s">
        <v>499</v>
      </c>
      <c r="D864" s="14">
        <f t="shared" si="13"/>
        <v>2021</v>
      </c>
      <c r="E864" s="2" t="s">
        <v>59</v>
      </c>
      <c r="F864" s="2" t="s">
        <v>49</v>
      </c>
      <c r="G864" s="2" t="s">
        <v>28</v>
      </c>
      <c r="H864" s="5" t="s">
        <v>710</v>
      </c>
      <c r="I864" s="2">
        <v>51.509556000000003</v>
      </c>
      <c r="J864" s="2" t="s">
        <v>55</v>
      </c>
      <c r="K864" s="2" t="s">
        <v>743</v>
      </c>
      <c r="L864" s="2" t="s">
        <v>32</v>
      </c>
      <c r="M864" s="2">
        <v>-8.6455000000000004E-2</v>
      </c>
      <c r="N864" s="2">
        <v>1</v>
      </c>
      <c r="O864" s="2">
        <v>2</v>
      </c>
      <c r="P864" s="2" t="s">
        <v>743</v>
      </c>
      <c r="Q864" s="2" t="s">
        <v>34</v>
      </c>
      <c r="R864" s="2" t="s">
        <v>60</v>
      </c>
      <c r="S864" s="2">
        <v>30</v>
      </c>
      <c r="T864" s="4">
        <v>0.26041666666666669</v>
      </c>
      <c r="U864" s="2" t="s">
        <v>36</v>
      </c>
      <c r="V864" s="2" t="s">
        <v>1630</v>
      </c>
      <c r="W864" s="2" t="s">
        <v>37</v>
      </c>
      <c r="X864" s="2" t="s">
        <v>38</v>
      </c>
    </row>
    <row r="865" spans="1:24" ht="15.75" hidden="1" x14ac:dyDescent="0.25">
      <c r="A865" s="5" t="s">
        <v>964</v>
      </c>
      <c r="B865" s="6">
        <v>44460</v>
      </c>
      <c r="C865" s="3" t="s">
        <v>499</v>
      </c>
      <c r="D865" s="14">
        <f t="shared" si="13"/>
        <v>2021</v>
      </c>
      <c r="E865" s="2" t="s">
        <v>65</v>
      </c>
      <c r="F865" s="5" t="s">
        <v>49</v>
      </c>
      <c r="G865" s="5" t="s">
        <v>28</v>
      </c>
      <c r="H865" s="5" t="s">
        <v>710</v>
      </c>
      <c r="I865" s="5">
        <v>51.515715999999998</v>
      </c>
      <c r="J865" s="5" t="s">
        <v>30</v>
      </c>
      <c r="K865" s="5" t="s">
        <v>743</v>
      </c>
      <c r="L865" s="5" t="s">
        <v>32</v>
      </c>
      <c r="M865" s="5">
        <v>-0.10032199999999999</v>
      </c>
      <c r="N865" s="5">
        <v>1</v>
      </c>
      <c r="O865" s="5">
        <v>3</v>
      </c>
      <c r="P865" s="5" t="s">
        <v>743</v>
      </c>
      <c r="Q865" s="5" t="s">
        <v>34</v>
      </c>
      <c r="R865" s="5" t="s">
        <v>43</v>
      </c>
      <c r="S865" s="5">
        <v>30</v>
      </c>
      <c r="T865" s="7">
        <v>0.51388888888888895</v>
      </c>
      <c r="U865" s="2" t="s">
        <v>36</v>
      </c>
      <c r="V865" s="5" t="s">
        <v>1631</v>
      </c>
      <c r="W865" s="5" t="s">
        <v>37</v>
      </c>
      <c r="X865" s="5" t="s">
        <v>52</v>
      </c>
    </row>
    <row r="866" spans="1:24" ht="15.75" hidden="1" x14ac:dyDescent="0.25">
      <c r="A866" s="2" t="s">
        <v>965</v>
      </c>
      <c r="B866" s="3">
        <v>44458</v>
      </c>
      <c r="C866" s="3" t="s">
        <v>499</v>
      </c>
      <c r="D866" s="14">
        <f t="shared" si="13"/>
        <v>2021</v>
      </c>
      <c r="E866" s="2" t="s">
        <v>46</v>
      </c>
      <c r="F866" s="2" t="s">
        <v>27</v>
      </c>
      <c r="G866" s="2" t="s">
        <v>28</v>
      </c>
      <c r="H866" s="5" t="s">
        <v>694</v>
      </c>
      <c r="I866" s="2">
        <v>51.513655999999997</v>
      </c>
      <c r="J866" s="2" t="s">
        <v>30</v>
      </c>
      <c r="K866" s="2" t="s">
        <v>743</v>
      </c>
      <c r="L866" s="2" t="s">
        <v>32</v>
      </c>
      <c r="M866" s="2">
        <v>-0.10084</v>
      </c>
      <c r="N866" s="2">
        <v>1</v>
      </c>
      <c r="O866" s="2">
        <v>2</v>
      </c>
      <c r="P866" s="2" t="s">
        <v>743</v>
      </c>
      <c r="Q866" s="2" t="s">
        <v>34</v>
      </c>
      <c r="R866" s="2" t="s">
        <v>43</v>
      </c>
      <c r="S866" s="2">
        <v>30</v>
      </c>
      <c r="T866" s="4">
        <v>0.54375000000000007</v>
      </c>
      <c r="U866" s="2" t="s">
        <v>36</v>
      </c>
      <c r="V866" s="2" t="s">
        <v>1616</v>
      </c>
      <c r="W866" s="2" t="s">
        <v>37</v>
      </c>
      <c r="X866" s="2" t="s">
        <v>38</v>
      </c>
    </row>
    <row r="867" spans="1:24" ht="15.75" hidden="1" x14ac:dyDescent="0.25">
      <c r="A867" s="5" t="s">
        <v>966</v>
      </c>
      <c r="B867" s="6">
        <v>44456</v>
      </c>
      <c r="C867" s="3" t="s">
        <v>499</v>
      </c>
      <c r="D867" s="14">
        <f t="shared" si="13"/>
        <v>2021</v>
      </c>
      <c r="E867" s="2" t="s">
        <v>40</v>
      </c>
      <c r="F867" s="5" t="s">
        <v>49</v>
      </c>
      <c r="G867" s="5" t="s">
        <v>193</v>
      </c>
      <c r="H867" s="5" t="s">
        <v>694</v>
      </c>
      <c r="I867" s="5">
        <v>51.511004999999997</v>
      </c>
      <c r="J867" s="5" t="s">
        <v>30</v>
      </c>
      <c r="K867" s="5" t="s">
        <v>743</v>
      </c>
      <c r="L867" s="5" t="s">
        <v>32</v>
      </c>
      <c r="M867" s="5">
        <v>-8.7114999999999998E-2</v>
      </c>
      <c r="N867" s="5">
        <v>1</v>
      </c>
      <c r="O867" s="5">
        <v>1</v>
      </c>
      <c r="P867" s="5" t="s">
        <v>743</v>
      </c>
      <c r="Q867" s="5" t="s">
        <v>34</v>
      </c>
      <c r="R867" s="5" t="s">
        <v>43</v>
      </c>
      <c r="S867" s="5">
        <v>30</v>
      </c>
      <c r="T867" s="7">
        <v>0.55486111111111114</v>
      </c>
      <c r="U867" s="2" t="s">
        <v>36</v>
      </c>
      <c r="V867" s="5" t="s">
        <v>1617</v>
      </c>
      <c r="W867" s="5" t="s">
        <v>37</v>
      </c>
      <c r="X867" s="5" t="s">
        <v>38</v>
      </c>
    </row>
    <row r="868" spans="1:24" ht="15.75" hidden="1" x14ac:dyDescent="0.25">
      <c r="A868" s="2" t="s">
        <v>967</v>
      </c>
      <c r="B868" s="3">
        <v>44454</v>
      </c>
      <c r="C868" s="3" t="s">
        <v>499</v>
      </c>
      <c r="D868" s="14">
        <f t="shared" si="13"/>
        <v>2021</v>
      </c>
      <c r="E868" s="2" t="s">
        <v>54</v>
      </c>
      <c r="F868" s="2" t="s">
        <v>27</v>
      </c>
      <c r="G868" s="2" t="s">
        <v>193</v>
      </c>
      <c r="H868" s="5" t="s">
        <v>694</v>
      </c>
      <c r="I868" s="2">
        <v>51.511476000000002</v>
      </c>
      <c r="J868" s="2" t="s">
        <v>30</v>
      </c>
      <c r="K868" s="2" t="s">
        <v>743</v>
      </c>
      <c r="L868" s="2" t="s">
        <v>32</v>
      </c>
      <c r="M868" s="2">
        <v>-7.7438999999999994E-2</v>
      </c>
      <c r="N868" s="2">
        <v>1</v>
      </c>
      <c r="O868" s="2">
        <v>2</v>
      </c>
      <c r="P868" s="2" t="s">
        <v>743</v>
      </c>
      <c r="Q868" s="2" t="s">
        <v>42</v>
      </c>
      <c r="R868" s="2" t="s">
        <v>43</v>
      </c>
      <c r="S868" s="2">
        <v>30</v>
      </c>
      <c r="T868" s="4">
        <v>0.79166666666666663</v>
      </c>
      <c r="U868" s="2" t="s">
        <v>36</v>
      </c>
      <c r="V868" s="2" t="s">
        <v>1618</v>
      </c>
      <c r="W868" s="2" t="s">
        <v>649</v>
      </c>
      <c r="X868" s="2" t="s">
        <v>38</v>
      </c>
    </row>
    <row r="869" spans="1:24" ht="15.75" hidden="1" x14ac:dyDescent="0.25">
      <c r="A869" s="5" t="s">
        <v>968</v>
      </c>
      <c r="B869" s="6">
        <v>44454</v>
      </c>
      <c r="C869" s="3" t="s">
        <v>499</v>
      </c>
      <c r="D869" s="14">
        <f t="shared" si="13"/>
        <v>2021</v>
      </c>
      <c r="E869" s="2" t="s">
        <v>62</v>
      </c>
      <c r="F869" s="5" t="s">
        <v>69</v>
      </c>
      <c r="G869" s="5" t="s">
        <v>70</v>
      </c>
      <c r="H869" s="5" t="s">
        <v>694</v>
      </c>
      <c r="I869" s="5">
        <v>51.511910999999998</v>
      </c>
      <c r="J869" s="5" t="s">
        <v>30</v>
      </c>
      <c r="K869" s="5" t="s">
        <v>743</v>
      </c>
      <c r="L869" s="5" t="s">
        <v>32</v>
      </c>
      <c r="M869" s="5">
        <v>-9.8607E-2</v>
      </c>
      <c r="N869" s="5">
        <v>1</v>
      </c>
      <c r="O869" s="5">
        <v>2</v>
      </c>
      <c r="P869" s="5" t="s">
        <v>743</v>
      </c>
      <c r="Q869" s="5" t="s">
        <v>42</v>
      </c>
      <c r="R869" s="5" t="s">
        <v>43</v>
      </c>
      <c r="S869" s="5">
        <v>30</v>
      </c>
      <c r="T869" s="7">
        <v>0.7319444444444444</v>
      </c>
      <c r="U869" s="2" t="s">
        <v>36</v>
      </c>
      <c r="V869" s="5" t="s">
        <v>1619</v>
      </c>
      <c r="W869" s="5" t="s">
        <v>71</v>
      </c>
      <c r="X869" s="5" t="s">
        <v>38</v>
      </c>
    </row>
    <row r="870" spans="1:24" ht="15.75" hidden="1" x14ac:dyDescent="0.25">
      <c r="A870" s="2" t="s">
        <v>969</v>
      </c>
      <c r="B870" s="3">
        <v>44447</v>
      </c>
      <c r="C870" s="3" t="s">
        <v>499</v>
      </c>
      <c r="D870" s="14">
        <f t="shared" si="13"/>
        <v>2021</v>
      </c>
      <c r="E870" s="2" t="s">
        <v>26</v>
      </c>
      <c r="F870" s="2" t="s">
        <v>69</v>
      </c>
      <c r="G870" s="2" t="s">
        <v>70</v>
      </c>
      <c r="H870" s="5" t="s">
        <v>694</v>
      </c>
      <c r="I870" s="2">
        <v>51.513655999999997</v>
      </c>
      <c r="J870" s="2" t="s">
        <v>30</v>
      </c>
      <c r="K870" s="2" t="s">
        <v>743</v>
      </c>
      <c r="L870" s="2" t="s">
        <v>32</v>
      </c>
      <c r="M870" s="2">
        <v>-0.111938</v>
      </c>
      <c r="N870" s="2">
        <v>1</v>
      </c>
      <c r="O870" s="2">
        <v>2</v>
      </c>
      <c r="P870" s="2" t="s">
        <v>743</v>
      </c>
      <c r="Q870" s="2" t="s">
        <v>34</v>
      </c>
      <c r="R870" s="2" t="s">
        <v>43</v>
      </c>
      <c r="S870" s="2">
        <v>30</v>
      </c>
      <c r="T870" s="4">
        <v>0.36458333333333331</v>
      </c>
      <c r="U870" s="2" t="s">
        <v>36</v>
      </c>
      <c r="V870" s="2" t="s">
        <v>1620</v>
      </c>
      <c r="W870" s="2" t="s">
        <v>37</v>
      </c>
      <c r="X870" s="2" t="s">
        <v>38</v>
      </c>
    </row>
    <row r="871" spans="1:24" ht="15.75" hidden="1" x14ac:dyDescent="0.25">
      <c r="A871" s="5" t="s">
        <v>970</v>
      </c>
      <c r="B871" s="6">
        <v>44444</v>
      </c>
      <c r="C871" s="3" t="s">
        <v>499</v>
      </c>
      <c r="D871" s="14">
        <f t="shared" si="13"/>
        <v>2021</v>
      </c>
      <c r="E871" s="2" t="s">
        <v>59</v>
      </c>
      <c r="F871" s="5" t="s">
        <v>49</v>
      </c>
      <c r="G871" s="5" t="s">
        <v>41</v>
      </c>
      <c r="H871" s="5" t="s">
        <v>694</v>
      </c>
      <c r="I871" s="5">
        <v>51.520313999999999</v>
      </c>
      <c r="J871" s="5" t="s">
        <v>55</v>
      </c>
      <c r="K871" s="5" t="s">
        <v>743</v>
      </c>
      <c r="L871" s="5" t="s">
        <v>32</v>
      </c>
      <c r="M871" s="5">
        <v>-7.8940999999999997E-2</v>
      </c>
      <c r="N871" s="5">
        <v>1</v>
      </c>
      <c r="O871" s="5">
        <v>2</v>
      </c>
      <c r="P871" s="5" t="s">
        <v>743</v>
      </c>
      <c r="Q871" s="5" t="s">
        <v>34</v>
      </c>
      <c r="R871" s="5" t="s">
        <v>60</v>
      </c>
      <c r="S871" s="5">
        <v>30</v>
      </c>
      <c r="T871" s="7">
        <v>0.25416666666666665</v>
      </c>
      <c r="U871" s="2" t="s">
        <v>36</v>
      </c>
      <c r="V871" s="5" t="s">
        <v>1621</v>
      </c>
      <c r="W871" s="5" t="s">
        <v>37</v>
      </c>
      <c r="X871" s="5" t="s">
        <v>38</v>
      </c>
    </row>
    <row r="872" spans="1:24" ht="15.75" hidden="1" x14ac:dyDescent="0.25">
      <c r="A872" s="2" t="s">
        <v>971</v>
      </c>
      <c r="B872" s="3">
        <v>44441</v>
      </c>
      <c r="C872" s="3" t="s">
        <v>499</v>
      </c>
      <c r="D872" s="14">
        <f t="shared" si="13"/>
        <v>2021</v>
      </c>
      <c r="E872" s="2" t="s">
        <v>65</v>
      </c>
      <c r="F872" s="2" t="s">
        <v>69</v>
      </c>
      <c r="G872" s="2" t="s">
        <v>70</v>
      </c>
      <c r="H872" s="5" t="s">
        <v>694</v>
      </c>
      <c r="I872" s="2">
        <v>51.510455999999998</v>
      </c>
      <c r="J872" s="2" t="s">
        <v>30</v>
      </c>
      <c r="K872" s="2" t="s">
        <v>743</v>
      </c>
      <c r="L872" s="2" t="s">
        <v>32</v>
      </c>
      <c r="M872" s="2">
        <v>-9.2037999999999995E-2</v>
      </c>
      <c r="N872" s="2">
        <v>1</v>
      </c>
      <c r="O872" s="2">
        <v>2</v>
      </c>
      <c r="P872" s="2" t="s">
        <v>743</v>
      </c>
      <c r="Q872" s="2" t="s">
        <v>42</v>
      </c>
      <c r="R872" s="2" t="s">
        <v>60</v>
      </c>
      <c r="S872" s="2">
        <v>30</v>
      </c>
      <c r="T872" s="4">
        <v>0.79166666666666663</v>
      </c>
      <c r="U872" s="2" t="s">
        <v>36</v>
      </c>
      <c r="V872" s="2" t="s">
        <v>1622</v>
      </c>
      <c r="W872" s="2" t="s">
        <v>71</v>
      </c>
      <c r="X872" s="2" t="s">
        <v>38</v>
      </c>
    </row>
    <row r="873" spans="1:24" ht="15.75" hidden="1" x14ac:dyDescent="0.25">
      <c r="A873" s="5" t="s">
        <v>972</v>
      </c>
      <c r="B873" s="6">
        <v>44497</v>
      </c>
      <c r="C873" s="3" t="s">
        <v>552</v>
      </c>
      <c r="D873" s="14">
        <f t="shared" si="13"/>
        <v>2021</v>
      </c>
      <c r="E873" s="2" t="s">
        <v>46</v>
      </c>
      <c r="F873" s="5" t="s">
        <v>49</v>
      </c>
      <c r="G873" s="5" t="s">
        <v>41</v>
      </c>
      <c r="H873" s="5" t="s">
        <v>694</v>
      </c>
      <c r="I873" s="5">
        <v>51.517408000000003</v>
      </c>
      <c r="J873" s="5" t="s">
        <v>30</v>
      </c>
      <c r="K873" s="5" t="s">
        <v>743</v>
      </c>
      <c r="L873" s="5" t="s">
        <v>32</v>
      </c>
      <c r="M873" s="5">
        <v>-9.3765000000000001E-2</v>
      </c>
      <c r="N873" s="5">
        <v>1</v>
      </c>
      <c r="O873" s="5">
        <v>2</v>
      </c>
      <c r="P873" s="5" t="s">
        <v>743</v>
      </c>
      <c r="Q873" s="5" t="s">
        <v>34</v>
      </c>
      <c r="R873" s="5" t="s">
        <v>60</v>
      </c>
      <c r="S873" s="5">
        <v>30</v>
      </c>
      <c r="T873" s="7">
        <v>0.38472222222222219</v>
      </c>
      <c r="U873" s="2" t="s">
        <v>36</v>
      </c>
      <c r="V873" s="5" t="s">
        <v>1623</v>
      </c>
      <c r="W873" s="5" t="s">
        <v>37</v>
      </c>
      <c r="X873" s="5" t="s">
        <v>38</v>
      </c>
    </row>
    <row r="874" spans="1:24" ht="15.75" hidden="1" x14ac:dyDescent="0.25">
      <c r="A874" s="2" t="s">
        <v>973</v>
      </c>
      <c r="B874" s="3">
        <v>44491</v>
      </c>
      <c r="C874" s="3" t="s">
        <v>552</v>
      </c>
      <c r="D874" s="14">
        <f t="shared" si="13"/>
        <v>2021</v>
      </c>
      <c r="E874" s="2" t="s">
        <v>40</v>
      </c>
      <c r="F874" s="2" t="s">
        <v>27</v>
      </c>
      <c r="G874" s="2" t="s">
        <v>28</v>
      </c>
      <c r="H874" s="5" t="s">
        <v>694</v>
      </c>
      <c r="I874" s="2">
        <v>51.515334000000003</v>
      </c>
      <c r="J874" s="2" t="s">
        <v>30</v>
      </c>
      <c r="K874" s="2" t="s">
        <v>743</v>
      </c>
      <c r="L874" s="2" t="s">
        <v>32</v>
      </c>
      <c r="M874" s="2">
        <v>-9.3419000000000002E-2</v>
      </c>
      <c r="N874" s="2">
        <v>1</v>
      </c>
      <c r="O874" s="2">
        <v>2</v>
      </c>
      <c r="P874" s="2" t="s">
        <v>743</v>
      </c>
      <c r="Q874" s="2" t="s">
        <v>34</v>
      </c>
      <c r="R874" s="2" t="s">
        <v>43</v>
      </c>
      <c r="S874" s="2">
        <v>30</v>
      </c>
      <c r="T874" s="4">
        <v>0.5180555555555556</v>
      </c>
      <c r="U874" s="2" t="s">
        <v>36</v>
      </c>
      <c r="V874" s="2" t="s">
        <v>1624</v>
      </c>
      <c r="W874" s="2" t="s">
        <v>37</v>
      </c>
      <c r="X874" s="2" t="s">
        <v>38</v>
      </c>
    </row>
    <row r="875" spans="1:24" ht="15.75" x14ac:dyDescent="0.25">
      <c r="A875" s="5" t="s">
        <v>974</v>
      </c>
      <c r="B875" s="6">
        <v>44498</v>
      </c>
      <c r="C875" s="3" t="s">
        <v>552</v>
      </c>
      <c r="D875" s="14">
        <f t="shared" si="13"/>
        <v>2021</v>
      </c>
      <c r="E875" s="2" t="s">
        <v>54</v>
      </c>
      <c r="F875" s="5" t="s">
        <v>49</v>
      </c>
      <c r="G875" s="5" t="s">
        <v>28</v>
      </c>
      <c r="H875" s="5" t="s">
        <v>694</v>
      </c>
      <c r="I875" s="5">
        <v>51.509023999999997</v>
      </c>
      <c r="J875" s="5" t="s">
        <v>30</v>
      </c>
      <c r="K875" s="5" t="s">
        <v>743</v>
      </c>
      <c r="L875" s="5" t="s">
        <v>32</v>
      </c>
      <c r="M875" s="5">
        <v>-8.1433000000000005E-2</v>
      </c>
      <c r="N875" s="5">
        <v>2</v>
      </c>
      <c r="O875" s="5">
        <v>4</v>
      </c>
      <c r="P875" s="5" t="s">
        <v>743</v>
      </c>
      <c r="Q875" s="5" t="s">
        <v>34</v>
      </c>
      <c r="R875" s="5" t="s">
        <v>60</v>
      </c>
      <c r="S875" s="5">
        <v>30</v>
      </c>
      <c r="T875" s="7">
        <v>0.37777777777777777</v>
      </c>
      <c r="U875" s="2" t="s">
        <v>1645</v>
      </c>
      <c r="V875" s="5" t="s">
        <v>1625</v>
      </c>
      <c r="W875" s="5" t="s">
        <v>37</v>
      </c>
      <c r="X875" s="5" t="s">
        <v>38</v>
      </c>
    </row>
    <row r="876" spans="1:24" ht="15.75" x14ac:dyDescent="0.25">
      <c r="A876" s="2" t="s">
        <v>975</v>
      </c>
      <c r="B876" s="3">
        <v>44495</v>
      </c>
      <c r="C876" s="3" t="s">
        <v>552</v>
      </c>
      <c r="D876" s="14">
        <f t="shared" si="13"/>
        <v>2021</v>
      </c>
      <c r="E876" s="2" t="s">
        <v>62</v>
      </c>
      <c r="F876" s="2" t="s">
        <v>27</v>
      </c>
      <c r="G876" s="2" t="s">
        <v>28</v>
      </c>
      <c r="H876" s="5" t="s">
        <v>694</v>
      </c>
      <c r="I876" s="2">
        <v>51.511550999999997</v>
      </c>
      <c r="J876" s="2" t="s">
        <v>30</v>
      </c>
      <c r="K876" s="2" t="s">
        <v>743</v>
      </c>
      <c r="L876" s="2" t="s">
        <v>32</v>
      </c>
      <c r="M876" s="2">
        <v>-8.7524000000000005E-2</v>
      </c>
      <c r="N876" s="2">
        <v>1</v>
      </c>
      <c r="O876" s="2">
        <v>1</v>
      </c>
      <c r="P876" s="2" t="s">
        <v>743</v>
      </c>
      <c r="Q876" s="2" t="s">
        <v>34</v>
      </c>
      <c r="R876" s="2" t="s">
        <v>43</v>
      </c>
      <c r="S876" s="2">
        <v>30</v>
      </c>
      <c r="T876" s="4">
        <v>0.41388888888888892</v>
      </c>
      <c r="U876" s="2" t="s">
        <v>1645</v>
      </c>
      <c r="V876" s="2" t="s">
        <v>1626</v>
      </c>
      <c r="W876" s="2" t="s">
        <v>37</v>
      </c>
      <c r="X876" s="2" t="s">
        <v>111</v>
      </c>
    </row>
    <row r="877" spans="1:24" ht="15.75" x14ac:dyDescent="0.25">
      <c r="A877" s="5" t="s">
        <v>976</v>
      </c>
      <c r="B877" s="6">
        <v>44492</v>
      </c>
      <c r="C877" s="3" t="s">
        <v>552</v>
      </c>
      <c r="D877" s="14">
        <f t="shared" si="13"/>
        <v>2021</v>
      </c>
      <c r="E877" s="2" t="s">
        <v>26</v>
      </c>
      <c r="F877" s="5" t="s">
        <v>27</v>
      </c>
      <c r="G877" s="5" t="s">
        <v>28</v>
      </c>
      <c r="H877" s="5" t="s">
        <v>694</v>
      </c>
      <c r="I877" s="5">
        <v>51.511468999999998</v>
      </c>
      <c r="J877" s="5" t="s">
        <v>30</v>
      </c>
      <c r="K877" s="5" t="s">
        <v>743</v>
      </c>
      <c r="L877" s="5" t="s">
        <v>32</v>
      </c>
      <c r="M877" s="5">
        <v>-8.2484000000000002E-2</v>
      </c>
      <c r="N877" s="5">
        <v>1</v>
      </c>
      <c r="O877" s="5">
        <v>1</v>
      </c>
      <c r="P877" s="5" t="s">
        <v>743</v>
      </c>
      <c r="Q877" s="5" t="s">
        <v>34</v>
      </c>
      <c r="R877" s="5" t="s">
        <v>43</v>
      </c>
      <c r="S877" s="5">
        <v>30</v>
      </c>
      <c r="T877" s="7">
        <v>0.70138888888888884</v>
      </c>
      <c r="U877" s="2" t="s">
        <v>1645</v>
      </c>
      <c r="V877" s="5" t="s">
        <v>1627</v>
      </c>
      <c r="W877" s="5" t="s">
        <v>37</v>
      </c>
      <c r="X877" s="5" t="s">
        <v>38</v>
      </c>
    </row>
    <row r="878" spans="1:24" ht="15.75" x14ac:dyDescent="0.25">
      <c r="A878" s="2" t="s">
        <v>977</v>
      </c>
      <c r="B878" s="3">
        <v>44498</v>
      </c>
      <c r="C878" s="3" t="s">
        <v>552</v>
      </c>
      <c r="D878" s="14">
        <f t="shared" si="13"/>
        <v>2021</v>
      </c>
      <c r="E878" s="2" t="s">
        <v>59</v>
      </c>
      <c r="F878" s="2" t="s">
        <v>27</v>
      </c>
      <c r="G878" s="2" t="s">
        <v>28</v>
      </c>
      <c r="H878" s="2" t="s">
        <v>29</v>
      </c>
      <c r="I878" s="2">
        <v>51.514100999999997</v>
      </c>
      <c r="J878" s="2" t="s">
        <v>55</v>
      </c>
      <c r="K878" s="2" t="s">
        <v>743</v>
      </c>
      <c r="L878" s="2" t="s">
        <v>32</v>
      </c>
      <c r="M878" s="2">
        <v>-8.3959000000000006E-2</v>
      </c>
      <c r="N878" s="2">
        <v>1</v>
      </c>
      <c r="O878" s="2">
        <v>2</v>
      </c>
      <c r="P878" s="2" t="s">
        <v>743</v>
      </c>
      <c r="Q878" s="2" t="s">
        <v>34</v>
      </c>
      <c r="R878" s="2" t="s">
        <v>60</v>
      </c>
      <c r="S878" s="2">
        <v>30</v>
      </c>
      <c r="T878" s="4">
        <v>0.81388888888888899</v>
      </c>
      <c r="U878" s="2" t="s">
        <v>1645</v>
      </c>
      <c r="V878" s="2" t="s">
        <v>1628</v>
      </c>
      <c r="W878" s="2" t="s">
        <v>37</v>
      </c>
      <c r="X878" s="2" t="s">
        <v>38</v>
      </c>
    </row>
    <row r="879" spans="1:24" ht="15.75" x14ac:dyDescent="0.25">
      <c r="A879" s="5" t="s">
        <v>978</v>
      </c>
      <c r="B879" s="6">
        <v>44497</v>
      </c>
      <c r="C879" s="3" t="s">
        <v>552</v>
      </c>
      <c r="D879" s="14">
        <f t="shared" si="13"/>
        <v>2021</v>
      </c>
      <c r="E879" s="2" t="s">
        <v>65</v>
      </c>
      <c r="F879" s="5" t="s">
        <v>49</v>
      </c>
      <c r="G879" s="5" t="s">
        <v>28</v>
      </c>
      <c r="H879" s="5" t="s">
        <v>29</v>
      </c>
      <c r="I879" s="5">
        <v>51.51173</v>
      </c>
      <c r="J879" s="5" t="s">
        <v>30</v>
      </c>
      <c r="K879" s="5" t="s">
        <v>743</v>
      </c>
      <c r="L879" s="5" t="s">
        <v>32</v>
      </c>
      <c r="M879" s="5">
        <v>-0.104091</v>
      </c>
      <c r="N879" s="5">
        <v>1</v>
      </c>
      <c r="O879" s="5">
        <v>2</v>
      </c>
      <c r="P879" s="5" t="s">
        <v>743</v>
      </c>
      <c r="Q879" s="5" t="s">
        <v>34</v>
      </c>
      <c r="R879" s="5" t="s">
        <v>60</v>
      </c>
      <c r="S879" s="5">
        <v>30</v>
      </c>
      <c r="T879" s="7">
        <v>0.3354166666666667</v>
      </c>
      <c r="U879" s="2" t="s">
        <v>1645</v>
      </c>
      <c r="V879" s="5" t="s">
        <v>1629</v>
      </c>
      <c r="W879" s="5" t="s">
        <v>37</v>
      </c>
      <c r="X879" s="5" t="s">
        <v>38</v>
      </c>
    </row>
    <row r="880" spans="1:24" ht="15.75" x14ac:dyDescent="0.25">
      <c r="A880" s="2" t="s">
        <v>979</v>
      </c>
      <c r="B880" s="3">
        <v>44490</v>
      </c>
      <c r="C880" s="3" t="s">
        <v>552</v>
      </c>
      <c r="D880" s="14">
        <f t="shared" si="13"/>
        <v>2021</v>
      </c>
      <c r="E880" s="2" t="s">
        <v>46</v>
      </c>
      <c r="F880" s="2" t="s">
        <v>27</v>
      </c>
      <c r="G880" s="2" t="s">
        <v>277</v>
      </c>
      <c r="H880" s="2" t="s">
        <v>29</v>
      </c>
      <c r="I880" s="2">
        <v>51.516421999999999</v>
      </c>
      <c r="J880" s="2" t="s">
        <v>30</v>
      </c>
      <c r="K880" s="2" t="s">
        <v>743</v>
      </c>
      <c r="L880" s="2" t="s">
        <v>32</v>
      </c>
      <c r="M880" s="2">
        <v>-0.105049</v>
      </c>
      <c r="N880" s="2">
        <v>1</v>
      </c>
      <c r="O880" s="2">
        <v>2</v>
      </c>
      <c r="P880" s="2" t="s">
        <v>743</v>
      </c>
      <c r="Q880" s="2" t="s">
        <v>42</v>
      </c>
      <c r="R880" s="2" t="s">
        <v>43</v>
      </c>
      <c r="S880" s="2">
        <v>30</v>
      </c>
      <c r="T880" s="4">
        <v>0.54513888888888895</v>
      </c>
      <c r="U880" s="2" t="s">
        <v>1645</v>
      </c>
      <c r="V880" s="2" t="s">
        <v>1630</v>
      </c>
      <c r="W880" s="2" t="s">
        <v>71</v>
      </c>
      <c r="X880" s="2" t="s">
        <v>38</v>
      </c>
    </row>
    <row r="881" spans="1:24" ht="15.75" x14ac:dyDescent="0.25">
      <c r="A881" s="5" t="s">
        <v>980</v>
      </c>
      <c r="B881" s="6">
        <v>44489</v>
      </c>
      <c r="C881" s="3" t="s">
        <v>552</v>
      </c>
      <c r="D881" s="14">
        <f t="shared" si="13"/>
        <v>2021</v>
      </c>
      <c r="E881" s="2" t="s">
        <v>40</v>
      </c>
      <c r="F881" s="5" t="s">
        <v>27</v>
      </c>
      <c r="G881" s="5" t="s">
        <v>28</v>
      </c>
      <c r="H881" s="5" t="s">
        <v>29</v>
      </c>
      <c r="I881" s="5">
        <v>51.510281999999997</v>
      </c>
      <c r="J881" s="5" t="s">
        <v>30</v>
      </c>
      <c r="K881" s="5" t="s">
        <v>743</v>
      </c>
      <c r="L881" s="5" t="s">
        <v>32</v>
      </c>
      <c r="M881" s="5">
        <v>-8.6857000000000004E-2</v>
      </c>
      <c r="N881" s="5">
        <v>1</v>
      </c>
      <c r="O881" s="5">
        <v>2</v>
      </c>
      <c r="P881" s="5" t="s">
        <v>743</v>
      </c>
      <c r="Q881" s="5" t="s">
        <v>34</v>
      </c>
      <c r="R881" s="5" t="s">
        <v>60</v>
      </c>
      <c r="S881" s="5">
        <v>30</v>
      </c>
      <c r="T881" s="7">
        <v>0.73958333333333337</v>
      </c>
      <c r="U881" s="2" t="s">
        <v>1645</v>
      </c>
      <c r="V881" s="5" t="s">
        <v>1631</v>
      </c>
      <c r="W881" s="5" t="s">
        <v>37</v>
      </c>
      <c r="X881" s="5" t="s">
        <v>38</v>
      </c>
    </row>
    <row r="882" spans="1:24" ht="15.75" x14ac:dyDescent="0.25">
      <c r="A882" s="2" t="s">
        <v>981</v>
      </c>
      <c r="B882" s="3">
        <v>44499</v>
      </c>
      <c r="C882" s="3" t="s">
        <v>552</v>
      </c>
      <c r="D882" s="14">
        <f t="shared" si="13"/>
        <v>2021</v>
      </c>
      <c r="E882" s="2" t="s">
        <v>54</v>
      </c>
      <c r="F882" s="2" t="s">
        <v>27</v>
      </c>
      <c r="G882" s="2" t="s">
        <v>28</v>
      </c>
      <c r="H882" s="2" t="s">
        <v>47</v>
      </c>
      <c r="I882" s="2">
        <v>51.510702999999999</v>
      </c>
      <c r="J882" s="2" t="s">
        <v>30</v>
      </c>
      <c r="K882" s="2" t="s">
        <v>743</v>
      </c>
      <c r="L882" s="2" t="s">
        <v>32</v>
      </c>
      <c r="M882" s="2">
        <v>-8.5110000000000005E-2</v>
      </c>
      <c r="N882" s="2">
        <v>1</v>
      </c>
      <c r="O882" s="2">
        <v>1</v>
      </c>
      <c r="P882" s="2" t="s">
        <v>743</v>
      </c>
      <c r="Q882" s="2" t="s">
        <v>34</v>
      </c>
      <c r="R882" s="2" t="s">
        <v>43</v>
      </c>
      <c r="S882" s="2">
        <v>30</v>
      </c>
      <c r="T882" s="4">
        <v>0.36805555555555558</v>
      </c>
      <c r="U882" s="2" t="s">
        <v>1645</v>
      </c>
      <c r="V882" s="2" t="s">
        <v>1616</v>
      </c>
      <c r="W882" s="2" t="s">
        <v>37</v>
      </c>
      <c r="X882" s="2" t="s">
        <v>38</v>
      </c>
    </row>
    <row r="883" spans="1:24" ht="15.75" x14ac:dyDescent="0.25">
      <c r="A883" s="5" t="s">
        <v>982</v>
      </c>
      <c r="B883" s="6">
        <v>44489</v>
      </c>
      <c r="C883" s="3" t="s">
        <v>552</v>
      </c>
      <c r="D883" s="14">
        <f t="shared" si="13"/>
        <v>2021</v>
      </c>
      <c r="E883" s="2" t="s">
        <v>62</v>
      </c>
      <c r="F883" s="5" t="s">
        <v>27</v>
      </c>
      <c r="G883" s="5" t="s">
        <v>41</v>
      </c>
      <c r="H883" s="5" t="s">
        <v>29</v>
      </c>
      <c r="I883" s="5">
        <v>51.520453000000003</v>
      </c>
      <c r="J883" s="5" t="s">
        <v>30</v>
      </c>
      <c r="K883" s="5" t="s">
        <v>852</v>
      </c>
      <c r="L883" s="5" t="s">
        <v>32</v>
      </c>
      <c r="M883" s="5">
        <v>-8.1961999999999993E-2</v>
      </c>
      <c r="N883" s="5">
        <v>1</v>
      </c>
      <c r="O883" s="5">
        <v>2</v>
      </c>
      <c r="P883" s="5" t="s">
        <v>33</v>
      </c>
      <c r="Q883" s="5" t="s">
        <v>34</v>
      </c>
      <c r="R883" s="5" t="s">
        <v>43</v>
      </c>
      <c r="S883" s="5">
        <v>30</v>
      </c>
      <c r="T883" s="7">
        <v>0.38194444444444442</v>
      </c>
      <c r="U883" s="2" t="s">
        <v>1645</v>
      </c>
      <c r="V883" s="5" t="s">
        <v>1617</v>
      </c>
      <c r="W883" s="5" t="s">
        <v>37</v>
      </c>
      <c r="X883" s="5" t="s">
        <v>38</v>
      </c>
    </row>
    <row r="884" spans="1:24" ht="15.75" x14ac:dyDescent="0.25">
      <c r="A884" s="2" t="s">
        <v>983</v>
      </c>
      <c r="B884" s="3">
        <v>44485</v>
      </c>
      <c r="C884" s="3" t="s">
        <v>552</v>
      </c>
      <c r="D884" s="14">
        <f t="shared" si="13"/>
        <v>2021</v>
      </c>
      <c r="E884" s="2" t="s">
        <v>26</v>
      </c>
      <c r="F884" s="2" t="s">
        <v>69</v>
      </c>
      <c r="G884" s="2" t="s">
        <v>70</v>
      </c>
      <c r="H884" s="2" t="s">
        <v>47</v>
      </c>
      <c r="I884" s="2">
        <v>51.509120000000003</v>
      </c>
      <c r="J884" s="2" t="s">
        <v>30</v>
      </c>
      <c r="K884" s="2" t="s">
        <v>743</v>
      </c>
      <c r="L884" s="2" t="s">
        <v>32</v>
      </c>
      <c r="M884" s="2">
        <v>-8.7337999999999999E-2</v>
      </c>
      <c r="N884" s="2">
        <v>1</v>
      </c>
      <c r="O884" s="2">
        <v>2</v>
      </c>
      <c r="P884" s="2" t="s">
        <v>743</v>
      </c>
      <c r="Q884" s="2" t="s">
        <v>34</v>
      </c>
      <c r="R884" s="2" t="s">
        <v>60</v>
      </c>
      <c r="S884" s="2">
        <v>30</v>
      </c>
      <c r="T884" s="4">
        <v>0.53125</v>
      </c>
      <c r="U884" s="2" t="s">
        <v>1645</v>
      </c>
      <c r="V884" s="2" t="s">
        <v>1618</v>
      </c>
      <c r="W884" s="2" t="s">
        <v>37</v>
      </c>
      <c r="X884" s="2" t="s">
        <v>38</v>
      </c>
    </row>
    <row r="885" spans="1:24" ht="15.75" x14ac:dyDescent="0.25">
      <c r="A885" s="5" t="s">
        <v>984</v>
      </c>
      <c r="B885" s="6">
        <v>44484</v>
      </c>
      <c r="C885" s="3" t="s">
        <v>552</v>
      </c>
      <c r="D885" s="14">
        <f t="shared" si="13"/>
        <v>2021</v>
      </c>
      <c r="E885" s="2" t="s">
        <v>59</v>
      </c>
      <c r="F885" s="5" t="s">
        <v>27</v>
      </c>
      <c r="G885" s="5" t="s">
        <v>28</v>
      </c>
      <c r="H885" s="5" t="s">
        <v>47</v>
      </c>
      <c r="I885" s="5">
        <v>51.519174999999997</v>
      </c>
      <c r="J885" s="5" t="s">
        <v>55</v>
      </c>
      <c r="K885" s="5" t="s">
        <v>743</v>
      </c>
      <c r="L885" s="5" t="s">
        <v>32</v>
      </c>
      <c r="M885" s="5">
        <v>-0.10291699999999999</v>
      </c>
      <c r="N885" s="5">
        <v>1</v>
      </c>
      <c r="O885" s="5">
        <v>2</v>
      </c>
      <c r="P885" s="5" t="s">
        <v>743</v>
      </c>
      <c r="Q885" s="5" t="s">
        <v>34</v>
      </c>
      <c r="R885" s="5" t="s">
        <v>43</v>
      </c>
      <c r="S885" s="5">
        <v>30</v>
      </c>
      <c r="T885" s="7">
        <v>0.86111111111111116</v>
      </c>
      <c r="U885" s="2" t="s">
        <v>1645</v>
      </c>
      <c r="V885" s="5" t="s">
        <v>1619</v>
      </c>
      <c r="W885" s="5" t="s">
        <v>37</v>
      </c>
      <c r="X885" s="5" t="s">
        <v>38</v>
      </c>
    </row>
    <row r="886" spans="1:24" ht="15.75" hidden="1" x14ac:dyDescent="0.25">
      <c r="A886" s="2" t="s">
        <v>985</v>
      </c>
      <c r="B886" s="3">
        <v>44477</v>
      </c>
      <c r="C886" s="3" t="s">
        <v>552</v>
      </c>
      <c r="D886" s="14">
        <f t="shared" si="13"/>
        <v>2021</v>
      </c>
      <c r="E886" s="2" t="s">
        <v>65</v>
      </c>
      <c r="F886" s="2" t="s">
        <v>27</v>
      </c>
      <c r="G886" s="2" t="s">
        <v>28</v>
      </c>
      <c r="H886" s="2" t="s">
        <v>47</v>
      </c>
      <c r="I886" s="2">
        <v>51.510624999999997</v>
      </c>
      <c r="J886" s="2" t="s">
        <v>30</v>
      </c>
      <c r="K886" s="2" t="s">
        <v>743</v>
      </c>
      <c r="L886" s="2" t="s">
        <v>32</v>
      </c>
      <c r="M886" s="2">
        <v>-8.5833999999999994E-2</v>
      </c>
      <c r="N886" s="2">
        <v>1</v>
      </c>
      <c r="O886" s="2">
        <v>2</v>
      </c>
      <c r="P886" s="2" t="s">
        <v>743</v>
      </c>
      <c r="Q886" s="2" t="s">
        <v>34</v>
      </c>
      <c r="R886" s="2" t="s">
        <v>60</v>
      </c>
      <c r="S886" s="2">
        <v>30</v>
      </c>
      <c r="T886" s="4">
        <v>0.76597222222222217</v>
      </c>
      <c r="U886" s="2" t="s">
        <v>36</v>
      </c>
      <c r="V886" s="2" t="s">
        <v>1620</v>
      </c>
      <c r="W886" s="2" t="s">
        <v>37</v>
      </c>
      <c r="X886" s="2" t="s">
        <v>38</v>
      </c>
    </row>
    <row r="887" spans="1:24" ht="15.75" hidden="1" x14ac:dyDescent="0.25">
      <c r="A887" s="5" t="s">
        <v>986</v>
      </c>
      <c r="B887" s="6">
        <v>44477</v>
      </c>
      <c r="C887" s="3" t="s">
        <v>552</v>
      </c>
      <c r="D887" s="14">
        <f t="shared" si="13"/>
        <v>2021</v>
      </c>
      <c r="E887" s="2" t="s">
        <v>46</v>
      </c>
      <c r="F887" s="5" t="s">
        <v>27</v>
      </c>
      <c r="G887" s="5" t="s">
        <v>28</v>
      </c>
      <c r="H887" s="5" t="s">
        <v>47</v>
      </c>
      <c r="I887" s="5">
        <v>51.509641000000002</v>
      </c>
      <c r="J887" s="5" t="s">
        <v>30</v>
      </c>
      <c r="K887" s="5" t="s">
        <v>743</v>
      </c>
      <c r="L887" s="5" t="s">
        <v>32</v>
      </c>
      <c r="M887" s="5">
        <v>-8.0686999999999995E-2</v>
      </c>
      <c r="N887" s="5">
        <v>1</v>
      </c>
      <c r="O887" s="5">
        <v>2</v>
      </c>
      <c r="P887" s="5" t="s">
        <v>743</v>
      </c>
      <c r="Q887" s="5" t="s">
        <v>34</v>
      </c>
      <c r="R887" s="5" t="s">
        <v>43</v>
      </c>
      <c r="S887" s="5">
        <v>30</v>
      </c>
      <c r="T887" s="7">
        <v>0.60416666666666663</v>
      </c>
      <c r="U887" s="2" t="s">
        <v>36</v>
      </c>
      <c r="V887" s="5" t="s">
        <v>1621</v>
      </c>
      <c r="W887" s="5" t="s">
        <v>37</v>
      </c>
      <c r="X887" s="5" t="s">
        <v>63</v>
      </c>
    </row>
    <row r="888" spans="1:24" ht="15.75" hidden="1" x14ac:dyDescent="0.25">
      <c r="A888" s="2" t="s">
        <v>987</v>
      </c>
      <c r="B888" s="3">
        <v>44476</v>
      </c>
      <c r="C888" s="3" t="s">
        <v>552</v>
      </c>
      <c r="D888" s="14">
        <f t="shared" si="13"/>
        <v>2021</v>
      </c>
      <c r="E888" s="2" t="s">
        <v>40</v>
      </c>
      <c r="F888" s="2" t="s">
        <v>27</v>
      </c>
      <c r="G888" s="2" t="s">
        <v>28</v>
      </c>
      <c r="H888" s="2" t="s">
        <v>47</v>
      </c>
      <c r="I888" s="2">
        <v>51.517682999999998</v>
      </c>
      <c r="J888" s="2" t="s">
        <v>55</v>
      </c>
      <c r="K888" s="2" t="s">
        <v>743</v>
      </c>
      <c r="L888" s="2" t="s">
        <v>32</v>
      </c>
      <c r="M888" s="2">
        <v>-0.105141</v>
      </c>
      <c r="N888" s="2">
        <v>1</v>
      </c>
      <c r="O888" s="2">
        <v>2</v>
      </c>
      <c r="P888" s="2" t="s">
        <v>743</v>
      </c>
      <c r="Q888" s="2" t="s">
        <v>42</v>
      </c>
      <c r="R888" s="2" t="s">
        <v>43</v>
      </c>
      <c r="S888" s="2">
        <v>30</v>
      </c>
      <c r="T888" s="4">
        <v>0.7729166666666667</v>
      </c>
      <c r="U888" s="2" t="s">
        <v>36</v>
      </c>
      <c r="V888" s="2" t="s">
        <v>1622</v>
      </c>
      <c r="W888" s="2" t="s">
        <v>71</v>
      </c>
      <c r="X888" s="2" t="s">
        <v>38</v>
      </c>
    </row>
    <row r="889" spans="1:24" ht="15.75" hidden="1" x14ac:dyDescent="0.25">
      <c r="A889" s="5" t="s">
        <v>988</v>
      </c>
      <c r="B889" s="6">
        <v>44475</v>
      </c>
      <c r="C889" s="3" t="s">
        <v>552</v>
      </c>
      <c r="D889" s="14">
        <f t="shared" si="13"/>
        <v>2021</v>
      </c>
      <c r="E889" s="2" t="s">
        <v>54</v>
      </c>
      <c r="F889" s="5" t="s">
        <v>27</v>
      </c>
      <c r="G889" s="5" t="s">
        <v>28</v>
      </c>
      <c r="H889" s="5" t="s">
        <v>47</v>
      </c>
      <c r="I889" s="5">
        <v>51.513869999999997</v>
      </c>
      <c r="J889" s="5" t="s">
        <v>30</v>
      </c>
      <c r="K889" s="5" t="s">
        <v>743</v>
      </c>
      <c r="L889" s="5" t="s">
        <v>32</v>
      </c>
      <c r="M889" s="5">
        <v>-7.5320999999999999E-2</v>
      </c>
      <c r="N889" s="5">
        <v>1</v>
      </c>
      <c r="O889" s="5">
        <v>2</v>
      </c>
      <c r="P889" s="5" t="s">
        <v>743</v>
      </c>
      <c r="Q889" s="5" t="s">
        <v>42</v>
      </c>
      <c r="R889" s="5" t="s">
        <v>43</v>
      </c>
      <c r="S889" s="5">
        <v>30</v>
      </c>
      <c r="T889" s="7">
        <v>0.34722222222222227</v>
      </c>
      <c r="U889" s="2" t="s">
        <v>36</v>
      </c>
      <c r="V889" s="5" t="s">
        <v>1623</v>
      </c>
      <c r="W889" s="5" t="s">
        <v>37</v>
      </c>
      <c r="X889" s="5" t="s">
        <v>38</v>
      </c>
    </row>
    <row r="890" spans="1:24" ht="15.75" hidden="1" x14ac:dyDescent="0.25">
      <c r="A890" s="2" t="s">
        <v>989</v>
      </c>
      <c r="B890" s="3">
        <v>44474</v>
      </c>
      <c r="C890" s="3" t="s">
        <v>552</v>
      </c>
      <c r="D890" s="14">
        <f t="shared" si="13"/>
        <v>2021</v>
      </c>
      <c r="E890" s="2" t="s">
        <v>62</v>
      </c>
      <c r="F890" s="2" t="s">
        <v>49</v>
      </c>
      <c r="G890" s="2" t="s">
        <v>28</v>
      </c>
      <c r="H890" s="2" t="s">
        <v>47</v>
      </c>
      <c r="I890" s="2">
        <v>51.510593999999998</v>
      </c>
      <c r="J890" s="2" t="s">
        <v>30</v>
      </c>
      <c r="K890" s="2" t="s">
        <v>743</v>
      </c>
      <c r="L890" s="2" t="s">
        <v>32</v>
      </c>
      <c r="M890" s="2">
        <v>-8.3961999999999995E-2</v>
      </c>
      <c r="N890" s="2">
        <v>1</v>
      </c>
      <c r="O890" s="2">
        <v>1</v>
      </c>
      <c r="P890" s="2" t="s">
        <v>743</v>
      </c>
      <c r="Q890" s="2" t="s">
        <v>42</v>
      </c>
      <c r="R890" s="2" t="s">
        <v>43</v>
      </c>
      <c r="S890" s="2">
        <v>30</v>
      </c>
      <c r="T890" s="4">
        <v>0.42152777777777778</v>
      </c>
      <c r="U890" s="2" t="s">
        <v>36</v>
      </c>
      <c r="V890" s="2" t="s">
        <v>1624</v>
      </c>
      <c r="W890" s="2" t="s">
        <v>71</v>
      </c>
      <c r="X890" s="2" t="s">
        <v>38</v>
      </c>
    </row>
    <row r="891" spans="1:24" ht="15.75" hidden="1" x14ac:dyDescent="0.25">
      <c r="A891" s="5" t="s">
        <v>990</v>
      </c>
      <c r="B891" s="6">
        <v>44474</v>
      </c>
      <c r="C891" s="3" t="s">
        <v>552</v>
      </c>
      <c r="D891" s="14">
        <f t="shared" si="13"/>
        <v>2021</v>
      </c>
      <c r="E891" s="2" t="s">
        <v>26</v>
      </c>
      <c r="F891" s="5" t="s">
        <v>27</v>
      </c>
      <c r="G891" s="5" t="s">
        <v>28</v>
      </c>
      <c r="H891" s="5" t="s">
        <v>47</v>
      </c>
      <c r="I891" s="5">
        <v>51.513311999999999</v>
      </c>
      <c r="J891" s="5" t="s">
        <v>30</v>
      </c>
      <c r="K891" s="5" t="s">
        <v>743</v>
      </c>
      <c r="L891" s="5" t="s">
        <v>272</v>
      </c>
      <c r="M891" s="5">
        <v>-7.9668000000000003E-2</v>
      </c>
      <c r="N891" s="5">
        <v>1</v>
      </c>
      <c r="O891" s="5">
        <v>1</v>
      </c>
      <c r="P891" s="5" t="s">
        <v>743</v>
      </c>
      <c r="Q891" s="5" t="s">
        <v>42</v>
      </c>
      <c r="R891" s="5" t="s">
        <v>43</v>
      </c>
      <c r="S891" s="5">
        <v>30</v>
      </c>
      <c r="T891" s="7">
        <v>0.67361111111111116</v>
      </c>
      <c r="U891" s="2" t="s">
        <v>36</v>
      </c>
      <c r="V891" s="5" t="s">
        <v>1625</v>
      </c>
      <c r="W891" s="5" t="s">
        <v>37</v>
      </c>
      <c r="X891" s="5" t="s">
        <v>38</v>
      </c>
    </row>
    <row r="892" spans="1:24" ht="15.75" hidden="1" x14ac:dyDescent="0.25">
      <c r="A892" s="2" t="s">
        <v>991</v>
      </c>
      <c r="B892" s="3">
        <v>44471</v>
      </c>
      <c r="C892" s="3" t="s">
        <v>552</v>
      </c>
      <c r="D892" s="14">
        <f t="shared" si="13"/>
        <v>2021</v>
      </c>
      <c r="E892" s="2" t="s">
        <v>59</v>
      </c>
      <c r="F892" s="2" t="s">
        <v>27</v>
      </c>
      <c r="G892" s="2" t="s">
        <v>41</v>
      </c>
      <c r="H892" s="2" t="s">
        <v>47</v>
      </c>
      <c r="I892" s="2">
        <v>51.510917999999997</v>
      </c>
      <c r="J892" s="2" t="s">
        <v>55</v>
      </c>
      <c r="K892" s="2" t="s">
        <v>743</v>
      </c>
      <c r="L892" s="2" t="s">
        <v>32</v>
      </c>
      <c r="M892" s="2">
        <v>-8.7262999999999993E-2</v>
      </c>
      <c r="N892" s="2">
        <v>1</v>
      </c>
      <c r="O892" s="2">
        <v>2</v>
      </c>
      <c r="P892" s="2" t="s">
        <v>743</v>
      </c>
      <c r="Q892" s="2" t="s">
        <v>34</v>
      </c>
      <c r="R892" s="2" t="s">
        <v>43</v>
      </c>
      <c r="S892" s="2">
        <v>30</v>
      </c>
      <c r="T892" s="4">
        <v>0.98611111111111116</v>
      </c>
      <c r="U892" s="2" t="s">
        <v>36</v>
      </c>
      <c r="V892" s="2" t="s">
        <v>1626</v>
      </c>
      <c r="W892" s="2" t="s">
        <v>37</v>
      </c>
      <c r="X892" s="2" t="s">
        <v>38</v>
      </c>
    </row>
    <row r="893" spans="1:24" ht="15.75" hidden="1" x14ac:dyDescent="0.25">
      <c r="A893" s="5" t="s">
        <v>992</v>
      </c>
      <c r="B893" s="6">
        <v>44470</v>
      </c>
      <c r="C893" s="3" t="s">
        <v>552</v>
      </c>
      <c r="D893" s="14">
        <f t="shared" si="13"/>
        <v>2021</v>
      </c>
      <c r="E893" s="2" t="s">
        <v>65</v>
      </c>
      <c r="F893" s="5" t="s">
        <v>27</v>
      </c>
      <c r="G893" s="5" t="s">
        <v>28</v>
      </c>
      <c r="H893" s="5" t="s">
        <v>47</v>
      </c>
      <c r="I893" s="5">
        <v>51.516571999999996</v>
      </c>
      <c r="J893" s="5" t="s">
        <v>30</v>
      </c>
      <c r="K893" s="5" t="s">
        <v>743</v>
      </c>
      <c r="L893" s="5" t="s">
        <v>32</v>
      </c>
      <c r="M893" s="5">
        <v>-0.103169</v>
      </c>
      <c r="N893" s="5">
        <v>1</v>
      </c>
      <c r="O893" s="5">
        <v>2</v>
      </c>
      <c r="P893" s="5" t="s">
        <v>743</v>
      </c>
      <c r="Q893" s="5" t="s">
        <v>34</v>
      </c>
      <c r="R893" s="5" t="s">
        <v>60</v>
      </c>
      <c r="S893" s="5">
        <v>30</v>
      </c>
      <c r="T893" s="7">
        <v>0.34027777777777773</v>
      </c>
      <c r="U893" s="2" t="s">
        <v>36</v>
      </c>
      <c r="V893" s="5" t="s">
        <v>1627</v>
      </c>
      <c r="W893" s="5" t="s">
        <v>37</v>
      </c>
      <c r="X893" s="5" t="s">
        <v>38</v>
      </c>
    </row>
    <row r="894" spans="1:24" ht="15.75" hidden="1" x14ac:dyDescent="0.25">
      <c r="A894" s="2" t="s">
        <v>993</v>
      </c>
      <c r="B894" s="3">
        <v>44470</v>
      </c>
      <c r="C894" s="3" t="s">
        <v>552</v>
      </c>
      <c r="D894" s="14">
        <f t="shared" si="13"/>
        <v>2021</v>
      </c>
      <c r="E894" s="2" t="s">
        <v>46</v>
      </c>
      <c r="F894" s="2" t="s">
        <v>27</v>
      </c>
      <c r="G894" s="2" t="s">
        <v>28</v>
      </c>
      <c r="H894" s="2" t="s">
        <v>47</v>
      </c>
      <c r="I894" s="2">
        <v>51.509453999999998</v>
      </c>
      <c r="J894" s="2" t="s">
        <v>55</v>
      </c>
      <c r="K894" s="2" t="s">
        <v>743</v>
      </c>
      <c r="L894" s="2" t="s">
        <v>32</v>
      </c>
      <c r="M894" s="2">
        <v>-8.0262E-2</v>
      </c>
      <c r="N894" s="2">
        <v>1</v>
      </c>
      <c r="O894" s="2">
        <v>2</v>
      </c>
      <c r="P894" s="2" t="s">
        <v>743</v>
      </c>
      <c r="Q894" s="2" t="s">
        <v>34</v>
      </c>
      <c r="R894" s="2" t="s">
        <v>60</v>
      </c>
      <c r="S894" s="2">
        <v>30</v>
      </c>
      <c r="T894" s="4">
        <v>0.27777777777777779</v>
      </c>
      <c r="U894" s="2" t="s">
        <v>36</v>
      </c>
      <c r="V894" s="2" t="s">
        <v>1628</v>
      </c>
      <c r="W894" s="2" t="s">
        <v>37</v>
      </c>
      <c r="X894" s="2" t="s">
        <v>38</v>
      </c>
    </row>
    <row r="895" spans="1:24" ht="15.75" hidden="1" x14ac:dyDescent="0.25">
      <c r="A895" s="5" t="s">
        <v>994</v>
      </c>
      <c r="B895" s="6">
        <v>44504</v>
      </c>
      <c r="C895" s="3" t="s">
        <v>615</v>
      </c>
      <c r="D895" s="14">
        <f t="shared" si="13"/>
        <v>2021</v>
      </c>
      <c r="E895" s="2" t="s">
        <v>40</v>
      </c>
      <c r="F895" s="5" t="s">
        <v>49</v>
      </c>
      <c r="G895" s="5" t="s">
        <v>28</v>
      </c>
      <c r="H895" s="5" t="s">
        <v>47</v>
      </c>
      <c r="I895" s="5">
        <v>51.513835999999998</v>
      </c>
      <c r="J895" s="5" t="s">
        <v>30</v>
      </c>
      <c r="K895" s="5" t="s">
        <v>743</v>
      </c>
      <c r="L895" s="5" t="s">
        <v>32</v>
      </c>
      <c r="M895" s="5">
        <v>-0.100832</v>
      </c>
      <c r="N895" s="5">
        <v>1</v>
      </c>
      <c r="O895" s="5">
        <v>2</v>
      </c>
      <c r="P895" s="5" t="s">
        <v>743</v>
      </c>
      <c r="Q895" s="5" t="s">
        <v>34</v>
      </c>
      <c r="R895" s="5" t="s">
        <v>43</v>
      </c>
      <c r="S895" s="5">
        <v>30</v>
      </c>
      <c r="T895" s="7">
        <v>0.55138888888888882</v>
      </c>
      <c r="U895" s="2" t="s">
        <v>36</v>
      </c>
      <c r="V895" s="5" t="s">
        <v>1629</v>
      </c>
      <c r="W895" s="5" t="s">
        <v>37</v>
      </c>
      <c r="X895" s="5" t="s">
        <v>38</v>
      </c>
    </row>
    <row r="896" spans="1:24" ht="15.75" hidden="1" x14ac:dyDescent="0.25">
      <c r="A896" s="2" t="s">
        <v>995</v>
      </c>
      <c r="B896" s="3">
        <v>44501</v>
      </c>
      <c r="C896" s="3" t="s">
        <v>615</v>
      </c>
      <c r="D896" s="14">
        <f t="shared" si="13"/>
        <v>2021</v>
      </c>
      <c r="E896" s="2" t="s">
        <v>54</v>
      </c>
      <c r="F896" s="2" t="s">
        <v>27</v>
      </c>
      <c r="G896" s="2" t="s">
        <v>28</v>
      </c>
      <c r="H896" s="2" t="s">
        <v>47</v>
      </c>
      <c r="I896" s="2">
        <v>51.511634999999998</v>
      </c>
      <c r="J896" s="2" t="s">
        <v>55</v>
      </c>
      <c r="K896" s="2" t="s">
        <v>743</v>
      </c>
      <c r="L896" s="2" t="s">
        <v>32</v>
      </c>
      <c r="M896" s="2">
        <v>-8.1612000000000004E-2</v>
      </c>
      <c r="N896" s="2">
        <v>1</v>
      </c>
      <c r="O896" s="2">
        <v>2</v>
      </c>
      <c r="P896" s="2" t="s">
        <v>743</v>
      </c>
      <c r="Q896" s="2" t="s">
        <v>34</v>
      </c>
      <c r="R896" s="2" t="s">
        <v>43</v>
      </c>
      <c r="S896" s="2">
        <v>30</v>
      </c>
      <c r="T896" s="4">
        <v>0.1076388888888889</v>
      </c>
      <c r="U896" s="2" t="s">
        <v>36</v>
      </c>
      <c r="V896" s="2" t="s">
        <v>1630</v>
      </c>
      <c r="W896" s="2" t="s">
        <v>37</v>
      </c>
      <c r="X896" s="2" t="s">
        <v>38</v>
      </c>
    </row>
    <row r="897" spans="1:24" ht="15.75" hidden="1" x14ac:dyDescent="0.25">
      <c r="A897" s="5" t="s">
        <v>996</v>
      </c>
      <c r="B897" s="6">
        <v>44556</v>
      </c>
      <c r="C897" s="3" t="s">
        <v>675</v>
      </c>
      <c r="D897" s="14">
        <f t="shared" si="13"/>
        <v>2021</v>
      </c>
      <c r="E897" s="2" t="s">
        <v>62</v>
      </c>
      <c r="F897" s="5" t="s">
        <v>69</v>
      </c>
      <c r="G897" s="5" t="s">
        <v>70</v>
      </c>
      <c r="H897" s="5" t="s">
        <v>47</v>
      </c>
      <c r="I897" s="5">
        <v>51.514467000000003</v>
      </c>
      <c r="J897" s="5" t="s">
        <v>30</v>
      </c>
      <c r="K897" s="5" t="s">
        <v>743</v>
      </c>
      <c r="L897" s="5" t="s">
        <v>32</v>
      </c>
      <c r="M897" s="5">
        <v>-8.9852000000000001E-2</v>
      </c>
      <c r="N897" s="5">
        <v>1</v>
      </c>
      <c r="O897" s="5">
        <v>1</v>
      </c>
      <c r="P897" s="5" t="s">
        <v>743</v>
      </c>
      <c r="Q897" s="5" t="s">
        <v>34</v>
      </c>
      <c r="R897" s="5" t="s">
        <v>43</v>
      </c>
      <c r="S897" s="5">
        <v>30</v>
      </c>
      <c r="T897" s="7">
        <v>0.48819444444444443</v>
      </c>
      <c r="U897" s="2" t="s">
        <v>36</v>
      </c>
      <c r="V897" s="5" t="s">
        <v>1631</v>
      </c>
      <c r="W897" s="5" t="s">
        <v>37</v>
      </c>
      <c r="X897" s="5" t="s">
        <v>63</v>
      </c>
    </row>
    <row r="898" spans="1:24" ht="15.75" hidden="1" x14ac:dyDescent="0.25">
      <c r="A898" s="2" t="s">
        <v>997</v>
      </c>
      <c r="B898" s="3">
        <v>44561</v>
      </c>
      <c r="C898" s="3" t="s">
        <v>675</v>
      </c>
      <c r="D898" s="14">
        <f t="shared" ref="D898:D961" si="14">YEAR(B898)</f>
        <v>2021</v>
      </c>
      <c r="E898" s="2" t="s">
        <v>26</v>
      </c>
      <c r="F898" s="2" t="s">
        <v>27</v>
      </c>
      <c r="G898" s="2" t="s">
        <v>28</v>
      </c>
      <c r="H898" s="2" t="s">
        <v>47</v>
      </c>
      <c r="I898" s="2">
        <v>51.513759999999998</v>
      </c>
      <c r="J898" s="2" t="s">
        <v>30</v>
      </c>
      <c r="K898" s="2" t="s">
        <v>743</v>
      </c>
      <c r="L898" s="2" t="s">
        <v>32</v>
      </c>
      <c r="M898" s="2">
        <v>-0.1017</v>
      </c>
      <c r="N898" s="2">
        <v>1</v>
      </c>
      <c r="O898" s="2">
        <v>1</v>
      </c>
      <c r="P898" s="2" t="s">
        <v>743</v>
      </c>
      <c r="Q898" s="2" t="s">
        <v>34</v>
      </c>
      <c r="R898" s="2" t="s">
        <v>43</v>
      </c>
      <c r="S898" s="2">
        <v>30</v>
      </c>
      <c r="T898" s="4">
        <v>0.56388888888888888</v>
      </c>
      <c r="U898" s="2" t="s">
        <v>36</v>
      </c>
      <c r="V898" s="2" t="s">
        <v>1616</v>
      </c>
      <c r="W898" s="2" t="s">
        <v>37</v>
      </c>
      <c r="X898" s="2" t="s">
        <v>38</v>
      </c>
    </row>
    <row r="899" spans="1:24" ht="15.75" hidden="1" x14ac:dyDescent="0.25">
      <c r="A899" s="5" t="s">
        <v>998</v>
      </c>
      <c r="B899" s="6">
        <v>44548</v>
      </c>
      <c r="C899" s="3" t="s">
        <v>675</v>
      </c>
      <c r="D899" s="14">
        <f t="shared" si="14"/>
        <v>2021</v>
      </c>
      <c r="E899" s="2" t="s">
        <v>59</v>
      </c>
      <c r="F899" s="5" t="s">
        <v>69</v>
      </c>
      <c r="G899" s="5" t="s">
        <v>70</v>
      </c>
      <c r="H899" s="5" t="s">
        <v>47</v>
      </c>
      <c r="I899" s="5">
        <v>51.518189</v>
      </c>
      <c r="J899" s="5" t="s">
        <v>30</v>
      </c>
      <c r="K899" s="5" t="s">
        <v>743</v>
      </c>
      <c r="L899" s="5" t="s">
        <v>32</v>
      </c>
      <c r="M899" s="5">
        <v>-0.103102</v>
      </c>
      <c r="N899" s="5">
        <v>1</v>
      </c>
      <c r="O899" s="5">
        <v>2</v>
      </c>
      <c r="P899" s="5" t="s">
        <v>743</v>
      </c>
      <c r="Q899" s="5" t="s">
        <v>34</v>
      </c>
      <c r="R899" s="5" t="s">
        <v>43</v>
      </c>
      <c r="S899" s="5">
        <v>30</v>
      </c>
      <c r="T899" s="7">
        <v>0.47916666666666669</v>
      </c>
      <c r="U899" s="2" t="s">
        <v>36</v>
      </c>
      <c r="V899" s="5" t="s">
        <v>1617</v>
      </c>
      <c r="W899" s="5" t="s">
        <v>37</v>
      </c>
      <c r="X899" s="5" t="s">
        <v>38</v>
      </c>
    </row>
    <row r="900" spans="1:24" ht="15.75" hidden="1" x14ac:dyDescent="0.25">
      <c r="A900" s="2" t="s">
        <v>999</v>
      </c>
      <c r="B900" s="3">
        <v>44538</v>
      </c>
      <c r="C900" s="3" t="s">
        <v>675</v>
      </c>
      <c r="D900" s="14">
        <f t="shared" si="14"/>
        <v>2021</v>
      </c>
      <c r="E900" s="2" t="s">
        <v>65</v>
      </c>
      <c r="F900" s="2" t="s">
        <v>69</v>
      </c>
      <c r="G900" s="2" t="s">
        <v>70</v>
      </c>
      <c r="H900" s="2" t="s">
        <v>47</v>
      </c>
      <c r="I900" s="2">
        <v>51.51614</v>
      </c>
      <c r="J900" s="2" t="s">
        <v>30</v>
      </c>
      <c r="K900" s="2" t="s">
        <v>743</v>
      </c>
      <c r="L900" s="2" t="s">
        <v>32</v>
      </c>
      <c r="M900" s="2">
        <v>-8.2142999999999994E-2</v>
      </c>
      <c r="N900" s="2">
        <v>1</v>
      </c>
      <c r="O900" s="2">
        <v>1</v>
      </c>
      <c r="P900" s="2" t="s">
        <v>743</v>
      </c>
      <c r="Q900" s="2" t="s">
        <v>34</v>
      </c>
      <c r="R900" s="2" t="s">
        <v>60</v>
      </c>
      <c r="S900" s="2">
        <v>30</v>
      </c>
      <c r="T900" s="4">
        <v>0.59375</v>
      </c>
      <c r="U900" s="2" t="s">
        <v>36</v>
      </c>
      <c r="V900" s="2" t="s">
        <v>1618</v>
      </c>
      <c r="W900" s="2" t="s">
        <v>37</v>
      </c>
      <c r="X900" s="2" t="s">
        <v>63</v>
      </c>
    </row>
    <row r="901" spans="1:24" ht="15.75" x14ac:dyDescent="0.25">
      <c r="A901" s="5" t="s">
        <v>1000</v>
      </c>
      <c r="B901" s="6">
        <v>44546</v>
      </c>
      <c r="C901" s="3" t="s">
        <v>675</v>
      </c>
      <c r="D901" s="14">
        <f t="shared" si="14"/>
        <v>2021</v>
      </c>
      <c r="E901" s="2" t="s">
        <v>46</v>
      </c>
      <c r="F901" s="5" t="s">
        <v>27</v>
      </c>
      <c r="G901" s="5" t="s">
        <v>697</v>
      </c>
      <c r="H901" s="5" t="s">
        <v>47</v>
      </c>
      <c r="I901" s="5">
        <v>51.510030999999998</v>
      </c>
      <c r="J901" s="5" t="s">
        <v>30</v>
      </c>
      <c r="K901" s="5" t="s">
        <v>743</v>
      </c>
      <c r="L901" s="5" t="s">
        <v>32</v>
      </c>
      <c r="M901" s="5">
        <v>-8.8020000000000001E-2</v>
      </c>
      <c r="N901" s="5">
        <v>1</v>
      </c>
      <c r="O901" s="5">
        <v>1</v>
      </c>
      <c r="P901" s="5" t="s">
        <v>743</v>
      </c>
      <c r="Q901" s="5" t="s">
        <v>84</v>
      </c>
      <c r="R901" s="5" t="s">
        <v>43</v>
      </c>
      <c r="S901" s="5">
        <v>30</v>
      </c>
      <c r="T901" s="7">
        <v>0.41875000000000001</v>
      </c>
      <c r="U901" s="2" t="s">
        <v>1645</v>
      </c>
      <c r="V901" s="5" t="s">
        <v>1619</v>
      </c>
      <c r="W901" s="5" t="s">
        <v>123</v>
      </c>
      <c r="X901" s="5" t="s">
        <v>38</v>
      </c>
    </row>
    <row r="902" spans="1:24" ht="15.75" x14ac:dyDescent="0.25">
      <c r="A902" s="2" t="s">
        <v>1001</v>
      </c>
      <c r="B902" s="3">
        <v>44547</v>
      </c>
      <c r="C902" s="3" t="s">
        <v>675</v>
      </c>
      <c r="D902" s="14">
        <f t="shared" si="14"/>
        <v>2021</v>
      </c>
      <c r="E902" s="2" t="s">
        <v>40</v>
      </c>
      <c r="F902" s="2" t="s">
        <v>69</v>
      </c>
      <c r="G902" s="2" t="s">
        <v>70</v>
      </c>
      <c r="H902" s="2" t="s">
        <v>47</v>
      </c>
      <c r="I902" s="2">
        <v>51.513444</v>
      </c>
      <c r="J902" s="2" t="s">
        <v>30</v>
      </c>
      <c r="K902" s="2" t="s">
        <v>743</v>
      </c>
      <c r="L902" s="2" t="s">
        <v>32</v>
      </c>
      <c r="M902" s="2">
        <v>-8.2256999999999997E-2</v>
      </c>
      <c r="N902" s="2">
        <v>1</v>
      </c>
      <c r="O902" s="2">
        <v>1</v>
      </c>
      <c r="P902" s="2" t="s">
        <v>743</v>
      </c>
      <c r="Q902" s="2" t="s">
        <v>42</v>
      </c>
      <c r="R902" s="2" t="s">
        <v>43</v>
      </c>
      <c r="S902" s="2">
        <v>30</v>
      </c>
      <c r="T902" s="4">
        <v>0.36944444444444446</v>
      </c>
      <c r="U902" s="2" t="s">
        <v>1645</v>
      </c>
      <c r="V902" s="2" t="s">
        <v>1620</v>
      </c>
      <c r="W902" s="2" t="s">
        <v>71</v>
      </c>
      <c r="X902" s="2" t="s">
        <v>159</v>
      </c>
    </row>
    <row r="903" spans="1:24" ht="15.75" x14ac:dyDescent="0.25">
      <c r="A903" s="5" t="s">
        <v>1002</v>
      </c>
      <c r="B903" s="6">
        <v>44544</v>
      </c>
      <c r="C903" s="3" t="s">
        <v>675</v>
      </c>
      <c r="D903" s="14">
        <f t="shared" si="14"/>
        <v>2021</v>
      </c>
      <c r="E903" s="2" t="s">
        <v>54</v>
      </c>
      <c r="F903" s="5" t="s">
        <v>27</v>
      </c>
      <c r="G903" s="5" t="s">
        <v>28</v>
      </c>
      <c r="H903" s="5" t="s">
        <v>47</v>
      </c>
      <c r="I903" s="5">
        <v>51.513257000000003</v>
      </c>
      <c r="J903" s="5" t="s">
        <v>30</v>
      </c>
      <c r="K903" s="5" t="s">
        <v>743</v>
      </c>
      <c r="L903" s="5" t="s">
        <v>32</v>
      </c>
      <c r="M903" s="5">
        <v>-8.1832000000000002E-2</v>
      </c>
      <c r="N903" s="5">
        <v>2</v>
      </c>
      <c r="O903" s="5">
        <v>1</v>
      </c>
      <c r="P903" s="5" t="s">
        <v>743</v>
      </c>
      <c r="Q903" s="5" t="s">
        <v>34</v>
      </c>
      <c r="R903" s="5" t="s">
        <v>43</v>
      </c>
      <c r="S903" s="5">
        <v>30</v>
      </c>
      <c r="T903" s="7">
        <v>0.63194444444444442</v>
      </c>
      <c r="U903" s="2" t="s">
        <v>1645</v>
      </c>
      <c r="V903" s="5" t="s">
        <v>1621</v>
      </c>
      <c r="W903" s="5" t="s">
        <v>37</v>
      </c>
      <c r="X903" s="5" t="s">
        <v>38</v>
      </c>
    </row>
    <row r="904" spans="1:24" ht="15.75" x14ac:dyDescent="0.25">
      <c r="A904" s="2" t="s">
        <v>1003</v>
      </c>
      <c r="B904" s="3">
        <v>44541</v>
      </c>
      <c r="C904" s="3" t="s">
        <v>675</v>
      </c>
      <c r="D904" s="14">
        <f t="shared" si="14"/>
        <v>2021</v>
      </c>
      <c r="E904" s="2" t="s">
        <v>62</v>
      </c>
      <c r="F904" s="2" t="s">
        <v>49</v>
      </c>
      <c r="G904" s="2" t="s">
        <v>41</v>
      </c>
      <c r="H904" s="2" t="s">
        <v>47</v>
      </c>
      <c r="I904" s="2">
        <v>51.516039999999997</v>
      </c>
      <c r="J904" s="2" t="s">
        <v>55</v>
      </c>
      <c r="K904" s="2" t="s">
        <v>743</v>
      </c>
      <c r="L904" s="2" t="s">
        <v>32</v>
      </c>
      <c r="M904" s="2">
        <v>-8.1571000000000005E-2</v>
      </c>
      <c r="N904" s="2">
        <v>1</v>
      </c>
      <c r="O904" s="2">
        <v>2</v>
      </c>
      <c r="P904" s="2" t="s">
        <v>743</v>
      </c>
      <c r="Q904" s="2" t="s">
        <v>34</v>
      </c>
      <c r="R904" s="2" t="s">
        <v>60</v>
      </c>
      <c r="S904" s="2">
        <v>30</v>
      </c>
      <c r="T904" s="4">
        <v>0.86111111111111116</v>
      </c>
      <c r="U904" s="2" t="s">
        <v>1645</v>
      </c>
      <c r="V904" s="2" t="s">
        <v>1622</v>
      </c>
      <c r="W904" s="2" t="s">
        <v>37</v>
      </c>
      <c r="X904" s="2" t="s">
        <v>38</v>
      </c>
    </row>
    <row r="905" spans="1:24" ht="15.75" x14ac:dyDescent="0.25">
      <c r="A905" s="5" t="s">
        <v>1004</v>
      </c>
      <c r="B905" s="6">
        <v>44553</v>
      </c>
      <c r="C905" s="3" t="s">
        <v>675</v>
      </c>
      <c r="D905" s="14">
        <f t="shared" si="14"/>
        <v>2021</v>
      </c>
      <c r="E905" s="2" t="s">
        <v>26</v>
      </c>
      <c r="F905" s="5" t="s">
        <v>27</v>
      </c>
      <c r="G905" s="5" t="s">
        <v>28</v>
      </c>
      <c r="H905" s="5" t="s">
        <v>47</v>
      </c>
      <c r="I905" s="5">
        <v>51.517592999999998</v>
      </c>
      <c r="J905" s="5" t="s">
        <v>55</v>
      </c>
      <c r="K905" s="5" t="s">
        <v>743</v>
      </c>
      <c r="L905" s="5" t="s">
        <v>32</v>
      </c>
      <c r="M905" s="5">
        <v>-0.105144</v>
      </c>
      <c r="N905" s="5">
        <v>5</v>
      </c>
      <c r="O905" s="5">
        <v>2</v>
      </c>
      <c r="P905" s="5" t="s">
        <v>743</v>
      </c>
      <c r="Q905" s="5" t="s">
        <v>34</v>
      </c>
      <c r="R905" s="5" t="s">
        <v>43</v>
      </c>
      <c r="S905" s="5">
        <v>30</v>
      </c>
      <c r="T905" s="7">
        <v>0.94791666666666663</v>
      </c>
      <c r="U905" s="2" t="s">
        <v>1645</v>
      </c>
      <c r="V905" s="5" t="s">
        <v>1623</v>
      </c>
      <c r="W905" s="5" t="s">
        <v>37</v>
      </c>
      <c r="X905" s="5" t="s">
        <v>44</v>
      </c>
    </row>
    <row r="906" spans="1:24" ht="15.75" x14ac:dyDescent="0.25">
      <c r="A906" s="2" t="s">
        <v>1005</v>
      </c>
      <c r="B906" s="3">
        <v>44553</v>
      </c>
      <c r="C906" s="3" t="s">
        <v>675</v>
      </c>
      <c r="D906" s="14">
        <f t="shared" si="14"/>
        <v>2021</v>
      </c>
      <c r="E906" s="2" t="s">
        <v>59</v>
      </c>
      <c r="F906" s="2" t="s">
        <v>69</v>
      </c>
      <c r="G906" s="2" t="s">
        <v>70</v>
      </c>
      <c r="H906" s="2" t="s">
        <v>47</v>
      </c>
      <c r="I906" s="2">
        <v>51.511803</v>
      </c>
      <c r="J906" s="2" t="s">
        <v>55</v>
      </c>
      <c r="K906" s="2" t="s">
        <v>743</v>
      </c>
      <c r="L906" s="2" t="s">
        <v>32</v>
      </c>
      <c r="M906" s="2">
        <v>-8.0883999999999998E-2</v>
      </c>
      <c r="N906" s="2">
        <v>1</v>
      </c>
      <c r="O906" s="2">
        <v>1</v>
      </c>
      <c r="P906" s="2" t="s">
        <v>743</v>
      </c>
      <c r="Q906" s="2" t="s">
        <v>42</v>
      </c>
      <c r="R906" s="2" t="s">
        <v>43</v>
      </c>
      <c r="S906" s="2">
        <v>30</v>
      </c>
      <c r="T906" s="4">
        <v>0.78333333333333333</v>
      </c>
      <c r="U906" s="2" t="s">
        <v>1645</v>
      </c>
      <c r="V906" s="2" t="s">
        <v>1624</v>
      </c>
      <c r="W906" s="2" t="s">
        <v>71</v>
      </c>
      <c r="X906" s="2" t="s">
        <v>159</v>
      </c>
    </row>
    <row r="907" spans="1:24" ht="15.75" x14ac:dyDescent="0.25">
      <c r="A907" s="5" t="s">
        <v>1006</v>
      </c>
      <c r="B907" s="6">
        <v>44542</v>
      </c>
      <c r="C907" s="3" t="s">
        <v>675</v>
      </c>
      <c r="D907" s="14">
        <f t="shared" si="14"/>
        <v>2021</v>
      </c>
      <c r="E907" s="2" t="s">
        <v>65</v>
      </c>
      <c r="F907" s="5" t="s">
        <v>27</v>
      </c>
      <c r="G907" s="5" t="s">
        <v>28</v>
      </c>
      <c r="H907" s="5" t="s">
        <v>47</v>
      </c>
      <c r="I907" s="5">
        <v>51.510278999999997</v>
      </c>
      <c r="J907" s="5" t="s">
        <v>30</v>
      </c>
      <c r="K907" s="5" t="s">
        <v>743</v>
      </c>
      <c r="L907" s="5" t="s">
        <v>32</v>
      </c>
      <c r="M907" s="5">
        <v>-8.6712999999999998E-2</v>
      </c>
      <c r="N907" s="5">
        <v>1</v>
      </c>
      <c r="O907" s="5">
        <v>2</v>
      </c>
      <c r="P907" s="5" t="s">
        <v>743</v>
      </c>
      <c r="Q907" s="5" t="s">
        <v>42</v>
      </c>
      <c r="R907" s="5" t="s">
        <v>60</v>
      </c>
      <c r="S907" s="5">
        <v>30</v>
      </c>
      <c r="T907" s="7">
        <v>0.46458333333333335</v>
      </c>
      <c r="U907" s="2" t="s">
        <v>1645</v>
      </c>
      <c r="V907" s="5" t="s">
        <v>1625</v>
      </c>
      <c r="W907" s="5" t="s">
        <v>37</v>
      </c>
      <c r="X907" s="5" t="s">
        <v>38</v>
      </c>
    </row>
    <row r="908" spans="1:24" ht="15.75" x14ac:dyDescent="0.25">
      <c r="A908" s="2" t="s">
        <v>1007</v>
      </c>
      <c r="B908" s="3">
        <v>44540</v>
      </c>
      <c r="C908" s="3" t="s">
        <v>675</v>
      </c>
      <c r="D908" s="14">
        <f t="shared" si="14"/>
        <v>2021</v>
      </c>
      <c r="E908" s="2" t="s">
        <v>46</v>
      </c>
      <c r="F908" s="2" t="s">
        <v>27</v>
      </c>
      <c r="G908" s="2" t="s">
        <v>28</v>
      </c>
      <c r="H908" s="2" t="s">
        <v>47</v>
      </c>
      <c r="I908" s="2">
        <v>51.515120000000003</v>
      </c>
      <c r="J908" s="2" t="s">
        <v>55</v>
      </c>
      <c r="K908" s="2" t="s">
        <v>743</v>
      </c>
      <c r="L908" s="2" t="s">
        <v>32</v>
      </c>
      <c r="M908" s="2">
        <v>-0.102364</v>
      </c>
      <c r="N908" s="2">
        <v>1</v>
      </c>
      <c r="O908" s="2">
        <v>2</v>
      </c>
      <c r="P908" s="2" t="s">
        <v>743</v>
      </c>
      <c r="Q908" s="2" t="s">
        <v>34</v>
      </c>
      <c r="R908" s="2" t="s">
        <v>35</v>
      </c>
      <c r="S908" s="2">
        <v>30</v>
      </c>
      <c r="T908" s="4">
        <v>0.875</v>
      </c>
      <c r="U908" s="2" t="s">
        <v>1645</v>
      </c>
      <c r="V908" s="2" t="s">
        <v>1626</v>
      </c>
      <c r="W908" s="2" t="s">
        <v>37</v>
      </c>
      <c r="X908" s="2" t="s">
        <v>38</v>
      </c>
    </row>
    <row r="909" spans="1:24" ht="15.75" x14ac:dyDescent="0.25">
      <c r="A909" s="5" t="s">
        <v>1008</v>
      </c>
      <c r="B909" s="6">
        <v>44532</v>
      </c>
      <c r="C909" s="3" t="s">
        <v>675</v>
      </c>
      <c r="D909" s="14">
        <f t="shared" si="14"/>
        <v>2021</v>
      </c>
      <c r="E909" s="2" t="s">
        <v>40</v>
      </c>
      <c r="F909" s="5" t="s">
        <v>27</v>
      </c>
      <c r="G909" s="5" t="s">
        <v>28</v>
      </c>
      <c r="H909" s="5" t="s">
        <v>47</v>
      </c>
      <c r="I909" s="5">
        <v>51.517595</v>
      </c>
      <c r="J909" s="5" t="s">
        <v>55</v>
      </c>
      <c r="K909" s="5" t="s">
        <v>743</v>
      </c>
      <c r="L909" s="5" t="s">
        <v>32</v>
      </c>
      <c r="M909" s="5">
        <v>-0.10528800000000001</v>
      </c>
      <c r="N909" s="5">
        <v>1</v>
      </c>
      <c r="O909" s="5">
        <v>2</v>
      </c>
      <c r="P909" s="5" t="s">
        <v>743</v>
      </c>
      <c r="Q909" s="5" t="s">
        <v>42</v>
      </c>
      <c r="R909" s="5" t="s">
        <v>43</v>
      </c>
      <c r="S909" s="5">
        <v>30</v>
      </c>
      <c r="T909" s="7">
        <v>0.66666666666666663</v>
      </c>
      <c r="U909" s="2" t="s">
        <v>1645</v>
      </c>
      <c r="V909" s="5" t="s">
        <v>1627</v>
      </c>
      <c r="W909" s="5" t="s">
        <v>71</v>
      </c>
      <c r="X909" s="5" t="s">
        <v>38</v>
      </c>
    </row>
    <row r="910" spans="1:24" ht="15.75" x14ac:dyDescent="0.25">
      <c r="A910" s="2" t="s">
        <v>1009</v>
      </c>
      <c r="B910" s="3">
        <v>44547</v>
      </c>
      <c r="C910" s="3" t="s">
        <v>675</v>
      </c>
      <c r="D910" s="14">
        <f t="shared" si="14"/>
        <v>2021</v>
      </c>
      <c r="E910" s="2" t="s">
        <v>54</v>
      </c>
      <c r="F910" s="2" t="s">
        <v>27</v>
      </c>
      <c r="G910" s="2" t="s">
        <v>28</v>
      </c>
      <c r="H910" s="2" t="s">
        <v>47</v>
      </c>
      <c r="I910" s="2">
        <v>51.513863999999998</v>
      </c>
      <c r="J910" s="2" t="s">
        <v>55</v>
      </c>
      <c r="K910" s="2" t="s">
        <v>743</v>
      </c>
      <c r="L910" s="2" t="s">
        <v>32</v>
      </c>
      <c r="M910" s="2">
        <v>-0.102561</v>
      </c>
      <c r="N910" s="2">
        <v>1</v>
      </c>
      <c r="O910" s="2">
        <v>1</v>
      </c>
      <c r="P910" s="2" t="s">
        <v>743</v>
      </c>
      <c r="Q910" s="2" t="s">
        <v>42</v>
      </c>
      <c r="R910" s="2" t="s">
        <v>43</v>
      </c>
      <c r="S910" s="2">
        <v>30</v>
      </c>
      <c r="T910" s="4">
        <v>0.71527777777777779</v>
      </c>
      <c r="U910" s="2" t="s">
        <v>1645</v>
      </c>
      <c r="V910" s="2" t="s">
        <v>1628</v>
      </c>
      <c r="W910" s="2" t="s">
        <v>37</v>
      </c>
      <c r="X910" s="2" t="s">
        <v>38</v>
      </c>
    </row>
    <row r="911" spans="1:24" ht="15.75" x14ac:dyDescent="0.25">
      <c r="A911" s="5" t="s">
        <v>1010</v>
      </c>
      <c r="B911" s="6">
        <v>44532</v>
      </c>
      <c r="C911" s="3" t="s">
        <v>675</v>
      </c>
      <c r="D911" s="14">
        <f t="shared" si="14"/>
        <v>2021</v>
      </c>
      <c r="E911" s="2" t="s">
        <v>62</v>
      </c>
      <c r="F911" s="5" t="s">
        <v>27</v>
      </c>
      <c r="G911" s="5" t="s">
        <v>28</v>
      </c>
      <c r="H911" s="5" t="s">
        <v>29</v>
      </c>
      <c r="I911" s="5">
        <v>51.513500000000001</v>
      </c>
      <c r="J911" s="5" t="s">
        <v>30</v>
      </c>
      <c r="K911" s="5" t="s">
        <v>743</v>
      </c>
      <c r="L911" s="5" t="s">
        <v>32</v>
      </c>
      <c r="M911" s="5">
        <v>-9.1189999999999993E-2</v>
      </c>
      <c r="N911" s="5">
        <v>1</v>
      </c>
      <c r="O911" s="5">
        <v>1</v>
      </c>
      <c r="P911" s="5" t="s">
        <v>743</v>
      </c>
      <c r="Q911" s="5" t="s">
        <v>42</v>
      </c>
      <c r="R911" s="5" t="s">
        <v>43</v>
      </c>
      <c r="S911" s="5">
        <v>30</v>
      </c>
      <c r="T911" s="7">
        <v>0.37152777777777773</v>
      </c>
      <c r="U911" s="2" t="s">
        <v>1645</v>
      </c>
      <c r="V911" s="5" t="s">
        <v>1629</v>
      </c>
      <c r="W911" s="5" t="s">
        <v>71</v>
      </c>
      <c r="X911" s="5" t="s">
        <v>38</v>
      </c>
    </row>
    <row r="912" spans="1:24" ht="15.75" hidden="1" x14ac:dyDescent="0.25">
      <c r="A912" s="2" t="s">
        <v>1011</v>
      </c>
      <c r="B912" s="3">
        <v>44533</v>
      </c>
      <c r="C912" s="3" t="s">
        <v>675</v>
      </c>
      <c r="D912" s="14">
        <f t="shared" si="14"/>
        <v>2021</v>
      </c>
      <c r="E912" s="2" t="s">
        <v>26</v>
      </c>
      <c r="F912" s="2" t="s">
        <v>49</v>
      </c>
      <c r="G912" s="2" t="s">
        <v>41</v>
      </c>
      <c r="H912" s="2" t="s">
        <v>47</v>
      </c>
      <c r="I912" s="2">
        <v>51.51605</v>
      </c>
      <c r="J912" s="2" t="s">
        <v>30</v>
      </c>
      <c r="K912" s="2" t="s">
        <v>743</v>
      </c>
      <c r="L912" s="2" t="s">
        <v>32</v>
      </c>
      <c r="M912" s="2">
        <v>-8.2146999999999998E-2</v>
      </c>
      <c r="N912" s="2">
        <v>1</v>
      </c>
      <c r="O912" s="2">
        <v>1</v>
      </c>
      <c r="P912" s="2" t="s">
        <v>743</v>
      </c>
      <c r="Q912" s="2" t="s">
        <v>34</v>
      </c>
      <c r="R912" s="2" t="s">
        <v>60</v>
      </c>
      <c r="S912" s="2">
        <v>30</v>
      </c>
      <c r="T912" s="4">
        <v>0.35069444444444442</v>
      </c>
      <c r="U912" s="2" t="s">
        <v>36</v>
      </c>
      <c r="V912" s="2" t="s">
        <v>1630</v>
      </c>
      <c r="W912" s="2" t="s">
        <v>37</v>
      </c>
      <c r="X912" s="2" t="s">
        <v>38</v>
      </c>
    </row>
    <row r="913" spans="1:24" ht="15.75" hidden="1" x14ac:dyDescent="0.25">
      <c r="A913" s="5" t="s">
        <v>1012</v>
      </c>
      <c r="B913" s="6">
        <v>44538</v>
      </c>
      <c r="C913" s="3" t="s">
        <v>675</v>
      </c>
      <c r="D913" s="14">
        <f t="shared" si="14"/>
        <v>2021</v>
      </c>
      <c r="E913" s="2" t="s">
        <v>59</v>
      </c>
      <c r="F913" s="5" t="s">
        <v>27</v>
      </c>
      <c r="G913" s="5" t="s">
        <v>28</v>
      </c>
      <c r="H913" s="5" t="s">
        <v>47</v>
      </c>
      <c r="I913" s="5">
        <v>51.515723000000001</v>
      </c>
      <c r="J913" s="5" t="s">
        <v>55</v>
      </c>
      <c r="K913" s="5" t="s">
        <v>743</v>
      </c>
      <c r="L913" s="5" t="s">
        <v>32</v>
      </c>
      <c r="M913" s="5">
        <v>-8.4179000000000004E-2</v>
      </c>
      <c r="N913" s="5">
        <v>2</v>
      </c>
      <c r="O913" s="5">
        <v>1</v>
      </c>
      <c r="P913" s="5" t="s">
        <v>743</v>
      </c>
      <c r="Q913" s="5" t="s">
        <v>34</v>
      </c>
      <c r="R913" s="5" t="s">
        <v>43</v>
      </c>
      <c r="S913" s="5">
        <v>30</v>
      </c>
      <c r="T913" s="7">
        <v>0.70763888888888893</v>
      </c>
      <c r="U913" s="2" t="s">
        <v>36</v>
      </c>
      <c r="V913" s="5" t="s">
        <v>1631</v>
      </c>
      <c r="W913" s="5" t="s">
        <v>37</v>
      </c>
      <c r="X913" s="5" t="s">
        <v>38</v>
      </c>
    </row>
    <row r="914" spans="1:24" ht="15.75" hidden="1" x14ac:dyDescent="0.25">
      <c r="A914" s="2" t="s">
        <v>1013</v>
      </c>
      <c r="B914" s="3">
        <v>44533</v>
      </c>
      <c r="C914" s="3" t="s">
        <v>675</v>
      </c>
      <c r="D914" s="14">
        <f t="shared" si="14"/>
        <v>2021</v>
      </c>
      <c r="E914" s="2" t="s">
        <v>65</v>
      </c>
      <c r="F914" s="2" t="s">
        <v>27</v>
      </c>
      <c r="G914" s="2" t="s">
        <v>28</v>
      </c>
      <c r="H914" s="2" t="s">
        <v>47</v>
      </c>
      <c r="I914" s="2">
        <v>51.518452000000003</v>
      </c>
      <c r="J914" s="2" t="s">
        <v>30</v>
      </c>
      <c r="K914" s="2" t="s">
        <v>743</v>
      </c>
      <c r="L914" s="2" t="s">
        <v>32</v>
      </c>
      <c r="M914" s="2">
        <v>-0.102658</v>
      </c>
      <c r="N914" s="2">
        <v>1</v>
      </c>
      <c r="O914" s="2">
        <v>1</v>
      </c>
      <c r="P914" s="2" t="s">
        <v>743</v>
      </c>
      <c r="Q914" s="2" t="s">
        <v>42</v>
      </c>
      <c r="R914" s="2" t="s">
        <v>43</v>
      </c>
      <c r="S914" s="2">
        <v>30</v>
      </c>
      <c r="T914" s="4">
        <v>0.39583333333333331</v>
      </c>
      <c r="U914" s="2" t="s">
        <v>36</v>
      </c>
      <c r="V914" s="2" t="s">
        <v>1616</v>
      </c>
      <c r="W914" s="2" t="s">
        <v>71</v>
      </c>
      <c r="X914" s="2" t="s">
        <v>38</v>
      </c>
    </row>
    <row r="915" spans="1:24" ht="15.75" hidden="1" x14ac:dyDescent="0.25">
      <c r="A915" s="5" t="s">
        <v>1014</v>
      </c>
      <c r="B915" s="6">
        <v>44540</v>
      </c>
      <c r="C915" s="3" t="s">
        <v>675</v>
      </c>
      <c r="D915" s="14">
        <f t="shared" si="14"/>
        <v>2021</v>
      </c>
      <c r="E915" s="2" t="s">
        <v>46</v>
      </c>
      <c r="F915" s="5" t="s">
        <v>49</v>
      </c>
      <c r="G915" s="5" t="s">
        <v>193</v>
      </c>
      <c r="H915" s="5" t="s">
        <v>47</v>
      </c>
      <c r="I915" s="5">
        <v>51.510984000000001</v>
      </c>
      <c r="J915" s="5" t="s">
        <v>55</v>
      </c>
      <c r="K915" s="5" t="s">
        <v>743</v>
      </c>
      <c r="L915" s="5" t="s">
        <v>32</v>
      </c>
      <c r="M915" s="5">
        <v>-0.102392</v>
      </c>
      <c r="N915" s="5">
        <v>1</v>
      </c>
      <c r="O915" s="5">
        <v>2</v>
      </c>
      <c r="P915" s="5" t="s">
        <v>743</v>
      </c>
      <c r="Q915" s="5" t="s">
        <v>42</v>
      </c>
      <c r="R915" s="5" t="s">
        <v>43</v>
      </c>
      <c r="S915" s="5">
        <v>30</v>
      </c>
      <c r="T915" s="7">
        <v>0.21875</v>
      </c>
      <c r="U915" s="2" t="s">
        <v>36</v>
      </c>
      <c r="V915" s="5" t="s">
        <v>1617</v>
      </c>
      <c r="W915" s="5" t="s">
        <v>37</v>
      </c>
      <c r="X915" s="5" t="s">
        <v>38</v>
      </c>
    </row>
    <row r="916" spans="1:24" ht="15.75" hidden="1" x14ac:dyDescent="0.25">
      <c r="A916" s="2" t="s">
        <v>1015</v>
      </c>
      <c r="B916" s="3">
        <v>44534</v>
      </c>
      <c r="C916" s="3" t="s">
        <v>675</v>
      </c>
      <c r="D916" s="14">
        <f t="shared" si="14"/>
        <v>2021</v>
      </c>
      <c r="E916" s="2" t="s">
        <v>40</v>
      </c>
      <c r="F916" s="2" t="s">
        <v>49</v>
      </c>
      <c r="G916" s="2" t="s">
        <v>28</v>
      </c>
      <c r="H916" s="2" t="s">
        <v>47</v>
      </c>
      <c r="I916" s="2">
        <v>51.513013999999998</v>
      </c>
      <c r="J916" s="2" t="s">
        <v>55</v>
      </c>
      <c r="K916" s="2" t="s">
        <v>743</v>
      </c>
      <c r="L916" s="2" t="s">
        <v>32</v>
      </c>
      <c r="M916" s="2">
        <v>-7.7951000000000006E-2</v>
      </c>
      <c r="N916" s="2">
        <v>1</v>
      </c>
      <c r="O916" s="2">
        <v>1</v>
      </c>
      <c r="P916" s="2" t="s">
        <v>743</v>
      </c>
      <c r="Q916" s="2" t="s">
        <v>34</v>
      </c>
      <c r="R916" s="2" t="s">
        <v>43</v>
      </c>
      <c r="S916" s="2">
        <v>30</v>
      </c>
      <c r="T916" s="4">
        <v>0.31041666666666667</v>
      </c>
      <c r="U916" s="2" t="s">
        <v>36</v>
      </c>
      <c r="V916" s="2" t="s">
        <v>1618</v>
      </c>
      <c r="W916" s="2" t="s">
        <v>37</v>
      </c>
      <c r="X916" s="2" t="s">
        <v>159</v>
      </c>
    </row>
    <row r="917" spans="1:24" ht="15.75" hidden="1" x14ac:dyDescent="0.25">
      <c r="A917" s="5" t="s">
        <v>1016</v>
      </c>
      <c r="B917" s="6">
        <v>44539</v>
      </c>
      <c r="C917" s="3" t="s">
        <v>675</v>
      </c>
      <c r="D917" s="14">
        <f t="shared" si="14"/>
        <v>2021</v>
      </c>
      <c r="E917" s="2" t="s">
        <v>54</v>
      </c>
      <c r="F917" s="5" t="s">
        <v>49</v>
      </c>
      <c r="G917" s="5" t="s">
        <v>28</v>
      </c>
      <c r="H917" s="5" t="s">
        <v>47</v>
      </c>
      <c r="I917" s="5">
        <v>51.519984999999998</v>
      </c>
      <c r="J917" s="5" t="s">
        <v>30</v>
      </c>
      <c r="K917" s="5" t="s">
        <v>743</v>
      </c>
      <c r="L917" s="5" t="s">
        <v>32</v>
      </c>
      <c r="M917" s="5">
        <v>-9.7405000000000005E-2</v>
      </c>
      <c r="N917" s="5">
        <v>1</v>
      </c>
      <c r="O917" s="5">
        <v>2</v>
      </c>
      <c r="P917" s="5" t="s">
        <v>743</v>
      </c>
      <c r="Q917" s="5" t="s">
        <v>34</v>
      </c>
      <c r="R917" s="5" t="s">
        <v>43</v>
      </c>
      <c r="S917" s="5">
        <v>30</v>
      </c>
      <c r="T917" s="7">
        <v>0.41666666666666669</v>
      </c>
      <c r="U917" s="2" t="s">
        <v>36</v>
      </c>
      <c r="V917" s="5" t="s">
        <v>1619</v>
      </c>
      <c r="W917" s="5" t="s">
        <v>37</v>
      </c>
      <c r="X917" s="5" t="s">
        <v>346</v>
      </c>
    </row>
    <row r="918" spans="1:24" ht="15.75" hidden="1" x14ac:dyDescent="0.25">
      <c r="A918" s="2" t="s">
        <v>1017</v>
      </c>
      <c r="B918" s="3">
        <v>44538</v>
      </c>
      <c r="C918" s="3" t="s">
        <v>675</v>
      </c>
      <c r="D918" s="14">
        <f t="shared" si="14"/>
        <v>2021</v>
      </c>
      <c r="E918" s="2" t="s">
        <v>62</v>
      </c>
      <c r="F918" s="2" t="s">
        <v>49</v>
      </c>
      <c r="G918" s="2" t="s">
        <v>41</v>
      </c>
      <c r="H918" s="2" t="s">
        <v>47</v>
      </c>
      <c r="I918" s="2">
        <v>51.514068999999999</v>
      </c>
      <c r="J918" s="2" t="s">
        <v>55</v>
      </c>
      <c r="K918" s="2" t="s">
        <v>743</v>
      </c>
      <c r="L918" s="2" t="s">
        <v>32</v>
      </c>
      <c r="M918" s="2">
        <v>-0.10413799999999999</v>
      </c>
      <c r="N918" s="2">
        <v>1</v>
      </c>
      <c r="O918" s="2">
        <v>1</v>
      </c>
      <c r="P918" s="2" t="s">
        <v>743</v>
      </c>
      <c r="Q918" s="2" t="s">
        <v>34</v>
      </c>
      <c r="R918" s="2" t="s">
        <v>43</v>
      </c>
      <c r="S918" s="2">
        <v>30</v>
      </c>
      <c r="T918" s="4">
        <v>0.97916666666666663</v>
      </c>
      <c r="U918" s="2" t="s">
        <v>36</v>
      </c>
      <c r="V918" s="2" t="s">
        <v>1620</v>
      </c>
      <c r="W918" s="2" t="s">
        <v>37</v>
      </c>
      <c r="X918" s="2" t="s">
        <v>38</v>
      </c>
    </row>
    <row r="919" spans="1:24" ht="15.75" hidden="1" x14ac:dyDescent="0.25">
      <c r="A919" s="5" t="s">
        <v>1018</v>
      </c>
      <c r="B919" s="6">
        <v>44538</v>
      </c>
      <c r="C919" s="3" t="s">
        <v>675</v>
      </c>
      <c r="D919" s="14">
        <f t="shared" si="14"/>
        <v>2021</v>
      </c>
      <c r="E919" s="2" t="s">
        <v>26</v>
      </c>
      <c r="F919" s="5" t="s">
        <v>49</v>
      </c>
      <c r="G919" s="5" t="s">
        <v>28</v>
      </c>
      <c r="H919" s="5" t="s">
        <v>47</v>
      </c>
      <c r="I919" s="5">
        <v>51.516930000000002</v>
      </c>
      <c r="J919" s="5" t="s">
        <v>55</v>
      </c>
      <c r="K919" s="5" t="s">
        <v>743</v>
      </c>
      <c r="L919" s="5" t="s">
        <v>32</v>
      </c>
      <c r="M919" s="5">
        <v>-8.0957000000000001E-2</v>
      </c>
      <c r="N919" s="5">
        <v>1</v>
      </c>
      <c r="O919" s="5">
        <v>1</v>
      </c>
      <c r="P919" s="5" t="s">
        <v>743</v>
      </c>
      <c r="Q919" s="5" t="s">
        <v>42</v>
      </c>
      <c r="R919" s="5" t="s">
        <v>43</v>
      </c>
      <c r="S919" s="5">
        <v>30</v>
      </c>
      <c r="T919" s="7">
        <v>0.82986111111111116</v>
      </c>
      <c r="U919" s="2" t="s">
        <v>36</v>
      </c>
      <c r="V919" s="5" t="s">
        <v>1621</v>
      </c>
      <c r="W919" s="5" t="s">
        <v>37</v>
      </c>
      <c r="X919" s="5" t="s">
        <v>52</v>
      </c>
    </row>
    <row r="920" spans="1:24" ht="15.75" hidden="1" x14ac:dyDescent="0.25">
      <c r="A920" s="2" t="s">
        <v>1019</v>
      </c>
      <c r="B920" s="3">
        <v>44538</v>
      </c>
      <c r="C920" s="3" t="s">
        <v>675</v>
      </c>
      <c r="D920" s="14">
        <f t="shared" si="14"/>
        <v>2021</v>
      </c>
      <c r="E920" s="2" t="s">
        <v>59</v>
      </c>
      <c r="F920" s="2" t="s">
        <v>49</v>
      </c>
      <c r="G920" s="2" t="s">
        <v>28</v>
      </c>
      <c r="H920" s="2" t="s">
        <v>47</v>
      </c>
      <c r="I920" s="2">
        <v>51.510564000000002</v>
      </c>
      <c r="J920" s="2" t="s">
        <v>30</v>
      </c>
      <c r="K920" s="2" t="s">
        <v>743</v>
      </c>
      <c r="L920" s="2" t="s">
        <v>32</v>
      </c>
      <c r="M920" s="2">
        <v>-9.3186000000000005E-2</v>
      </c>
      <c r="N920" s="2">
        <v>1</v>
      </c>
      <c r="O920" s="2">
        <v>1</v>
      </c>
      <c r="P920" s="2" t="s">
        <v>743</v>
      </c>
      <c r="Q920" s="2" t="s">
        <v>42</v>
      </c>
      <c r="R920" s="2" t="s">
        <v>43</v>
      </c>
      <c r="S920" s="2">
        <v>30</v>
      </c>
      <c r="T920" s="4">
        <v>0.4152777777777778</v>
      </c>
      <c r="U920" s="2" t="s">
        <v>36</v>
      </c>
      <c r="V920" s="2" t="s">
        <v>1622</v>
      </c>
      <c r="W920" s="2" t="s">
        <v>37</v>
      </c>
      <c r="X920" s="2" t="s">
        <v>159</v>
      </c>
    </row>
    <row r="921" spans="1:24" ht="15.75" hidden="1" x14ac:dyDescent="0.25">
      <c r="A921" s="5" t="s">
        <v>1020</v>
      </c>
      <c r="B921" s="6">
        <v>44537</v>
      </c>
      <c r="C921" s="3" t="s">
        <v>675</v>
      </c>
      <c r="D921" s="14">
        <f t="shared" si="14"/>
        <v>2021</v>
      </c>
      <c r="E921" s="2" t="s">
        <v>65</v>
      </c>
      <c r="F921" s="5" t="s">
        <v>27</v>
      </c>
      <c r="G921" s="5" t="s">
        <v>28</v>
      </c>
      <c r="H921" s="5" t="s">
        <v>47</v>
      </c>
      <c r="I921" s="5">
        <v>51.516627999999997</v>
      </c>
      <c r="J921" s="5" t="s">
        <v>30</v>
      </c>
      <c r="K921" s="5" t="s">
        <v>743</v>
      </c>
      <c r="L921" s="5" t="s">
        <v>32</v>
      </c>
      <c r="M921" s="5">
        <v>-0.106626</v>
      </c>
      <c r="N921" s="5">
        <v>1</v>
      </c>
      <c r="O921" s="5">
        <v>1</v>
      </c>
      <c r="P921" s="5" t="s">
        <v>743</v>
      </c>
      <c r="Q921" s="5" t="s">
        <v>42</v>
      </c>
      <c r="R921" s="5" t="s">
        <v>43</v>
      </c>
      <c r="S921" s="5">
        <v>30</v>
      </c>
      <c r="T921" s="7">
        <v>0.55902777777777779</v>
      </c>
      <c r="U921" s="2" t="s">
        <v>36</v>
      </c>
      <c r="V921" s="5" t="s">
        <v>1623</v>
      </c>
      <c r="W921" s="5" t="s">
        <v>37</v>
      </c>
      <c r="X921" s="5" t="s">
        <v>38</v>
      </c>
    </row>
    <row r="922" spans="1:24" ht="15.75" hidden="1" x14ac:dyDescent="0.25">
      <c r="A922" s="2" t="s">
        <v>1021</v>
      </c>
      <c r="B922" s="3">
        <v>44536</v>
      </c>
      <c r="C922" s="3" t="s">
        <v>675</v>
      </c>
      <c r="D922" s="14">
        <f t="shared" si="14"/>
        <v>2021</v>
      </c>
      <c r="E922" s="2" t="s">
        <v>46</v>
      </c>
      <c r="F922" s="2" t="s">
        <v>49</v>
      </c>
      <c r="G922" s="2" t="s">
        <v>28</v>
      </c>
      <c r="H922" s="2" t="s">
        <v>47</v>
      </c>
      <c r="I922" s="2">
        <v>51.519896000000003</v>
      </c>
      <c r="J922" s="2" t="s">
        <v>55</v>
      </c>
      <c r="K922" s="2" t="s">
        <v>743</v>
      </c>
      <c r="L922" s="2" t="s">
        <v>32</v>
      </c>
      <c r="M922" s="2">
        <v>-9.7408999999999996E-2</v>
      </c>
      <c r="N922" s="2">
        <v>2</v>
      </c>
      <c r="O922" s="2">
        <v>2</v>
      </c>
      <c r="P922" s="2" t="s">
        <v>743</v>
      </c>
      <c r="Q922" s="2" t="s">
        <v>34</v>
      </c>
      <c r="R922" s="2" t="s">
        <v>43</v>
      </c>
      <c r="S922" s="2">
        <v>30</v>
      </c>
      <c r="T922" s="4">
        <v>0.75555555555555554</v>
      </c>
      <c r="U922" s="2" t="s">
        <v>36</v>
      </c>
      <c r="V922" s="2" t="s">
        <v>1624</v>
      </c>
      <c r="W922" s="2" t="s">
        <v>37</v>
      </c>
      <c r="X922" s="2" t="s">
        <v>38</v>
      </c>
    </row>
    <row r="923" spans="1:24" ht="15.75" hidden="1" x14ac:dyDescent="0.25">
      <c r="A923" s="5" t="s">
        <v>1022</v>
      </c>
      <c r="B923" s="6">
        <v>44535</v>
      </c>
      <c r="C923" s="3" t="s">
        <v>675</v>
      </c>
      <c r="D923" s="14">
        <f t="shared" si="14"/>
        <v>2021</v>
      </c>
      <c r="E923" s="2" t="s">
        <v>40</v>
      </c>
      <c r="F923" s="5" t="s">
        <v>27</v>
      </c>
      <c r="G923" s="5" t="s">
        <v>28</v>
      </c>
      <c r="H923" s="5" t="s">
        <v>47</v>
      </c>
      <c r="I923" s="5">
        <v>51.511420000000001</v>
      </c>
      <c r="J923" s="5" t="s">
        <v>55</v>
      </c>
      <c r="K923" s="5" t="s">
        <v>743</v>
      </c>
      <c r="L923" s="5" t="s">
        <v>32</v>
      </c>
      <c r="M923" s="5">
        <v>-7.9459000000000002E-2</v>
      </c>
      <c r="N923" s="5">
        <v>1</v>
      </c>
      <c r="O923" s="5">
        <v>1</v>
      </c>
      <c r="P923" s="5" t="s">
        <v>743</v>
      </c>
      <c r="Q923" s="5" t="s">
        <v>42</v>
      </c>
      <c r="R923" s="5" t="s">
        <v>43</v>
      </c>
      <c r="S923" s="5">
        <v>30</v>
      </c>
      <c r="T923" s="7">
        <v>0.98263888888888884</v>
      </c>
      <c r="U923" s="2" t="s">
        <v>36</v>
      </c>
      <c r="V923" s="5" t="s">
        <v>1625</v>
      </c>
      <c r="W923" s="5" t="s">
        <v>37</v>
      </c>
      <c r="X923" s="5" t="s">
        <v>38</v>
      </c>
    </row>
    <row r="924" spans="1:24" ht="15.75" hidden="1" x14ac:dyDescent="0.25">
      <c r="A924" s="2" t="s">
        <v>1023</v>
      </c>
      <c r="B924" s="3">
        <v>44534</v>
      </c>
      <c r="C924" s="3" t="s">
        <v>675</v>
      </c>
      <c r="D924" s="14">
        <f t="shared" si="14"/>
        <v>2021</v>
      </c>
      <c r="E924" s="2" t="s">
        <v>54</v>
      </c>
      <c r="F924" s="2" t="s">
        <v>49</v>
      </c>
      <c r="G924" s="2" t="s">
        <v>41</v>
      </c>
      <c r="H924" s="2" t="s">
        <v>47</v>
      </c>
      <c r="I924" s="2">
        <v>51.516039999999997</v>
      </c>
      <c r="J924" s="2" t="s">
        <v>30</v>
      </c>
      <c r="K924" s="2" t="s">
        <v>743</v>
      </c>
      <c r="L924" s="2" t="s">
        <v>32</v>
      </c>
      <c r="M924" s="2">
        <v>-8.1571000000000005E-2</v>
      </c>
      <c r="N924" s="2">
        <v>1</v>
      </c>
      <c r="O924" s="2">
        <v>2</v>
      </c>
      <c r="P924" s="2" t="s">
        <v>743</v>
      </c>
      <c r="Q924" s="2" t="s">
        <v>34</v>
      </c>
      <c r="R924" s="2" t="s">
        <v>43</v>
      </c>
      <c r="S924" s="2">
        <v>30</v>
      </c>
      <c r="T924" s="4">
        <v>0.62361111111111112</v>
      </c>
      <c r="U924" s="2" t="s">
        <v>36</v>
      </c>
      <c r="V924" s="2" t="s">
        <v>1626</v>
      </c>
      <c r="W924" s="2" t="s">
        <v>37</v>
      </c>
      <c r="X924" s="2" t="s">
        <v>38</v>
      </c>
    </row>
    <row r="925" spans="1:24" ht="15.75" hidden="1" x14ac:dyDescent="0.25">
      <c r="A925" s="5" t="s">
        <v>1024</v>
      </c>
      <c r="B925" s="6">
        <v>44534</v>
      </c>
      <c r="C925" s="3" t="s">
        <v>675</v>
      </c>
      <c r="D925" s="14">
        <f t="shared" si="14"/>
        <v>2021</v>
      </c>
      <c r="E925" s="2" t="s">
        <v>62</v>
      </c>
      <c r="F925" s="5" t="s">
        <v>27</v>
      </c>
      <c r="G925" s="5" t="s">
        <v>41</v>
      </c>
      <c r="H925" s="5" t="s">
        <v>47</v>
      </c>
      <c r="I925" s="5">
        <v>51.515270999999998</v>
      </c>
      <c r="J925" s="5" t="s">
        <v>30</v>
      </c>
      <c r="K925" s="5" t="s">
        <v>743</v>
      </c>
      <c r="L925" s="5" t="s">
        <v>32</v>
      </c>
      <c r="M925" s="5">
        <v>-8.9530999999999999E-2</v>
      </c>
      <c r="N925" s="5">
        <v>2</v>
      </c>
      <c r="O925" s="5">
        <v>1</v>
      </c>
      <c r="P925" s="5" t="s">
        <v>743</v>
      </c>
      <c r="Q925" s="5" t="s">
        <v>34</v>
      </c>
      <c r="R925" s="5" t="s">
        <v>43</v>
      </c>
      <c r="S925" s="5">
        <v>30</v>
      </c>
      <c r="T925" s="7">
        <v>0.45763888888888887</v>
      </c>
      <c r="U925" s="2" t="s">
        <v>36</v>
      </c>
      <c r="V925" s="5" t="s">
        <v>1627</v>
      </c>
      <c r="W925" s="5" t="s">
        <v>37</v>
      </c>
      <c r="X925" s="5" t="s">
        <v>52</v>
      </c>
    </row>
    <row r="926" spans="1:24" ht="15.75" hidden="1" x14ac:dyDescent="0.25">
      <c r="A926" s="2" t="s">
        <v>1025</v>
      </c>
      <c r="B926" s="3">
        <v>44528</v>
      </c>
      <c r="C926" s="3" t="s">
        <v>615</v>
      </c>
      <c r="D926" s="14">
        <f t="shared" si="14"/>
        <v>2021</v>
      </c>
      <c r="E926" s="2" t="s">
        <v>26</v>
      </c>
      <c r="F926" s="2" t="s">
        <v>49</v>
      </c>
      <c r="G926" s="2" t="s">
        <v>28</v>
      </c>
      <c r="H926" s="2" t="s">
        <v>47</v>
      </c>
      <c r="I926" s="2">
        <v>51.514664000000003</v>
      </c>
      <c r="J926" s="2" t="s">
        <v>30</v>
      </c>
      <c r="K926" s="2" t="s">
        <v>743</v>
      </c>
      <c r="L926" s="2" t="s">
        <v>32</v>
      </c>
      <c r="M926" s="2">
        <v>-7.4422000000000002E-2</v>
      </c>
      <c r="N926" s="2">
        <v>1</v>
      </c>
      <c r="O926" s="2">
        <v>2</v>
      </c>
      <c r="P926" s="2" t="s">
        <v>743</v>
      </c>
      <c r="Q926" s="2" t="s">
        <v>42</v>
      </c>
      <c r="R926" s="2" t="s">
        <v>43</v>
      </c>
      <c r="S926" s="2">
        <v>30</v>
      </c>
      <c r="T926" s="4">
        <v>0.31805555555555554</v>
      </c>
      <c r="U926" s="2" t="s">
        <v>36</v>
      </c>
      <c r="V926" s="2" t="s">
        <v>1628</v>
      </c>
      <c r="W926" s="2" t="s">
        <v>71</v>
      </c>
      <c r="X926" s="2" t="s">
        <v>38</v>
      </c>
    </row>
    <row r="927" spans="1:24" ht="15.75" x14ac:dyDescent="0.25">
      <c r="A927" s="5" t="s">
        <v>1026</v>
      </c>
      <c r="B927" s="6">
        <v>44528</v>
      </c>
      <c r="C927" s="3" t="s">
        <v>615</v>
      </c>
      <c r="D927" s="14">
        <f t="shared" si="14"/>
        <v>2021</v>
      </c>
      <c r="E927" s="2" t="s">
        <v>59</v>
      </c>
      <c r="F927" s="5" t="s">
        <v>69</v>
      </c>
      <c r="G927" s="5" t="s">
        <v>70</v>
      </c>
      <c r="H927" s="5" t="s">
        <v>29</v>
      </c>
      <c r="I927" s="5">
        <v>51.512962000000002</v>
      </c>
      <c r="J927" s="5" t="s">
        <v>55</v>
      </c>
      <c r="K927" s="5" t="s">
        <v>743</v>
      </c>
      <c r="L927" s="5" t="s">
        <v>272</v>
      </c>
      <c r="M927" s="5">
        <v>-9.6833000000000002E-2</v>
      </c>
      <c r="N927" s="5">
        <v>2</v>
      </c>
      <c r="O927" s="5">
        <v>1</v>
      </c>
      <c r="P927" s="5" t="s">
        <v>743</v>
      </c>
      <c r="Q927" s="5" t="s">
        <v>42</v>
      </c>
      <c r="R927" s="5" t="s">
        <v>43</v>
      </c>
      <c r="S927" s="5">
        <v>30</v>
      </c>
      <c r="T927" s="7">
        <v>0.15</v>
      </c>
      <c r="U927" s="2" t="s">
        <v>1645</v>
      </c>
      <c r="V927" s="5" t="s">
        <v>1629</v>
      </c>
      <c r="W927" s="5" t="s">
        <v>71</v>
      </c>
      <c r="X927" s="5" t="s">
        <v>38</v>
      </c>
    </row>
    <row r="928" spans="1:24" ht="15.75" x14ac:dyDescent="0.25">
      <c r="A928" s="2" t="s">
        <v>1027</v>
      </c>
      <c r="B928" s="3">
        <v>44527</v>
      </c>
      <c r="C928" s="3" t="s">
        <v>615</v>
      </c>
      <c r="D928" s="14">
        <f t="shared" si="14"/>
        <v>2021</v>
      </c>
      <c r="E928" s="2" t="s">
        <v>65</v>
      </c>
      <c r="F928" s="2" t="s">
        <v>49</v>
      </c>
      <c r="G928" s="2" t="s">
        <v>41</v>
      </c>
      <c r="H928" s="2" t="s">
        <v>47</v>
      </c>
      <c r="I928" s="2">
        <v>51.516342999999999</v>
      </c>
      <c r="J928" s="2" t="s">
        <v>30</v>
      </c>
      <c r="K928" s="2" t="s">
        <v>743</v>
      </c>
      <c r="L928" s="2" t="s">
        <v>32</v>
      </c>
      <c r="M928" s="2">
        <v>-8.3575999999999998E-2</v>
      </c>
      <c r="N928" s="2">
        <v>1</v>
      </c>
      <c r="O928" s="2">
        <v>2</v>
      </c>
      <c r="P928" s="2" t="s">
        <v>743</v>
      </c>
      <c r="Q928" s="2" t="s">
        <v>34</v>
      </c>
      <c r="R928" s="2" t="s">
        <v>43</v>
      </c>
      <c r="S928" s="2">
        <v>30</v>
      </c>
      <c r="T928" s="4">
        <v>0.4291666666666667</v>
      </c>
      <c r="U928" s="2" t="s">
        <v>1645</v>
      </c>
      <c r="V928" s="2" t="s">
        <v>1630</v>
      </c>
      <c r="W928" s="2" t="s">
        <v>37</v>
      </c>
      <c r="X928" s="2" t="s">
        <v>44</v>
      </c>
    </row>
    <row r="929" spans="1:24" ht="15.75" x14ac:dyDescent="0.25">
      <c r="A929" s="5" t="s">
        <v>1028</v>
      </c>
      <c r="B929" s="6">
        <v>44524</v>
      </c>
      <c r="C929" s="3" t="s">
        <v>615</v>
      </c>
      <c r="D929" s="14">
        <f t="shared" si="14"/>
        <v>2021</v>
      </c>
      <c r="E929" s="2" t="s">
        <v>46</v>
      </c>
      <c r="F929" s="5" t="s">
        <v>27</v>
      </c>
      <c r="G929" s="5" t="s">
        <v>28</v>
      </c>
      <c r="H929" s="5" t="s">
        <v>47</v>
      </c>
      <c r="I929" s="5">
        <v>51.515157000000002</v>
      </c>
      <c r="J929" s="5" t="s">
        <v>30</v>
      </c>
      <c r="K929" s="5" t="s">
        <v>743</v>
      </c>
      <c r="L929" s="5" t="s">
        <v>32</v>
      </c>
      <c r="M929" s="5">
        <v>-0.104669</v>
      </c>
      <c r="N929" s="5">
        <v>1</v>
      </c>
      <c r="O929" s="5">
        <v>2</v>
      </c>
      <c r="P929" s="5" t="s">
        <v>743</v>
      </c>
      <c r="Q929" s="5" t="s">
        <v>34</v>
      </c>
      <c r="R929" s="5" t="s">
        <v>43</v>
      </c>
      <c r="S929" s="5">
        <v>30</v>
      </c>
      <c r="T929" s="7">
        <v>0.41319444444444442</v>
      </c>
      <c r="U929" s="2" t="s">
        <v>1645</v>
      </c>
      <c r="V929" s="5" t="s">
        <v>1631</v>
      </c>
      <c r="W929" s="5" t="s">
        <v>37</v>
      </c>
      <c r="X929" s="5" t="s">
        <v>38</v>
      </c>
    </row>
    <row r="930" spans="1:24" ht="15.75" x14ac:dyDescent="0.25">
      <c r="A930" s="2" t="s">
        <v>1029</v>
      </c>
      <c r="B930" s="3">
        <v>44518</v>
      </c>
      <c r="C930" s="3" t="s">
        <v>615</v>
      </c>
      <c r="D930" s="14">
        <f t="shared" si="14"/>
        <v>2021</v>
      </c>
      <c r="E930" s="2" t="s">
        <v>40</v>
      </c>
      <c r="F930" s="2" t="s">
        <v>69</v>
      </c>
      <c r="G930" s="2" t="s">
        <v>70</v>
      </c>
      <c r="H930" s="2" t="s">
        <v>47</v>
      </c>
      <c r="I930" s="2">
        <v>51.513891999999998</v>
      </c>
      <c r="J930" s="2" t="s">
        <v>30</v>
      </c>
      <c r="K930" s="2" t="s">
        <v>743</v>
      </c>
      <c r="L930" s="2" t="s">
        <v>32</v>
      </c>
      <c r="M930" s="2">
        <v>-9.3190999999999996E-2</v>
      </c>
      <c r="N930" s="2">
        <v>1</v>
      </c>
      <c r="O930" s="2">
        <v>2</v>
      </c>
      <c r="P930" s="2" t="s">
        <v>743</v>
      </c>
      <c r="Q930" s="2" t="s">
        <v>34</v>
      </c>
      <c r="R930" s="2" t="s">
        <v>43</v>
      </c>
      <c r="S930" s="2">
        <v>30</v>
      </c>
      <c r="T930" s="4">
        <v>0.375</v>
      </c>
      <c r="U930" s="2" t="s">
        <v>1645</v>
      </c>
      <c r="V930" s="2" t="s">
        <v>1616</v>
      </c>
      <c r="W930" s="2" t="s">
        <v>37</v>
      </c>
      <c r="X930" s="2" t="s">
        <v>38</v>
      </c>
    </row>
    <row r="931" spans="1:24" ht="15.75" x14ac:dyDescent="0.25">
      <c r="A931" s="5" t="s">
        <v>1030</v>
      </c>
      <c r="B931" s="6">
        <v>44520</v>
      </c>
      <c r="C931" s="3" t="s">
        <v>615</v>
      </c>
      <c r="D931" s="14">
        <f t="shared" si="14"/>
        <v>2021</v>
      </c>
      <c r="E931" s="2" t="s">
        <v>54</v>
      </c>
      <c r="F931" s="5" t="s">
        <v>49</v>
      </c>
      <c r="G931" s="5" t="s">
        <v>41</v>
      </c>
      <c r="H931" s="5" t="s">
        <v>47</v>
      </c>
      <c r="I931" s="5">
        <v>51.513385</v>
      </c>
      <c r="J931" s="5" t="s">
        <v>30</v>
      </c>
      <c r="K931" s="5" t="s">
        <v>743</v>
      </c>
      <c r="L931" s="5" t="s">
        <v>32</v>
      </c>
      <c r="M931" s="5">
        <v>-8.4132999999999999E-2</v>
      </c>
      <c r="N931" s="5">
        <v>1</v>
      </c>
      <c r="O931" s="5">
        <v>1</v>
      </c>
      <c r="P931" s="5" t="s">
        <v>743</v>
      </c>
      <c r="Q931" s="5" t="s">
        <v>42</v>
      </c>
      <c r="R931" s="5" t="s">
        <v>43</v>
      </c>
      <c r="S931" s="5">
        <v>30</v>
      </c>
      <c r="T931" s="7">
        <v>0.31944444444444448</v>
      </c>
      <c r="U931" s="2" t="s">
        <v>1645</v>
      </c>
      <c r="V931" s="5" t="s">
        <v>1617</v>
      </c>
      <c r="W931" s="5" t="s">
        <v>649</v>
      </c>
      <c r="X931" s="5" t="s">
        <v>38</v>
      </c>
    </row>
    <row r="932" spans="1:24" ht="15.75" x14ac:dyDescent="0.25">
      <c r="A932" s="2" t="s">
        <v>1031</v>
      </c>
      <c r="B932" s="3">
        <v>44518</v>
      </c>
      <c r="C932" s="3" t="s">
        <v>615</v>
      </c>
      <c r="D932" s="14">
        <f t="shared" si="14"/>
        <v>2021</v>
      </c>
      <c r="E932" s="2" t="s">
        <v>62</v>
      </c>
      <c r="F932" s="2" t="s">
        <v>69</v>
      </c>
      <c r="G932" s="2" t="s">
        <v>70</v>
      </c>
      <c r="H932" s="2" t="s">
        <v>47</v>
      </c>
      <c r="I932" s="2">
        <v>51.508229</v>
      </c>
      <c r="J932" s="2" t="s">
        <v>55</v>
      </c>
      <c r="K932" s="2" t="s">
        <v>743</v>
      </c>
      <c r="L932" s="2" t="s">
        <v>32</v>
      </c>
      <c r="M932" s="2">
        <v>-8.7807999999999997E-2</v>
      </c>
      <c r="N932" s="2">
        <v>1</v>
      </c>
      <c r="O932" s="2">
        <v>2</v>
      </c>
      <c r="P932" s="2" t="s">
        <v>743</v>
      </c>
      <c r="Q932" s="2" t="s">
        <v>34</v>
      </c>
      <c r="R932" s="2" t="s">
        <v>60</v>
      </c>
      <c r="S932" s="2">
        <v>30</v>
      </c>
      <c r="T932" s="4">
        <v>0.72916666666666663</v>
      </c>
      <c r="U932" s="2" t="s">
        <v>1645</v>
      </c>
      <c r="V932" s="2" t="s">
        <v>1618</v>
      </c>
      <c r="W932" s="2" t="s">
        <v>37</v>
      </c>
      <c r="X932" s="2" t="s">
        <v>38</v>
      </c>
    </row>
    <row r="933" spans="1:24" ht="15.75" x14ac:dyDescent="0.25">
      <c r="A933" s="5" t="s">
        <v>1032</v>
      </c>
      <c r="B933" s="6">
        <v>44518</v>
      </c>
      <c r="C933" s="3" t="s">
        <v>615</v>
      </c>
      <c r="D933" s="14">
        <f t="shared" si="14"/>
        <v>2021</v>
      </c>
      <c r="E933" s="2" t="s">
        <v>26</v>
      </c>
      <c r="F933" s="5" t="s">
        <v>27</v>
      </c>
      <c r="G933" s="5" t="s">
        <v>41</v>
      </c>
      <c r="H933" s="5" t="s">
        <v>47</v>
      </c>
      <c r="I933" s="5">
        <v>51.508899</v>
      </c>
      <c r="J933" s="5" t="s">
        <v>30</v>
      </c>
      <c r="K933" s="5" t="s">
        <v>743</v>
      </c>
      <c r="L933" s="5" t="s">
        <v>32</v>
      </c>
      <c r="M933" s="5">
        <v>-7.3801000000000005E-2</v>
      </c>
      <c r="N933" s="5">
        <v>1</v>
      </c>
      <c r="O933" s="5">
        <v>2</v>
      </c>
      <c r="P933" s="5" t="s">
        <v>743</v>
      </c>
      <c r="Q933" s="5" t="s">
        <v>34</v>
      </c>
      <c r="R933" s="5" t="s">
        <v>60</v>
      </c>
      <c r="S933" s="5">
        <v>30</v>
      </c>
      <c r="T933" s="7">
        <v>0.35694444444444445</v>
      </c>
      <c r="U933" s="2" t="s">
        <v>1645</v>
      </c>
      <c r="V933" s="5" t="s">
        <v>1619</v>
      </c>
      <c r="W933" s="5" t="s">
        <v>37</v>
      </c>
      <c r="X933" s="5" t="s">
        <v>38</v>
      </c>
    </row>
    <row r="934" spans="1:24" ht="15.75" x14ac:dyDescent="0.25">
      <c r="A934" s="2" t="s">
        <v>1033</v>
      </c>
      <c r="B934" s="3">
        <v>44516</v>
      </c>
      <c r="C934" s="3" t="s">
        <v>615</v>
      </c>
      <c r="D934" s="14">
        <f t="shared" si="14"/>
        <v>2021</v>
      </c>
      <c r="E934" s="2" t="s">
        <v>59</v>
      </c>
      <c r="F934" s="2" t="s">
        <v>69</v>
      </c>
      <c r="G934" s="2" t="s">
        <v>70</v>
      </c>
      <c r="H934" s="2" t="s">
        <v>47</v>
      </c>
      <c r="I934" s="2">
        <v>51.513176000000001</v>
      </c>
      <c r="J934" s="2" t="s">
        <v>30</v>
      </c>
      <c r="K934" s="2" t="s">
        <v>743</v>
      </c>
      <c r="L934" s="2" t="s">
        <v>32</v>
      </c>
      <c r="M934" s="2">
        <v>-8.7888999999999995E-2</v>
      </c>
      <c r="N934" s="2">
        <v>1</v>
      </c>
      <c r="O934" s="2">
        <v>1</v>
      </c>
      <c r="P934" s="2" t="s">
        <v>743</v>
      </c>
      <c r="Q934" s="2" t="s">
        <v>42</v>
      </c>
      <c r="R934" s="2" t="s">
        <v>43</v>
      </c>
      <c r="S934" s="2">
        <v>30</v>
      </c>
      <c r="T934" s="4">
        <v>0.2951388888888889</v>
      </c>
      <c r="U934" s="2" t="s">
        <v>1645</v>
      </c>
      <c r="V934" s="2" t="s">
        <v>1620</v>
      </c>
      <c r="W934" s="2" t="s">
        <v>649</v>
      </c>
      <c r="X934" s="2" t="s">
        <v>38</v>
      </c>
    </row>
    <row r="935" spans="1:24" ht="15.75" x14ac:dyDescent="0.25">
      <c r="A935" s="5" t="s">
        <v>1034</v>
      </c>
      <c r="B935" s="6">
        <v>44506</v>
      </c>
      <c r="C935" s="3" t="s">
        <v>615</v>
      </c>
      <c r="D935" s="14">
        <f t="shared" si="14"/>
        <v>2021</v>
      </c>
      <c r="E935" s="2" t="s">
        <v>65</v>
      </c>
      <c r="F935" s="5" t="s">
        <v>49</v>
      </c>
      <c r="G935" s="5" t="s">
        <v>28</v>
      </c>
      <c r="H935" s="5" t="s">
        <v>47</v>
      </c>
      <c r="I935" s="5">
        <v>51.518169</v>
      </c>
      <c r="J935" s="5" t="s">
        <v>30</v>
      </c>
      <c r="K935" s="5" t="s">
        <v>743</v>
      </c>
      <c r="L935" s="5" t="s">
        <v>32</v>
      </c>
      <c r="M935" s="5">
        <v>-7.9752000000000003E-2</v>
      </c>
      <c r="N935" s="5">
        <v>1</v>
      </c>
      <c r="O935" s="5">
        <v>1</v>
      </c>
      <c r="P935" s="5" t="s">
        <v>743</v>
      </c>
      <c r="Q935" s="5" t="s">
        <v>34</v>
      </c>
      <c r="R935" s="5" t="s">
        <v>43</v>
      </c>
      <c r="S935" s="5">
        <v>30</v>
      </c>
      <c r="T935" s="7">
        <v>0.57638888888888895</v>
      </c>
      <c r="U935" s="2" t="s">
        <v>1645</v>
      </c>
      <c r="V935" s="5" t="s">
        <v>1621</v>
      </c>
      <c r="W935" s="5" t="s">
        <v>37</v>
      </c>
      <c r="X935" s="5" t="s">
        <v>63</v>
      </c>
    </row>
    <row r="936" spans="1:24" ht="15.75" x14ac:dyDescent="0.25">
      <c r="A936" s="2" t="s">
        <v>1035</v>
      </c>
      <c r="B936" s="3">
        <v>44216</v>
      </c>
      <c r="C936" s="3" t="s">
        <v>24</v>
      </c>
      <c r="D936" s="14">
        <f t="shared" si="14"/>
        <v>2021</v>
      </c>
      <c r="E936" s="2" t="s">
        <v>46</v>
      </c>
      <c r="F936" s="2" t="s">
        <v>27</v>
      </c>
      <c r="G936" s="2" t="s">
        <v>28</v>
      </c>
      <c r="H936" s="2" t="s">
        <v>47</v>
      </c>
      <c r="I936" s="2">
        <v>51.514249999999997</v>
      </c>
      <c r="J936" s="2" t="s">
        <v>30</v>
      </c>
      <c r="K936" s="2" t="s">
        <v>197</v>
      </c>
      <c r="L936" s="2" t="s">
        <v>32</v>
      </c>
      <c r="M936" s="2">
        <v>-0.14924200000000001</v>
      </c>
      <c r="N936" s="2">
        <v>1</v>
      </c>
      <c r="O936" s="2">
        <v>1</v>
      </c>
      <c r="P936" s="2" t="s">
        <v>33</v>
      </c>
      <c r="Q936" s="2" t="s">
        <v>34</v>
      </c>
      <c r="R936" s="2" t="s">
        <v>43</v>
      </c>
      <c r="S936" s="2">
        <v>30</v>
      </c>
      <c r="T936" s="4">
        <v>0.46875</v>
      </c>
      <c r="U936" s="2" t="s">
        <v>1645</v>
      </c>
      <c r="V936" s="2" t="s">
        <v>1622</v>
      </c>
      <c r="W936" s="2" t="s">
        <v>37</v>
      </c>
      <c r="X936" s="2" t="s">
        <v>38</v>
      </c>
    </row>
    <row r="937" spans="1:24" ht="15.75" x14ac:dyDescent="0.25">
      <c r="A937" s="5" t="s">
        <v>1036</v>
      </c>
      <c r="B937" s="6">
        <v>44217</v>
      </c>
      <c r="C937" s="3" t="s">
        <v>24</v>
      </c>
      <c r="D937" s="14">
        <f t="shared" si="14"/>
        <v>2021</v>
      </c>
      <c r="E937" s="2" t="s">
        <v>40</v>
      </c>
      <c r="F937" s="5" t="s">
        <v>27</v>
      </c>
      <c r="G937" s="5" t="s">
        <v>28</v>
      </c>
      <c r="H937" s="5" t="s">
        <v>47</v>
      </c>
      <c r="I937" s="5">
        <v>51.543545000000002</v>
      </c>
      <c r="J937" s="5" t="s">
        <v>30</v>
      </c>
      <c r="K937" s="5" t="s">
        <v>861</v>
      </c>
      <c r="L937" s="5" t="s">
        <v>32</v>
      </c>
      <c r="M937" s="5">
        <v>-0.136516</v>
      </c>
      <c r="N937" s="5">
        <v>1</v>
      </c>
      <c r="O937" s="5">
        <v>2</v>
      </c>
      <c r="P937" s="5" t="s">
        <v>33</v>
      </c>
      <c r="Q937" s="5" t="s">
        <v>34</v>
      </c>
      <c r="R937" s="5" t="s">
        <v>43</v>
      </c>
      <c r="S937" s="5">
        <v>30</v>
      </c>
      <c r="T937" s="7">
        <v>0.39374999999999999</v>
      </c>
      <c r="U937" s="2" t="s">
        <v>1645</v>
      </c>
      <c r="V937" s="5" t="s">
        <v>1623</v>
      </c>
      <c r="W937" s="5" t="s">
        <v>37</v>
      </c>
      <c r="X937" s="5" t="s">
        <v>44</v>
      </c>
    </row>
    <row r="938" spans="1:24" ht="15.75" hidden="1" x14ac:dyDescent="0.25">
      <c r="A938" s="2" t="s">
        <v>1037</v>
      </c>
      <c r="B938" s="3">
        <v>44215</v>
      </c>
      <c r="C938" s="3" t="s">
        <v>24</v>
      </c>
      <c r="D938" s="14">
        <f t="shared" si="14"/>
        <v>2021</v>
      </c>
      <c r="E938" s="2" t="s">
        <v>54</v>
      </c>
      <c r="F938" s="2" t="s">
        <v>27</v>
      </c>
      <c r="G938" s="2" t="s">
        <v>28</v>
      </c>
      <c r="H938" s="2" t="s">
        <v>47</v>
      </c>
      <c r="I938" s="2">
        <v>51.523788000000003</v>
      </c>
      <c r="J938" s="2" t="s">
        <v>30</v>
      </c>
      <c r="K938" s="2" t="s">
        <v>861</v>
      </c>
      <c r="L938" s="2" t="s">
        <v>32</v>
      </c>
      <c r="M938" s="2">
        <v>-0.126943</v>
      </c>
      <c r="N938" s="2">
        <v>1</v>
      </c>
      <c r="O938" s="2">
        <v>2</v>
      </c>
      <c r="P938" s="2" t="s">
        <v>33</v>
      </c>
      <c r="Q938" s="2" t="s">
        <v>34</v>
      </c>
      <c r="R938" s="2" t="s">
        <v>43</v>
      </c>
      <c r="S938" s="2">
        <v>30</v>
      </c>
      <c r="T938" s="4">
        <v>0.47916666666666669</v>
      </c>
      <c r="U938" s="2" t="s">
        <v>36</v>
      </c>
      <c r="V938" s="2" t="s">
        <v>1624</v>
      </c>
      <c r="W938" s="2" t="s">
        <v>37</v>
      </c>
      <c r="X938" s="2" t="s">
        <v>38</v>
      </c>
    </row>
    <row r="939" spans="1:24" ht="15.75" hidden="1" x14ac:dyDescent="0.25">
      <c r="A939" s="5" t="s">
        <v>1038</v>
      </c>
      <c r="B939" s="6">
        <v>44217</v>
      </c>
      <c r="C939" s="3" t="s">
        <v>24</v>
      </c>
      <c r="D939" s="14">
        <f t="shared" si="14"/>
        <v>2021</v>
      </c>
      <c r="E939" s="2" t="s">
        <v>62</v>
      </c>
      <c r="F939" s="5" t="s">
        <v>27</v>
      </c>
      <c r="G939" s="5" t="s">
        <v>28</v>
      </c>
      <c r="H939" s="5" t="s">
        <v>47</v>
      </c>
      <c r="I939" s="5">
        <v>51.517864000000003</v>
      </c>
      <c r="J939" s="5" t="s">
        <v>30</v>
      </c>
      <c r="K939" s="5" t="s">
        <v>861</v>
      </c>
      <c r="L939" s="5" t="s">
        <v>32</v>
      </c>
      <c r="M939" s="5">
        <v>-0.11637599999999999</v>
      </c>
      <c r="N939" s="5">
        <v>2</v>
      </c>
      <c r="O939" s="5">
        <v>1</v>
      </c>
      <c r="P939" s="5" t="s">
        <v>33</v>
      </c>
      <c r="Q939" s="5" t="s">
        <v>34</v>
      </c>
      <c r="R939" s="5" t="s">
        <v>43</v>
      </c>
      <c r="S939" s="5">
        <v>30</v>
      </c>
      <c r="T939" s="7">
        <v>0.58333333333333337</v>
      </c>
      <c r="U939" s="2" t="s">
        <v>36</v>
      </c>
      <c r="V939" s="5" t="s">
        <v>1625</v>
      </c>
      <c r="W939" s="5" t="s">
        <v>37</v>
      </c>
      <c r="X939" s="5" t="s">
        <v>38</v>
      </c>
    </row>
    <row r="940" spans="1:24" ht="15.75" hidden="1" x14ac:dyDescent="0.25">
      <c r="A940" s="2" t="s">
        <v>1039</v>
      </c>
      <c r="B940" s="3">
        <v>44216</v>
      </c>
      <c r="C940" s="3" t="s">
        <v>24</v>
      </c>
      <c r="D940" s="14">
        <f t="shared" si="14"/>
        <v>2021</v>
      </c>
      <c r="E940" s="2" t="s">
        <v>26</v>
      </c>
      <c r="F940" s="2" t="s">
        <v>27</v>
      </c>
      <c r="G940" s="2" t="s">
        <v>28</v>
      </c>
      <c r="H940" s="2" t="s">
        <v>47</v>
      </c>
      <c r="I940" s="2">
        <v>51.524923999999999</v>
      </c>
      <c r="J940" s="2" t="s">
        <v>55</v>
      </c>
      <c r="K940" s="2" t="s">
        <v>197</v>
      </c>
      <c r="L940" s="2" t="s">
        <v>32</v>
      </c>
      <c r="M940" s="2">
        <v>-0.17619899999999999</v>
      </c>
      <c r="N940" s="2">
        <v>1</v>
      </c>
      <c r="O940" s="2">
        <v>2</v>
      </c>
      <c r="P940" s="2" t="s">
        <v>33</v>
      </c>
      <c r="Q940" s="2" t="s">
        <v>34</v>
      </c>
      <c r="R940" s="2" t="s">
        <v>43</v>
      </c>
      <c r="S940" s="2">
        <v>30</v>
      </c>
      <c r="T940" s="4">
        <v>0.71875</v>
      </c>
      <c r="U940" s="2" t="s">
        <v>36</v>
      </c>
      <c r="V940" s="2" t="s">
        <v>1626</v>
      </c>
      <c r="W940" s="2" t="s">
        <v>37</v>
      </c>
      <c r="X940" s="2" t="s">
        <v>38</v>
      </c>
    </row>
    <row r="941" spans="1:24" ht="15.75" hidden="1" x14ac:dyDescent="0.25">
      <c r="A941" s="5" t="s">
        <v>1040</v>
      </c>
      <c r="B941" s="6">
        <v>44216</v>
      </c>
      <c r="C941" s="3" t="s">
        <v>24</v>
      </c>
      <c r="D941" s="14">
        <f t="shared" si="14"/>
        <v>2021</v>
      </c>
      <c r="E941" s="2" t="s">
        <v>59</v>
      </c>
      <c r="F941" s="5" t="s">
        <v>49</v>
      </c>
      <c r="G941" s="5" t="s">
        <v>106</v>
      </c>
      <c r="H941" s="5" t="s">
        <v>47</v>
      </c>
      <c r="I941" s="5">
        <v>51.508505999999997</v>
      </c>
      <c r="J941" s="5" t="s">
        <v>55</v>
      </c>
      <c r="K941" s="5" t="s">
        <v>197</v>
      </c>
      <c r="L941" s="5" t="s">
        <v>32</v>
      </c>
      <c r="M941" s="5">
        <v>-0.12728200000000001</v>
      </c>
      <c r="N941" s="5">
        <v>1</v>
      </c>
      <c r="O941" s="5">
        <v>2</v>
      </c>
      <c r="P941" s="5" t="s">
        <v>33</v>
      </c>
      <c r="Q941" s="5" t="s">
        <v>34</v>
      </c>
      <c r="R941" s="5" t="s">
        <v>106</v>
      </c>
      <c r="S941" s="5">
        <v>30</v>
      </c>
      <c r="T941" s="7">
        <v>0.90625</v>
      </c>
      <c r="U941" s="2" t="s">
        <v>36</v>
      </c>
      <c r="V941" s="5" t="s">
        <v>1627</v>
      </c>
      <c r="W941" s="5" t="s">
        <v>37</v>
      </c>
      <c r="X941" s="5" t="s">
        <v>38</v>
      </c>
    </row>
    <row r="942" spans="1:24" ht="15.75" hidden="1" x14ac:dyDescent="0.25">
      <c r="A942" s="2" t="s">
        <v>1041</v>
      </c>
      <c r="B942" s="3">
        <v>44217</v>
      </c>
      <c r="C942" s="3" t="s">
        <v>24</v>
      </c>
      <c r="D942" s="14">
        <f t="shared" si="14"/>
        <v>2021</v>
      </c>
      <c r="E942" s="2" t="s">
        <v>65</v>
      </c>
      <c r="F942" s="2" t="s">
        <v>49</v>
      </c>
      <c r="G942" s="2" t="s">
        <v>41</v>
      </c>
      <c r="H942" s="2" t="s">
        <v>47</v>
      </c>
      <c r="I942" s="2">
        <v>51.491827999999998</v>
      </c>
      <c r="J942" s="2" t="s">
        <v>30</v>
      </c>
      <c r="K942" s="2" t="s">
        <v>197</v>
      </c>
      <c r="L942" s="2" t="s">
        <v>32</v>
      </c>
      <c r="M942" s="2">
        <v>-0.141651</v>
      </c>
      <c r="N942" s="2">
        <v>1</v>
      </c>
      <c r="O942" s="2">
        <v>1</v>
      </c>
      <c r="P942" s="2" t="s">
        <v>33</v>
      </c>
      <c r="Q942" s="2" t="s">
        <v>34</v>
      </c>
      <c r="R942" s="2" t="s">
        <v>43</v>
      </c>
      <c r="S942" s="2">
        <v>30</v>
      </c>
      <c r="T942" s="4">
        <v>0.7270833333333333</v>
      </c>
      <c r="U942" s="2" t="s">
        <v>36</v>
      </c>
      <c r="V942" s="2" t="s">
        <v>1628</v>
      </c>
      <c r="W942" s="2" t="s">
        <v>37</v>
      </c>
      <c r="X942" s="2" t="s">
        <v>38</v>
      </c>
    </row>
    <row r="943" spans="1:24" ht="15.75" hidden="1" x14ac:dyDescent="0.25">
      <c r="A943" s="5" t="s">
        <v>1042</v>
      </c>
      <c r="B943" s="6">
        <v>44218</v>
      </c>
      <c r="C943" s="3" t="s">
        <v>24</v>
      </c>
      <c r="D943" s="14">
        <f t="shared" si="14"/>
        <v>2021</v>
      </c>
      <c r="E943" s="2" t="s">
        <v>46</v>
      </c>
      <c r="F943" s="5" t="s">
        <v>27</v>
      </c>
      <c r="G943" s="5" t="s">
        <v>277</v>
      </c>
      <c r="H943" s="5" t="s">
        <v>47</v>
      </c>
      <c r="I943" s="5">
        <v>51.499406</v>
      </c>
      <c r="J943" s="5" t="s">
        <v>30</v>
      </c>
      <c r="K943" s="5" t="s">
        <v>197</v>
      </c>
      <c r="L943" s="5" t="s">
        <v>32</v>
      </c>
      <c r="M943" s="5">
        <v>-0.12621399999999999</v>
      </c>
      <c r="N943" s="5">
        <v>1</v>
      </c>
      <c r="O943" s="5">
        <v>1</v>
      </c>
      <c r="P943" s="5" t="s">
        <v>33</v>
      </c>
      <c r="Q943" s="5" t="s">
        <v>42</v>
      </c>
      <c r="R943" s="5" t="s">
        <v>43</v>
      </c>
      <c r="S943" s="5">
        <v>30</v>
      </c>
      <c r="T943" s="7">
        <v>0.42222222222222222</v>
      </c>
      <c r="U943" s="2" t="s">
        <v>36</v>
      </c>
      <c r="V943" s="5" t="s">
        <v>1629</v>
      </c>
      <c r="W943" s="5" t="s">
        <v>71</v>
      </c>
      <c r="X943" s="5" t="s">
        <v>63</v>
      </c>
    </row>
    <row r="944" spans="1:24" ht="15.75" hidden="1" x14ac:dyDescent="0.25">
      <c r="A944" s="2" t="s">
        <v>1043</v>
      </c>
      <c r="B944" s="3">
        <v>44212</v>
      </c>
      <c r="C944" s="3" t="s">
        <v>24</v>
      </c>
      <c r="D944" s="14">
        <f t="shared" si="14"/>
        <v>2021</v>
      </c>
      <c r="E944" s="2" t="s">
        <v>40</v>
      </c>
      <c r="F944" s="2" t="s">
        <v>69</v>
      </c>
      <c r="G944" s="2" t="s">
        <v>70</v>
      </c>
      <c r="H944" s="2" t="s">
        <v>29</v>
      </c>
      <c r="I944" s="2">
        <v>51.507953000000001</v>
      </c>
      <c r="J944" s="2" t="s">
        <v>30</v>
      </c>
      <c r="K944" s="2" t="s">
        <v>197</v>
      </c>
      <c r="L944" s="2" t="s">
        <v>32</v>
      </c>
      <c r="M944" s="2">
        <v>-0.12644</v>
      </c>
      <c r="N944" s="2">
        <v>1</v>
      </c>
      <c r="O944" s="2">
        <v>1</v>
      </c>
      <c r="P944" s="2" t="s">
        <v>33</v>
      </c>
      <c r="Q944" s="2" t="s">
        <v>34</v>
      </c>
      <c r="R944" s="2" t="s">
        <v>43</v>
      </c>
      <c r="S944" s="2">
        <v>30</v>
      </c>
      <c r="T944" s="4">
        <v>0.625</v>
      </c>
      <c r="U944" s="2" t="s">
        <v>36</v>
      </c>
      <c r="V944" s="2" t="s">
        <v>1630</v>
      </c>
      <c r="W944" s="2" t="s">
        <v>37</v>
      </c>
      <c r="X944" s="2" t="s">
        <v>38</v>
      </c>
    </row>
    <row r="945" spans="1:24" ht="15.75" hidden="1" x14ac:dyDescent="0.25">
      <c r="A945" s="5" t="s">
        <v>1044</v>
      </c>
      <c r="B945" s="6">
        <v>44218</v>
      </c>
      <c r="C945" s="3" t="s">
        <v>24</v>
      </c>
      <c r="D945" s="14">
        <f t="shared" si="14"/>
        <v>2021</v>
      </c>
      <c r="E945" s="2" t="s">
        <v>54</v>
      </c>
      <c r="F945" s="5" t="s">
        <v>49</v>
      </c>
      <c r="G945" s="5" t="s">
        <v>41</v>
      </c>
      <c r="H945" s="5" t="s">
        <v>29</v>
      </c>
      <c r="I945" s="5">
        <v>51.518932999999997</v>
      </c>
      <c r="J945" s="5" t="s">
        <v>30</v>
      </c>
      <c r="K945" s="5" t="s">
        <v>861</v>
      </c>
      <c r="L945" s="5" t="s">
        <v>32</v>
      </c>
      <c r="M945" s="5">
        <v>-0.121377</v>
      </c>
      <c r="N945" s="5">
        <v>1</v>
      </c>
      <c r="O945" s="5">
        <v>1</v>
      </c>
      <c r="P945" s="5" t="s">
        <v>33</v>
      </c>
      <c r="Q945" s="5" t="s">
        <v>42</v>
      </c>
      <c r="R945" s="5" t="s">
        <v>60</v>
      </c>
      <c r="S945" s="5">
        <v>30</v>
      </c>
      <c r="T945" s="7">
        <v>0.46875</v>
      </c>
      <c r="U945" s="2" t="s">
        <v>36</v>
      </c>
      <c r="V945" s="5" t="s">
        <v>1631</v>
      </c>
      <c r="W945" s="5" t="s">
        <v>71</v>
      </c>
      <c r="X945" s="5" t="s">
        <v>38</v>
      </c>
    </row>
    <row r="946" spans="1:24" ht="15.75" hidden="1" x14ac:dyDescent="0.25">
      <c r="A946" s="2" t="s">
        <v>1045</v>
      </c>
      <c r="B946" s="3">
        <v>44218</v>
      </c>
      <c r="C946" s="3" t="s">
        <v>24</v>
      </c>
      <c r="D946" s="14">
        <f t="shared" si="14"/>
        <v>2021</v>
      </c>
      <c r="E946" s="2" t="s">
        <v>62</v>
      </c>
      <c r="F946" s="2" t="s">
        <v>69</v>
      </c>
      <c r="G946" s="2" t="s">
        <v>70</v>
      </c>
      <c r="H946" s="2" t="s">
        <v>47</v>
      </c>
      <c r="I946" s="2">
        <v>51.555286000000002</v>
      </c>
      <c r="J946" s="2" t="s">
        <v>55</v>
      </c>
      <c r="K946" s="2" t="s">
        <v>861</v>
      </c>
      <c r="L946" s="2" t="s">
        <v>32</v>
      </c>
      <c r="M946" s="2">
        <v>-0.14541200000000001</v>
      </c>
      <c r="N946" s="2">
        <v>1</v>
      </c>
      <c r="O946" s="2">
        <v>1</v>
      </c>
      <c r="P946" s="2" t="s">
        <v>33</v>
      </c>
      <c r="Q946" s="2" t="s">
        <v>34</v>
      </c>
      <c r="R946" s="2" t="s">
        <v>43</v>
      </c>
      <c r="S946" s="2">
        <v>30</v>
      </c>
      <c r="T946" s="4">
        <v>0.72916666666666663</v>
      </c>
      <c r="U946" s="2" t="s">
        <v>36</v>
      </c>
      <c r="V946" s="2" t="s">
        <v>1616</v>
      </c>
      <c r="W946" s="2" t="s">
        <v>37</v>
      </c>
      <c r="X946" s="2" t="s">
        <v>38</v>
      </c>
    </row>
    <row r="947" spans="1:24" ht="15.75" hidden="1" x14ac:dyDescent="0.25">
      <c r="A947" s="5" t="s">
        <v>1046</v>
      </c>
      <c r="B947" s="6">
        <v>44218</v>
      </c>
      <c r="C947" s="3" t="s">
        <v>24</v>
      </c>
      <c r="D947" s="14">
        <f t="shared" si="14"/>
        <v>2021</v>
      </c>
      <c r="E947" s="2" t="s">
        <v>26</v>
      </c>
      <c r="F947" s="5" t="s">
        <v>27</v>
      </c>
      <c r="G947" s="5" t="s">
        <v>28</v>
      </c>
      <c r="H947" s="5" t="s">
        <v>47</v>
      </c>
      <c r="I947" s="5">
        <v>51.506945999999999</v>
      </c>
      <c r="J947" s="5" t="s">
        <v>55</v>
      </c>
      <c r="K947" s="5" t="s">
        <v>197</v>
      </c>
      <c r="L947" s="5" t="s">
        <v>32</v>
      </c>
      <c r="M947" s="5">
        <v>-0.12532799999999999</v>
      </c>
      <c r="N947" s="5">
        <v>1</v>
      </c>
      <c r="O947" s="5">
        <v>2</v>
      </c>
      <c r="P947" s="5" t="s">
        <v>33</v>
      </c>
      <c r="Q947" s="5" t="s">
        <v>42</v>
      </c>
      <c r="R947" s="5" t="s">
        <v>60</v>
      </c>
      <c r="S947" s="5">
        <v>30</v>
      </c>
      <c r="T947" s="7">
        <v>0.77083333333333337</v>
      </c>
      <c r="U947" s="2" t="s">
        <v>36</v>
      </c>
      <c r="V947" s="5" t="s">
        <v>1617</v>
      </c>
      <c r="W947" s="5" t="s">
        <v>71</v>
      </c>
      <c r="X947" s="5" t="s">
        <v>38</v>
      </c>
    </row>
    <row r="948" spans="1:24" ht="15.75" hidden="1" x14ac:dyDescent="0.25">
      <c r="A948" s="2" t="s">
        <v>1047</v>
      </c>
      <c r="B948" s="3">
        <v>44204</v>
      </c>
      <c r="C948" s="3" t="s">
        <v>24</v>
      </c>
      <c r="D948" s="14">
        <f t="shared" si="14"/>
        <v>2021</v>
      </c>
      <c r="E948" s="2" t="s">
        <v>59</v>
      </c>
      <c r="F948" s="2" t="s">
        <v>27</v>
      </c>
      <c r="G948" s="2" t="s">
        <v>28</v>
      </c>
      <c r="H948" s="2" t="s">
        <v>47</v>
      </c>
      <c r="I948" s="2">
        <v>51.518104999999998</v>
      </c>
      <c r="J948" s="2" t="s">
        <v>55</v>
      </c>
      <c r="K948" s="2" t="s">
        <v>861</v>
      </c>
      <c r="L948" s="2" t="s">
        <v>32</v>
      </c>
      <c r="M948" s="2">
        <v>-0.114636</v>
      </c>
      <c r="N948" s="2">
        <v>1</v>
      </c>
      <c r="O948" s="2">
        <v>2</v>
      </c>
      <c r="P948" s="2" t="s">
        <v>33</v>
      </c>
      <c r="Q948" s="2" t="s">
        <v>42</v>
      </c>
      <c r="R948" s="2" t="s">
        <v>43</v>
      </c>
      <c r="S948" s="2">
        <v>30</v>
      </c>
      <c r="T948" s="4">
        <v>0.72916666666666663</v>
      </c>
      <c r="U948" s="2" t="s">
        <v>36</v>
      </c>
      <c r="V948" s="2" t="s">
        <v>1618</v>
      </c>
      <c r="W948" s="2" t="s">
        <v>37</v>
      </c>
      <c r="X948" s="2" t="s">
        <v>38</v>
      </c>
    </row>
    <row r="949" spans="1:24" ht="15.75" hidden="1" x14ac:dyDescent="0.25">
      <c r="A949" s="5" t="s">
        <v>1048</v>
      </c>
      <c r="B949" s="6">
        <v>44221</v>
      </c>
      <c r="C949" s="3" t="s">
        <v>24</v>
      </c>
      <c r="D949" s="14">
        <f t="shared" si="14"/>
        <v>2021</v>
      </c>
      <c r="E949" s="2" t="s">
        <v>65</v>
      </c>
      <c r="F949" s="5" t="s">
        <v>49</v>
      </c>
      <c r="G949" s="5" t="s">
        <v>41</v>
      </c>
      <c r="H949" s="5" t="s">
        <v>47</v>
      </c>
      <c r="I949" s="5">
        <v>51.514481000000004</v>
      </c>
      <c r="J949" s="5" t="s">
        <v>55</v>
      </c>
      <c r="K949" s="5" t="s">
        <v>197</v>
      </c>
      <c r="L949" s="5" t="s">
        <v>32</v>
      </c>
      <c r="M949" s="5">
        <v>-0.146782</v>
      </c>
      <c r="N949" s="5">
        <v>1</v>
      </c>
      <c r="O949" s="5">
        <v>1</v>
      </c>
      <c r="P949" s="5" t="s">
        <v>33</v>
      </c>
      <c r="Q949" s="5" t="s">
        <v>42</v>
      </c>
      <c r="R949" s="5" t="s">
        <v>43</v>
      </c>
      <c r="S949" s="5">
        <v>30</v>
      </c>
      <c r="T949" s="7">
        <v>0.76041666666666663</v>
      </c>
      <c r="U949" s="2" t="s">
        <v>36</v>
      </c>
      <c r="V949" s="5" t="s">
        <v>1619</v>
      </c>
      <c r="W949" s="5" t="s">
        <v>71</v>
      </c>
      <c r="X949" s="5" t="s">
        <v>38</v>
      </c>
    </row>
    <row r="950" spans="1:24" ht="15.75" hidden="1" x14ac:dyDescent="0.25">
      <c r="A950" s="2" t="s">
        <v>1049</v>
      </c>
      <c r="B950" s="3">
        <v>44219</v>
      </c>
      <c r="C950" s="3" t="s">
        <v>24</v>
      </c>
      <c r="D950" s="14">
        <f t="shared" si="14"/>
        <v>2021</v>
      </c>
      <c r="E950" s="2" t="s">
        <v>46</v>
      </c>
      <c r="F950" s="2" t="s">
        <v>69</v>
      </c>
      <c r="G950" s="2" t="s">
        <v>70</v>
      </c>
      <c r="H950" s="2" t="s">
        <v>47</v>
      </c>
      <c r="I950" s="2">
        <v>51.507210000000001</v>
      </c>
      <c r="J950" s="2" t="s">
        <v>30</v>
      </c>
      <c r="K950" s="2" t="s">
        <v>197</v>
      </c>
      <c r="L950" s="2" t="s">
        <v>32</v>
      </c>
      <c r="M950" s="2">
        <v>-0.14188999999999999</v>
      </c>
      <c r="N950" s="2">
        <v>1</v>
      </c>
      <c r="O950" s="2">
        <v>2</v>
      </c>
      <c r="P950" s="2" t="s">
        <v>33</v>
      </c>
      <c r="Q950" s="2" t="s">
        <v>42</v>
      </c>
      <c r="R950" s="2" t="s">
        <v>43</v>
      </c>
      <c r="S950" s="2">
        <v>30</v>
      </c>
      <c r="T950" s="4">
        <v>0.36805555555555558</v>
      </c>
      <c r="U950" s="2" t="s">
        <v>36</v>
      </c>
      <c r="V950" s="2" t="s">
        <v>1620</v>
      </c>
      <c r="W950" s="2" t="s">
        <v>71</v>
      </c>
      <c r="X950" s="2" t="s">
        <v>38</v>
      </c>
    </row>
    <row r="951" spans="1:24" ht="15.75" hidden="1" x14ac:dyDescent="0.25">
      <c r="A951" s="5" t="s">
        <v>1050</v>
      </c>
      <c r="B951" s="6">
        <v>44218</v>
      </c>
      <c r="C951" s="3" t="s">
        <v>24</v>
      </c>
      <c r="D951" s="14">
        <f t="shared" si="14"/>
        <v>2021</v>
      </c>
      <c r="E951" s="2" t="s">
        <v>40</v>
      </c>
      <c r="F951" s="5" t="s">
        <v>69</v>
      </c>
      <c r="G951" s="5" t="s">
        <v>70</v>
      </c>
      <c r="H951" s="5" t="s">
        <v>29</v>
      </c>
      <c r="I951" s="5">
        <v>51.537184000000003</v>
      </c>
      <c r="J951" s="5" t="s">
        <v>30</v>
      </c>
      <c r="K951" s="5" t="s">
        <v>861</v>
      </c>
      <c r="L951" s="5" t="s">
        <v>32</v>
      </c>
      <c r="M951" s="5">
        <v>-0.155089</v>
      </c>
      <c r="N951" s="5">
        <v>1</v>
      </c>
      <c r="O951" s="5">
        <v>1</v>
      </c>
      <c r="P951" s="5" t="s">
        <v>33</v>
      </c>
      <c r="Q951" s="5" t="s">
        <v>42</v>
      </c>
      <c r="R951" s="5" t="s">
        <v>43</v>
      </c>
      <c r="S951" s="5">
        <v>30</v>
      </c>
      <c r="T951" s="7">
        <v>0.56944444444444442</v>
      </c>
      <c r="U951" s="2" t="s">
        <v>36</v>
      </c>
      <c r="V951" s="5" t="s">
        <v>1621</v>
      </c>
      <c r="W951" s="5" t="s">
        <v>71</v>
      </c>
      <c r="X951" s="5" t="s">
        <v>108</v>
      </c>
    </row>
    <row r="952" spans="1:24" ht="15.75" hidden="1" x14ac:dyDescent="0.25">
      <c r="A952" s="2" t="s">
        <v>1051</v>
      </c>
      <c r="B952" s="3">
        <v>44220</v>
      </c>
      <c r="C952" s="3" t="s">
        <v>24</v>
      </c>
      <c r="D952" s="14">
        <f t="shared" si="14"/>
        <v>2021</v>
      </c>
      <c r="E952" s="2" t="s">
        <v>54</v>
      </c>
      <c r="F952" s="2" t="s">
        <v>49</v>
      </c>
      <c r="G952" s="2" t="s">
        <v>28</v>
      </c>
      <c r="H952" s="2" t="s">
        <v>47</v>
      </c>
      <c r="I952" s="2">
        <v>51.541600000000003</v>
      </c>
      <c r="J952" s="2" t="s">
        <v>55</v>
      </c>
      <c r="K952" s="2" t="s">
        <v>861</v>
      </c>
      <c r="L952" s="2" t="s">
        <v>32</v>
      </c>
      <c r="M952" s="2">
        <v>-0.13861399999999999</v>
      </c>
      <c r="N952" s="2">
        <v>1</v>
      </c>
      <c r="O952" s="2">
        <v>2</v>
      </c>
      <c r="P952" s="2" t="s">
        <v>33</v>
      </c>
      <c r="Q952" s="2" t="s">
        <v>34</v>
      </c>
      <c r="R952" s="2" t="s">
        <v>43</v>
      </c>
      <c r="S952" s="2">
        <v>30</v>
      </c>
      <c r="T952" s="4">
        <v>0.17361111111111113</v>
      </c>
      <c r="U952" s="2" t="s">
        <v>36</v>
      </c>
      <c r="V952" s="2" t="s">
        <v>1622</v>
      </c>
      <c r="W952" s="2" t="s">
        <v>37</v>
      </c>
      <c r="X952" s="2" t="s">
        <v>38</v>
      </c>
    </row>
    <row r="953" spans="1:24" ht="15.75" x14ac:dyDescent="0.25">
      <c r="A953" s="5" t="s">
        <v>1052</v>
      </c>
      <c r="B953" s="6">
        <v>44220</v>
      </c>
      <c r="C953" s="3" t="s">
        <v>24</v>
      </c>
      <c r="D953" s="14">
        <f t="shared" si="14"/>
        <v>2021</v>
      </c>
      <c r="E953" s="2" t="s">
        <v>62</v>
      </c>
      <c r="F953" s="5" t="s">
        <v>49</v>
      </c>
      <c r="G953" s="5" t="s">
        <v>41</v>
      </c>
      <c r="H953" s="5" t="s">
        <v>47</v>
      </c>
      <c r="I953" s="5">
        <v>51.523243999999998</v>
      </c>
      <c r="J953" s="5" t="s">
        <v>55</v>
      </c>
      <c r="K953" s="5" t="s">
        <v>197</v>
      </c>
      <c r="L953" s="5" t="s">
        <v>32</v>
      </c>
      <c r="M953" s="5">
        <v>-0.14931</v>
      </c>
      <c r="N953" s="5">
        <v>1</v>
      </c>
      <c r="O953" s="5">
        <v>2</v>
      </c>
      <c r="P953" s="5" t="s">
        <v>33</v>
      </c>
      <c r="Q953" s="5" t="s">
        <v>42</v>
      </c>
      <c r="R953" s="5" t="s">
        <v>60</v>
      </c>
      <c r="S953" s="5">
        <v>30</v>
      </c>
      <c r="T953" s="7">
        <v>0.6875</v>
      </c>
      <c r="U953" s="2" t="s">
        <v>1645</v>
      </c>
      <c r="V953" s="5" t="s">
        <v>1623</v>
      </c>
      <c r="W953" s="5" t="s">
        <v>51</v>
      </c>
      <c r="X953" s="5" t="s">
        <v>52</v>
      </c>
    </row>
    <row r="954" spans="1:24" ht="15.75" x14ac:dyDescent="0.25">
      <c r="A954" s="2" t="s">
        <v>1053</v>
      </c>
      <c r="B954" s="3">
        <v>44220</v>
      </c>
      <c r="C954" s="3" t="s">
        <v>24</v>
      </c>
      <c r="D954" s="14">
        <f t="shared" si="14"/>
        <v>2021</v>
      </c>
      <c r="E954" s="2" t="s">
        <v>26</v>
      </c>
      <c r="F954" s="2" t="s">
        <v>69</v>
      </c>
      <c r="G954" s="2" t="s">
        <v>70</v>
      </c>
      <c r="H954" s="2" t="s">
        <v>47</v>
      </c>
      <c r="I954" s="2">
        <v>51.527667000000001</v>
      </c>
      <c r="J954" s="2" t="s">
        <v>55</v>
      </c>
      <c r="K954" s="2" t="s">
        <v>1054</v>
      </c>
      <c r="L954" s="2" t="s">
        <v>32</v>
      </c>
      <c r="M954" s="2">
        <v>-0.19656199999999999</v>
      </c>
      <c r="N954" s="2">
        <v>1</v>
      </c>
      <c r="O954" s="2">
        <v>1</v>
      </c>
      <c r="P954" s="2" t="s">
        <v>33</v>
      </c>
      <c r="Q954" s="2" t="s">
        <v>34</v>
      </c>
      <c r="R954" s="2" t="s">
        <v>43</v>
      </c>
      <c r="S954" s="2">
        <v>30</v>
      </c>
      <c r="T954" s="4">
        <v>0.7944444444444444</v>
      </c>
      <c r="U954" s="2" t="s">
        <v>1645</v>
      </c>
      <c r="V954" s="2" t="s">
        <v>1624</v>
      </c>
      <c r="W954" s="2" t="s">
        <v>37</v>
      </c>
      <c r="X954" s="2" t="s">
        <v>38</v>
      </c>
    </row>
    <row r="955" spans="1:24" ht="15.75" x14ac:dyDescent="0.25">
      <c r="A955" s="5" t="s">
        <v>1055</v>
      </c>
      <c r="B955" s="6">
        <v>44222</v>
      </c>
      <c r="C955" s="3" t="s">
        <v>24</v>
      </c>
      <c r="D955" s="14">
        <f t="shared" si="14"/>
        <v>2021</v>
      </c>
      <c r="E955" s="2" t="s">
        <v>59</v>
      </c>
      <c r="F955" s="5" t="s">
        <v>27</v>
      </c>
      <c r="G955" s="5" t="s">
        <v>28</v>
      </c>
      <c r="H955" s="5" t="s">
        <v>47</v>
      </c>
      <c r="I955" s="5">
        <v>51.54204</v>
      </c>
      <c r="J955" s="5" t="s">
        <v>30</v>
      </c>
      <c r="K955" s="5" t="s">
        <v>861</v>
      </c>
      <c r="L955" s="5" t="s">
        <v>32</v>
      </c>
      <c r="M955" s="5">
        <v>-0.138019</v>
      </c>
      <c r="N955" s="5">
        <v>1</v>
      </c>
      <c r="O955" s="5">
        <v>2</v>
      </c>
      <c r="P955" s="5" t="s">
        <v>33</v>
      </c>
      <c r="Q955" s="5" t="s">
        <v>42</v>
      </c>
      <c r="R955" s="5" t="s">
        <v>43</v>
      </c>
      <c r="S955" s="5">
        <v>30</v>
      </c>
      <c r="T955" s="7">
        <v>0.3611111111111111</v>
      </c>
      <c r="U955" s="2" t="s">
        <v>1645</v>
      </c>
      <c r="V955" s="5" t="s">
        <v>1625</v>
      </c>
      <c r="W955" s="5" t="s">
        <v>37</v>
      </c>
      <c r="X955" s="5" t="s">
        <v>44</v>
      </c>
    </row>
    <row r="956" spans="1:24" ht="15.75" x14ac:dyDescent="0.25">
      <c r="A956" s="2" t="s">
        <v>1056</v>
      </c>
      <c r="B956" s="3">
        <v>44220</v>
      </c>
      <c r="C956" s="3" t="s">
        <v>24</v>
      </c>
      <c r="D956" s="14">
        <f t="shared" si="14"/>
        <v>2021</v>
      </c>
      <c r="E956" s="2" t="s">
        <v>65</v>
      </c>
      <c r="F956" s="2" t="s">
        <v>49</v>
      </c>
      <c r="G956" s="2" t="s">
        <v>41</v>
      </c>
      <c r="H956" s="2" t="s">
        <v>47</v>
      </c>
      <c r="I956" s="2">
        <v>51.494064999999999</v>
      </c>
      <c r="J956" s="2" t="s">
        <v>30</v>
      </c>
      <c r="K956" s="2" t="s">
        <v>197</v>
      </c>
      <c r="L956" s="2" t="s">
        <v>32</v>
      </c>
      <c r="M956" s="2">
        <v>-0.14660200000000001</v>
      </c>
      <c r="N956" s="2">
        <v>1</v>
      </c>
      <c r="O956" s="2">
        <v>2</v>
      </c>
      <c r="P956" s="2" t="s">
        <v>33</v>
      </c>
      <c r="Q956" s="2" t="s">
        <v>34</v>
      </c>
      <c r="R956" s="2" t="s">
        <v>60</v>
      </c>
      <c r="S956" s="2">
        <v>30</v>
      </c>
      <c r="T956" s="4">
        <v>0.51944444444444449</v>
      </c>
      <c r="U956" s="2" t="s">
        <v>1645</v>
      </c>
      <c r="V956" s="2" t="s">
        <v>1626</v>
      </c>
      <c r="W956" s="2" t="s">
        <v>37</v>
      </c>
      <c r="X956" s="2" t="s">
        <v>52</v>
      </c>
    </row>
    <row r="957" spans="1:24" ht="15.75" x14ac:dyDescent="0.25">
      <c r="A957" s="5" t="s">
        <v>1057</v>
      </c>
      <c r="B957" s="6">
        <v>44223</v>
      </c>
      <c r="C957" s="3" t="s">
        <v>24</v>
      </c>
      <c r="D957" s="14">
        <f t="shared" si="14"/>
        <v>2021</v>
      </c>
      <c r="E957" s="2" t="s">
        <v>46</v>
      </c>
      <c r="F957" s="5" t="s">
        <v>49</v>
      </c>
      <c r="G957" s="5" t="s">
        <v>28</v>
      </c>
      <c r="H957" s="5" t="s">
        <v>29</v>
      </c>
      <c r="I957" s="5">
        <v>51.52317</v>
      </c>
      <c r="J957" s="5" t="s">
        <v>55</v>
      </c>
      <c r="K957" s="5" t="s">
        <v>197</v>
      </c>
      <c r="L957" s="5" t="s">
        <v>32</v>
      </c>
      <c r="M957" s="5">
        <v>-0.15032200000000001</v>
      </c>
      <c r="N957" s="5">
        <v>2</v>
      </c>
      <c r="O957" s="5">
        <v>2</v>
      </c>
      <c r="P957" s="5" t="s">
        <v>33</v>
      </c>
      <c r="Q957" s="5" t="s">
        <v>34</v>
      </c>
      <c r="R957" s="5" t="s">
        <v>60</v>
      </c>
      <c r="S957" s="5">
        <v>30</v>
      </c>
      <c r="T957" s="7">
        <v>2.0833333333333332E-2</v>
      </c>
      <c r="U957" s="2" t="s">
        <v>1645</v>
      </c>
      <c r="V957" s="5" t="s">
        <v>1627</v>
      </c>
      <c r="W957" s="5" t="s">
        <v>37</v>
      </c>
      <c r="X957" s="5" t="s">
        <v>38</v>
      </c>
    </row>
    <row r="958" spans="1:24" ht="15.75" x14ac:dyDescent="0.25">
      <c r="A958" s="2" t="s">
        <v>1058</v>
      </c>
      <c r="B958" s="3">
        <v>44211</v>
      </c>
      <c r="C958" s="3" t="s">
        <v>24</v>
      </c>
      <c r="D958" s="14">
        <f t="shared" si="14"/>
        <v>2021</v>
      </c>
      <c r="E958" s="2" t="s">
        <v>40</v>
      </c>
      <c r="F958" s="2" t="s">
        <v>49</v>
      </c>
      <c r="G958" s="2" t="s">
        <v>28</v>
      </c>
      <c r="H958" s="2" t="s">
        <v>47</v>
      </c>
      <c r="I958" s="2">
        <v>51.495933999999998</v>
      </c>
      <c r="J958" s="2" t="s">
        <v>55</v>
      </c>
      <c r="K958" s="2" t="s">
        <v>197</v>
      </c>
      <c r="L958" s="2" t="s">
        <v>32</v>
      </c>
      <c r="M958" s="2">
        <v>-0.145374</v>
      </c>
      <c r="N958" s="2">
        <v>1</v>
      </c>
      <c r="O958" s="2">
        <v>2</v>
      </c>
      <c r="P958" s="2" t="s">
        <v>33</v>
      </c>
      <c r="Q958" s="2" t="s">
        <v>42</v>
      </c>
      <c r="R958" s="2" t="s">
        <v>60</v>
      </c>
      <c r="S958" s="2">
        <v>30</v>
      </c>
      <c r="T958" s="4">
        <v>0.76180555555555562</v>
      </c>
      <c r="U958" s="2" t="s">
        <v>1645</v>
      </c>
      <c r="V958" s="2" t="s">
        <v>1628</v>
      </c>
      <c r="W958" s="2" t="s">
        <v>51</v>
      </c>
      <c r="X958" s="2" t="s">
        <v>38</v>
      </c>
    </row>
    <row r="959" spans="1:24" ht="15.75" x14ac:dyDescent="0.25">
      <c r="A959" s="5" t="s">
        <v>1059</v>
      </c>
      <c r="B959" s="6">
        <v>44219</v>
      </c>
      <c r="C959" s="3" t="s">
        <v>24</v>
      </c>
      <c r="D959" s="14">
        <f t="shared" si="14"/>
        <v>2021</v>
      </c>
      <c r="E959" s="2" t="s">
        <v>54</v>
      </c>
      <c r="F959" s="5" t="s">
        <v>27</v>
      </c>
      <c r="G959" s="5" t="s">
        <v>28</v>
      </c>
      <c r="H959" s="5" t="s">
        <v>47</v>
      </c>
      <c r="I959" s="5">
        <v>51.494138</v>
      </c>
      <c r="J959" s="5" t="s">
        <v>30</v>
      </c>
      <c r="K959" s="5" t="s">
        <v>197</v>
      </c>
      <c r="L959" s="5" t="s">
        <v>32</v>
      </c>
      <c r="M959" s="5">
        <v>-0.13982800000000001</v>
      </c>
      <c r="N959" s="5">
        <v>2</v>
      </c>
      <c r="O959" s="5">
        <v>1</v>
      </c>
      <c r="P959" s="5" t="s">
        <v>33</v>
      </c>
      <c r="Q959" s="5" t="s">
        <v>42</v>
      </c>
      <c r="R959" s="5" t="s">
        <v>43</v>
      </c>
      <c r="S959" s="5">
        <v>30</v>
      </c>
      <c r="T959" s="7">
        <v>0.38194444444444442</v>
      </c>
      <c r="U959" s="2" t="s">
        <v>1645</v>
      </c>
      <c r="V959" s="5" t="s">
        <v>1629</v>
      </c>
      <c r="W959" s="5" t="s">
        <v>71</v>
      </c>
      <c r="X959" s="5" t="s">
        <v>38</v>
      </c>
    </row>
    <row r="960" spans="1:24" ht="15.75" x14ac:dyDescent="0.25">
      <c r="A960" s="2" t="s">
        <v>1060</v>
      </c>
      <c r="B960" s="3">
        <v>44223</v>
      </c>
      <c r="C960" s="3" t="s">
        <v>24</v>
      </c>
      <c r="D960" s="14">
        <f t="shared" si="14"/>
        <v>2021</v>
      </c>
      <c r="E960" s="2" t="s">
        <v>62</v>
      </c>
      <c r="F960" s="2" t="s">
        <v>49</v>
      </c>
      <c r="G960" s="2" t="s">
        <v>41</v>
      </c>
      <c r="H960" s="2" t="s">
        <v>47</v>
      </c>
      <c r="I960" s="2">
        <v>51.496644000000003</v>
      </c>
      <c r="J960" s="2" t="s">
        <v>55</v>
      </c>
      <c r="K960" s="2" t="s">
        <v>197</v>
      </c>
      <c r="L960" s="2" t="s">
        <v>32</v>
      </c>
      <c r="M960" s="2">
        <v>-0.14476900000000001</v>
      </c>
      <c r="N960" s="2">
        <v>1</v>
      </c>
      <c r="O960" s="2">
        <v>1</v>
      </c>
      <c r="P960" s="2" t="s">
        <v>33</v>
      </c>
      <c r="Q960" s="2" t="s">
        <v>34</v>
      </c>
      <c r="R960" s="2" t="s">
        <v>43</v>
      </c>
      <c r="S960" s="2">
        <v>30</v>
      </c>
      <c r="T960" s="4">
        <v>0.70138888888888884</v>
      </c>
      <c r="U960" s="2" t="s">
        <v>1645</v>
      </c>
      <c r="V960" s="2" t="s">
        <v>1630</v>
      </c>
      <c r="W960" s="2" t="s">
        <v>37</v>
      </c>
      <c r="X960" s="2" t="s">
        <v>38</v>
      </c>
    </row>
    <row r="961" spans="1:24" ht="15.75" x14ac:dyDescent="0.25">
      <c r="A961" s="5" t="s">
        <v>1061</v>
      </c>
      <c r="B961" s="6">
        <v>44223</v>
      </c>
      <c r="C961" s="3" t="s">
        <v>24</v>
      </c>
      <c r="D961" s="14">
        <f t="shared" si="14"/>
        <v>2021</v>
      </c>
      <c r="E961" s="2" t="s">
        <v>26</v>
      </c>
      <c r="F961" s="5" t="s">
        <v>27</v>
      </c>
      <c r="G961" s="5" t="s">
        <v>28</v>
      </c>
      <c r="H961" s="5" t="s">
        <v>47</v>
      </c>
      <c r="I961" s="5">
        <v>51.513351</v>
      </c>
      <c r="J961" s="5" t="s">
        <v>55</v>
      </c>
      <c r="K961" s="5" t="s">
        <v>197</v>
      </c>
      <c r="L961" s="5" t="s">
        <v>32</v>
      </c>
      <c r="M961" s="5">
        <v>-0.17795900000000001</v>
      </c>
      <c r="N961" s="5">
        <v>1</v>
      </c>
      <c r="O961" s="5">
        <v>2</v>
      </c>
      <c r="P961" s="5" t="s">
        <v>33</v>
      </c>
      <c r="Q961" s="5" t="s">
        <v>34</v>
      </c>
      <c r="R961" s="5" t="s">
        <v>43</v>
      </c>
      <c r="S961" s="5">
        <v>30</v>
      </c>
      <c r="T961" s="7">
        <v>0.7597222222222223</v>
      </c>
      <c r="U961" s="2" t="s">
        <v>1645</v>
      </c>
      <c r="V961" s="5" t="s">
        <v>1631</v>
      </c>
      <c r="W961" s="5" t="s">
        <v>37</v>
      </c>
      <c r="X961" s="5" t="s">
        <v>38</v>
      </c>
    </row>
    <row r="962" spans="1:24" ht="15.75" x14ac:dyDescent="0.25">
      <c r="A962" s="2" t="s">
        <v>1062</v>
      </c>
      <c r="B962" s="3">
        <v>44223</v>
      </c>
      <c r="C962" s="3" t="s">
        <v>24</v>
      </c>
      <c r="D962" s="14">
        <f t="shared" ref="D962:D1025" si="15">YEAR(B962)</f>
        <v>2021</v>
      </c>
      <c r="E962" s="2" t="s">
        <v>59</v>
      </c>
      <c r="F962" s="2" t="s">
        <v>69</v>
      </c>
      <c r="G962" s="2" t="s">
        <v>70</v>
      </c>
      <c r="H962" s="2" t="s">
        <v>47</v>
      </c>
      <c r="I962" s="2">
        <v>51.497320000000002</v>
      </c>
      <c r="J962" s="2" t="s">
        <v>30</v>
      </c>
      <c r="K962" s="2" t="s">
        <v>197</v>
      </c>
      <c r="L962" s="2" t="s">
        <v>32</v>
      </c>
      <c r="M962" s="2">
        <v>-0.13638500000000001</v>
      </c>
      <c r="N962" s="2">
        <v>1</v>
      </c>
      <c r="O962" s="2">
        <v>2</v>
      </c>
      <c r="P962" s="2" t="s">
        <v>33</v>
      </c>
      <c r="Q962" s="2" t="s">
        <v>34</v>
      </c>
      <c r="R962" s="2" t="s">
        <v>43</v>
      </c>
      <c r="S962" s="2">
        <v>30</v>
      </c>
      <c r="T962" s="4">
        <v>0.7583333333333333</v>
      </c>
      <c r="U962" s="2" t="s">
        <v>1645</v>
      </c>
      <c r="V962" s="2" t="s">
        <v>1616</v>
      </c>
      <c r="W962" s="2" t="s">
        <v>37</v>
      </c>
      <c r="X962" s="2" t="s">
        <v>159</v>
      </c>
    </row>
    <row r="963" spans="1:24" ht="15.75" x14ac:dyDescent="0.25">
      <c r="A963" s="5" t="s">
        <v>1063</v>
      </c>
      <c r="B963" s="6">
        <v>44223</v>
      </c>
      <c r="C963" s="3" t="s">
        <v>24</v>
      </c>
      <c r="D963" s="14">
        <f t="shared" si="15"/>
        <v>2021</v>
      </c>
      <c r="E963" s="2" t="s">
        <v>65</v>
      </c>
      <c r="F963" s="5" t="s">
        <v>69</v>
      </c>
      <c r="G963" s="5" t="s">
        <v>70</v>
      </c>
      <c r="H963" s="5" t="s">
        <v>47</v>
      </c>
      <c r="I963" s="5">
        <v>51.5214</v>
      </c>
      <c r="J963" s="5" t="s">
        <v>55</v>
      </c>
      <c r="K963" s="5" t="s">
        <v>197</v>
      </c>
      <c r="L963" s="5" t="s">
        <v>32</v>
      </c>
      <c r="M963" s="5">
        <v>-0.19839499999999999</v>
      </c>
      <c r="N963" s="5">
        <v>2</v>
      </c>
      <c r="O963" s="5">
        <v>1</v>
      </c>
      <c r="P963" s="5" t="s">
        <v>33</v>
      </c>
      <c r="Q963" s="5" t="s">
        <v>34</v>
      </c>
      <c r="R963" s="5" t="s">
        <v>60</v>
      </c>
      <c r="S963" s="5">
        <v>50</v>
      </c>
      <c r="T963" s="7">
        <v>0.89444444444444438</v>
      </c>
      <c r="U963" s="2" t="s">
        <v>1645</v>
      </c>
      <c r="V963" s="5" t="s">
        <v>1617</v>
      </c>
      <c r="W963" s="5" t="s">
        <v>37</v>
      </c>
      <c r="X963" s="5" t="s">
        <v>38</v>
      </c>
    </row>
    <row r="964" spans="1:24" ht="15.75" hidden="1" x14ac:dyDescent="0.25">
      <c r="A964" s="2" t="s">
        <v>1064</v>
      </c>
      <c r="B964" s="3">
        <v>44223</v>
      </c>
      <c r="C964" s="3" t="s">
        <v>24</v>
      </c>
      <c r="D964" s="14">
        <f t="shared" si="15"/>
        <v>2021</v>
      </c>
      <c r="E964" s="2" t="s">
        <v>46</v>
      </c>
      <c r="F964" s="2" t="s">
        <v>27</v>
      </c>
      <c r="G964" s="2" t="s">
        <v>41</v>
      </c>
      <c r="H964" s="2" t="s">
        <v>47</v>
      </c>
      <c r="I964" s="2">
        <v>51.493721999999998</v>
      </c>
      <c r="J964" s="2" t="s">
        <v>55</v>
      </c>
      <c r="K964" s="2" t="s">
        <v>197</v>
      </c>
      <c r="L964" s="2" t="s">
        <v>32</v>
      </c>
      <c r="M964" s="2">
        <v>-0.14200599999999999</v>
      </c>
      <c r="N964" s="2">
        <v>1</v>
      </c>
      <c r="O964" s="2">
        <v>2</v>
      </c>
      <c r="P964" s="2" t="s">
        <v>33</v>
      </c>
      <c r="Q964" s="2" t="s">
        <v>34</v>
      </c>
      <c r="R964" s="2" t="s">
        <v>43</v>
      </c>
      <c r="S964" s="2">
        <v>30</v>
      </c>
      <c r="T964" s="4">
        <v>0.81944444444444453</v>
      </c>
      <c r="U964" s="2" t="s">
        <v>36</v>
      </c>
      <c r="V964" s="2" t="s">
        <v>1618</v>
      </c>
      <c r="W964" s="2" t="s">
        <v>37</v>
      </c>
      <c r="X964" s="2" t="s">
        <v>52</v>
      </c>
    </row>
    <row r="965" spans="1:24" ht="15.75" hidden="1" x14ac:dyDescent="0.25">
      <c r="A965" s="5" t="s">
        <v>1065</v>
      </c>
      <c r="B965" s="6">
        <v>44224</v>
      </c>
      <c r="C965" s="3" t="s">
        <v>24</v>
      </c>
      <c r="D965" s="14">
        <f t="shared" si="15"/>
        <v>2021</v>
      </c>
      <c r="E965" s="2" t="s">
        <v>40</v>
      </c>
      <c r="F965" s="5" t="s">
        <v>69</v>
      </c>
      <c r="G965" s="5" t="s">
        <v>70</v>
      </c>
      <c r="H965" s="5" t="s">
        <v>47</v>
      </c>
      <c r="I965" s="5">
        <v>51.571576</v>
      </c>
      <c r="J965" s="5" t="s">
        <v>55</v>
      </c>
      <c r="K965" s="5" t="s">
        <v>1066</v>
      </c>
      <c r="L965" s="5" t="s">
        <v>32</v>
      </c>
      <c r="M965" s="5">
        <v>-0.15196499999999999</v>
      </c>
      <c r="N965" s="5">
        <v>1</v>
      </c>
      <c r="O965" s="5">
        <v>2</v>
      </c>
      <c r="P965" s="5" t="s">
        <v>33</v>
      </c>
      <c r="Q965" s="5" t="s">
        <v>42</v>
      </c>
      <c r="R965" s="5" t="s">
        <v>43</v>
      </c>
      <c r="S965" s="5">
        <v>30</v>
      </c>
      <c r="T965" s="7">
        <v>0.7944444444444444</v>
      </c>
      <c r="U965" s="2" t="s">
        <v>36</v>
      </c>
      <c r="V965" s="5" t="s">
        <v>1619</v>
      </c>
      <c r="W965" s="5" t="s">
        <v>71</v>
      </c>
      <c r="X965" s="5" t="s">
        <v>38</v>
      </c>
    </row>
    <row r="966" spans="1:24" ht="15.75" hidden="1" x14ac:dyDescent="0.25">
      <c r="A966" s="2" t="s">
        <v>1067</v>
      </c>
      <c r="B966" s="3">
        <v>44224</v>
      </c>
      <c r="C966" s="3" t="s">
        <v>24</v>
      </c>
      <c r="D966" s="14">
        <f t="shared" si="15"/>
        <v>2021</v>
      </c>
      <c r="E966" s="2" t="s">
        <v>54</v>
      </c>
      <c r="F966" s="2" t="s">
        <v>69</v>
      </c>
      <c r="G966" s="2" t="s">
        <v>70</v>
      </c>
      <c r="H966" s="2" t="s">
        <v>47</v>
      </c>
      <c r="I966" s="2">
        <v>51.531177999999997</v>
      </c>
      <c r="J966" s="2" t="s">
        <v>55</v>
      </c>
      <c r="K966" s="2" t="s">
        <v>197</v>
      </c>
      <c r="L966" s="2" t="s">
        <v>32</v>
      </c>
      <c r="M966" s="2">
        <v>-0.18517700000000001</v>
      </c>
      <c r="N966" s="2">
        <v>1</v>
      </c>
      <c r="O966" s="2">
        <v>2</v>
      </c>
      <c r="P966" s="2" t="s">
        <v>33</v>
      </c>
      <c r="Q966" s="2" t="s">
        <v>42</v>
      </c>
      <c r="R966" s="2" t="s">
        <v>43</v>
      </c>
      <c r="S966" s="2">
        <v>30</v>
      </c>
      <c r="T966" s="4">
        <v>0.77430555555555547</v>
      </c>
      <c r="U966" s="2" t="s">
        <v>36</v>
      </c>
      <c r="V966" s="2" t="s">
        <v>1620</v>
      </c>
      <c r="W966" s="2" t="s">
        <v>37</v>
      </c>
      <c r="X966" s="2" t="s">
        <v>38</v>
      </c>
    </row>
    <row r="967" spans="1:24" ht="15.75" hidden="1" x14ac:dyDescent="0.25">
      <c r="A967" s="5" t="s">
        <v>1068</v>
      </c>
      <c r="B967" s="6">
        <v>44223</v>
      </c>
      <c r="C967" s="3" t="s">
        <v>24</v>
      </c>
      <c r="D967" s="14">
        <f t="shared" si="15"/>
        <v>2021</v>
      </c>
      <c r="E967" s="2" t="s">
        <v>62</v>
      </c>
      <c r="F967" s="5" t="s">
        <v>69</v>
      </c>
      <c r="G967" s="5" t="s">
        <v>70</v>
      </c>
      <c r="H967" s="5" t="s">
        <v>47</v>
      </c>
      <c r="I967" s="5">
        <v>51.518996999999999</v>
      </c>
      <c r="J967" s="5" t="s">
        <v>30</v>
      </c>
      <c r="K967" s="5" t="s">
        <v>861</v>
      </c>
      <c r="L967" s="5" t="s">
        <v>32</v>
      </c>
      <c r="M967" s="5">
        <v>-0.136653</v>
      </c>
      <c r="N967" s="5">
        <v>1</v>
      </c>
      <c r="O967" s="5">
        <v>2</v>
      </c>
      <c r="P967" s="5" t="s">
        <v>33</v>
      </c>
      <c r="Q967" s="5" t="s">
        <v>34</v>
      </c>
      <c r="R967" s="5" t="s">
        <v>43</v>
      </c>
      <c r="S967" s="5">
        <v>30</v>
      </c>
      <c r="T967" s="7">
        <v>0.53472222222222221</v>
      </c>
      <c r="U967" s="2" t="s">
        <v>36</v>
      </c>
      <c r="V967" s="5" t="s">
        <v>1621</v>
      </c>
      <c r="W967" s="5" t="s">
        <v>37</v>
      </c>
      <c r="X967" s="5" t="s">
        <v>38</v>
      </c>
    </row>
    <row r="968" spans="1:24" ht="15.75" hidden="1" x14ac:dyDescent="0.25">
      <c r="A968" s="2" t="s">
        <v>1069</v>
      </c>
      <c r="B968" s="3">
        <v>44224</v>
      </c>
      <c r="C968" s="3" t="s">
        <v>24</v>
      </c>
      <c r="D968" s="14">
        <f t="shared" si="15"/>
        <v>2021</v>
      </c>
      <c r="E968" s="2" t="s">
        <v>26</v>
      </c>
      <c r="F968" s="2" t="s">
        <v>49</v>
      </c>
      <c r="G968" s="2" t="s">
        <v>41</v>
      </c>
      <c r="H968" s="2" t="s">
        <v>47</v>
      </c>
      <c r="I968" s="2">
        <v>51.522117000000001</v>
      </c>
      <c r="J968" s="2" t="s">
        <v>55</v>
      </c>
      <c r="K968" s="2" t="s">
        <v>197</v>
      </c>
      <c r="L968" s="2" t="s">
        <v>32</v>
      </c>
      <c r="M968" s="2">
        <v>-0.157716</v>
      </c>
      <c r="N968" s="2">
        <v>1</v>
      </c>
      <c r="O968" s="2">
        <v>2</v>
      </c>
      <c r="P968" s="2" t="s">
        <v>33</v>
      </c>
      <c r="Q968" s="2" t="s">
        <v>42</v>
      </c>
      <c r="R968" s="2" t="s">
        <v>60</v>
      </c>
      <c r="S968" s="2">
        <v>30</v>
      </c>
      <c r="T968" s="4">
        <v>0.80208333333333337</v>
      </c>
      <c r="U968" s="2" t="s">
        <v>36</v>
      </c>
      <c r="V968" s="2" t="s">
        <v>1622</v>
      </c>
      <c r="W968" s="2" t="s">
        <v>71</v>
      </c>
      <c r="X968" s="2" t="s">
        <v>44</v>
      </c>
    </row>
    <row r="969" spans="1:24" ht="15.75" hidden="1" x14ac:dyDescent="0.25">
      <c r="A969" s="5" t="s">
        <v>1070</v>
      </c>
      <c r="B969" s="6">
        <v>44215</v>
      </c>
      <c r="C969" s="3" t="s">
        <v>24</v>
      </c>
      <c r="D969" s="14">
        <f t="shared" si="15"/>
        <v>2021</v>
      </c>
      <c r="E969" s="2" t="s">
        <v>59</v>
      </c>
      <c r="F969" s="5" t="s">
        <v>49</v>
      </c>
      <c r="G969" s="5" t="s">
        <v>41</v>
      </c>
      <c r="H969" s="5" t="s">
        <v>47</v>
      </c>
      <c r="I969" s="5">
        <v>51.515309000000002</v>
      </c>
      <c r="J969" s="5" t="s">
        <v>30</v>
      </c>
      <c r="K969" s="5" t="s">
        <v>197</v>
      </c>
      <c r="L969" s="5" t="s">
        <v>32</v>
      </c>
      <c r="M969" s="5">
        <v>-0.14228099999999999</v>
      </c>
      <c r="N969" s="5">
        <v>1</v>
      </c>
      <c r="O969" s="5">
        <v>2</v>
      </c>
      <c r="P969" s="5" t="s">
        <v>33</v>
      </c>
      <c r="Q969" s="5" t="s">
        <v>34</v>
      </c>
      <c r="R969" s="5" t="s">
        <v>43</v>
      </c>
      <c r="S969" s="5">
        <v>30</v>
      </c>
      <c r="T969" s="7">
        <v>0.52083333333333337</v>
      </c>
      <c r="U969" s="2" t="s">
        <v>36</v>
      </c>
      <c r="V969" s="5" t="s">
        <v>1623</v>
      </c>
      <c r="W969" s="5" t="s">
        <v>37</v>
      </c>
      <c r="X969" s="5" t="s">
        <v>38</v>
      </c>
    </row>
    <row r="970" spans="1:24" ht="15.75" hidden="1" x14ac:dyDescent="0.25">
      <c r="A970" s="2" t="s">
        <v>1071</v>
      </c>
      <c r="B970" s="3">
        <v>44219</v>
      </c>
      <c r="C970" s="3" t="s">
        <v>24</v>
      </c>
      <c r="D970" s="14">
        <f t="shared" si="15"/>
        <v>2021</v>
      </c>
      <c r="E970" s="2" t="s">
        <v>65</v>
      </c>
      <c r="F970" s="2" t="s">
        <v>27</v>
      </c>
      <c r="G970" s="2" t="s">
        <v>28</v>
      </c>
      <c r="H970" s="2" t="s">
        <v>47</v>
      </c>
      <c r="I970" s="2">
        <v>51.560127999999999</v>
      </c>
      <c r="J970" s="2" t="s">
        <v>30</v>
      </c>
      <c r="K970" s="2" t="s">
        <v>861</v>
      </c>
      <c r="L970" s="2" t="s">
        <v>32</v>
      </c>
      <c r="M970" s="2">
        <v>-0.178975</v>
      </c>
      <c r="N970" s="2">
        <v>1</v>
      </c>
      <c r="O970" s="2">
        <v>2</v>
      </c>
      <c r="P970" s="2" t="s">
        <v>33</v>
      </c>
      <c r="Q970" s="2" t="s">
        <v>42</v>
      </c>
      <c r="R970" s="2" t="s">
        <v>43</v>
      </c>
      <c r="S970" s="2">
        <v>30</v>
      </c>
      <c r="T970" s="4">
        <v>0.52916666666666667</v>
      </c>
      <c r="U970" s="2" t="s">
        <v>36</v>
      </c>
      <c r="V970" s="2" t="s">
        <v>1624</v>
      </c>
      <c r="W970" s="2" t="s">
        <v>37</v>
      </c>
      <c r="X970" s="2" t="s">
        <v>52</v>
      </c>
    </row>
    <row r="971" spans="1:24" ht="15.75" hidden="1" x14ac:dyDescent="0.25">
      <c r="A971" s="5" t="s">
        <v>1072</v>
      </c>
      <c r="B971" s="6">
        <v>44218</v>
      </c>
      <c r="C971" s="3" t="s">
        <v>24</v>
      </c>
      <c r="D971" s="14">
        <f t="shared" si="15"/>
        <v>2021</v>
      </c>
      <c r="E971" s="2" t="s">
        <v>46</v>
      </c>
      <c r="F971" s="5" t="s">
        <v>49</v>
      </c>
      <c r="G971" s="5" t="s">
        <v>28</v>
      </c>
      <c r="H971" s="5" t="s">
        <v>47</v>
      </c>
      <c r="I971" s="5">
        <v>51.510043000000003</v>
      </c>
      <c r="J971" s="5" t="s">
        <v>30</v>
      </c>
      <c r="K971" s="5" t="s">
        <v>197</v>
      </c>
      <c r="L971" s="5" t="s">
        <v>32</v>
      </c>
      <c r="M971" s="5">
        <v>-0.13341600000000001</v>
      </c>
      <c r="N971" s="5">
        <v>1</v>
      </c>
      <c r="O971" s="5">
        <v>2</v>
      </c>
      <c r="P971" s="5" t="s">
        <v>33</v>
      </c>
      <c r="Q971" s="5" t="s">
        <v>42</v>
      </c>
      <c r="R971" s="5" t="s">
        <v>35</v>
      </c>
      <c r="S971" s="5">
        <v>30</v>
      </c>
      <c r="T971" s="7">
        <v>0.44791666666666669</v>
      </c>
      <c r="U971" s="2" t="s">
        <v>36</v>
      </c>
      <c r="V971" s="5" t="s">
        <v>1625</v>
      </c>
      <c r="W971" s="5" t="s">
        <v>37</v>
      </c>
      <c r="X971" s="5" t="s">
        <v>38</v>
      </c>
    </row>
    <row r="972" spans="1:24" ht="15.75" hidden="1" x14ac:dyDescent="0.25">
      <c r="A972" s="2" t="s">
        <v>1073</v>
      </c>
      <c r="B972" s="3">
        <v>44222</v>
      </c>
      <c r="C972" s="3" t="s">
        <v>24</v>
      </c>
      <c r="D972" s="14">
        <f t="shared" si="15"/>
        <v>2021</v>
      </c>
      <c r="E972" s="2" t="s">
        <v>40</v>
      </c>
      <c r="F972" s="2" t="s">
        <v>69</v>
      </c>
      <c r="G972" s="2" t="s">
        <v>70</v>
      </c>
      <c r="H972" s="2" t="s">
        <v>47</v>
      </c>
      <c r="I972" s="2">
        <v>51.530169000000001</v>
      </c>
      <c r="J972" s="2" t="s">
        <v>30</v>
      </c>
      <c r="K972" s="2" t="s">
        <v>861</v>
      </c>
      <c r="L972" s="2" t="s">
        <v>32</v>
      </c>
      <c r="M972" s="2">
        <v>-0.12668099999999999</v>
      </c>
      <c r="N972" s="2">
        <v>1</v>
      </c>
      <c r="O972" s="2">
        <v>1</v>
      </c>
      <c r="P972" s="2" t="s">
        <v>33</v>
      </c>
      <c r="Q972" s="2" t="s">
        <v>34</v>
      </c>
      <c r="R972" s="2" t="s">
        <v>35</v>
      </c>
      <c r="S972" s="2">
        <v>30</v>
      </c>
      <c r="T972" s="4">
        <v>0.37916666666666665</v>
      </c>
      <c r="U972" s="2" t="s">
        <v>36</v>
      </c>
      <c r="V972" s="2" t="s">
        <v>1626</v>
      </c>
      <c r="W972" s="2" t="s">
        <v>37</v>
      </c>
      <c r="X972" s="2" t="s">
        <v>38</v>
      </c>
    </row>
    <row r="973" spans="1:24" ht="15.75" hidden="1" x14ac:dyDescent="0.25">
      <c r="A973" s="5" t="s">
        <v>1074</v>
      </c>
      <c r="B973" s="6">
        <v>44225</v>
      </c>
      <c r="C973" s="3" t="s">
        <v>24</v>
      </c>
      <c r="D973" s="14">
        <f t="shared" si="15"/>
        <v>2021</v>
      </c>
      <c r="E973" s="2" t="s">
        <v>54</v>
      </c>
      <c r="F973" s="5" t="s">
        <v>27</v>
      </c>
      <c r="G973" s="5" t="s">
        <v>28</v>
      </c>
      <c r="H973" s="5" t="s">
        <v>29</v>
      </c>
      <c r="I973" s="5">
        <v>51.509869999999999</v>
      </c>
      <c r="J973" s="5" t="s">
        <v>30</v>
      </c>
      <c r="K973" s="5" t="s">
        <v>197</v>
      </c>
      <c r="L973" s="5" t="s">
        <v>32</v>
      </c>
      <c r="M973" s="5">
        <v>-0.122614</v>
      </c>
      <c r="N973" s="5">
        <v>1</v>
      </c>
      <c r="O973" s="5">
        <v>1</v>
      </c>
      <c r="P973" s="5" t="s">
        <v>33</v>
      </c>
      <c r="Q973" s="5" t="s">
        <v>34</v>
      </c>
      <c r="R973" s="5" t="s">
        <v>60</v>
      </c>
      <c r="S973" s="5">
        <v>30</v>
      </c>
      <c r="T973" s="7">
        <v>0.65902777777777777</v>
      </c>
      <c r="U973" s="2" t="s">
        <v>36</v>
      </c>
      <c r="V973" s="5" t="s">
        <v>1627</v>
      </c>
      <c r="W973" s="5" t="s">
        <v>37</v>
      </c>
      <c r="X973" s="5" t="s">
        <v>38</v>
      </c>
    </row>
    <row r="974" spans="1:24" ht="15.75" hidden="1" x14ac:dyDescent="0.25">
      <c r="A974" s="2" t="s">
        <v>1075</v>
      </c>
      <c r="B974" s="3">
        <v>44225</v>
      </c>
      <c r="C974" s="3" t="s">
        <v>24</v>
      </c>
      <c r="D974" s="14">
        <f t="shared" si="15"/>
        <v>2021</v>
      </c>
      <c r="E974" s="2" t="s">
        <v>62</v>
      </c>
      <c r="F974" s="2" t="s">
        <v>49</v>
      </c>
      <c r="G974" s="2" t="s">
        <v>41</v>
      </c>
      <c r="H974" s="2" t="s">
        <v>47</v>
      </c>
      <c r="I974" s="2">
        <v>51.515217999999997</v>
      </c>
      <c r="J974" s="2" t="s">
        <v>30</v>
      </c>
      <c r="K974" s="2" t="s">
        <v>197</v>
      </c>
      <c r="L974" s="2" t="s">
        <v>32</v>
      </c>
      <c r="M974" s="2">
        <v>-0.17658699999999999</v>
      </c>
      <c r="N974" s="2">
        <v>1</v>
      </c>
      <c r="O974" s="2">
        <v>1</v>
      </c>
      <c r="P974" s="2" t="s">
        <v>33</v>
      </c>
      <c r="Q974" s="2" t="s">
        <v>34</v>
      </c>
      <c r="R974" s="2" t="s">
        <v>43</v>
      </c>
      <c r="S974" s="2">
        <v>30</v>
      </c>
      <c r="T974" s="4">
        <v>0.77361111111111114</v>
      </c>
      <c r="U974" s="2" t="s">
        <v>36</v>
      </c>
      <c r="V974" s="2" t="s">
        <v>1628</v>
      </c>
      <c r="W974" s="2"/>
      <c r="X974" s="2" t="s">
        <v>346</v>
      </c>
    </row>
    <row r="975" spans="1:24" ht="15.75" hidden="1" x14ac:dyDescent="0.25">
      <c r="A975" s="5" t="s">
        <v>1076</v>
      </c>
      <c r="B975" s="6">
        <v>44222</v>
      </c>
      <c r="C975" s="3" t="s">
        <v>24</v>
      </c>
      <c r="D975" s="14">
        <f t="shared" si="15"/>
        <v>2021</v>
      </c>
      <c r="E975" s="2" t="s">
        <v>26</v>
      </c>
      <c r="F975" s="5" t="s">
        <v>69</v>
      </c>
      <c r="G975" s="5" t="s">
        <v>70</v>
      </c>
      <c r="H975" s="5" t="s">
        <v>29</v>
      </c>
      <c r="I975" s="5">
        <v>51.540019000000001</v>
      </c>
      <c r="J975" s="5" t="s">
        <v>55</v>
      </c>
      <c r="K975" s="5" t="s">
        <v>861</v>
      </c>
      <c r="L975" s="5" t="s">
        <v>32</v>
      </c>
      <c r="M975" s="5">
        <v>-0.140986</v>
      </c>
      <c r="N975" s="5">
        <v>1</v>
      </c>
      <c r="O975" s="5">
        <v>1</v>
      </c>
      <c r="P975" s="5" t="s">
        <v>33</v>
      </c>
      <c r="Q975" s="5" t="s">
        <v>34</v>
      </c>
      <c r="R975" s="5" t="s">
        <v>43</v>
      </c>
      <c r="S975" s="5">
        <v>30</v>
      </c>
      <c r="T975" s="7">
        <v>0.72638888888888886</v>
      </c>
      <c r="U975" s="2" t="s">
        <v>36</v>
      </c>
      <c r="V975" s="5" t="s">
        <v>1629</v>
      </c>
      <c r="W975" s="5" t="s">
        <v>37</v>
      </c>
      <c r="X975" s="5" t="s">
        <v>38</v>
      </c>
    </row>
    <row r="976" spans="1:24" ht="15.75" hidden="1" x14ac:dyDescent="0.25">
      <c r="A976" s="2" t="s">
        <v>1077</v>
      </c>
      <c r="B976" s="3">
        <v>44226</v>
      </c>
      <c r="C976" s="3" t="s">
        <v>24</v>
      </c>
      <c r="D976" s="14">
        <f t="shared" si="15"/>
        <v>2021</v>
      </c>
      <c r="E976" s="2" t="s">
        <v>59</v>
      </c>
      <c r="F976" s="2" t="s">
        <v>27</v>
      </c>
      <c r="G976" s="2" t="s">
        <v>41</v>
      </c>
      <c r="H976" s="2" t="s">
        <v>47</v>
      </c>
      <c r="I976" s="2">
        <v>51.536714000000003</v>
      </c>
      <c r="J976" s="2" t="s">
        <v>55</v>
      </c>
      <c r="K976" s="2" t="s">
        <v>861</v>
      </c>
      <c r="L976" s="2" t="s">
        <v>32</v>
      </c>
      <c r="M976" s="2">
        <v>-0.14241799999999999</v>
      </c>
      <c r="N976" s="2">
        <v>1</v>
      </c>
      <c r="O976" s="2">
        <v>2</v>
      </c>
      <c r="P976" s="2" t="s">
        <v>33</v>
      </c>
      <c r="Q976" s="2" t="s">
        <v>34</v>
      </c>
      <c r="R976" s="2" t="s">
        <v>43</v>
      </c>
      <c r="S976" s="2">
        <v>30</v>
      </c>
      <c r="T976" s="4">
        <v>0.71458333333333324</v>
      </c>
      <c r="U976" s="2" t="s">
        <v>36</v>
      </c>
      <c r="V976" s="2" t="s">
        <v>1630</v>
      </c>
      <c r="W976" s="2" t="s">
        <v>37</v>
      </c>
      <c r="X976" s="2" t="s">
        <v>38</v>
      </c>
    </row>
    <row r="977" spans="1:24" ht="15.75" hidden="1" x14ac:dyDescent="0.25">
      <c r="A977" s="5" t="s">
        <v>1078</v>
      </c>
      <c r="B977" s="6">
        <v>44226</v>
      </c>
      <c r="C977" s="3" t="s">
        <v>24</v>
      </c>
      <c r="D977" s="14">
        <f t="shared" si="15"/>
        <v>2021</v>
      </c>
      <c r="E977" s="2" t="s">
        <v>65</v>
      </c>
      <c r="F977" s="5" t="s">
        <v>27</v>
      </c>
      <c r="G977" s="5" t="s">
        <v>41</v>
      </c>
      <c r="H977" s="5" t="s">
        <v>47</v>
      </c>
      <c r="I977" s="5">
        <v>51.511299000000001</v>
      </c>
      <c r="J977" s="5" t="s">
        <v>55</v>
      </c>
      <c r="K977" s="5" t="s">
        <v>197</v>
      </c>
      <c r="L977" s="5" t="s">
        <v>32</v>
      </c>
      <c r="M977" s="5">
        <v>-0.13322000000000001</v>
      </c>
      <c r="N977" s="5">
        <v>1</v>
      </c>
      <c r="O977" s="5">
        <v>1</v>
      </c>
      <c r="P977" s="5" t="s">
        <v>33</v>
      </c>
      <c r="Q977" s="5" t="s">
        <v>34</v>
      </c>
      <c r="R977" s="5" t="s">
        <v>43</v>
      </c>
      <c r="S977" s="5">
        <v>30</v>
      </c>
      <c r="T977" s="7">
        <v>0.88194444444444453</v>
      </c>
      <c r="U977" s="2" t="s">
        <v>36</v>
      </c>
      <c r="V977" s="5" t="s">
        <v>1631</v>
      </c>
      <c r="W977" s="5" t="s">
        <v>37</v>
      </c>
      <c r="X977" s="5" t="s">
        <v>52</v>
      </c>
    </row>
    <row r="978" spans="1:24" ht="15.75" hidden="1" x14ac:dyDescent="0.25">
      <c r="A978" s="2" t="s">
        <v>1079</v>
      </c>
      <c r="B978" s="3">
        <v>44227</v>
      </c>
      <c r="C978" s="3" t="s">
        <v>24</v>
      </c>
      <c r="D978" s="14">
        <f t="shared" si="15"/>
        <v>2021</v>
      </c>
      <c r="E978" s="2" t="s">
        <v>46</v>
      </c>
      <c r="F978" s="2" t="s">
        <v>27</v>
      </c>
      <c r="G978" s="2" t="s">
        <v>28</v>
      </c>
      <c r="H978" s="2" t="s">
        <v>47</v>
      </c>
      <c r="I978" s="2">
        <v>51.541421999999997</v>
      </c>
      <c r="J978" s="2" t="s">
        <v>55</v>
      </c>
      <c r="K978" s="2" t="s">
        <v>861</v>
      </c>
      <c r="L978" s="2" t="s">
        <v>32</v>
      </c>
      <c r="M978" s="2">
        <v>-0.138766</v>
      </c>
      <c r="N978" s="2">
        <v>1</v>
      </c>
      <c r="O978" s="2">
        <v>1</v>
      </c>
      <c r="P978" s="2" t="s">
        <v>33</v>
      </c>
      <c r="Q978" s="2" t="s">
        <v>42</v>
      </c>
      <c r="R978" s="2" t="s">
        <v>43</v>
      </c>
      <c r="S978" s="2">
        <v>30</v>
      </c>
      <c r="T978" s="4">
        <v>0.11805555555555557</v>
      </c>
      <c r="U978" s="2" t="s">
        <v>36</v>
      </c>
      <c r="V978" s="2" t="s">
        <v>1616</v>
      </c>
      <c r="W978" s="2" t="s">
        <v>37</v>
      </c>
      <c r="X978" s="2" t="s">
        <v>38</v>
      </c>
    </row>
    <row r="979" spans="1:24" ht="15.75" x14ac:dyDescent="0.25">
      <c r="A979" s="5" t="s">
        <v>1080</v>
      </c>
      <c r="B979" s="6">
        <v>44226</v>
      </c>
      <c r="C979" s="3" t="s">
        <v>24</v>
      </c>
      <c r="D979" s="14">
        <f t="shared" si="15"/>
        <v>2021</v>
      </c>
      <c r="E979" s="2" t="s">
        <v>40</v>
      </c>
      <c r="F979" s="5" t="s">
        <v>49</v>
      </c>
      <c r="G979" s="5" t="s">
        <v>41</v>
      </c>
      <c r="H979" s="5" t="s">
        <v>47</v>
      </c>
      <c r="I979" s="5">
        <v>51.541547999999999</v>
      </c>
      <c r="J979" s="5" t="s">
        <v>30</v>
      </c>
      <c r="K979" s="5" t="s">
        <v>861</v>
      </c>
      <c r="L979" s="5" t="s">
        <v>32</v>
      </c>
      <c r="M979" s="5">
        <v>-0.17538999999999999</v>
      </c>
      <c r="N979" s="5">
        <v>2</v>
      </c>
      <c r="O979" s="5">
        <v>2</v>
      </c>
      <c r="P979" s="5" t="s">
        <v>33</v>
      </c>
      <c r="Q979" s="5" t="s">
        <v>34</v>
      </c>
      <c r="R979" s="5" t="s">
        <v>60</v>
      </c>
      <c r="S979" s="5">
        <v>30</v>
      </c>
      <c r="T979" s="7">
        <v>0.45416666666666666</v>
      </c>
      <c r="U979" s="2" t="s">
        <v>1645</v>
      </c>
      <c r="V979" s="5" t="s">
        <v>1617</v>
      </c>
      <c r="W979" s="5" t="s">
        <v>37</v>
      </c>
      <c r="X979" s="5" t="s">
        <v>38</v>
      </c>
    </row>
    <row r="980" spans="1:24" ht="15.75" x14ac:dyDescent="0.25">
      <c r="A980" s="2" t="s">
        <v>1081</v>
      </c>
      <c r="B980" s="3">
        <v>44228</v>
      </c>
      <c r="C980" s="3" t="s">
        <v>83</v>
      </c>
      <c r="D980" s="14">
        <f t="shared" si="15"/>
        <v>2021</v>
      </c>
      <c r="E980" s="2" t="s">
        <v>54</v>
      </c>
      <c r="F980" s="2" t="s">
        <v>27</v>
      </c>
      <c r="G980" s="2" t="s">
        <v>140</v>
      </c>
      <c r="H980" s="2" t="s">
        <v>47</v>
      </c>
      <c r="I980" s="2">
        <v>51.51426</v>
      </c>
      <c r="J980" s="2" t="s">
        <v>30</v>
      </c>
      <c r="K980" s="2" t="s">
        <v>197</v>
      </c>
      <c r="L980" s="2" t="s">
        <v>32</v>
      </c>
      <c r="M980" s="2">
        <v>-0.14419699999999999</v>
      </c>
      <c r="N980" s="2">
        <v>3</v>
      </c>
      <c r="O980" s="2">
        <v>1</v>
      </c>
      <c r="P980" s="2" t="s">
        <v>33</v>
      </c>
      <c r="Q980" s="2" t="s">
        <v>34</v>
      </c>
      <c r="R980" s="2" t="s">
        <v>106</v>
      </c>
      <c r="S980" s="2">
        <v>30</v>
      </c>
      <c r="T980" s="4">
        <v>0.52708333333333335</v>
      </c>
      <c r="U980" s="2" t="s">
        <v>1645</v>
      </c>
      <c r="V980" s="2" t="s">
        <v>1618</v>
      </c>
      <c r="W980" s="2" t="s">
        <v>37</v>
      </c>
      <c r="X980" s="2" t="s">
        <v>63</v>
      </c>
    </row>
    <row r="981" spans="1:24" ht="15.75" x14ac:dyDescent="0.25">
      <c r="A981" s="5" t="s">
        <v>1082</v>
      </c>
      <c r="B981" s="6">
        <v>44228</v>
      </c>
      <c r="C981" s="3" t="s">
        <v>83</v>
      </c>
      <c r="D981" s="14">
        <f t="shared" si="15"/>
        <v>2021</v>
      </c>
      <c r="E981" s="2" t="s">
        <v>62</v>
      </c>
      <c r="F981" s="5" t="s">
        <v>49</v>
      </c>
      <c r="G981" s="5" t="s">
        <v>41</v>
      </c>
      <c r="H981" s="5" t="s">
        <v>47</v>
      </c>
      <c r="I981" s="5">
        <v>51.515903000000002</v>
      </c>
      <c r="J981" s="5" t="s">
        <v>30</v>
      </c>
      <c r="K981" s="5" t="s">
        <v>197</v>
      </c>
      <c r="L981" s="5" t="s">
        <v>32</v>
      </c>
      <c r="M981" s="5">
        <v>-0.15710199999999999</v>
      </c>
      <c r="N981" s="5">
        <v>2</v>
      </c>
      <c r="O981" s="5">
        <v>3</v>
      </c>
      <c r="P981" s="5" t="s">
        <v>33</v>
      </c>
      <c r="Q981" s="5" t="s">
        <v>50</v>
      </c>
      <c r="R981" s="5" t="s">
        <v>43</v>
      </c>
      <c r="S981" s="5">
        <v>30</v>
      </c>
      <c r="T981" s="7">
        <v>0.67847222222222225</v>
      </c>
      <c r="U981" s="2" t="s">
        <v>1645</v>
      </c>
      <c r="V981" s="5" t="s">
        <v>1619</v>
      </c>
      <c r="W981" s="5" t="s">
        <v>37</v>
      </c>
      <c r="X981" s="5" t="s">
        <v>38</v>
      </c>
    </row>
    <row r="982" spans="1:24" ht="15.75" x14ac:dyDescent="0.25">
      <c r="A982" s="2" t="s">
        <v>1083</v>
      </c>
      <c r="B982" s="3">
        <v>44228</v>
      </c>
      <c r="C982" s="3" t="s">
        <v>83</v>
      </c>
      <c r="D982" s="14">
        <f t="shared" si="15"/>
        <v>2021</v>
      </c>
      <c r="E982" s="2" t="s">
        <v>26</v>
      </c>
      <c r="F982" s="2" t="s">
        <v>49</v>
      </c>
      <c r="G982" s="2" t="s">
        <v>41</v>
      </c>
      <c r="H982" s="2" t="s">
        <v>47</v>
      </c>
      <c r="I982" s="2">
        <v>51.514484000000003</v>
      </c>
      <c r="J982" s="2" t="s">
        <v>55</v>
      </c>
      <c r="K982" s="2" t="s">
        <v>197</v>
      </c>
      <c r="L982" s="2" t="s">
        <v>32</v>
      </c>
      <c r="M982" s="2">
        <v>-0.146926</v>
      </c>
      <c r="N982" s="2">
        <v>2</v>
      </c>
      <c r="O982" s="2">
        <v>1</v>
      </c>
      <c r="P982" s="2" t="s">
        <v>33</v>
      </c>
      <c r="Q982" s="2" t="s">
        <v>84</v>
      </c>
      <c r="R982" s="2" t="s">
        <v>35</v>
      </c>
      <c r="S982" s="2">
        <v>30</v>
      </c>
      <c r="T982" s="4">
        <v>0.72222222222222221</v>
      </c>
      <c r="U982" s="2" t="s">
        <v>1645</v>
      </c>
      <c r="V982" s="2" t="s">
        <v>1620</v>
      </c>
      <c r="W982" s="2" t="s">
        <v>123</v>
      </c>
      <c r="X982" s="2" t="s">
        <v>38</v>
      </c>
    </row>
    <row r="983" spans="1:24" ht="15.75" x14ac:dyDescent="0.25">
      <c r="A983" s="5" t="s">
        <v>1084</v>
      </c>
      <c r="B983" s="6">
        <v>44228</v>
      </c>
      <c r="C983" s="3" t="s">
        <v>83</v>
      </c>
      <c r="D983" s="14">
        <f t="shared" si="15"/>
        <v>2021</v>
      </c>
      <c r="E983" s="2" t="s">
        <v>59</v>
      </c>
      <c r="F983" s="5" t="s">
        <v>49</v>
      </c>
      <c r="G983" s="5" t="s">
        <v>28</v>
      </c>
      <c r="H983" s="5" t="s">
        <v>29</v>
      </c>
      <c r="I983" s="5">
        <v>51.514173999999997</v>
      </c>
      <c r="J983" s="5" t="s">
        <v>55</v>
      </c>
      <c r="K983" s="5" t="s">
        <v>197</v>
      </c>
      <c r="L983" s="5" t="s">
        <v>32</v>
      </c>
      <c r="M983" s="5">
        <v>-0.15010999999999999</v>
      </c>
      <c r="N983" s="5">
        <v>1</v>
      </c>
      <c r="O983" s="5">
        <v>1</v>
      </c>
      <c r="P983" s="5" t="s">
        <v>33</v>
      </c>
      <c r="Q983" s="5" t="s">
        <v>84</v>
      </c>
      <c r="R983" s="5" t="s">
        <v>43</v>
      </c>
      <c r="S983" s="5">
        <v>30</v>
      </c>
      <c r="T983" s="7">
        <v>0.78125</v>
      </c>
      <c r="U983" s="2" t="s">
        <v>1645</v>
      </c>
      <c r="V983" s="5" t="s">
        <v>1621</v>
      </c>
      <c r="W983" s="5" t="s">
        <v>123</v>
      </c>
      <c r="X983" s="5" t="s">
        <v>38</v>
      </c>
    </row>
    <row r="984" spans="1:24" ht="15.75" x14ac:dyDescent="0.25">
      <c r="A984" s="2" t="s">
        <v>1085</v>
      </c>
      <c r="B984" s="3">
        <v>44228</v>
      </c>
      <c r="C984" s="3" t="s">
        <v>83</v>
      </c>
      <c r="D984" s="14">
        <f t="shared" si="15"/>
        <v>2021</v>
      </c>
      <c r="E984" s="2" t="s">
        <v>65</v>
      </c>
      <c r="F984" s="2" t="s">
        <v>69</v>
      </c>
      <c r="G984" s="2" t="s">
        <v>70</v>
      </c>
      <c r="H984" s="2" t="s">
        <v>29</v>
      </c>
      <c r="I984" s="2">
        <v>51.531362999999999</v>
      </c>
      <c r="J984" s="2" t="s">
        <v>55</v>
      </c>
      <c r="K984" s="2" t="s">
        <v>861</v>
      </c>
      <c r="L984" s="2" t="s">
        <v>32</v>
      </c>
      <c r="M984" s="2">
        <v>-0.145232</v>
      </c>
      <c r="N984" s="2">
        <v>1</v>
      </c>
      <c r="O984" s="2">
        <v>2</v>
      </c>
      <c r="P984" s="2" t="s">
        <v>33</v>
      </c>
      <c r="Q984" s="2" t="s">
        <v>84</v>
      </c>
      <c r="R984" s="2" t="s">
        <v>43</v>
      </c>
      <c r="S984" s="2">
        <v>30</v>
      </c>
      <c r="T984" s="4">
        <v>0.88541666666666663</v>
      </c>
      <c r="U984" s="2" t="s">
        <v>1645</v>
      </c>
      <c r="V984" s="2" t="s">
        <v>1622</v>
      </c>
      <c r="W984" s="2" t="s">
        <v>123</v>
      </c>
      <c r="X984" s="2" t="s">
        <v>228</v>
      </c>
    </row>
    <row r="985" spans="1:24" ht="15.75" x14ac:dyDescent="0.25">
      <c r="A985" s="5" t="s">
        <v>1086</v>
      </c>
      <c r="B985" s="6">
        <v>44228</v>
      </c>
      <c r="C985" s="3" t="s">
        <v>83</v>
      </c>
      <c r="D985" s="14">
        <f t="shared" si="15"/>
        <v>2021</v>
      </c>
      <c r="E985" s="2" t="s">
        <v>46</v>
      </c>
      <c r="F985" s="5" t="s">
        <v>27</v>
      </c>
      <c r="G985" s="5" t="s">
        <v>697</v>
      </c>
      <c r="H985" s="5" t="s">
        <v>29</v>
      </c>
      <c r="I985" s="5">
        <v>51.520466999999996</v>
      </c>
      <c r="J985" s="5" t="s">
        <v>55</v>
      </c>
      <c r="K985" s="5" t="s">
        <v>197</v>
      </c>
      <c r="L985" s="5" t="s">
        <v>32</v>
      </c>
      <c r="M985" s="5">
        <v>-0.167152</v>
      </c>
      <c r="N985" s="5">
        <v>1</v>
      </c>
      <c r="O985" s="5">
        <v>1</v>
      </c>
      <c r="P985" s="5" t="s">
        <v>33</v>
      </c>
      <c r="Q985" s="5" t="s">
        <v>84</v>
      </c>
      <c r="R985" s="5" t="s">
        <v>60</v>
      </c>
      <c r="S985" s="5">
        <v>50</v>
      </c>
      <c r="T985" s="7">
        <v>0.98055555555555562</v>
      </c>
      <c r="U985" s="2" t="s">
        <v>1645</v>
      </c>
      <c r="V985" s="5" t="s">
        <v>1623</v>
      </c>
      <c r="W985" s="5" t="s">
        <v>123</v>
      </c>
      <c r="X985" s="5" t="s">
        <v>63</v>
      </c>
    </row>
    <row r="986" spans="1:24" ht="15.75" x14ac:dyDescent="0.25">
      <c r="A986" s="2" t="s">
        <v>1087</v>
      </c>
      <c r="B986" s="3">
        <v>44229</v>
      </c>
      <c r="C986" s="3" t="s">
        <v>83</v>
      </c>
      <c r="D986" s="14">
        <f t="shared" si="15"/>
        <v>2021</v>
      </c>
      <c r="E986" s="2" t="s">
        <v>40</v>
      </c>
      <c r="F986" s="2" t="s">
        <v>69</v>
      </c>
      <c r="G986" s="2" t="s">
        <v>70</v>
      </c>
      <c r="H986" s="2" t="s">
        <v>29</v>
      </c>
      <c r="I986" s="2">
        <v>51.509346999999998</v>
      </c>
      <c r="J986" s="2" t="s">
        <v>55</v>
      </c>
      <c r="K986" s="2" t="s">
        <v>197</v>
      </c>
      <c r="L986" s="2" t="s">
        <v>32</v>
      </c>
      <c r="M986" s="2">
        <v>-0.123645</v>
      </c>
      <c r="N986" s="2">
        <v>2</v>
      </c>
      <c r="O986" s="2">
        <v>1</v>
      </c>
      <c r="P986" s="2" t="s">
        <v>33</v>
      </c>
      <c r="Q986" s="2" t="s">
        <v>84</v>
      </c>
      <c r="R986" s="2" t="s">
        <v>60</v>
      </c>
      <c r="S986" s="2">
        <v>30</v>
      </c>
      <c r="T986" s="4">
        <v>2.2222222222222223E-2</v>
      </c>
      <c r="U986" s="2" t="s">
        <v>1645</v>
      </c>
      <c r="V986" s="2" t="s">
        <v>1624</v>
      </c>
      <c r="W986" s="2" t="s">
        <v>123</v>
      </c>
      <c r="X986" s="2" t="s">
        <v>38</v>
      </c>
    </row>
    <row r="987" spans="1:24" ht="15.75" x14ac:dyDescent="0.25">
      <c r="A987" s="5" t="s">
        <v>1088</v>
      </c>
      <c r="B987" s="6">
        <v>44224</v>
      </c>
      <c r="C987" s="3" t="s">
        <v>24</v>
      </c>
      <c r="D987" s="14">
        <f t="shared" si="15"/>
        <v>2021</v>
      </c>
      <c r="E987" s="2" t="s">
        <v>54</v>
      </c>
      <c r="F987" s="5" t="s">
        <v>69</v>
      </c>
      <c r="G987" s="5" t="s">
        <v>70</v>
      </c>
      <c r="H987" s="5" t="s">
        <v>47</v>
      </c>
      <c r="I987" s="5">
        <v>51.546399000000001</v>
      </c>
      <c r="J987" s="5" t="s">
        <v>30</v>
      </c>
      <c r="K987" s="5" t="s">
        <v>861</v>
      </c>
      <c r="L987" s="5" t="s">
        <v>32</v>
      </c>
      <c r="M987" s="5">
        <v>-0.17505200000000001</v>
      </c>
      <c r="N987" s="5">
        <v>1</v>
      </c>
      <c r="O987" s="5">
        <v>1</v>
      </c>
      <c r="P987" s="5" t="s">
        <v>33</v>
      </c>
      <c r="Q987" s="5" t="s">
        <v>42</v>
      </c>
      <c r="R987" s="5" t="s">
        <v>43</v>
      </c>
      <c r="S987" s="5">
        <v>30</v>
      </c>
      <c r="T987" s="7">
        <v>0.32291666666666669</v>
      </c>
      <c r="U987" s="2" t="s">
        <v>1645</v>
      </c>
      <c r="V987" s="5" t="s">
        <v>1625</v>
      </c>
      <c r="W987" s="5" t="s">
        <v>71</v>
      </c>
      <c r="X987" s="5" t="s">
        <v>38</v>
      </c>
    </row>
    <row r="988" spans="1:24" ht="15.75" x14ac:dyDescent="0.25">
      <c r="A988" s="2" t="s">
        <v>1089</v>
      </c>
      <c r="B988" s="3">
        <v>44230</v>
      </c>
      <c r="C988" s="3" t="s">
        <v>83</v>
      </c>
      <c r="D988" s="14">
        <f t="shared" si="15"/>
        <v>2021</v>
      </c>
      <c r="E988" s="2" t="s">
        <v>62</v>
      </c>
      <c r="F988" s="2" t="s">
        <v>49</v>
      </c>
      <c r="G988" s="2" t="s">
        <v>41</v>
      </c>
      <c r="H988" s="2" t="s">
        <v>47</v>
      </c>
      <c r="I988" s="2">
        <v>51.552970000000002</v>
      </c>
      <c r="J988" s="2" t="s">
        <v>30</v>
      </c>
      <c r="K988" s="2" t="s">
        <v>861</v>
      </c>
      <c r="L988" s="2" t="s">
        <v>32</v>
      </c>
      <c r="M988" s="2">
        <v>-0.15820100000000001</v>
      </c>
      <c r="N988" s="2">
        <v>1</v>
      </c>
      <c r="O988" s="2">
        <v>1</v>
      </c>
      <c r="P988" s="2" t="s">
        <v>33</v>
      </c>
      <c r="Q988" s="2" t="s">
        <v>50</v>
      </c>
      <c r="R988" s="2" t="s">
        <v>43</v>
      </c>
      <c r="S988" s="2">
        <v>30</v>
      </c>
      <c r="T988" s="4">
        <v>0.59722222222222221</v>
      </c>
      <c r="U988" s="2" t="s">
        <v>1645</v>
      </c>
      <c r="V988" s="2" t="s">
        <v>1626</v>
      </c>
      <c r="W988" s="2" t="s">
        <v>37</v>
      </c>
      <c r="X988" s="2" t="s">
        <v>141</v>
      </c>
    </row>
    <row r="989" spans="1:24" ht="15.75" x14ac:dyDescent="0.25">
      <c r="A989" s="5" t="s">
        <v>1090</v>
      </c>
      <c r="B989" s="6">
        <v>44230</v>
      </c>
      <c r="C989" s="3" t="s">
        <v>83</v>
      </c>
      <c r="D989" s="14">
        <f t="shared" si="15"/>
        <v>2021</v>
      </c>
      <c r="E989" s="2" t="s">
        <v>26</v>
      </c>
      <c r="F989" s="5" t="s">
        <v>49</v>
      </c>
      <c r="G989" s="5" t="s">
        <v>41</v>
      </c>
      <c r="H989" s="5" t="s">
        <v>29</v>
      </c>
      <c r="I989" s="5">
        <v>51.488751000000001</v>
      </c>
      <c r="J989" s="5" t="s">
        <v>55</v>
      </c>
      <c r="K989" s="5" t="s">
        <v>197</v>
      </c>
      <c r="L989" s="5" t="s">
        <v>32</v>
      </c>
      <c r="M989" s="5">
        <v>-0.12909999999999999</v>
      </c>
      <c r="N989" s="5">
        <v>1</v>
      </c>
      <c r="O989" s="5">
        <v>2</v>
      </c>
      <c r="P989" s="5" t="s">
        <v>33</v>
      </c>
      <c r="Q989" s="5" t="s">
        <v>84</v>
      </c>
      <c r="R989" s="5" t="s">
        <v>43</v>
      </c>
      <c r="S989" s="5">
        <v>30</v>
      </c>
      <c r="T989" s="7">
        <v>0.93055555555555547</v>
      </c>
      <c r="U989" s="2" t="s">
        <v>1645</v>
      </c>
      <c r="V989" s="5" t="s">
        <v>1627</v>
      </c>
      <c r="W989" s="5" t="s">
        <v>51</v>
      </c>
      <c r="X989" s="5" t="s">
        <v>38</v>
      </c>
    </row>
    <row r="990" spans="1:24" ht="15.75" hidden="1" x14ac:dyDescent="0.25">
      <c r="A990" s="2" t="s">
        <v>1091</v>
      </c>
      <c r="B990" s="3">
        <v>44205</v>
      </c>
      <c r="C990" s="3" t="s">
        <v>24</v>
      </c>
      <c r="D990" s="14">
        <f t="shared" si="15"/>
        <v>2021</v>
      </c>
      <c r="E990" s="2" t="s">
        <v>59</v>
      </c>
      <c r="F990" s="2" t="s">
        <v>27</v>
      </c>
      <c r="G990" s="2" t="s">
        <v>28</v>
      </c>
      <c r="H990" s="2" t="s">
        <v>47</v>
      </c>
      <c r="I990" s="2">
        <v>51.549101999999998</v>
      </c>
      <c r="J990" s="2" t="s">
        <v>30</v>
      </c>
      <c r="K990" s="2" t="s">
        <v>861</v>
      </c>
      <c r="L990" s="2" t="s">
        <v>32</v>
      </c>
      <c r="M990" s="2">
        <v>-0.14104800000000001</v>
      </c>
      <c r="N990" s="2">
        <v>1</v>
      </c>
      <c r="O990" s="2">
        <v>2</v>
      </c>
      <c r="P990" s="2" t="s">
        <v>33</v>
      </c>
      <c r="Q990" s="2" t="s">
        <v>34</v>
      </c>
      <c r="R990" s="2" t="s">
        <v>43</v>
      </c>
      <c r="S990" s="2">
        <v>30</v>
      </c>
      <c r="T990" s="4">
        <v>0.55902777777777779</v>
      </c>
      <c r="U990" s="2" t="s">
        <v>36</v>
      </c>
      <c r="V990" s="2" t="s">
        <v>1628</v>
      </c>
      <c r="W990" s="2" t="s">
        <v>37</v>
      </c>
      <c r="X990" s="2" t="s">
        <v>63</v>
      </c>
    </row>
    <row r="991" spans="1:24" ht="15.75" hidden="1" x14ac:dyDescent="0.25">
      <c r="A991" s="5" t="s">
        <v>1092</v>
      </c>
      <c r="B991" s="6">
        <v>44225</v>
      </c>
      <c r="C991" s="3" t="s">
        <v>24</v>
      </c>
      <c r="D991" s="14">
        <f t="shared" si="15"/>
        <v>2021</v>
      </c>
      <c r="E991" s="2" t="s">
        <v>65</v>
      </c>
      <c r="F991" s="5" t="s">
        <v>27</v>
      </c>
      <c r="G991" s="5" t="s">
        <v>277</v>
      </c>
      <c r="H991" s="5" t="s">
        <v>29</v>
      </c>
      <c r="I991" s="5">
        <v>51.526353</v>
      </c>
      <c r="J991" s="5" t="s">
        <v>30</v>
      </c>
      <c r="K991" s="5" t="s">
        <v>861</v>
      </c>
      <c r="L991" s="5" t="s">
        <v>32</v>
      </c>
      <c r="M991" s="5">
        <v>-0.12986500000000001</v>
      </c>
      <c r="N991" s="5">
        <v>1</v>
      </c>
      <c r="O991" s="5">
        <v>1</v>
      </c>
      <c r="P991" s="5" t="s">
        <v>33</v>
      </c>
      <c r="Q991" s="5" t="s">
        <v>34</v>
      </c>
      <c r="R991" s="5" t="s">
        <v>43</v>
      </c>
      <c r="S991" s="5">
        <v>30</v>
      </c>
      <c r="T991" s="7">
        <v>0.62708333333333333</v>
      </c>
      <c r="U991" s="2" t="s">
        <v>36</v>
      </c>
      <c r="V991" s="5" t="s">
        <v>1629</v>
      </c>
      <c r="W991" s="5" t="s">
        <v>37</v>
      </c>
      <c r="X991" s="5" t="s">
        <v>38</v>
      </c>
    </row>
    <row r="992" spans="1:24" ht="15.75" hidden="1" x14ac:dyDescent="0.25">
      <c r="A992" s="2" t="s">
        <v>1093</v>
      </c>
      <c r="B992" s="3">
        <v>44214</v>
      </c>
      <c r="C992" s="3" t="s">
        <v>24</v>
      </c>
      <c r="D992" s="14">
        <f t="shared" si="15"/>
        <v>2021</v>
      </c>
      <c r="E992" s="2" t="s">
        <v>46</v>
      </c>
      <c r="F992" s="2" t="s">
        <v>69</v>
      </c>
      <c r="G992" s="2" t="s">
        <v>70</v>
      </c>
      <c r="H992" s="2" t="s">
        <v>47</v>
      </c>
      <c r="I992" s="2">
        <v>51.496668</v>
      </c>
      <c r="J992" s="2" t="s">
        <v>30</v>
      </c>
      <c r="K992" s="2" t="s">
        <v>197</v>
      </c>
      <c r="L992" s="2" t="s">
        <v>32</v>
      </c>
      <c r="M992" s="2">
        <v>-0.14058999999999999</v>
      </c>
      <c r="N992" s="2">
        <v>1</v>
      </c>
      <c r="O992" s="2">
        <v>1</v>
      </c>
      <c r="P992" s="2" t="s">
        <v>33</v>
      </c>
      <c r="Q992" s="2" t="s">
        <v>34</v>
      </c>
      <c r="R992" s="2" t="s">
        <v>43</v>
      </c>
      <c r="S992" s="2">
        <v>30</v>
      </c>
      <c r="T992" s="4">
        <v>0.58333333333333337</v>
      </c>
      <c r="U992" s="2" t="s">
        <v>36</v>
      </c>
      <c r="V992" s="2" t="s">
        <v>1630</v>
      </c>
      <c r="W992" s="2" t="s">
        <v>37</v>
      </c>
      <c r="X992" s="2" t="s">
        <v>38</v>
      </c>
    </row>
    <row r="993" spans="1:24" ht="15.75" hidden="1" x14ac:dyDescent="0.25">
      <c r="A993" s="5" t="s">
        <v>1094</v>
      </c>
      <c r="B993" s="6">
        <v>44228</v>
      </c>
      <c r="C993" s="3" t="s">
        <v>83</v>
      </c>
      <c r="D993" s="14">
        <f t="shared" si="15"/>
        <v>2021</v>
      </c>
      <c r="E993" s="2" t="s">
        <v>40</v>
      </c>
      <c r="F993" s="5" t="s">
        <v>69</v>
      </c>
      <c r="G993" s="5" t="s">
        <v>70</v>
      </c>
      <c r="H993" s="5" t="s">
        <v>47</v>
      </c>
      <c r="I993" s="5">
        <v>51.489179</v>
      </c>
      <c r="J993" s="5" t="s">
        <v>55</v>
      </c>
      <c r="K993" s="5" t="s">
        <v>197</v>
      </c>
      <c r="L993" s="5" t="s">
        <v>32</v>
      </c>
      <c r="M993" s="5">
        <v>-0.15040100000000001</v>
      </c>
      <c r="N993" s="5">
        <v>1</v>
      </c>
      <c r="O993" s="5">
        <v>3</v>
      </c>
      <c r="P993" s="5" t="s">
        <v>33</v>
      </c>
      <c r="Q993" s="5" t="s">
        <v>50</v>
      </c>
      <c r="R993" s="5" t="s">
        <v>43</v>
      </c>
      <c r="S993" s="5">
        <v>30</v>
      </c>
      <c r="T993" s="7">
        <v>0.89236111111111116</v>
      </c>
      <c r="U993" s="2" t="s">
        <v>36</v>
      </c>
      <c r="V993" s="5" t="s">
        <v>1631</v>
      </c>
      <c r="W993" s="5" t="s">
        <v>123</v>
      </c>
      <c r="X993" s="5" t="s">
        <v>38</v>
      </c>
    </row>
    <row r="994" spans="1:24" ht="15.75" hidden="1" x14ac:dyDescent="0.25">
      <c r="A994" s="2" t="s">
        <v>1095</v>
      </c>
      <c r="B994" s="3">
        <v>44232</v>
      </c>
      <c r="C994" s="3" t="s">
        <v>83</v>
      </c>
      <c r="D994" s="14">
        <f t="shared" si="15"/>
        <v>2021</v>
      </c>
      <c r="E994" s="2" t="s">
        <v>54</v>
      </c>
      <c r="F994" s="2" t="s">
        <v>49</v>
      </c>
      <c r="G994" s="2" t="s">
        <v>41</v>
      </c>
      <c r="H994" s="2" t="s">
        <v>47</v>
      </c>
      <c r="I994" s="2">
        <v>51.517570999999997</v>
      </c>
      <c r="J994" s="2" t="s">
        <v>55</v>
      </c>
      <c r="K994" s="2" t="s">
        <v>861</v>
      </c>
      <c r="L994" s="2" t="s">
        <v>32</v>
      </c>
      <c r="M994" s="2">
        <v>-0.12056799999999999</v>
      </c>
      <c r="N994" s="2">
        <v>1</v>
      </c>
      <c r="O994" s="2">
        <v>1</v>
      </c>
      <c r="P994" s="2" t="s">
        <v>33</v>
      </c>
      <c r="Q994" s="2" t="s">
        <v>50</v>
      </c>
      <c r="R994" s="2" t="s">
        <v>43</v>
      </c>
      <c r="S994" s="2">
        <v>30</v>
      </c>
      <c r="T994" s="4">
        <v>5.9027777777777783E-2</v>
      </c>
      <c r="U994" s="2" t="s">
        <v>36</v>
      </c>
      <c r="V994" s="2" t="s">
        <v>1616</v>
      </c>
      <c r="W994" s="2" t="s">
        <v>71</v>
      </c>
      <c r="X994" s="2" t="s">
        <v>38</v>
      </c>
    </row>
    <row r="995" spans="1:24" ht="15.75" hidden="1" x14ac:dyDescent="0.25">
      <c r="A995" s="5" t="s">
        <v>1096</v>
      </c>
      <c r="B995" s="6">
        <v>44231</v>
      </c>
      <c r="C995" s="3" t="s">
        <v>83</v>
      </c>
      <c r="D995" s="14">
        <f t="shared" si="15"/>
        <v>2021</v>
      </c>
      <c r="E995" s="2" t="s">
        <v>62</v>
      </c>
      <c r="F995" s="5" t="s">
        <v>69</v>
      </c>
      <c r="G995" s="5" t="s">
        <v>70</v>
      </c>
      <c r="H995" s="5" t="s">
        <v>47</v>
      </c>
      <c r="I995" s="5">
        <v>51.530380000000001</v>
      </c>
      <c r="J995" s="5" t="s">
        <v>55</v>
      </c>
      <c r="K995" s="5" t="s">
        <v>861</v>
      </c>
      <c r="L995" s="5" t="s">
        <v>32</v>
      </c>
      <c r="M995" s="5">
        <v>-0.13431399999999999</v>
      </c>
      <c r="N995" s="5">
        <v>1</v>
      </c>
      <c r="O995" s="5">
        <v>2</v>
      </c>
      <c r="P995" s="5" t="s">
        <v>33</v>
      </c>
      <c r="Q995" s="5" t="s">
        <v>34</v>
      </c>
      <c r="R995" s="5" t="s">
        <v>43</v>
      </c>
      <c r="S995" s="5">
        <v>30</v>
      </c>
      <c r="T995" s="7">
        <v>0.91666666666666663</v>
      </c>
      <c r="U995" s="2" t="s">
        <v>36</v>
      </c>
      <c r="V995" s="5" t="s">
        <v>1617</v>
      </c>
      <c r="W995" s="5" t="s">
        <v>37</v>
      </c>
      <c r="X995" s="5" t="s">
        <v>38</v>
      </c>
    </row>
    <row r="996" spans="1:24" ht="15.75" hidden="1" x14ac:dyDescent="0.25">
      <c r="A996" s="2" t="s">
        <v>1097</v>
      </c>
      <c r="B996" s="3">
        <v>44232</v>
      </c>
      <c r="C996" s="3" t="s">
        <v>83</v>
      </c>
      <c r="D996" s="14">
        <f t="shared" si="15"/>
        <v>2021</v>
      </c>
      <c r="E996" s="2" t="s">
        <v>26</v>
      </c>
      <c r="F996" s="2" t="s">
        <v>69</v>
      </c>
      <c r="G996" s="2" t="s">
        <v>70</v>
      </c>
      <c r="H996" s="2" t="s">
        <v>47</v>
      </c>
      <c r="I996" s="2">
        <v>51.542624000000004</v>
      </c>
      <c r="J996" s="2" t="s">
        <v>30</v>
      </c>
      <c r="K996" s="2" t="s">
        <v>861</v>
      </c>
      <c r="L996" s="2" t="s">
        <v>32</v>
      </c>
      <c r="M996" s="2">
        <v>-0.169435</v>
      </c>
      <c r="N996" s="2">
        <v>1</v>
      </c>
      <c r="O996" s="2">
        <v>2</v>
      </c>
      <c r="P996" s="2" t="s">
        <v>33</v>
      </c>
      <c r="Q996" s="2" t="s">
        <v>50</v>
      </c>
      <c r="R996" s="2" t="s">
        <v>43</v>
      </c>
      <c r="S996" s="2">
        <v>30</v>
      </c>
      <c r="T996" s="4">
        <v>0.30555555555555552</v>
      </c>
      <c r="U996" s="2" t="s">
        <v>36</v>
      </c>
      <c r="V996" s="2" t="s">
        <v>1618</v>
      </c>
      <c r="W996" s="2" t="s">
        <v>71</v>
      </c>
      <c r="X996" s="2" t="s">
        <v>63</v>
      </c>
    </row>
    <row r="997" spans="1:24" ht="15.75" hidden="1" x14ac:dyDescent="0.25">
      <c r="A997" s="5" t="s">
        <v>1098</v>
      </c>
      <c r="B997" s="6">
        <v>44232</v>
      </c>
      <c r="C997" s="3" t="s">
        <v>83</v>
      </c>
      <c r="D997" s="14">
        <f t="shared" si="15"/>
        <v>2021</v>
      </c>
      <c r="E997" s="2" t="s">
        <v>59</v>
      </c>
      <c r="F997" s="5" t="s">
        <v>27</v>
      </c>
      <c r="G997" s="5" t="s">
        <v>28</v>
      </c>
      <c r="H997" s="5" t="s">
        <v>47</v>
      </c>
      <c r="I997" s="5">
        <v>51.507904000000003</v>
      </c>
      <c r="J997" s="5" t="s">
        <v>30</v>
      </c>
      <c r="K997" s="5" t="s">
        <v>197</v>
      </c>
      <c r="L997" s="5" t="s">
        <v>32</v>
      </c>
      <c r="M997" s="5">
        <v>-0.14027600000000001</v>
      </c>
      <c r="N997" s="5">
        <v>1</v>
      </c>
      <c r="O997" s="5">
        <v>2</v>
      </c>
      <c r="P997" s="5" t="s">
        <v>33</v>
      </c>
      <c r="Q997" s="5" t="s">
        <v>34</v>
      </c>
      <c r="R997" s="5" t="s">
        <v>43</v>
      </c>
      <c r="S997" s="5">
        <v>30</v>
      </c>
      <c r="T997" s="7">
        <v>0.54722222222222217</v>
      </c>
      <c r="U997" s="2" t="s">
        <v>36</v>
      </c>
      <c r="V997" s="5" t="s">
        <v>1619</v>
      </c>
      <c r="W997" s="5" t="s">
        <v>37</v>
      </c>
      <c r="X997" s="5" t="s">
        <v>38</v>
      </c>
    </row>
    <row r="998" spans="1:24" ht="15.75" hidden="1" x14ac:dyDescent="0.25">
      <c r="A998" s="2" t="s">
        <v>1099</v>
      </c>
      <c r="B998" s="3">
        <v>44232</v>
      </c>
      <c r="C998" s="3" t="s">
        <v>83</v>
      </c>
      <c r="D998" s="14">
        <f t="shared" si="15"/>
        <v>2021</v>
      </c>
      <c r="E998" s="2" t="s">
        <v>65</v>
      </c>
      <c r="F998" s="2" t="s">
        <v>69</v>
      </c>
      <c r="G998" s="2" t="s">
        <v>70</v>
      </c>
      <c r="H998" s="2" t="s">
        <v>47</v>
      </c>
      <c r="I998" s="2">
        <v>51.508161999999999</v>
      </c>
      <c r="J998" s="2" t="s">
        <v>30</v>
      </c>
      <c r="K998" s="2" t="s">
        <v>197</v>
      </c>
      <c r="L998" s="2" t="s">
        <v>32</v>
      </c>
      <c r="M998" s="2">
        <v>-0.139545</v>
      </c>
      <c r="N998" s="2">
        <v>1</v>
      </c>
      <c r="O998" s="2">
        <v>1</v>
      </c>
      <c r="P998" s="2" t="s">
        <v>33</v>
      </c>
      <c r="Q998" s="2" t="s">
        <v>42</v>
      </c>
      <c r="R998" s="2" t="s">
        <v>35</v>
      </c>
      <c r="S998" s="2">
        <v>30</v>
      </c>
      <c r="T998" s="4">
        <v>0.6875</v>
      </c>
      <c r="U998" s="2" t="s">
        <v>36</v>
      </c>
      <c r="V998" s="2" t="s">
        <v>1620</v>
      </c>
      <c r="W998" s="2" t="s">
        <v>37</v>
      </c>
      <c r="X998" s="2" t="s">
        <v>38</v>
      </c>
    </row>
    <row r="999" spans="1:24" ht="15.75" hidden="1" x14ac:dyDescent="0.25">
      <c r="A999" s="5" t="s">
        <v>1100</v>
      </c>
      <c r="B999" s="6">
        <v>44232</v>
      </c>
      <c r="C999" s="3" t="s">
        <v>83</v>
      </c>
      <c r="D999" s="14">
        <f t="shared" si="15"/>
        <v>2021</v>
      </c>
      <c r="E999" s="2" t="s">
        <v>46</v>
      </c>
      <c r="F999" s="5" t="s">
        <v>49</v>
      </c>
      <c r="G999" s="5" t="s">
        <v>28</v>
      </c>
      <c r="H999" s="5" t="s">
        <v>47</v>
      </c>
      <c r="I999" s="5">
        <v>51.505771000000003</v>
      </c>
      <c r="J999" s="5" t="s">
        <v>55</v>
      </c>
      <c r="K999" s="5" t="s">
        <v>197</v>
      </c>
      <c r="L999" s="5" t="s">
        <v>32</v>
      </c>
      <c r="M999" s="5">
        <v>-0.13056400000000001</v>
      </c>
      <c r="N999" s="5">
        <v>1</v>
      </c>
      <c r="O999" s="5">
        <v>2</v>
      </c>
      <c r="P999" s="5" t="s">
        <v>33</v>
      </c>
      <c r="Q999" s="5" t="s">
        <v>42</v>
      </c>
      <c r="R999" s="5" t="s">
        <v>43</v>
      </c>
      <c r="S999" s="5">
        <v>30</v>
      </c>
      <c r="T999" s="7">
        <v>0.74652777777777779</v>
      </c>
      <c r="U999" s="2" t="s">
        <v>36</v>
      </c>
      <c r="V999" s="5" t="s">
        <v>1621</v>
      </c>
      <c r="W999" s="5" t="s">
        <v>51</v>
      </c>
      <c r="X999" s="5" t="s">
        <v>38</v>
      </c>
    </row>
    <row r="1000" spans="1:24" ht="15.75" hidden="1" x14ac:dyDescent="0.25">
      <c r="A1000" s="2" t="s">
        <v>1101</v>
      </c>
      <c r="B1000" s="3">
        <v>44232</v>
      </c>
      <c r="C1000" s="3" t="s">
        <v>83</v>
      </c>
      <c r="D1000" s="14">
        <f t="shared" si="15"/>
        <v>2021</v>
      </c>
      <c r="E1000" s="2" t="s">
        <v>40</v>
      </c>
      <c r="F1000" s="2" t="s">
        <v>49</v>
      </c>
      <c r="G1000" s="2" t="s">
        <v>193</v>
      </c>
      <c r="H1000" s="2" t="s">
        <v>47</v>
      </c>
      <c r="I1000" s="2">
        <v>51.515684</v>
      </c>
      <c r="J1000" s="2" t="s">
        <v>30</v>
      </c>
      <c r="K1000" s="2" t="s">
        <v>861</v>
      </c>
      <c r="L1000" s="2" t="s">
        <v>32</v>
      </c>
      <c r="M1000" s="2">
        <v>-0.12626699999999999</v>
      </c>
      <c r="N1000" s="2">
        <v>1</v>
      </c>
      <c r="O1000" s="2">
        <v>3</v>
      </c>
      <c r="P1000" s="2" t="s">
        <v>33</v>
      </c>
      <c r="Q1000" s="2" t="s">
        <v>84</v>
      </c>
      <c r="R1000" s="2" t="s">
        <v>35</v>
      </c>
      <c r="S1000" s="2">
        <v>30</v>
      </c>
      <c r="T1000" s="4">
        <v>0.52083333333333337</v>
      </c>
      <c r="U1000" s="2" t="s">
        <v>36</v>
      </c>
      <c r="V1000" s="2" t="s">
        <v>1622</v>
      </c>
      <c r="W1000" s="2" t="s">
        <v>71</v>
      </c>
      <c r="X1000" s="2" t="s">
        <v>38</v>
      </c>
    </row>
    <row r="1001" spans="1:24" ht="15.75" hidden="1" x14ac:dyDescent="0.25">
      <c r="A1001" s="2" t="s">
        <v>1102</v>
      </c>
      <c r="B1001" s="3">
        <v>44605</v>
      </c>
      <c r="C1001" s="3" t="s">
        <v>83</v>
      </c>
      <c r="D1001" s="14">
        <f t="shared" si="15"/>
        <v>2022</v>
      </c>
      <c r="E1001" s="2" t="s">
        <v>54</v>
      </c>
      <c r="F1001" s="2" t="s">
        <v>27</v>
      </c>
      <c r="G1001" s="2" t="s">
        <v>193</v>
      </c>
      <c r="H1001" s="2" t="s">
        <v>47</v>
      </c>
      <c r="I1001" s="2">
        <v>51.499550999999997</v>
      </c>
      <c r="J1001" s="2" t="s">
        <v>55</v>
      </c>
      <c r="K1001" s="2" t="s">
        <v>197</v>
      </c>
      <c r="L1001" s="2" t="s">
        <v>32</v>
      </c>
      <c r="M1001" s="2">
        <v>-0.129666</v>
      </c>
      <c r="N1001" s="2">
        <v>1</v>
      </c>
      <c r="O1001" s="2">
        <v>2</v>
      </c>
      <c r="P1001" s="2" t="s">
        <v>33</v>
      </c>
      <c r="Q1001" s="2" t="s">
        <v>42</v>
      </c>
      <c r="R1001" s="2" t="s">
        <v>43</v>
      </c>
      <c r="S1001" s="2">
        <v>30</v>
      </c>
      <c r="T1001" s="4">
        <v>0.74652777777777779</v>
      </c>
      <c r="U1001" s="2" t="s">
        <v>36</v>
      </c>
      <c r="V1001" s="5" t="s">
        <v>1623</v>
      </c>
      <c r="W1001" s="2" t="s">
        <v>71</v>
      </c>
      <c r="X1001" s="2" t="s">
        <v>38</v>
      </c>
    </row>
    <row r="1002" spans="1:24" ht="15.75" hidden="1" x14ac:dyDescent="0.25">
      <c r="A1002" s="5" t="s">
        <v>1104</v>
      </c>
      <c r="B1002" s="6">
        <v>44609</v>
      </c>
      <c r="C1002" s="3" t="s">
        <v>83</v>
      </c>
      <c r="D1002" s="14">
        <f t="shared" si="15"/>
        <v>2022</v>
      </c>
      <c r="E1002" s="2" t="s">
        <v>62</v>
      </c>
      <c r="F1002" s="5" t="s">
        <v>27</v>
      </c>
      <c r="G1002" s="5" t="s">
        <v>41</v>
      </c>
      <c r="H1002" s="5" t="s">
        <v>47</v>
      </c>
      <c r="I1002" s="5">
        <v>51.555627999999999</v>
      </c>
      <c r="J1002" s="5" t="s">
        <v>30</v>
      </c>
      <c r="K1002" s="5" t="s">
        <v>861</v>
      </c>
      <c r="L1002" s="5" t="s">
        <v>32</v>
      </c>
      <c r="M1002" s="5">
        <v>-0.17872199999999999</v>
      </c>
      <c r="N1002" s="5">
        <v>1</v>
      </c>
      <c r="O1002" s="5">
        <v>2</v>
      </c>
      <c r="P1002" s="5" t="s">
        <v>33</v>
      </c>
      <c r="Q1002" s="5" t="s">
        <v>34</v>
      </c>
      <c r="R1002" s="5" t="s">
        <v>43</v>
      </c>
      <c r="S1002" s="5">
        <v>30</v>
      </c>
      <c r="T1002" s="7">
        <v>0.46180555555555558</v>
      </c>
      <c r="U1002" s="2" t="s">
        <v>36</v>
      </c>
      <c r="V1002" s="2" t="s">
        <v>1624</v>
      </c>
      <c r="W1002" s="5" t="s">
        <v>37</v>
      </c>
      <c r="X1002" s="5" t="s">
        <v>38</v>
      </c>
    </row>
    <row r="1003" spans="1:24" ht="15.75" hidden="1" x14ac:dyDescent="0.25">
      <c r="A1003" s="2" t="s">
        <v>1105</v>
      </c>
      <c r="B1003" s="3">
        <v>44609</v>
      </c>
      <c r="C1003" s="3" t="s">
        <v>83</v>
      </c>
      <c r="D1003" s="14">
        <f t="shared" si="15"/>
        <v>2022</v>
      </c>
      <c r="E1003" s="2" t="s">
        <v>26</v>
      </c>
      <c r="F1003" s="2" t="s">
        <v>483</v>
      </c>
      <c r="G1003" s="2" t="s">
        <v>277</v>
      </c>
      <c r="H1003" s="2" t="s">
        <v>47</v>
      </c>
      <c r="I1003" s="2">
        <v>51.527124999999998</v>
      </c>
      <c r="J1003" s="2" t="s">
        <v>30</v>
      </c>
      <c r="K1003" s="2" t="s">
        <v>197</v>
      </c>
      <c r="L1003" s="2" t="s">
        <v>32</v>
      </c>
      <c r="M1003" s="2">
        <v>-0.214027</v>
      </c>
      <c r="N1003" s="2">
        <v>1</v>
      </c>
      <c r="O1003" s="2">
        <v>2</v>
      </c>
      <c r="P1003" s="2" t="s">
        <v>33</v>
      </c>
      <c r="Q1003" s="2" t="s">
        <v>34</v>
      </c>
      <c r="R1003" s="2" t="s">
        <v>43</v>
      </c>
      <c r="S1003" s="2">
        <v>30</v>
      </c>
      <c r="T1003" s="4">
        <v>0.66319444444444442</v>
      </c>
      <c r="U1003" s="2" t="s">
        <v>36</v>
      </c>
      <c r="V1003" s="5" t="s">
        <v>1625</v>
      </c>
      <c r="W1003" s="2" t="s">
        <v>37</v>
      </c>
      <c r="X1003" s="2" t="s">
        <v>38</v>
      </c>
    </row>
    <row r="1004" spans="1:24" ht="15.75" hidden="1" x14ac:dyDescent="0.25">
      <c r="A1004" s="5" t="s">
        <v>1106</v>
      </c>
      <c r="B1004" s="6">
        <v>44590</v>
      </c>
      <c r="C1004" s="3" t="s">
        <v>24</v>
      </c>
      <c r="D1004" s="14">
        <f t="shared" si="15"/>
        <v>2022</v>
      </c>
      <c r="E1004" s="2" t="s">
        <v>59</v>
      </c>
      <c r="F1004" s="5" t="s">
        <v>49</v>
      </c>
      <c r="G1004" s="5" t="s">
        <v>193</v>
      </c>
      <c r="H1004" s="5" t="s">
        <v>47</v>
      </c>
      <c r="I1004" s="5">
        <v>51.538873000000002</v>
      </c>
      <c r="J1004" s="5" t="s">
        <v>55</v>
      </c>
      <c r="K1004" s="5" t="s">
        <v>861</v>
      </c>
      <c r="L1004" s="5" t="s">
        <v>32</v>
      </c>
      <c r="M1004" s="5">
        <v>-0.14247499999999999</v>
      </c>
      <c r="N1004" s="5">
        <v>1</v>
      </c>
      <c r="O1004" s="5">
        <v>2</v>
      </c>
      <c r="P1004" s="5" t="s">
        <v>33</v>
      </c>
      <c r="Q1004" s="5" t="s">
        <v>34</v>
      </c>
      <c r="R1004" s="5" t="s">
        <v>43</v>
      </c>
      <c r="S1004" s="5">
        <v>30</v>
      </c>
      <c r="T1004" s="7">
        <v>0.85416666666666663</v>
      </c>
      <c r="U1004" s="2" t="s">
        <v>36</v>
      </c>
      <c r="V1004" s="2" t="s">
        <v>1626</v>
      </c>
      <c r="W1004" s="5" t="s">
        <v>37</v>
      </c>
      <c r="X1004" s="5" t="s">
        <v>38</v>
      </c>
    </row>
    <row r="1005" spans="1:24" ht="15.75" x14ac:dyDescent="0.25">
      <c r="A1005" s="2" t="s">
        <v>1107</v>
      </c>
      <c r="B1005" s="3">
        <v>44604</v>
      </c>
      <c r="C1005" s="3" t="s">
        <v>83</v>
      </c>
      <c r="D1005" s="14">
        <f t="shared" si="15"/>
        <v>2022</v>
      </c>
      <c r="E1005" s="2" t="s">
        <v>65</v>
      </c>
      <c r="F1005" s="2" t="s">
        <v>69</v>
      </c>
      <c r="G1005" s="2" t="s">
        <v>70</v>
      </c>
      <c r="H1005" s="2" t="s">
        <v>47</v>
      </c>
      <c r="I1005" s="2">
        <v>51.521954999999998</v>
      </c>
      <c r="J1005" s="2" t="s">
        <v>30</v>
      </c>
      <c r="K1005" s="2" t="s">
        <v>861</v>
      </c>
      <c r="L1005" s="2" t="s">
        <v>32</v>
      </c>
      <c r="M1005" s="2">
        <v>-0.10799</v>
      </c>
      <c r="N1005" s="2">
        <v>1</v>
      </c>
      <c r="O1005" s="2">
        <v>2</v>
      </c>
      <c r="P1005" s="2" t="s">
        <v>33</v>
      </c>
      <c r="Q1005" s="2" t="s">
        <v>42</v>
      </c>
      <c r="R1005" s="2" t="s">
        <v>43</v>
      </c>
      <c r="S1005" s="2">
        <v>30</v>
      </c>
      <c r="T1005" s="4">
        <v>0.4826388888888889</v>
      </c>
      <c r="U1005" s="2" t="s">
        <v>1645</v>
      </c>
      <c r="V1005" s="5" t="s">
        <v>1627</v>
      </c>
      <c r="W1005" s="2" t="s">
        <v>37</v>
      </c>
      <c r="X1005" s="2" t="s">
        <v>38</v>
      </c>
    </row>
    <row r="1006" spans="1:24" ht="15.75" x14ac:dyDescent="0.25">
      <c r="A1006" s="5" t="s">
        <v>1108</v>
      </c>
      <c r="B1006" s="6">
        <v>44590</v>
      </c>
      <c r="C1006" s="3" t="s">
        <v>24</v>
      </c>
      <c r="D1006" s="14">
        <f t="shared" si="15"/>
        <v>2022</v>
      </c>
      <c r="E1006" s="2" t="s">
        <v>46</v>
      </c>
      <c r="F1006" s="5" t="s">
        <v>27</v>
      </c>
      <c r="G1006" s="5" t="s">
        <v>28</v>
      </c>
      <c r="H1006" s="5" t="s">
        <v>29</v>
      </c>
      <c r="I1006" s="5">
        <v>51.527492000000002</v>
      </c>
      <c r="J1006" s="5" t="s">
        <v>30</v>
      </c>
      <c r="K1006" s="5" t="s">
        <v>861</v>
      </c>
      <c r="L1006" s="5" t="s">
        <v>32</v>
      </c>
      <c r="M1006" s="5">
        <v>-0.144956</v>
      </c>
      <c r="N1006" s="5">
        <v>1</v>
      </c>
      <c r="O1006" s="5">
        <v>1</v>
      </c>
      <c r="P1006" s="5" t="s">
        <v>33</v>
      </c>
      <c r="Q1006" s="5" t="s">
        <v>34</v>
      </c>
      <c r="R1006" s="5" t="s">
        <v>43</v>
      </c>
      <c r="S1006" s="5">
        <v>30</v>
      </c>
      <c r="T1006" s="7">
        <v>0.42708333333333331</v>
      </c>
      <c r="U1006" s="2" t="s">
        <v>1645</v>
      </c>
      <c r="V1006" s="2" t="s">
        <v>1628</v>
      </c>
      <c r="W1006" s="5" t="s">
        <v>37</v>
      </c>
      <c r="X1006" s="5" t="s">
        <v>63</v>
      </c>
    </row>
    <row r="1007" spans="1:24" ht="15.75" x14ac:dyDescent="0.25">
      <c r="A1007" s="2" t="s">
        <v>1109</v>
      </c>
      <c r="B1007" s="3">
        <v>44609</v>
      </c>
      <c r="C1007" s="3" t="s">
        <v>83</v>
      </c>
      <c r="D1007" s="14">
        <f t="shared" si="15"/>
        <v>2022</v>
      </c>
      <c r="E1007" s="2" t="s">
        <v>40</v>
      </c>
      <c r="F1007" s="2" t="s">
        <v>69</v>
      </c>
      <c r="G1007" s="2" t="s">
        <v>70</v>
      </c>
      <c r="H1007" s="2" t="s">
        <v>29</v>
      </c>
      <c r="I1007" s="2">
        <v>51.487831999999997</v>
      </c>
      <c r="J1007" s="2" t="s">
        <v>55</v>
      </c>
      <c r="K1007" s="2" t="s">
        <v>197</v>
      </c>
      <c r="L1007" s="2" t="s">
        <v>32</v>
      </c>
      <c r="M1007" s="2">
        <v>-0.12784100000000001</v>
      </c>
      <c r="N1007" s="2">
        <v>2</v>
      </c>
      <c r="O1007" s="2">
        <v>1</v>
      </c>
      <c r="P1007" s="2" t="s">
        <v>33</v>
      </c>
      <c r="Q1007" s="2" t="s">
        <v>34</v>
      </c>
      <c r="R1007" s="2" t="s">
        <v>43</v>
      </c>
      <c r="S1007" s="2">
        <v>30</v>
      </c>
      <c r="T1007" s="4">
        <v>0.7715277777777777</v>
      </c>
      <c r="U1007" s="2" t="s">
        <v>1645</v>
      </c>
      <c r="V1007" s="5" t="s">
        <v>1629</v>
      </c>
      <c r="W1007" s="2" t="s">
        <v>37</v>
      </c>
      <c r="X1007" s="2" t="s">
        <v>63</v>
      </c>
    </row>
    <row r="1008" spans="1:24" ht="15.75" x14ac:dyDescent="0.25">
      <c r="A1008" s="5" t="s">
        <v>1110</v>
      </c>
      <c r="B1008" s="6">
        <v>44611</v>
      </c>
      <c r="C1008" s="3" t="s">
        <v>83</v>
      </c>
      <c r="D1008" s="14">
        <f t="shared" si="15"/>
        <v>2022</v>
      </c>
      <c r="E1008" s="2" t="s">
        <v>54</v>
      </c>
      <c r="F1008" s="5" t="s">
        <v>27</v>
      </c>
      <c r="G1008" s="5" t="s">
        <v>28</v>
      </c>
      <c r="H1008" s="5" t="s">
        <v>47</v>
      </c>
      <c r="I1008" s="5">
        <v>51.520938999999998</v>
      </c>
      <c r="J1008" s="5" t="s">
        <v>55</v>
      </c>
      <c r="K1008" s="5" t="s">
        <v>861</v>
      </c>
      <c r="L1008" s="5" t="s">
        <v>32</v>
      </c>
      <c r="M1008" s="5">
        <v>-0.10630299999999999</v>
      </c>
      <c r="N1008" s="5">
        <v>1</v>
      </c>
      <c r="O1008" s="5">
        <v>2</v>
      </c>
      <c r="P1008" s="5" t="s">
        <v>33</v>
      </c>
      <c r="Q1008" s="5" t="s">
        <v>42</v>
      </c>
      <c r="R1008" s="5" t="s">
        <v>43</v>
      </c>
      <c r="S1008" s="5">
        <v>30</v>
      </c>
      <c r="T1008" s="7">
        <v>2.8472222222222222E-2</v>
      </c>
      <c r="U1008" s="2" t="s">
        <v>1645</v>
      </c>
      <c r="V1008" s="2" t="s">
        <v>1630</v>
      </c>
      <c r="W1008" s="5" t="s">
        <v>37</v>
      </c>
      <c r="X1008" s="5" t="s">
        <v>38</v>
      </c>
    </row>
    <row r="1009" spans="1:24" ht="15.75" x14ac:dyDescent="0.25">
      <c r="A1009" s="2" t="s">
        <v>1111</v>
      </c>
      <c r="B1009" s="3">
        <v>44609</v>
      </c>
      <c r="C1009" s="3" t="s">
        <v>83</v>
      </c>
      <c r="D1009" s="14">
        <f t="shared" si="15"/>
        <v>2022</v>
      </c>
      <c r="E1009" s="2" t="s">
        <v>62</v>
      </c>
      <c r="F1009" s="2" t="s">
        <v>27</v>
      </c>
      <c r="G1009" s="2" t="s">
        <v>28</v>
      </c>
      <c r="H1009" s="2" t="s">
        <v>47</v>
      </c>
      <c r="I1009" s="2">
        <v>51.536254999999997</v>
      </c>
      <c r="J1009" s="2" t="s">
        <v>55</v>
      </c>
      <c r="K1009" s="2" t="s">
        <v>197</v>
      </c>
      <c r="L1009" s="2" t="s">
        <v>32</v>
      </c>
      <c r="M1009" s="2">
        <v>-0.176179</v>
      </c>
      <c r="N1009" s="2">
        <v>2</v>
      </c>
      <c r="O1009" s="2">
        <v>2</v>
      </c>
      <c r="P1009" s="2" t="s">
        <v>33</v>
      </c>
      <c r="Q1009" s="2" t="s">
        <v>34</v>
      </c>
      <c r="R1009" s="2" t="s">
        <v>43</v>
      </c>
      <c r="S1009" s="2">
        <v>30</v>
      </c>
      <c r="T1009" s="4">
        <v>0.79999999999999993</v>
      </c>
      <c r="U1009" s="2" t="s">
        <v>1645</v>
      </c>
      <c r="V1009" s="5" t="s">
        <v>1631</v>
      </c>
      <c r="W1009" s="2" t="s">
        <v>37</v>
      </c>
      <c r="X1009" s="2" t="s">
        <v>38</v>
      </c>
    </row>
    <row r="1010" spans="1:24" ht="15.75" x14ac:dyDescent="0.25">
      <c r="A1010" s="5" t="s">
        <v>1112</v>
      </c>
      <c r="B1010" s="6">
        <v>44611</v>
      </c>
      <c r="C1010" s="3" t="s">
        <v>83</v>
      </c>
      <c r="D1010" s="14">
        <f t="shared" si="15"/>
        <v>2022</v>
      </c>
      <c r="E1010" s="2" t="s">
        <v>26</v>
      </c>
      <c r="F1010" s="5" t="s">
        <v>49</v>
      </c>
      <c r="G1010" s="5" t="s">
        <v>41</v>
      </c>
      <c r="H1010" s="5" t="s">
        <v>47</v>
      </c>
      <c r="I1010" s="5">
        <v>51.517705999999997</v>
      </c>
      <c r="J1010" s="5" t="s">
        <v>30</v>
      </c>
      <c r="K1010" s="5" t="s">
        <v>197</v>
      </c>
      <c r="L1010" s="5" t="s">
        <v>32</v>
      </c>
      <c r="M1010" s="5">
        <v>-0.14030899999999999</v>
      </c>
      <c r="N1010" s="5">
        <v>1</v>
      </c>
      <c r="O1010" s="5">
        <v>1</v>
      </c>
      <c r="P1010" s="5" t="s">
        <v>33</v>
      </c>
      <c r="Q1010" s="5" t="s">
        <v>34</v>
      </c>
      <c r="R1010" s="5" t="s">
        <v>43</v>
      </c>
      <c r="S1010" s="5">
        <v>30</v>
      </c>
      <c r="T1010" s="7">
        <v>0.46527777777777773</v>
      </c>
      <c r="U1010" s="2" t="s">
        <v>1645</v>
      </c>
      <c r="V1010" s="2" t="s">
        <v>1616</v>
      </c>
      <c r="W1010" s="5" t="s">
        <v>37</v>
      </c>
      <c r="X1010" s="5" t="s">
        <v>38</v>
      </c>
    </row>
    <row r="1011" spans="1:24" ht="15.75" x14ac:dyDescent="0.25">
      <c r="A1011" s="2" t="s">
        <v>1113</v>
      </c>
      <c r="B1011" s="3">
        <v>44611</v>
      </c>
      <c r="C1011" s="3" t="s">
        <v>83</v>
      </c>
      <c r="D1011" s="14">
        <f t="shared" si="15"/>
        <v>2022</v>
      </c>
      <c r="E1011" s="2" t="s">
        <v>59</v>
      </c>
      <c r="F1011" s="2" t="s">
        <v>27</v>
      </c>
      <c r="G1011" s="2" t="s">
        <v>28</v>
      </c>
      <c r="H1011" s="2" t="s">
        <v>47</v>
      </c>
      <c r="I1011" s="2">
        <v>51.499727</v>
      </c>
      <c r="J1011" s="2" t="s">
        <v>30</v>
      </c>
      <c r="K1011" s="2" t="s">
        <v>31</v>
      </c>
      <c r="L1011" s="2" t="s">
        <v>32</v>
      </c>
      <c r="M1011" s="2">
        <v>-0.163518</v>
      </c>
      <c r="N1011" s="2">
        <v>1</v>
      </c>
      <c r="O1011" s="2">
        <v>2</v>
      </c>
      <c r="P1011" s="2" t="s">
        <v>33</v>
      </c>
      <c r="Q1011" s="2" t="s">
        <v>42</v>
      </c>
      <c r="R1011" s="2" t="s">
        <v>60</v>
      </c>
      <c r="S1011" s="2">
        <v>30</v>
      </c>
      <c r="T1011" s="4">
        <v>0.3611111111111111</v>
      </c>
      <c r="U1011" s="2" t="s">
        <v>1645</v>
      </c>
      <c r="V1011" s="5" t="s">
        <v>1617</v>
      </c>
      <c r="W1011" s="2" t="s">
        <v>37</v>
      </c>
      <c r="X1011" s="2" t="s">
        <v>111</v>
      </c>
    </row>
    <row r="1012" spans="1:24" ht="15.75" x14ac:dyDescent="0.25">
      <c r="A1012" s="5" t="s">
        <v>1114</v>
      </c>
      <c r="B1012" s="6">
        <v>44611</v>
      </c>
      <c r="C1012" s="3" t="s">
        <v>83</v>
      </c>
      <c r="D1012" s="14">
        <f t="shared" si="15"/>
        <v>2022</v>
      </c>
      <c r="E1012" s="2" t="s">
        <v>65</v>
      </c>
      <c r="F1012" s="5" t="s">
        <v>27</v>
      </c>
      <c r="G1012" s="5" t="s">
        <v>28</v>
      </c>
      <c r="H1012" s="5" t="s">
        <v>47</v>
      </c>
      <c r="I1012" s="5">
        <v>51.495902000000001</v>
      </c>
      <c r="J1012" s="5" t="s">
        <v>30</v>
      </c>
      <c r="K1012" s="5" t="s">
        <v>197</v>
      </c>
      <c r="L1012" s="5" t="s">
        <v>32</v>
      </c>
      <c r="M1012" s="5">
        <v>-0.14335800000000001</v>
      </c>
      <c r="N1012" s="5">
        <v>1</v>
      </c>
      <c r="O1012" s="5">
        <v>1</v>
      </c>
      <c r="P1012" s="5" t="s">
        <v>33</v>
      </c>
      <c r="Q1012" s="5" t="s">
        <v>34</v>
      </c>
      <c r="R1012" s="5" t="s">
        <v>43</v>
      </c>
      <c r="S1012" s="5">
        <v>30</v>
      </c>
      <c r="T1012" s="7">
        <v>0.59513888888888888</v>
      </c>
      <c r="U1012" s="2" t="s">
        <v>1645</v>
      </c>
      <c r="V1012" s="2" t="s">
        <v>1618</v>
      </c>
      <c r="W1012" s="5" t="s">
        <v>37</v>
      </c>
      <c r="X1012" s="5" t="s">
        <v>38</v>
      </c>
    </row>
    <row r="1013" spans="1:24" ht="15.75" x14ac:dyDescent="0.25">
      <c r="A1013" s="2" t="s">
        <v>1115</v>
      </c>
      <c r="B1013" s="3">
        <v>44612</v>
      </c>
      <c r="C1013" s="3" t="s">
        <v>83</v>
      </c>
      <c r="D1013" s="14">
        <f t="shared" si="15"/>
        <v>2022</v>
      </c>
      <c r="E1013" s="2" t="s">
        <v>46</v>
      </c>
      <c r="F1013" s="2" t="s">
        <v>49</v>
      </c>
      <c r="G1013" s="2" t="s">
        <v>28</v>
      </c>
      <c r="H1013" s="2" t="s">
        <v>29</v>
      </c>
      <c r="I1013" s="2">
        <v>51.510415999999999</v>
      </c>
      <c r="J1013" s="2" t="s">
        <v>30</v>
      </c>
      <c r="K1013" s="2" t="s">
        <v>197</v>
      </c>
      <c r="L1013" s="2" t="s">
        <v>32</v>
      </c>
      <c r="M1013" s="2">
        <v>-0.185858</v>
      </c>
      <c r="N1013" s="2">
        <v>1</v>
      </c>
      <c r="O1013" s="2">
        <v>1</v>
      </c>
      <c r="P1013" s="2" t="s">
        <v>33</v>
      </c>
      <c r="Q1013" s="2" t="s">
        <v>34</v>
      </c>
      <c r="R1013" s="2" t="s">
        <v>43</v>
      </c>
      <c r="S1013" s="2">
        <v>30</v>
      </c>
      <c r="T1013" s="4">
        <v>0.62152777777777779</v>
      </c>
      <c r="U1013" s="2" t="s">
        <v>1645</v>
      </c>
      <c r="V1013" s="5" t="s">
        <v>1619</v>
      </c>
      <c r="W1013" s="2" t="s">
        <v>37</v>
      </c>
      <c r="X1013" s="2" t="s">
        <v>38</v>
      </c>
    </row>
    <row r="1014" spans="1:24" ht="15.75" x14ac:dyDescent="0.25">
      <c r="A1014" s="5" t="s">
        <v>1116</v>
      </c>
      <c r="B1014" s="6">
        <v>44612</v>
      </c>
      <c r="C1014" s="3" t="s">
        <v>83</v>
      </c>
      <c r="D1014" s="14">
        <f t="shared" si="15"/>
        <v>2022</v>
      </c>
      <c r="E1014" s="2" t="s">
        <v>40</v>
      </c>
      <c r="F1014" s="5" t="s">
        <v>27</v>
      </c>
      <c r="G1014" s="5" t="s">
        <v>28</v>
      </c>
      <c r="H1014" s="5" t="s">
        <v>47</v>
      </c>
      <c r="I1014" s="5">
        <v>51.520600999999999</v>
      </c>
      <c r="J1014" s="5" t="s">
        <v>55</v>
      </c>
      <c r="K1014" s="5" t="s">
        <v>197</v>
      </c>
      <c r="L1014" s="5" t="s">
        <v>32</v>
      </c>
      <c r="M1014" s="5">
        <v>-0.181561</v>
      </c>
      <c r="N1014" s="5">
        <v>1</v>
      </c>
      <c r="O1014" s="5">
        <v>2</v>
      </c>
      <c r="P1014" s="5" t="s">
        <v>33</v>
      </c>
      <c r="Q1014" s="5" t="s">
        <v>34</v>
      </c>
      <c r="R1014" s="5" t="s">
        <v>43</v>
      </c>
      <c r="S1014" s="5">
        <v>30</v>
      </c>
      <c r="T1014" s="7">
        <v>0.85416666666666663</v>
      </c>
      <c r="U1014" s="2" t="s">
        <v>1645</v>
      </c>
      <c r="V1014" s="2" t="s">
        <v>1620</v>
      </c>
      <c r="W1014" s="5" t="s">
        <v>37</v>
      </c>
      <c r="X1014" s="5" t="s">
        <v>111</v>
      </c>
    </row>
    <row r="1015" spans="1:24" ht="15.75" x14ac:dyDescent="0.25">
      <c r="A1015" s="2" t="s">
        <v>1117</v>
      </c>
      <c r="B1015" s="3">
        <v>44612</v>
      </c>
      <c r="C1015" s="3" t="s">
        <v>83</v>
      </c>
      <c r="D1015" s="14">
        <f t="shared" si="15"/>
        <v>2022</v>
      </c>
      <c r="E1015" s="2" t="s">
        <v>54</v>
      </c>
      <c r="F1015" s="2" t="s">
        <v>27</v>
      </c>
      <c r="G1015" s="2" t="s">
        <v>28</v>
      </c>
      <c r="H1015" s="2" t="s">
        <v>47</v>
      </c>
      <c r="I1015" s="2">
        <v>51.498176999999998</v>
      </c>
      <c r="J1015" s="2" t="s">
        <v>30</v>
      </c>
      <c r="K1015" s="2" t="s">
        <v>197</v>
      </c>
      <c r="L1015" s="2" t="s">
        <v>32</v>
      </c>
      <c r="M1015" s="2">
        <v>-0.150757</v>
      </c>
      <c r="N1015" s="2">
        <v>1</v>
      </c>
      <c r="O1015" s="2">
        <v>4</v>
      </c>
      <c r="P1015" s="2" t="s">
        <v>33</v>
      </c>
      <c r="Q1015" s="2" t="s">
        <v>34</v>
      </c>
      <c r="R1015" s="2" t="s">
        <v>43</v>
      </c>
      <c r="S1015" s="2">
        <v>30</v>
      </c>
      <c r="T1015" s="4">
        <v>0.3576388888888889</v>
      </c>
      <c r="U1015" s="2" t="s">
        <v>1645</v>
      </c>
      <c r="V1015" s="5" t="s">
        <v>1621</v>
      </c>
      <c r="W1015" s="2" t="s">
        <v>37</v>
      </c>
      <c r="X1015" s="2" t="s">
        <v>52</v>
      </c>
    </row>
    <row r="1016" spans="1:24" ht="15.75" hidden="1" x14ac:dyDescent="0.25">
      <c r="A1016" s="5" t="s">
        <v>1118</v>
      </c>
      <c r="B1016" s="6">
        <v>44613</v>
      </c>
      <c r="C1016" s="3" t="s">
        <v>83</v>
      </c>
      <c r="D1016" s="14">
        <f t="shared" si="15"/>
        <v>2022</v>
      </c>
      <c r="E1016" s="2" t="s">
        <v>62</v>
      </c>
      <c r="F1016" s="5" t="s">
        <v>27</v>
      </c>
      <c r="G1016" s="5" t="s">
        <v>28</v>
      </c>
      <c r="H1016" s="5" t="s">
        <v>47</v>
      </c>
      <c r="I1016" s="5">
        <v>51.543529999999997</v>
      </c>
      <c r="J1016" s="5" t="s">
        <v>55</v>
      </c>
      <c r="K1016" s="5" t="s">
        <v>861</v>
      </c>
      <c r="L1016" s="5" t="s">
        <v>32</v>
      </c>
      <c r="M1016" s="5">
        <v>-0.16983100000000001</v>
      </c>
      <c r="N1016" s="5">
        <v>2</v>
      </c>
      <c r="O1016" s="5">
        <v>2</v>
      </c>
      <c r="P1016" s="5" t="s">
        <v>33</v>
      </c>
      <c r="Q1016" s="5" t="s">
        <v>42</v>
      </c>
      <c r="R1016" s="5" t="s">
        <v>43</v>
      </c>
      <c r="S1016" s="5">
        <v>30</v>
      </c>
      <c r="T1016" s="7">
        <v>0.71527777777777779</v>
      </c>
      <c r="U1016" s="2" t="s">
        <v>36</v>
      </c>
      <c r="V1016" s="2" t="s">
        <v>1622</v>
      </c>
      <c r="W1016" s="5" t="s">
        <v>71</v>
      </c>
      <c r="X1016" s="5" t="s">
        <v>141</v>
      </c>
    </row>
    <row r="1017" spans="1:24" ht="15.75" hidden="1" x14ac:dyDescent="0.25">
      <c r="A1017" s="2" t="s">
        <v>1119</v>
      </c>
      <c r="B1017" s="3">
        <v>44608</v>
      </c>
      <c r="C1017" s="3" t="s">
        <v>83</v>
      </c>
      <c r="D1017" s="14">
        <f t="shared" si="15"/>
        <v>2022</v>
      </c>
      <c r="E1017" s="2" t="s">
        <v>26</v>
      </c>
      <c r="F1017" s="2" t="s">
        <v>49</v>
      </c>
      <c r="G1017" s="2" t="s">
        <v>41</v>
      </c>
      <c r="H1017" s="2" t="s">
        <v>47</v>
      </c>
      <c r="I1017" s="2">
        <v>51.530507</v>
      </c>
      <c r="J1017" s="2" t="s">
        <v>55</v>
      </c>
      <c r="K1017" s="2" t="s">
        <v>197</v>
      </c>
      <c r="L1017" s="2" t="s">
        <v>32</v>
      </c>
      <c r="M1017" s="2">
        <v>-0.17669699999999999</v>
      </c>
      <c r="N1017" s="2">
        <v>1</v>
      </c>
      <c r="O1017" s="2">
        <v>2</v>
      </c>
      <c r="P1017" s="2" t="s">
        <v>33</v>
      </c>
      <c r="Q1017" s="2" t="s">
        <v>42</v>
      </c>
      <c r="R1017" s="2" t="s">
        <v>43</v>
      </c>
      <c r="S1017" s="2">
        <v>30</v>
      </c>
      <c r="T1017" s="4">
        <v>0.8979166666666667</v>
      </c>
      <c r="U1017" s="2" t="s">
        <v>36</v>
      </c>
      <c r="V1017" s="5" t="s">
        <v>1623</v>
      </c>
      <c r="W1017" s="2" t="s">
        <v>71</v>
      </c>
      <c r="X1017" s="2" t="s">
        <v>38</v>
      </c>
    </row>
    <row r="1018" spans="1:24" ht="15.75" hidden="1" x14ac:dyDescent="0.25">
      <c r="A1018" s="5" t="s">
        <v>1120</v>
      </c>
      <c r="B1018" s="6">
        <v>44612</v>
      </c>
      <c r="C1018" s="3" t="s">
        <v>83</v>
      </c>
      <c r="D1018" s="14">
        <f t="shared" si="15"/>
        <v>2022</v>
      </c>
      <c r="E1018" s="2" t="s">
        <v>59</v>
      </c>
      <c r="F1018" s="5" t="s">
        <v>27</v>
      </c>
      <c r="G1018" s="5" t="s">
        <v>28</v>
      </c>
      <c r="H1018" s="5" t="s">
        <v>47</v>
      </c>
      <c r="I1018" s="5">
        <v>51.521982999999999</v>
      </c>
      <c r="J1018" s="5" t="s">
        <v>55</v>
      </c>
      <c r="K1018" s="5" t="s">
        <v>861</v>
      </c>
      <c r="L1018" s="5" t="s">
        <v>32</v>
      </c>
      <c r="M1018" s="5">
        <v>-0.109719</v>
      </c>
      <c r="N1018" s="5">
        <v>1</v>
      </c>
      <c r="O1018" s="5">
        <v>2</v>
      </c>
      <c r="P1018" s="5" t="s">
        <v>33</v>
      </c>
      <c r="Q1018" s="5" t="s">
        <v>34</v>
      </c>
      <c r="R1018" s="5" t="s">
        <v>43</v>
      </c>
      <c r="S1018" s="5">
        <v>30</v>
      </c>
      <c r="T1018" s="7">
        <v>0.8125</v>
      </c>
      <c r="U1018" s="2" t="s">
        <v>36</v>
      </c>
      <c r="V1018" s="2" t="s">
        <v>1624</v>
      </c>
      <c r="W1018" s="5" t="s">
        <v>37</v>
      </c>
      <c r="X1018" s="5" t="s">
        <v>38</v>
      </c>
    </row>
    <row r="1019" spans="1:24" ht="15.75" hidden="1" x14ac:dyDescent="0.25">
      <c r="A1019" s="2" t="s">
        <v>1121</v>
      </c>
      <c r="B1019" s="3">
        <v>44614</v>
      </c>
      <c r="C1019" s="3" t="s">
        <v>83</v>
      </c>
      <c r="D1019" s="14">
        <f t="shared" si="15"/>
        <v>2022</v>
      </c>
      <c r="E1019" s="2" t="s">
        <v>65</v>
      </c>
      <c r="F1019" s="2" t="s">
        <v>27</v>
      </c>
      <c r="G1019" s="2" t="s">
        <v>28</v>
      </c>
      <c r="H1019" s="2" t="s">
        <v>29</v>
      </c>
      <c r="I1019" s="2">
        <v>51.492299000000003</v>
      </c>
      <c r="J1019" s="2" t="s">
        <v>55</v>
      </c>
      <c r="K1019" s="2" t="s">
        <v>197</v>
      </c>
      <c r="L1019" s="2" t="s">
        <v>32</v>
      </c>
      <c r="M1019" s="2">
        <v>-0.13730999999999999</v>
      </c>
      <c r="N1019" s="2">
        <v>2</v>
      </c>
      <c r="O1019" s="2">
        <v>2</v>
      </c>
      <c r="P1019" s="2" t="s">
        <v>33</v>
      </c>
      <c r="Q1019" s="2" t="s">
        <v>34</v>
      </c>
      <c r="R1019" s="2" t="s">
        <v>43</v>
      </c>
      <c r="S1019" s="2">
        <v>30</v>
      </c>
      <c r="T1019" s="4">
        <v>0.91666666666666663</v>
      </c>
      <c r="U1019" s="2" t="s">
        <v>36</v>
      </c>
      <c r="V1019" s="5" t="s">
        <v>1625</v>
      </c>
      <c r="W1019" s="2" t="s">
        <v>37</v>
      </c>
      <c r="X1019" s="2" t="s">
        <v>38</v>
      </c>
    </row>
    <row r="1020" spans="1:24" ht="15.75" hidden="1" x14ac:dyDescent="0.25">
      <c r="A1020" s="5" t="s">
        <v>1122</v>
      </c>
      <c r="B1020" s="6">
        <v>44614</v>
      </c>
      <c r="C1020" s="3" t="s">
        <v>83</v>
      </c>
      <c r="D1020" s="14">
        <f t="shared" si="15"/>
        <v>2022</v>
      </c>
      <c r="E1020" s="2" t="s">
        <v>46</v>
      </c>
      <c r="F1020" s="5" t="s">
        <v>49</v>
      </c>
      <c r="G1020" s="5" t="s">
        <v>41</v>
      </c>
      <c r="H1020" s="5" t="s">
        <v>47</v>
      </c>
      <c r="I1020" s="5">
        <v>51.506338</v>
      </c>
      <c r="J1020" s="5" t="s">
        <v>55</v>
      </c>
      <c r="K1020" s="5" t="s">
        <v>197</v>
      </c>
      <c r="L1020" s="5" t="s">
        <v>32</v>
      </c>
      <c r="M1020" s="5">
        <v>-0.143654</v>
      </c>
      <c r="N1020" s="5">
        <v>1</v>
      </c>
      <c r="O1020" s="5">
        <v>1</v>
      </c>
      <c r="P1020" s="5" t="s">
        <v>33</v>
      </c>
      <c r="Q1020" s="5" t="s">
        <v>42</v>
      </c>
      <c r="R1020" s="5" t="s">
        <v>43</v>
      </c>
      <c r="S1020" s="5">
        <v>30</v>
      </c>
      <c r="T1020" s="7">
        <v>0.86805555555555547</v>
      </c>
      <c r="U1020" s="2" t="s">
        <v>36</v>
      </c>
      <c r="V1020" s="2" t="s">
        <v>1626</v>
      </c>
      <c r="W1020" s="5" t="s">
        <v>37</v>
      </c>
      <c r="X1020" s="5" t="s">
        <v>38</v>
      </c>
    </row>
    <row r="1021" spans="1:24" ht="15.75" hidden="1" x14ac:dyDescent="0.25">
      <c r="A1021" s="2" t="s">
        <v>1123</v>
      </c>
      <c r="B1021" s="3">
        <v>44614</v>
      </c>
      <c r="C1021" s="3" t="s">
        <v>83</v>
      </c>
      <c r="D1021" s="14">
        <f t="shared" si="15"/>
        <v>2022</v>
      </c>
      <c r="E1021" s="2" t="s">
        <v>40</v>
      </c>
      <c r="F1021" s="2" t="s">
        <v>49</v>
      </c>
      <c r="G1021" s="2" t="s">
        <v>41</v>
      </c>
      <c r="H1021" s="2" t="s">
        <v>47</v>
      </c>
      <c r="I1021" s="2">
        <v>51.523504000000003</v>
      </c>
      <c r="J1021" s="2" t="s">
        <v>55</v>
      </c>
      <c r="K1021" s="2" t="s">
        <v>861</v>
      </c>
      <c r="L1021" s="2" t="s">
        <v>32</v>
      </c>
      <c r="M1021" s="2">
        <v>-0.13733400000000001</v>
      </c>
      <c r="N1021" s="2">
        <v>1</v>
      </c>
      <c r="O1021" s="2">
        <v>1</v>
      </c>
      <c r="P1021" s="2" t="s">
        <v>33</v>
      </c>
      <c r="Q1021" s="2" t="s">
        <v>42</v>
      </c>
      <c r="R1021" s="2" t="s">
        <v>35</v>
      </c>
      <c r="S1021" s="2">
        <v>30</v>
      </c>
      <c r="T1021" s="4">
        <v>0.73611111111111116</v>
      </c>
      <c r="U1021" s="2" t="s">
        <v>36</v>
      </c>
      <c r="V1021" s="5" t="s">
        <v>1627</v>
      </c>
      <c r="W1021" s="2" t="s">
        <v>37</v>
      </c>
      <c r="X1021" s="2" t="s">
        <v>38</v>
      </c>
    </row>
    <row r="1022" spans="1:24" ht="15.75" hidden="1" x14ac:dyDescent="0.25">
      <c r="A1022" s="5" t="s">
        <v>1124</v>
      </c>
      <c r="B1022" s="6">
        <v>44614</v>
      </c>
      <c r="C1022" s="3" t="s">
        <v>83</v>
      </c>
      <c r="D1022" s="14">
        <f t="shared" si="15"/>
        <v>2022</v>
      </c>
      <c r="E1022" s="2" t="s">
        <v>54</v>
      </c>
      <c r="F1022" s="5" t="s">
        <v>27</v>
      </c>
      <c r="G1022" s="5" t="s">
        <v>28</v>
      </c>
      <c r="H1022" s="5" t="s">
        <v>47</v>
      </c>
      <c r="I1022" s="5">
        <v>51.511538999999999</v>
      </c>
      <c r="J1022" s="5" t="s">
        <v>55</v>
      </c>
      <c r="K1022" s="5" t="s">
        <v>197</v>
      </c>
      <c r="L1022" s="5" t="s">
        <v>32</v>
      </c>
      <c r="M1022" s="5">
        <v>-0.14272199999999999</v>
      </c>
      <c r="N1022" s="5">
        <v>1</v>
      </c>
      <c r="O1022" s="5">
        <v>2</v>
      </c>
      <c r="P1022" s="5" t="s">
        <v>33</v>
      </c>
      <c r="Q1022" s="5" t="s">
        <v>42</v>
      </c>
      <c r="R1022" s="5" t="s">
        <v>43</v>
      </c>
      <c r="S1022" s="5">
        <v>30</v>
      </c>
      <c r="T1022" s="7">
        <v>0.67361111111111116</v>
      </c>
      <c r="U1022" s="2" t="s">
        <v>36</v>
      </c>
      <c r="V1022" s="2" t="s">
        <v>1628</v>
      </c>
      <c r="W1022" s="5" t="s">
        <v>71</v>
      </c>
      <c r="X1022" s="5" t="s">
        <v>52</v>
      </c>
    </row>
    <row r="1023" spans="1:24" ht="15.75" hidden="1" x14ac:dyDescent="0.25">
      <c r="A1023" s="2" t="s">
        <v>1125</v>
      </c>
      <c r="B1023" s="3">
        <v>44614</v>
      </c>
      <c r="C1023" s="3" t="s">
        <v>83</v>
      </c>
      <c r="D1023" s="14">
        <f t="shared" si="15"/>
        <v>2022</v>
      </c>
      <c r="E1023" s="2" t="s">
        <v>62</v>
      </c>
      <c r="F1023" s="2" t="s">
        <v>27</v>
      </c>
      <c r="G1023" s="2" t="s">
        <v>28</v>
      </c>
      <c r="H1023" s="2" t="s">
        <v>29</v>
      </c>
      <c r="I1023" s="2">
        <v>51.525767000000002</v>
      </c>
      <c r="J1023" s="2" t="s">
        <v>55</v>
      </c>
      <c r="K1023" s="2" t="s">
        <v>197</v>
      </c>
      <c r="L1023" s="2" t="s">
        <v>32</v>
      </c>
      <c r="M1023" s="2">
        <v>-0.17832799999999999</v>
      </c>
      <c r="N1023" s="2">
        <v>2</v>
      </c>
      <c r="O1023" s="2">
        <v>1</v>
      </c>
      <c r="P1023" s="2" t="s">
        <v>33</v>
      </c>
      <c r="Q1023" s="2" t="s">
        <v>34</v>
      </c>
      <c r="R1023" s="2" t="s">
        <v>43</v>
      </c>
      <c r="S1023" s="2">
        <v>30</v>
      </c>
      <c r="T1023" s="4">
        <v>0.66041666666666665</v>
      </c>
      <c r="U1023" s="2" t="s">
        <v>36</v>
      </c>
      <c r="V1023" s="5" t="s">
        <v>1629</v>
      </c>
      <c r="W1023" s="2" t="s">
        <v>37</v>
      </c>
      <c r="X1023" s="2" t="s">
        <v>38</v>
      </c>
    </row>
    <row r="1024" spans="1:24" ht="15.75" hidden="1" x14ac:dyDescent="0.25">
      <c r="A1024" s="5" t="s">
        <v>1126</v>
      </c>
      <c r="B1024" s="6">
        <v>44615</v>
      </c>
      <c r="C1024" s="3" t="s">
        <v>83</v>
      </c>
      <c r="D1024" s="14">
        <f t="shared" si="15"/>
        <v>2022</v>
      </c>
      <c r="E1024" s="2" t="s">
        <v>26</v>
      </c>
      <c r="F1024" s="5" t="s">
        <v>69</v>
      </c>
      <c r="G1024" s="5" t="s">
        <v>70</v>
      </c>
      <c r="H1024" s="5" t="s">
        <v>47</v>
      </c>
      <c r="I1024" s="5">
        <v>51.531091000000004</v>
      </c>
      <c r="J1024" s="5" t="s">
        <v>30</v>
      </c>
      <c r="K1024" s="5" t="s">
        <v>197</v>
      </c>
      <c r="L1024" s="5" t="s">
        <v>32</v>
      </c>
      <c r="M1024" s="5">
        <v>-0.17955699999999999</v>
      </c>
      <c r="N1024" s="5">
        <v>1</v>
      </c>
      <c r="O1024" s="5">
        <v>2</v>
      </c>
      <c r="P1024" s="5" t="s">
        <v>33</v>
      </c>
      <c r="Q1024" s="5" t="s">
        <v>34</v>
      </c>
      <c r="R1024" s="5" t="s">
        <v>43</v>
      </c>
      <c r="S1024" s="5">
        <v>30</v>
      </c>
      <c r="T1024" s="7">
        <v>0.40277777777777773</v>
      </c>
      <c r="U1024" s="2" t="s">
        <v>36</v>
      </c>
      <c r="V1024" s="2" t="s">
        <v>1630</v>
      </c>
      <c r="W1024" s="5" t="s">
        <v>37</v>
      </c>
      <c r="X1024" s="5" t="s">
        <v>38</v>
      </c>
    </row>
    <row r="1025" spans="1:24" ht="15.75" hidden="1" x14ac:dyDescent="0.25">
      <c r="A1025" s="2" t="s">
        <v>1127</v>
      </c>
      <c r="B1025" s="3">
        <v>44611</v>
      </c>
      <c r="C1025" s="3" t="s">
        <v>83</v>
      </c>
      <c r="D1025" s="14">
        <f t="shared" si="15"/>
        <v>2022</v>
      </c>
      <c r="E1025" s="2" t="s">
        <v>59</v>
      </c>
      <c r="F1025" s="2" t="s">
        <v>27</v>
      </c>
      <c r="G1025" s="2" t="s">
        <v>28</v>
      </c>
      <c r="H1025" s="2" t="s">
        <v>47</v>
      </c>
      <c r="I1025" s="2">
        <v>51.510055000000001</v>
      </c>
      <c r="J1025" s="2" t="s">
        <v>30</v>
      </c>
      <c r="K1025" s="2" t="s">
        <v>197</v>
      </c>
      <c r="L1025" s="2" t="s">
        <v>32</v>
      </c>
      <c r="M1025" s="2">
        <v>-0.14552100000000001</v>
      </c>
      <c r="N1025" s="2">
        <v>1</v>
      </c>
      <c r="O1025" s="2">
        <v>2</v>
      </c>
      <c r="P1025" s="2" t="s">
        <v>33</v>
      </c>
      <c r="Q1025" s="2" t="s">
        <v>34</v>
      </c>
      <c r="R1025" s="2" t="s">
        <v>43</v>
      </c>
      <c r="S1025" s="2">
        <v>30</v>
      </c>
      <c r="T1025" s="4">
        <v>0.39374999999999999</v>
      </c>
      <c r="U1025" s="2" t="s">
        <v>36</v>
      </c>
      <c r="V1025" s="5" t="s">
        <v>1631</v>
      </c>
      <c r="W1025" s="2" t="s">
        <v>37</v>
      </c>
      <c r="X1025" s="2" t="s">
        <v>157</v>
      </c>
    </row>
    <row r="1026" spans="1:24" ht="15.75" hidden="1" x14ac:dyDescent="0.25">
      <c r="A1026" s="5" t="s">
        <v>1128</v>
      </c>
      <c r="B1026" s="6">
        <v>44614</v>
      </c>
      <c r="C1026" s="3" t="s">
        <v>83</v>
      </c>
      <c r="D1026" s="14">
        <f t="shared" ref="D1026:D1089" si="16">YEAR(B1026)</f>
        <v>2022</v>
      </c>
      <c r="E1026" s="2" t="s">
        <v>65</v>
      </c>
      <c r="F1026" s="5" t="s">
        <v>49</v>
      </c>
      <c r="G1026" s="5" t="s">
        <v>28</v>
      </c>
      <c r="H1026" s="5" t="s">
        <v>47</v>
      </c>
      <c r="I1026" s="5">
        <v>51.516939000000001</v>
      </c>
      <c r="J1026" s="5" t="s">
        <v>30</v>
      </c>
      <c r="K1026" s="5" t="s">
        <v>197</v>
      </c>
      <c r="L1026" s="5" t="s">
        <v>32</v>
      </c>
      <c r="M1026" s="5">
        <v>-0.165852</v>
      </c>
      <c r="N1026" s="5">
        <v>1</v>
      </c>
      <c r="O1026" s="5">
        <v>1</v>
      </c>
      <c r="P1026" s="5" t="s">
        <v>33</v>
      </c>
      <c r="Q1026" s="5" t="s">
        <v>42</v>
      </c>
      <c r="R1026" s="5" t="s">
        <v>43</v>
      </c>
      <c r="S1026" s="5">
        <v>30</v>
      </c>
      <c r="T1026" s="7">
        <v>0.47569444444444442</v>
      </c>
      <c r="U1026" s="2" t="s">
        <v>36</v>
      </c>
      <c r="V1026" s="2" t="s">
        <v>1616</v>
      </c>
      <c r="W1026" s="5" t="s">
        <v>37</v>
      </c>
      <c r="X1026" s="5" t="s">
        <v>38</v>
      </c>
    </row>
    <row r="1027" spans="1:24" ht="15.75" hidden="1" x14ac:dyDescent="0.25">
      <c r="A1027" s="2" t="s">
        <v>1129</v>
      </c>
      <c r="B1027" s="3">
        <v>44615</v>
      </c>
      <c r="C1027" s="3" t="s">
        <v>83</v>
      </c>
      <c r="D1027" s="14">
        <f t="shared" si="16"/>
        <v>2022</v>
      </c>
      <c r="E1027" s="2" t="s">
        <v>46</v>
      </c>
      <c r="F1027" s="2" t="s">
        <v>27</v>
      </c>
      <c r="G1027" s="2" t="s">
        <v>28</v>
      </c>
      <c r="H1027" s="2" t="s">
        <v>29</v>
      </c>
      <c r="I1027" s="2">
        <v>51.511130999999999</v>
      </c>
      <c r="J1027" s="2" t="s">
        <v>30</v>
      </c>
      <c r="K1027" s="2" t="s">
        <v>197</v>
      </c>
      <c r="L1027" s="2" t="s">
        <v>32</v>
      </c>
      <c r="M1027" s="2">
        <v>-0.17977699999999999</v>
      </c>
      <c r="N1027" s="2">
        <v>1</v>
      </c>
      <c r="O1027" s="2">
        <v>1</v>
      </c>
      <c r="P1027" s="2" t="s">
        <v>33</v>
      </c>
      <c r="Q1027" s="2" t="s">
        <v>34</v>
      </c>
      <c r="R1027" s="2" t="s">
        <v>43</v>
      </c>
      <c r="S1027" s="2">
        <v>30</v>
      </c>
      <c r="T1027" s="4">
        <v>0.35416666666666669</v>
      </c>
      <c r="U1027" s="2" t="s">
        <v>36</v>
      </c>
      <c r="V1027" s="5" t="s">
        <v>1617</v>
      </c>
      <c r="W1027" s="2" t="s">
        <v>37</v>
      </c>
      <c r="X1027" s="2" t="s">
        <v>38</v>
      </c>
    </row>
    <row r="1028" spans="1:24" ht="15.75" hidden="1" x14ac:dyDescent="0.25">
      <c r="A1028" s="5" t="s">
        <v>1130</v>
      </c>
      <c r="B1028" s="6">
        <v>44610</v>
      </c>
      <c r="C1028" s="3" t="s">
        <v>83</v>
      </c>
      <c r="D1028" s="14">
        <f t="shared" si="16"/>
        <v>2022</v>
      </c>
      <c r="E1028" s="2" t="s">
        <v>40</v>
      </c>
      <c r="F1028" s="5" t="s">
        <v>27</v>
      </c>
      <c r="G1028" s="5" t="s">
        <v>28</v>
      </c>
      <c r="H1028" s="5" t="s">
        <v>47</v>
      </c>
      <c r="I1028" s="5">
        <v>51.513756000000001</v>
      </c>
      <c r="J1028" s="5" t="s">
        <v>30</v>
      </c>
      <c r="K1028" s="5" t="s">
        <v>197</v>
      </c>
      <c r="L1028" s="5" t="s">
        <v>32</v>
      </c>
      <c r="M1028" s="5">
        <v>-0.14075799999999999</v>
      </c>
      <c r="N1028" s="5">
        <v>1</v>
      </c>
      <c r="O1028" s="5">
        <v>2</v>
      </c>
      <c r="P1028" s="5" t="s">
        <v>33</v>
      </c>
      <c r="Q1028" s="5" t="s">
        <v>34</v>
      </c>
      <c r="R1028" s="5" t="s">
        <v>43</v>
      </c>
      <c r="S1028" s="5">
        <v>30</v>
      </c>
      <c r="T1028" s="7">
        <v>0.35416666666666669</v>
      </c>
      <c r="U1028" s="2" t="s">
        <v>36</v>
      </c>
      <c r="V1028" s="2" t="s">
        <v>1618</v>
      </c>
      <c r="W1028" s="5" t="s">
        <v>37</v>
      </c>
      <c r="X1028" s="5" t="s">
        <v>63</v>
      </c>
    </row>
    <row r="1029" spans="1:24" ht="15.75" hidden="1" x14ac:dyDescent="0.25">
      <c r="A1029" s="2" t="s">
        <v>1131</v>
      </c>
      <c r="B1029" s="3">
        <v>44611</v>
      </c>
      <c r="C1029" s="3" t="s">
        <v>83</v>
      </c>
      <c r="D1029" s="14">
        <f t="shared" si="16"/>
        <v>2022</v>
      </c>
      <c r="E1029" s="2" t="s">
        <v>54</v>
      </c>
      <c r="F1029" s="2" t="s">
        <v>27</v>
      </c>
      <c r="G1029" s="2" t="s">
        <v>41</v>
      </c>
      <c r="H1029" s="2" t="s">
        <v>47</v>
      </c>
      <c r="I1029" s="2">
        <v>51.520527000000001</v>
      </c>
      <c r="J1029" s="2" t="s">
        <v>30</v>
      </c>
      <c r="K1029" s="2" t="s">
        <v>861</v>
      </c>
      <c r="L1029" s="2" t="s">
        <v>32</v>
      </c>
      <c r="M1029" s="2">
        <v>-0.108626</v>
      </c>
      <c r="N1029" s="2">
        <v>1</v>
      </c>
      <c r="O1029" s="2">
        <v>1</v>
      </c>
      <c r="P1029" s="2" t="s">
        <v>33</v>
      </c>
      <c r="Q1029" s="2" t="s">
        <v>34</v>
      </c>
      <c r="R1029" s="2" t="s">
        <v>43</v>
      </c>
      <c r="S1029" s="2">
        <v>30</v>
      </c>
      <c r="T1029" s="4">
        <v>0.375</v>
      </c>
      <c r="U1029" s="2" t="s">
        <v>36</v>
      </c>
      <c r="V1029" s="5" t="s">
        <v>1619</v>
      </c>
      <c r="W1029" s="2" t="s">
        <v>37</v>
      </c>
      <c r="X1029" s="2" t="s">
        <v>38</v>
      </c>
    </row>
    <row r="1030" spans="1:24" ht="15.75" hidden="1" x14ac:dyDescent="0.25">
      <c r="A1030" s="5" t="s">
        <v>1132</v>
      </c>
      <c r="B1030" s="6">
        <v>44615</v>
      </c>
      <c r="C1030" s="3" t="s">
        <v>83</v>
      </c>
      <c r="D1030" s="14">
        <f t="shared" si="16"/>
        <v>2022</v>
      </c>
      <c r="E1030" s="2" t="s">
        <v>62</v>
      </c>
      <c r="F1030" s="5" t="s">
        <v>27</v>
      </c>
      <c r="G1030" s="5" t="s">
        <v>28</v>
      </c>
      <c r="H1030" s="5" t="s">
        <v>47</v>
      </c>
      <c r="I1030" s="5">
        <v>51.548735000000001</v>
      </c>
      <c r="J1030" s="5" t="s">
        <v>55</v>
      </c>
      <c r="K1030" s="5" t="s">
        <v>861</v>
      </c>
      <c r="L1030" s="5" t="s">
        <v>32</v>
      </c>
      <c r="M1030" s="5">
        <v>-0.146256</v>
      </c>
      <c r="N1030" s="5">
        <v>1</v>
      </c>
      <c r="O1030" s="5">
        <v>2</v>
      </c>
      <c r="P1030" s="5" t="s">
        <v>33</v>
      </c>
      <c r="Q1030" s="5" t="s">
        <v>42</v>
      </c>
      <c r="R1030" s="5" t="s">
        <v>43</v>
      </c>
      <c r="S1030" s="5">
        <v>30</v>
      </c>
      <c r="T1030" s="7">
        <v>0.77777777777777779</v>
      </c>
      <c r="U1030" s="2" t="s">
        <v>36</v>
      </c>
      <c r="V1030" s="2" t="s">
        <v>1620</v>
      </c>
      <c r="W1030" s="5" t="s">
        <v>71</v>
      </c>
      <c r="X1030" s="5" t="s">
        <v>38</v>
      </c>
    </row>
    <row r="1031" spans="1:24" ht="15.75" x14ac:dyDescent="0.25">
      <c r="A1031" s="2" t="s">
        <v>1133</v>
      </c>
      <c r="B1031" s="3">
        <v>44616</v>
      </c>
      <c r="C1031" s="3" t="s">
        <v>83</v>
      </c>
      <c r="D1031" s="14">
        <f t="shared" si="16"/>
        <v>2022</v>
      </c>
      <c r="E1031" s="2" t="s">
        <v>26</v>
      </c>
      <c r="F1031" s="2" t="s">
        <v>27</v>
      </c>
      <c r="G1031" s="2" t="s">
        <v>28</v>
      </c>
      <c r="H1031" s="2" t="s">
        <v>47</v>
      </c>
      <c r="I1031" s="2">
        <v>51.529913000000001</v>
      </c>
      <c r="J1031" s="2" t="s">
        <v>55</v>
      </c>
      <c r="K1031" s="2" t="s">
        <v>1134</v>
      </c>
      <c r="L1031" s="2" t="s">
        <v>32</v>
      </c>
      <c r="M1031" s="2">
        <v>-0.116311</v>
      </c>
      <c r="N1031" s="2">
        <v>1</v>
      </c>
      <c r="O1031" s="2">
        <v>2</v>
      </c>
      <c r="P1031" s="2" t="s">
        <v>33</v>
      </c>
      <c r="Q1031" s="2" t="s">
        <v>42</v>
      </c>
      <c r="R1031" s="2" t="s">
        <v>43</v>
      </c>
      <c r="S1031" s="2">
        <v>30</v>
      </c>
      <c r="T1031" s="4">
        <v>3.4722222222222224E-2</v>
      </c>
      <c r="U1031" s="2" t="s">
        <v>1645</v>
      </c>
      <c r="V1031" s="5" t="s">
        <v>1621</v>
      </c>
      <c r="W1031" s="2" t="s">
        <v>71</v>
      </c>
      <c r="X1031" s="2" t="s">
        <v>38</v>
      </c>
    </row>
    <row r="1032" spans="1:24" ht="15.75" x14ac:dyDescent="0.25">
      <c r="A1032" s="5" t="s">
        <v>1135</v>
      </c>
      <c r="B1032" s="6">
        <v>44616</v>
      </c>
      <c r="C1032" s="3" t="s">
        <v>83</v>
      </c>
      <c r="D1032" s="14">
        <f t="shared" si="16"/>
        <v>2022</v>
      </c>
      <c r="E1032" s="2" t="s">
        <v>59</v>
      </c>
      <c r="F1032" s="5" t="s">
        <v>27</v>
      </c>
      <c r="G1032" s="5" t="s">
        <v>28</v>
      </c>
      <c r="H1032" s="5" t="s">
        <v>47</v>
      </c>
      <c r="I1032" s="5">
        <v>51.516396999999998</v>
      </c>
      <c r="J1032" s="5" t="s">
        <v>30</v>
      </c>
      <c r="K1032" s="5" t="s">
        <v>197</v>
      </c>
      <c r="L1032" s="5" t="s">
        <v>32</v>
      </c>
      <c r="M1032" s="5">
        <v>-0.154199</v>
      </c>
      <c r="N1032" s="5">
        <v>1</v>
      </c>
      <c r="O1032" s="5">
        <v>2</v>
      </c>
      <c r="P1032" s="5" t="s">
        <v>33</v>
      </c>
      <c r="Q1032" s="5" t="s">
        <v>42</v>
      </c>
      <c r="R1032" s="5" t="s">
        <v>43</v>
      </c>
      <c r="S1032" s="5">
        <v>30</v>
      </c>
      <c r="T1032" s="7">
        <v>0.3923611111111111</v>
      </c>
      <c r="U1032" s="2" t="s">
        <v>1645</v>
      </c>
      <c r="V1032" s="2" t="s">
        <v>1622</v>
      </c>
      <c r="W1032" s="5" t="s">
        <v>71</v>
      </c>
      <c r="X1032" s="5" t="s">
        <v>111</v>
      </c>
    </row>
    <row r="1033" spans="1:24" ht="15.75" x14ac:dyDescent="0.25">
      <c r="A1033" s="2" t="s">
        <v>1136</v>
      </c>
      <c r="B1033" s="3">
        <v>44616</v>
      </c>
      <c r="C1033" s="3" t="s">
        <v>83</v>
      </c>
      <c r="D1033" s="14">
        <f t="shared" si="16"/>
        <v>2022</v>
      </c>
      <c r="E1033" s="2" t="s">
        <v>65</v>
      </c>
      <c r="F1033" s="2" t="s">
        <v>49</v>
      </c>
      <c r="G1033" s="2" t="s">
        <v>41</v>
      </c>
      <c r="H1033" s="2" t="s">
        <v>47</v>
      </c>
      <c r="I1033" s="2">
        <v>51.524081000000002</v>
      </c>
      <c r="J1033" s="2" t="s">
        <v>30</v>
      </c>
      <c r="K1033" s="2" t="s">
        <v>197</v>
      </c>
      <c r="L1033" s="2" t="s">
        <v>32</v>
      </c>
      <c r="M1033" s="2">
        <v>-0.14538300000000001</v>
      </c>
      <c r="N1033" s="2">
        <v>1</v>
      </c>
      <c r="O1033" s="2">
        <v>2</v>
      </c>
      <c r="P1033" s="2" t="s">
        <v>33</v>
      </c>
      <c r="Q1033" s="2" t="s">
        <v>42</v>
      </c>
      <c r="R1033" s="2" t="s">
        <v>43</v>
      </c>
      <c r="S1033" s="2">
        <v>30</v>
      </c>
      <c r="T1033" s="4">
        <v>0.41666666666666669</v>
      </c>
      <c r="U1033" s="2" t="s">
        <v>1645</v>
      </c>
      <c r="V1033" s="5" t="s">
        <v>1623</v>
      </c>
      <c r="W1033" s="2" t="s">
        <v>71</v>
      </c>
      <c r="X1033" s="2" t="s">
        <v>157</v>
      </c>
    </row>
    <row r="1034" spans="1:24" ht="15.75" x14ac:dyDescent="0.25">
      <c r="A1034" s="5" t="s">
        <v>1137</v>
      </c>
      <c r="B1034" s="6">
        <v>44593</v>
      </c>
      <c r="C1034" s="3" t="s">
        <v>83</v>
      </c>
      <c r="D1034" s="14">
        <f t="shared" si="16"/>
        <v>2022</v>
      </c>
      <c r="E1034" s="2" t="s">
        <v>46</v>
      </c>
      <c r="F1034" s="5" t="s">
        <v>69</v>
      </c>
      <c r="G1034" s="5" t="s">
        <v>70</v>
      </c>
      <c r="H1034" s="5" t="s">
        <v>47</v>
      </c>
      <c r="I1034" s="5">
        <v>51.522485000000003</v>
      </c>
      <c r="J1034" s="5" t="s">
        <v>55</v>
      </c>
      <c r="K1034" s="5" t="s">
        <v>1134</v>
      </c>
      <c r="L1034" s="5" t="s">
        <v>32</v>
      </c>
      <c r="M1034" s="5">
        <v>-0.107392</v>
      </c>
      <c r="N1034" s="5">
        <v>1</v>
      </c>
      <c r="O1034" s="5">
        <v>2</v>
      </c>
      <c r="P1034" s="5" t="s">
        <v>33</v>
      </c>
      <c r="Q1034" s="5" t="s">
        <v>42</v>
      </c>
      <c r="R1034" s="5" t="s">
        <v>43</v>
      </c>
      <c r="S1034" s="5">
        <v>30</v>
      </c>
      <c r="T1034" s="7">
        <v>0.29166666666666669</v>
      </c>
      <c r="U1034" s="2" t="s">
        <v>1645</v>
      </c>
      <c r="V1034" s="2" t="s">
        <v>1624</v>
      </c>
      <c r="W1034" s="5" t="s">
        <v>37</v>
      </c>
      <c r="X1034" s="5" t="s">
        <v>63</v>
      </c>
    </row>
    <row r="1035" spans="1:24" ht="15.75" x14ac:dyDescent="0.25">
      <c r="A1035" s="2" t="s">
        <v>1138</v>
      </c>
      <c r="B1035" s="3">
        <v>44614</v>
      </c>
      <c r="C1035" s="3" t="s">
        <v>83</v>
      </c>
      <c r="D1035" s="14">
        <f t="shared" si="16"/>
        <v>2022</v>
      </c>
      <c r="E1035" s="2" t="s">
        <v>40</v>
      </c>
      <c r="F1035" s="2" t="s">
        <v>49</v>
      </c>
      <c r="G1035" s="2" t="s">
        <v>41</v>
      </c>
      <c r="H1035" s="2" t="s">
        <v>47</v>
      </c>
      <c r="I1035" s="2">
        <v>51.541631000000002</v>
      </c>
      <c r="J1035" s="2" t="s">
        <v>55</v>
      </c>
      <c r="K1035" s="2" t="s">
        <v>861</v>
      </c>
      <c r="L1035" s="2" t="s">
        <v>32</v>
      </c>
      <c r="M1035" s="2">
        <v>-0.174955</v>
      </c>
      <c r="N1035" s="2">
        <v>2</v>
      </c>
      <c r="O1035" s="2">
        <v>1</v>
      </c>
      <c r="P1035" s="2" t="s">
        <v>33</v>
      </c>
      <c r="Q1035" s="2" t="s">
        <v>42</v>
      </c>
      <c r="R1035" s="2" t="s">
        <v>35</v>
      </c>
      <c r="S1035" s="2">
        <v>30</v>
      </c>
      <c r="T1035" s="4">
        <v>0.69444444444444453</v>
      </c>
      <c r="U1035" s="2" t="s">
        <v>1645</v>
      </c>
      <c r="V1035" s="5" t="s">
        <v>1625</v>
      </c>
      <c r="W1035" s="2" t="s">
        <v>71</v>
      </c>
      <c r="X1035" s="2" t="s">
        <v>63</v>
      </c>
    </row>
    <row r="1036" spans="1:24" ht="15.75" x14ac:dyDescent="0.25">
      <c r="A1036" s="5" t="s">
        <v>1139</v>
      </c>
      <c r="B1036" s="6">
        <v>44616</v>
      </c>
      <c r="C1036" s="3" t="s">
        <v>83</v>
      </c>
      <c r="D1036" s="14">
        <f t="shared" si="16"/>
        <v>2022</v>
      </c>
      <c r="E1036" s="2" t="s">
        <v>54</v>
      </c>
      <c r="F1036" s="5" t="s">
        <v>27</v>
      </c>
      <c r="G1036" s="5" t="s">
        <v>28</v>
      </c>
      <c r="H1036" s="5" t="s">
        <v>47</v>
      </c>
      <c r="I1036" s="5">
        <v>51.529007</v>
      </c>
      <c r="J1036" s="5" t="s">
        <v>55</v>
      </c>
      <c r="K1036" s="5" t="s">
        <v>861</v>
      </c>
      <c r="L1036" s="5" t="s">
        <v>32</v>
      </c>
      <c r="M1036" s="5">
        <v>-0.138407</v>
      </c>
      <c r="N1036" s="5">
        <v>1</v>
      </c>
      <c r="O1036" s="5">
        <v>1</v>
      </c>
      <c r="P1036" s="5" t="s">
        <v>33</v>
      </c>
      <c r="Q1036" s="5" t="s">
        <v>42</v>
      </c>
      <c r="R1036" s="5" t="s">
        <v>43</v>
      </c>
      <c r="S1036" s="5">
        <v>30</v>
      </c>
      <c r="T1036" s="7">
        <v>0.6875</v>
      </c>
      <c r="U1036" s="2" t="s">
        <v>1645</v>
      </c>
      <c r="V1036" s="2" t="s">
        <v>1626</v>
      </c>
      <c r="W1036" s="5" t="s">
        <v>71</v>
      </c>
      <c r="X1036" s="5" t="s">
        <v>63</v>
      </c>
    </row>
    <row r="1037" spans="1:24" ht="15.75" x14ac:dyDescent="0.25">
      <c r="A1037" s="2" t="s">
        <v>1140</v>
      </c>
      <c r="B1037" s="3">
        <v>44616</v>
      </c>
      <c r="C1037" s="3" t="s">
        <v>83</v>
      </c>
      <c r="D1037" s="14">
        <f t="shared" si="16"/>
        <v>2022</v>
      </c>
      <c r="E1037" s="2" t="s">
        <v>62</v>
      </c>
      <c r="F1037" s="2" t="s">
        <v>69</v>
      </c>
      <c r="G1037" s="2" t="s">
        <v>70</v>
      </c>
      <c r="H1037" s="2" t="s">
        <v>47</v>
      </c>
      <c r="I1037" s="2">
        <v>51.492738000000003</v>
      </c>
      <c r="J1037" s="2" t="s">
        <v>55</v>
      </c>
      <c r="K1037" s="2" t="s">
        <v>197</v>
      </c>
      <c r="L1037" s="2" t="s">
        <v>32</v>
      </c>
      <c r="M1037" s="2">
        <v>-0.125335</v>
      </c>
      <c r="N1037" s="2">
        <v>1</v>
      </c>
      <c r="O1037" s="2">
        <v>1</v>
      </c>
      <c r="P1037" s="2" t="s">
        <v>33</v>
      </c>
      <c r="Q1037" s="2" t="s">
        <v>42</v>
      </c>
      <c r="R1037" s="2" t="s">
        <v>43</v>
      </c>
      <c r="S1037" s="2">
        <v>30</v>
      </c>
      <c r="T1037" s="4">
        <v>0.91736111111111107</v>
      </c>
      <c r="U1037" s="2" t="s">
        <v>1645</v>
      </c>
      <c r="V1037" s="5" t="s">
        <v>1627</v>
      </c>
      <c r="W1037" s="2" t="s">
        <v>71</v>
      </c>
      <c r="X1037" s="2" t="s">
        <v>38</v>
      </c>
    </row>
    <row r="1038" spans="1:24" ht="15.75" x14ac:dyDescent="0.25">
      <c r="A1038" s="5" t="s">
        <v>1141</v>
      </c>
      <c r="B1038" s="6">
        <v>44616</v>
      </c>
      <c r="C1038" s="3" t="s">
        <v>83</v>
      </c>
      <c r="D1038" s="14">
        <f t="shared" si="16"/>
        <v>2022</v>
      </c>
      <c r="E1038" s="2" t="s">
        <v>26</v>
      </c>
      <c r="F1038" s="5" t="s">
        <v>27</v>
      </c>
      <c r="G1038" s="5" t="s">
        <v>41</v>
      </c>
      <c r="H1038" s="5" t="s">
        <v>29</v>
      </c>
      <c r="I1038" s="5">
        <v>51.488588999999997</v>
      </c>
      <c r="J1038" s="5" t="s">
        <v>55</v>
      </c>
      <c r="K1038" s="5" t="s">
        <v>197</v>
      </c>
      <c r="L1038" s="5" t="s">
        <v>272</v>
      </c>
      <c r="M1038" s="5">
        <v>-0.135877</v>
      </c>
      <c r="N1038" s="5">
        <v>1</v>
      </c>
      <c r="O1038" s="5">
        <v>2</v>
      </c>
      <c r="P1038" s="5" t="s">
        <v>33</v>
      </c>
      <c r="Q1038" s="5" t="s">
        <v>42</v>
      </c>
      <c r="R1038" s="5" t="s">
        <v>43</v>
      </c>
      <c r="S1038" s="5">
        <v>30</v>
      </c>
      <c r="T1038" s="7">
        <v>0.76736111111111116</v>
      </c>
      <c r="U1038" s="2" t="s">
        <v>1645</v>
      </c>
      <c r="V1038" s="2" t="s">
        <v>1628</v>
      </c>
      <c r="W1038" s="5" t="s">
        <v>71</v>
      </c>
      <c r="X1038" s="5" t="s">
        <v>38</v>
      </c>
    </row>
    <row r="1039" spans="1:24" ht="15.75" x14ac:dyDescent="0.25">
      <c r="A1039" s="2" t="s">
        <v>1142</v>
      </c>
      <c r="B1039" s="3">
        <v>44617</v>
      </c>
      <c r="C1039" s="3" t="s">
        <v>83</v>
      </c>
      <c r="D1039" s="14">
        <f t="shared" si="16"/>
        <v>2022</v>
      </c>
      <c r="E1039" s="2" t="s">
        <v>59</v>
      </c>
      <c r="F1039" s="2" t="s">
        <v>27</v>
      </c>
      <c r="G1039" s="2" t="s">
        <v>28</v>
      </c>
      <c r="H1039" s="2" t="s">
        <v>47</v>
      </c>
      <c r="I1039" s="2">
        <v>51.506014</v>
      </c>
      <c r="J1039" s="2" t="s">
        <v>30</v>
      </c>
      <c r="K1039" s="2" t="s">
        <v>197</v>
      </c>
      <c r="L1039" s="2" t="s">
        <v>32</v>
      </c>
      <c r="M1039" s="2">
        <v>-0.15159300000000001</v>
      </c>
      <c r="N1039" s="2">
        <v>1</v>
      </c>
      <c r="O1039" s="2">
        <v>2</v>
      </c>
      <c r="P1039" s="2" t="s">
        <v>33</v>
      </c>
      <c r="Q1039" s="2" t="s">
        <v>34</v>
      </c>
      <c r="R1039" s="2" t="s">
        <v>43</v>
      </c>
      <c r="S1039" s="2">
        <v>30</v>
      </c>
      <c r="T1039" s="4">
        <v>0.28472222222222221</v>
      </c>
      <c r="U1039" s="2" t="s">
        <v>1645</v>
      </c>
      <c r="V1039" s="5" t="s">
        <v>1629</v>
      </c>
      <c r="W1039" s="2" t="s">
        <v>37</v>
      </c>
      <c r="X1039" s="2" t="s">
        <v>38</v>
      </c>
    </row>
    <row r="1040" spans="1:24" ht="15.75" x14ac:dyDescent="0.25">
      <c r="A1040" s="5" t="s">
        <v>1143</v>
      </c>
      <c r="B1040" s="6">
        <v>44618</v>
      </c>
      <c r="C1040" s="3" t="s">
        <v>83</v>
      </c>
      <c r="D1040" s="14">
        <f t="shared" si="16"/>
        <v>2022</v>
      </c>
      <c r="E1040" s="2" t="s">
        <v>65</v>
      </c>
      <c r="F1040" s="5" t="s">
        <v>27</v>
      </c>
      <c r="G1040" s="5" t="s">
        <v>106</v>
      </c>
      <c r="H1040" s="5" t="s">
        <v>47</v>
      </c>
      <c r="I1040" s="5">
        <v>51.494618000000003</v>
      </c>
      <c r="J1040" s="5" t="s">
        <v>55</v>
      </c>
      <c r="K1040" s="5" t="s">
        <v>197</v>
      </c>
      <c r="L1040" s="5" t="s">
        <v>32</v>
      </c>
      <c r="M1040" s="5">
        <v>-0.12482600000000001</v>
      </c>
      <c r="N1040" s="5">
        <v>1</v>
      </c>
      <c r="O1040" s="5">
        <v>2</v>
      </c>
      <c r="P1040" s="5" t="s">
        <v>33</v>
      </c>
      <c r="Q1040" s="5" t="s">
        <v>42</v>
      </c>
      <c r="R1040" s="5" t="s">
        <v>106</v>
      </c>
      <c r="S1040" s="5">
        <v>30</v>
      </c>
      <c r="T1040" s="7">
        <v>0.25</v>
      </c>
      <c r="U1040" s="2" t="s">
        <v>1645</v>
      </c>
      <c r="V1040" s="2" t="s">
        <v>1630</v>
      </c>
      <c r="W1040" s="5" t="s">
        <v>71</v>
      </c>
      <c r="X1040" s="5" t="s">
        <v>38</v>
      </c>
    </row>
    <row r="1041" spans="1:24" ht="15.75" x14ac:dyDescent="0.25">
      <c r="A1041" s="2" t="s">
        <v>1144</v>
      </c>
      <c r="B1041" s="3">
        <v>44617</v>
      </c>
      <c r="C1041" s="3" t="s">
        <v>83</v>
      </c>
      <c r="D1041" s="14">
        <f t="shared" si="16"/>
        <v>2022</v>
      </c>
      <c r="E1041" s="2" t="s">
        <v>46</v>
      </c>
      <c r="F1041" s="2" t="s">
        <v>49</v>
      </c>
      <c r="G1041" s="2" t="s">
        <v>41</v>
      </c>
      <c r="H1041" s="2" t="s">
        <v>47</v>
      </c>
      <c r="I1041" s="2">
        <v>51.500177000000001</v>
      </c>
      <c r="J1041" s="2" t="s">
        <v>55</v>
      </c>
      <c r="K1041" s="2" t="s">
        <v>197</v>
      </c>
      <c r="L1041" s="2" t="s">
        <v>32</v>
      </c>
      <c r="M1041" s="2">
        <v>-0.140735</v>
      </c>
      <c r="N1041" s="2">
        <v>1</v>
      </c>
      <c r="O1041" s="2">
        <v>2</v>
      </c>
      <c r="P1041" s="2" t="s">
        <v>33</v>
      </c>
      <c r="Q1041" s="2" t="s">
        <v>42</v>
      </c>
      <c r="R1041" s="2" t="s">
        <v>35</v>
      </c>
      <c r="S1041" s="2">
        <v>30</v>
      </c>
      <c r="T1041" s="4">
        <v>0.99236111111111114</v>
      </c>
      <c r="U1041" s="2" t="s">
        <v>1645</v>
      </c>
      <c r="V1041" s="5" t="s">
        <v>1631</v>
      </c>
      <c r="W1041" s="2" t="s">
        <v>37</v>
      </c>
      <c r="X1041" s="2" t="s">
        <v>38</v>
      </c>
    </row>
    <row r="1042" spans="1:24" ht="15.75" hidden="1" x14ac:dyDescent="0.25">
      <c r="A1042" s="5" t="s">
        <v>1145</v>
      </c>
      <c r="B1042" s="6">
        <v>44617</v>
      </c>
      <c r="C1042" s="3" t="s">
        <v>83</v>
      </c>
      <c r="D1042" s="14">
        <f t="shared" si="16"/>
        <v>2022</v>
      </c>
      <c r="E1042" s="2" t="s">
        <v>40</v>
      </c>
      <c r="F1042" s="5" t="s">
        <v>27</v>
      </c>
      <c r="G1042" s="5" t="s">
        <v>41</v>
      </c>
      <c r="H1042" s="5" t="s">
        <v>29</v>
      </c>
      <c r="I1042" s="5">
        <v>51.525077000000003</v>
      </c>
      <c r="J1042" s="5" t="s">
        <v>55</v>
      </c>
      <c r="K1042" s="5" t="s">
        <v>861</v>
      </c>
      <c r="L1042" s="5" t="s">
        <v>32</v>
      </c>
      <c r="M1042" s="5">
        <v>-0.14577499999999999</v>
      </c>
      <c r="N1042" s="5">
        <v>1</v>
      </c>
      <c r="O1042" s="5">
        <v>1</v>
      </c>
      <c r="P1042" s="5" t="s">
        <v>33</v>
      </c>
      <c r="Q1042" s="5" t="s">
        <v>42</v>
      </c>
      <c r="R1042" s="5" t="s">
        <v>43</v>
      </c>
      <c r="S1042" s="5">
        <v>30</v>
      </c>
      <c r="T1042" s="7">
        <v>0.77013888888888893</v>
      </c>
      <c r="U1042" s="2" t="s">
        <v>36</v>
      </c>
      <c r="V1042" s="2" t="s">
        <v>1616</v>
      </c>
      <c r="W1042" s="5" t="s">
        <v>71</v>
      </c>
      <c r="X1042" s="5" t="s">
        <v>38</v>
      </c>
    </row>
    <row r="1043" spans="1:24" ht="15.75" hidden="1" x14ac:dyDescent="0.25">
      <c r="A1043" s="2" t="s">
        <v>1146</v>
      </c>
      <c r="B1043" s="3">
        <v>44617</v>
      </c>
      <c r="C1043" s="3" t="s">
        <v>83</v>
      </c>
      <c r="D1043" s="14">
        <f t="shared" si="16"/>
        <v>2022</v>
      </c>
      <c r="E1043" s="2" t="s">
        <v>54</v>
      </c>
      <c r="F1043" s="2" t="s">
        <v>49</v>
      </c>
      <c r="G1043" s="2" t="s">
        <v>28</v>
      </c>
      <c r="H1043" s="2" t="s">
        <v>47</v>
      </c>
      <c r="I1043" s="2">
        <v>51.556747000000001</v>
      </c>
      <c r="J1043" s="2" t="s">
        <v>55</v>
      </c>
      <c r="K1043" s="2" t="s">
        <v>861</v>
      </c>
      <c r="L1043" s="2" t="s">
        <v>32</v>
      </c>
      <c r="M1043" s="2">
        <v>-0.14679600000000001</v>
      </c>
      <c r="N1043" s="2">
        <v>1</v>
      </c>
      <c r="O1043" s="2">
        <v>1</v>
      </c>
      <c r="P1043" s="2" t="s">
        <v>33</v>
      </c>
      <c r="Q1043" s="2" t="s">
        <v>34</v>
      </c>
      <c r="R1043" s="2" t="s">
        <v>43</v>
      </c>
      <c r="S1043" s="2">
        <v>30</v>
      </c>
      <c r="T1043" s="4">
        <v>0.9770833333333333</v>
      </c>
      <c r="U1043" s="2" t="s">
        <v>36</v>
      </c>
      <c r="V1043" s="5" t="s">
        <v>1617</v>
      </c>
      <c r="W1043" s="2" t="s">
        <v>37</v>
      </c>
      <c r="X1043" s="2" t="s">
        <v>111</v>
      </c>
    </row>
    <row r="1044" spans="1:24" ht="15.75" hidden="1" x14ac:dyDescent="0.25">
      <c r="A1044" s="5" t="s">
        <v>1147</v>
      </c>
      <c r="B1044" s="6">
        <v>44617</v>
      </c>
      <c r="C1044" s="3" t="s">
        <v>83</v>
      </c>
      <c r="D1044" s="14">
        <f t="shared" si="16"/>
        <v>2022</v>
      </c>
      <c r="E1044" s="2" t="s">
        <v>62</v>
      </c>
      <c r="F1044" s="5" t="s">
        <v>27</v>
      </c>
      <c r="G1044" s="5" t="s">
        <v>28</v>
      </c>
      <c r="H1044" s="5" t="s">
        <v>47</v>
      </c>
      <c r="I1044" s="5">
        <v>51.487096000000001</v>
      </c>
      <c r="J1044" s="5" t="s">
        <v>55</v>
      </c>
      <c r="K1044" s="5" t="s">
        <v>197</v>
      </c>
      <c r="L1044" s="5" t="s">
        <v>32</v>
      </c>
      <c r="M1044" s="5">
        <v>-0.138098</v>
      </c>
      <c r="N1044" s="5">
        <v>1</v>
      </c>
      <c r="O1044" s="5">
        <v>2</v>
      </c>
      <c r="P1044" s="5" t="s">
        <v>33</v>
      </c>
      <c r="Q1044" s="5" t="s">
        <v>42</v>
      </c>
      <c r="R1044" s="5" t="s">
        <v>43</v>
      </c>
      <c r="S1044" s="5">
        <v>30</v>
      </c>
      <c r="T1044" s="7">
        <v>0.80833333333333324</v>
      </c>
      <c r="U1044" s="2" t="s">
        <v>36</v>
      </c>
      <c r="V1044" s="2" t="s">
        <v>1618</v>
      </c>
      <c r="W1044" s="5" t="s">
        <v>71</v>
      </c>
      <c r="X1044" s="5" t="s">
        <v>38</v>
      </c>
    </row>
    <row r="1045" spans="1:24" ht="15.75" hidden="1" x14ac:dyDescent="0.25">
      <c r="A1045" s="2" t="s">
        <v>1148</v>
      </c>
      <c r="B1045" s="3">
        <v>44617</v>
      </c>
      <c r="C1045" s="3" t="s">
        <v>83</v>
      </c>
      <c r="D1045" s="14">
        <f t="shared" si="16"/>
        <v>2022</v>
      </c>
      <c r="E1045" s="2" t="s">
        <v>26</v>
      </c>
      <c r="F1045" s="2" t="s">
        <v>49</v>
      </c>
      <c r="G1045" s="2" t="s">
        <v>41</v>
      </c>
      <c r="H1045" s="2" t="s">
        <v>47</v>
      </c>
      <c r="I1045" s="2">
        <v>51.524107999999998</v>
      </c>
      <c r="J1045" s="2" t="s">
        <v>30</v>
      </c>
      <c r="K1045" s="2" t="s">
        <v>197</v>
      </c>
      <c r="L1045" s="2" t="s">
        <v>32</v>
      </c>
      <c r="M1045" s="2">
        <v>-0.158501</v>
      </c>
      <c r="N1045" s="2">
        <v>1</v>
      </c>
      <c r="O1045" s="2">
        <v>2</v>
      </c>
      <c r="P1045" s="2" t="s">
        <v>33</v>
      </c>
      <c r="Q1045" s="2" t="s">
        <v>34</v>
      </c>
      <c r="R1045" s="2" t="s">
        <v>43</v>
      </c>
      <c r="S1045" s="2">
        <v>30</v>
      </c>
      <c r="T1045" s="4">
        <v>0.40486111111111112</v>
      </c>
      <c r="U1045" s="2" t="s">
        <v>36</v>
      </c>
      <c r="V1045" s="5" t="s">
        <v>1619</v>
      </c>
      <c r="W1045" s="2" t="s">
        <v>37</v>
      </c>
      <c r="X1045" s="2" t="s">
        <v>38</v>
      </c>
    </row>
    <row r="1046" spans="1:24" ht="15.75" hidden="1" x14ac:dyDescent="0.25">
      <c r="A1046" s="5" t="s">
        <v>1149</v>
      </c>
      <c r="B1046" s="6">
        <v>44608</v>
      </c>
      <c r="C1046" s="3" t="s">
        <v>83</v>
      </c>
      <c r="D1046" s="14">
        <f t="shared" si="16"/>
        <v>2022</v>
      </c>
      <c r="E1046" s="2" t="s">
        <v>59</v>
      </c>
      <c r="F1046" s="5" t="s">
        <v>49</v>
      </c>
      <c r="G1046" s="5" t="s">
        <v>41</v>
      </c>
      <c r="H1046" s="5" t="s">
        <v>47</v>
      </c>
      <c r="I1046" s="5">
        <v>51.513036</v>
      </c>
      <c r="J1046" s="5" t="s">
        <v>30</v>
      </c>
      <c r="K1046" s="5" t="s">
        <v>197</v>
      </c>
      <c r="L1046" s="5" t="s">
        <v>32</v>
      </c>
      <c r="M1046" s="5">
        <v>-0.12940199999999999</v>
      </c>
      <c r="N1046" s="5">
        <v>1</v>
      </c>
      <c r="O1046" s="5">
        <v>2</v>
      </c>
      <c r="P1046" s="5" t="s">
        <v>33</v>
      </c>
      <c r="Q1046" s="5" t="s">
        <v>42</v>
      </c>
      <c r="R1046" s="5" t="s">
        <v>43</v>
      </c>
      <c r="S1046" s="5">
        <v>30</v>
      </c>
      <c r="T1046" s="7">
        <v>0.4548611111111111</v>
      </c>
      <c r="U1046" s="2" t="s">
        <v>36</v>
      </c>
      <c r="V1046" s="2" t="s">
        <v>1620</v>
      </c>
      <c r="W1046" s="5" t="s">
        <v>71</v>
      </c>
      <c r="X1046" s="5" t="s">
        <v>38</v>
      </c>
    </row>
    <row r="1047" spans="1:24" ht="15.75" hidden="1" x14ac:dyDescent="0.25">
      <c r="A1047" s="2" t="s">
        <v>1150</v>
      </c>
      <c r="B1047" s="3">
        <v>44617</v>
      </c>
      <c r="C1047" s="3" t="s">
        <v>83</v>
      </c>
      <c r="D1047" s="14">
        <f t="shared" si="16"/>
        <v>2022</v>
      </c>
      <c r="E1047" s="2" t="s">
        <v>65</v>
      </c>
      <c r="F1047" s="2" t="s">
        <v>27</v>
      </c>
      <c r="G1047" s="2" t="s">
        <v>41</v>
      </c>
      <c r="H1047" s="2" t="s">
        <v>47</v>
      </c>
      <c r="I1047" s="2">
        <v>51.520705999999997</v>
      </c>
      <c r="J1047" s="2" t="s">
        <v>30</v>
      </c>
      <c r="K1047" s="2" t="s">
        <v>861</v>
      </c>
      <c r="L1047" s="2" t="s">
        <v>32</v>
      </c>
      <c r="M1047" s="2">
        <v>-0.10861899999999999</v>
      </c>
      <c r="N1047" s="2">
        <v>1</v>
      </c>
      <c r="O1047" s="2">
        <v>2</v>
      </c>
      <c r="P1047" s="2" t="s">
        <v>33</v>
      </c>
      <c r="Q1047" s="2" t="s">
        <v>42</v>
      </c>
      <c r="R1047" s="2" t="s">
        <v>43</v>
      </c>
      <c r="S1047" s="2">
        <v>30</v>
      </c>
      <c r="T1047" s="4">
        <v>0.65625</v>
      </c>
      <c r="U1047" s="2" t="s">
        <v>36</v>
      </c>
      <c r="V1047" s="5" t="s">
        <v>1621</v>
      </c>
      <c r="W1047" s="2" t="s">
        <v>71</v>
      </c>
      <c r="X1047" s="2" t="s">
        <v>38</v>
      </c>
    </row>
    <row r="1048" spans="1:24" ht="15.75" hidden="1" x14ac:dyDescent="0.25">
      <c r="A1048" s="5" t="s">
        <v>1151</v>
      </c>
      <c r="B1048" s="6">
        <v>44617</v>
      </c>
      <c r="C1048" s="3" t="s">
        <v>83</v>
      </c>
      <c r="D1048" s="14">
        <f t="shared" si="16"/>
        <v>2022</v>
      </c>
      <c r="E1048" s="2" t="s">
        <v>46</v>
      </c>
      <c r="F1048" s="5" t="s">
        <v>49</v>
      </c>
      <c r="G1048" s="5" t="s">
        <v>41</v>
      </c>
      <c r="H1048" s="5" t="s">
        <v>29</v>
      </c>
      <c r="I1048" s="5">
        <v>51.514893999999998</v>
      </c>
      <c r="J1048" s="5" t="s">
        <v>30</v>
      </c>
      <c r="K1048" s="5" t="s">
        <v>197</v>
      </c>
      <c r="L1048" s="5" t="s">
        <v>32</v>
      </c>
      <c r="M1048" s="5">
        <v>-0.144459</v>
      </c>
      <c r="N1048" s="5">
        <v>1</v>
      </c>
      <c r="O1048" s="5">
        <v>1</v>
      </c>
      <c r="P1048" s="5" t="s">
        <v>33</v>
      </c>
      <c r="Q1048" s="5" t="s">
        <v>34</v>
      </c>
      <c r="R1048" s="5" t="s">
        <v>43</v>
      </c>
      <c r="S1048" s="5">
        <v>30</v>
      </c>
      <c r="T1048" s="7">
        <v>0.6875</v>
      </c>
      <c r="U1048" s="2" t="s">
        <v>36</v>
      </c>
      <c r="V1048" s="2" t="s">
        <v>1622</v>
      </c>
      <c r="W1048" s="5" t="s">
        <v>37</v>
      </c>
      <c r="X1048" s="5" t="s">
        <v>157</v>
      </c>
    </row>
    <row r="1049" spans="1:24" ht="15.75" hidden="1" x14ac:dyDescent="0.25">
      <c r="A1049" s="2" t="s">
        <v>1152</v>
      </c>
      <c r="B1049" s="3">
        <v>44613</v>
      </c>
      <c r="C1049" s="3" t="s">
        <v>83</v>
      </c>
      <c r="D1049" s="14">
        <f t="shared" si="16"/>
        <v>2022</v>
      </c>
      <c r="E1049" s="2" t="s">
        <v>40</v>
      </c>
      <c r="F1049" s="2" t="s">
        <v>27</v>
      </c>
      <c r="G1049" s="2" t="s">
        <v>28</v>
      </c>
      <c r="H1049" s="2" t="s">
        <v>47</v>
      </c>
      <c r="I1049" s="2">
        <v>51.524757999999999</v>
      </c>
      <c r="J1049" s="2" t="s">
        <v>30</v>
      </c>
      <c r="K1049" s="2" t="s">
        <v>197</v>
      </c>
      <c r="L1049" s="2" t="s">
        <v>32</v>
      </c>
      <c r="M1049" s="2">
        <v>-0.17707100000000001</v>
      </c>
      <c r="N1049" s="2">
        <v>1</v>
      </c>
      <c r="O1049" s="2">
        <v>1</v>
      </c>
      <c r="P1049" s="2" t="s">
        <v>33</v>
      </c>
      <c r="Q1049" s="2" t="s">
        <v>34</v>
      </c>
      <c r="R1049" s="2" t="s">
        <v>43</v>
      </c>
      <c r="S1049" s="2">
        <v>30</v>
      </c>
      <c r="T1049" s="4">
        <v>0.61111111111111105</v>
      </c>
      <c r="U1049" s="2" t="s">
        <v>36</v>
      </c>
      <c r="V1049" s="5" t="s">
        <v>1623</v>
      </c>
      <c r="W1049" s="2" t="s">
        <v>37</v>
      </c>
      <c r="X1049" s="2" t="s">
        <v>63</v>
      </c>
    </row>
    <row r="1050" spans="1:24" ht="15.75" hidden="1" x14ac:dyDescent="0.25">
      <c r="A1050" s="5" t="s">
        <v>1153</v>
      </c>
      <c r="B1050" s="6">
        <v>44608</v>
      </c>
      <c r="C1050" s="3" t="s">
        <v>83</v>
      </c>
      <c r="D1050" s="14">
        <f t="shared" si="16"/>
        <v>2022</v>
      </c>
      <c r="E1050" s="2" t="s">
        <v>54</v>
      </c>
      <c r="F1050" s="5" t="s">
        <v>27</v>
      </c>
      <c r="G1050" s="5" t="s">
        <v>28</v>
      </c>
      <c r="H1050" s="5" t="s">
        <v>47</v>
      </c>
      <c r="I1050" s="5">
        <v>51.513199</v>
      </c>
      <c r="J1050" s="5" t="s">
        <v>30</v>
      </c>
      <c r="K1050" s="5" t="s">
        <v>197</v>
      </c>
      <c r="L1050" s="5" t="s">
        <v>32</v>
      </c>
      <c r="M1050" s="5">
        <v>-0.19136800000000001</v>
      </c>
      <c r="N1050" s="5">
        <v>1</v>
      </c>
      <c r="O1050" s="5">
        <v>1</v>
      </c>
      <c r="P1050" s="5" t="s">
        <v>33</v>
      </c>
      <c r="Q1050" s="5" t="s">
        <v>42</v>
      </c>
      <c r="R1050" s="5" t="s">
        <v>43</v>
      </c>
      <c r="S1050" s="5">
        <v>30</v>
      </c>
      <c r="T1050" s="7">
        <v>0.65694444444444444</v>
      </c>
      <c r="U1050" s="2" t="s">
        <v>36</v>
      </c>
      <c r="V1050" s="2" t="s">
        <v>1624</v>
      </c>
      <c r="W1050" s="5" t="s">
        <v>71</v>
      </c>
      <c r="X1050" s="5" t="s">
        <v>38</v>
      </c>
    </row>
    <row r="1051" spans="1:24" ht="15.75" hidden="1" x14ac:dyDescent="0.25">
      <c r="A1051" s="2" t="s">
        <v>1154</v>
      </c>
      <c r="B1051" s="3">
        <v>44570</v>
      </c>
      <c r="C1051" s="3" t="s">
        <v>24</v>
      </c>
      <c r="D1051" s="14">
        <f t="shared" si="16"/>
        <v>2022</v>
      </c>
      <c r="E1051" s="2" t="s">
        <v>62</v>
      </c>
      <c r="F1051" s="2" t="s">
        <v>69</v>
      </c>
      <c r="G1051" s="2" t="s">
        <v>70</v>
      </c>
      <c r="H1051" s="2" t="s">
        <v>47</v>
      </c>
      <c r="I1051" s="2">
        <v>51.502284000000003</v>
      </c>
      <c r="J1051" s="2" t="s">
        <v>55</v>
      </c>
      <c r="K1051" s="2" t="s">
        <v>197</v>
      </c>
      <c r="L1051" s="2" t="s">
        <v>32</v>
      </c>
      <c r="M1051" s="2">
        <v>-0.14886199999999999</v>
      </c>
      <c r="N1051" s="2">
        <v>2</v>
      </c>
      <c r="O1051" s="2">
        <v>2</v>
      </c>
      <c r="P1051" s="2" t="s">
        <v>33</v>
      </c>
      <c r="Q1051" s="2" t="s">
        <v>34</v>
      </c>
      <c r="R1051" s="2" t="s">
        <v>43</v>
      </c>
      <c r="S1051" s="2">
        <v>30</v>
      </c>
      <c r="T1051" s="4">
        <v>0.9375</v>
      </c>
      <c r="U1051" s="2" t="s">
        <v>36</v>
      </c>
      <c r="V1051" s="5" t="s">
        <v>1625</v>
      </c>
      <c r="W1051" s="2" t="s">
        <v>37</v>
      </c>
      <c r="X1051" s="2" t="s">
        <v>38</v>
      </c>
    </row>
    <row r="1052" spans="1:24" ht="15.75" hidden="1" x14ac:dyDescent="0.25">
      <c r="A1052" s="5" t="s">
        <v>1155</v>
      </c>
      <c r="B1052" s="6">
        <v>44590</v>
      </c>
      <c r="C1052" s="3" t="s">
        <v>24</v>
      </c>
      <c r="D1052" s="14">
        <f t="shared" si="16"/>
        <v>2022</v>
      </c>
      <c r="E1052" s="2" t="s">
        <v>26</v>
      </c>
      <c r="F1052" s="5" t="s">
        <v>27</v>
      </c>
      <c r="G1052" s="5" t="s">
        <v>28</v>
      </c>
      <c r="H1052" s="5" t="s">
        <v>47</v>
      </c>
      <c r="I1052" s="5">
        <v>51.536042000000002</v>
      </c>
      <c r="J1052" s="5" t="s">
        <v>55</v>
      </c>
      <c r="K1052" s="5" t="s">
        <v>861</v>
      </c>
      <c r="L1052" s="5" t="s">
        <v>32</v>
      </c>
      <c r="M1052" s="5">
        <v>-0.191472</v>
      </c>
      <c r="N1052" s="5">
        <v>1</v>
      </c>
      <c r="O1052" s="5">
        <v>1</v>
      </c>
      <c r="P1052" s="5" t="s">
        <v>33</v>
      </c>
      <c r="Q1052" s="5" t="s">
        <v>42</v>
      </c>
      <c r="R1052" s="5" t="s">
        <v>43</v>
      </c>
      <c r="S1052" s="5">
        <v>30</v>
      </c>
      <c r="T1052" s="7">
        <v>0.27083333333333331</v>
      </c>
      <c r="U1052" s="2" t="s">
        <v>36</v>
      </c>
      <c r="V1052" s="2" t="s">
        <v>1626</v>
      </c>
      <c r="W1052" s="5" t="s">
        <v>71</v>
      </c>
      <c r="X1052" s="5" t="s">
        <v>38</v>
      </c>
    </row>
    <row r="1053" spans="1:24" ht="15.75" hidden="1" x14ac:dyDescent="0.25">
      <c r="A1053" s="2" t="s">
        <v>1156</v>
      </c>
      <c r="B1053" s="3">
        <v>44612</v>
      </c>
      <c r="C1053" s="3" t="s">
        <v>83</v>
      </c>
      <c r="D1053" s="14">
        <f t="shared" si="16"/>
        <v>2022</v>
      </c>
      <c r="E1053" s="2" t="s">
        <v>59</v>
      </c>
      <c r="F1053" s="2" t="s">
        <v>69</v>
      </c>
      <c r="G1053" s="2" t="s">
        <v>70</v>
      </c>
      <c r="H1053" s="2" t="s">
        <v>47</v>
      </c>
      <c r="I1053" s="2">
        <v>51.488135999999997</v>
      </c>
      <c r="J1053" s="2" t="s">
        <v>30</v>
      </c>
      <c r="K1053" s="2" t="s">
        <v>197</v>
      </c>
      <c r="L1053" s="2" t="s">
        <v>32</v>
      </c>
      <c r="M1053" s="2">
        <v>-0.12998899999999999</v>
      </c>
      <c r="N1053" s="2">
        <v>1</v>
      </c>
      <c r="O1053" s="2">
        <v>2</v>
      </c>
      <c r="P1053" s="2" t="s">
        <v>33</v>
      </c>
      <c r="Q1053" s="2" t="s">
        <v>34</v>
      </c>
      <c r="R1053" s="2" t="s">
        <v>60</v>
      </c>
      <c r="S1053" s="2">
        <v>30</v>
      </c>
      <c r="T1053" s="4">
        <v>0.55555555555555558</v>
      </c>
      <c r="U1053" s="2" t="s">
        <v>36</v>
      </c>
      <c r="V1053" s="5" t="s">
        <v>1627</v>
      </c>
      <c r="W1053" s="2" t="s">
        <v>37</v>
      </c>
      <c r="X1053" s="2" t="s">
        <v>38</v>
      </c>
    </row>
    <row r="1054" spans="1:24" ht="15.75" hidden="1" x14ac:dyDescent="0.25">
      <c r="A1054" s="5" t="s">
        <v>1157</v>
      </c>
      <c r="B1054" s="6">
        <v>44618</v>
      </c>
      <c r="C1054" s="3" t="s">
        <v>83</v>
      </c>
      <c r="D1054" s="14">
        <f t="shared" si="16"/>
        <v>2022</v>
      </c>
      <c r="E1054" s="2" t="s">
        <v>65</v>
      </c>
      <c r="F1054" s="5" t="s">
        <v>27</v>
      </c>
      <c r="G1054" s="5" t="s">
        <v>28</v>
      </c>
      <c r="H1054" s="5" t="s">
        <v>47</v>
      </c>
      <c r="I1054" s="5">
        <v>51.506833</v>
      </c>
      <c r="J1054" s="5" t="s">
        <v>30</v>
      </c>
      <c r="K1054" s="5" t="s">
        <v>197</v>
      </c>
      <c r="L1054" s="5" t="s">
        <v>32</v>
      </c>
      <c r="M1054" s="5">
        <v>-0.14651600000000001</v>
      </c>
      <c r="N1054" s="5">
        <v>1</v>
      </c>
      <c r="O1054" s="5">
        <v>1</v>
      </c>
      <c r="P1054" s="5" t="s">
        <v>33</v>
      </c>
      <c r="Q1054" s="5" t="s">
        <v>34</v>
      </c>
      <c r="R1054" s="5" t="s">
        <v>43</v>
      </c>
      <c r="S1054" s="5">
        <v>30</v>
      </c>
      <c r="T1054" s="7">
        <v>0.64583333333333337</v>
      </c>
      <c r="U1054" s="2" t="s">
        <v>36</v>
      </c>
      <c r="V1054" s="2" t="s">
        <v>1628</v>
      </c>
      <c r="W1054" s="5" t="s">
        <v>37</v>
      </c>
      <c r="X1054" s="5" t="s">
        <v>44</v>
      </c>
    </row>
    <row r="1055" spans="1:24" ht="15.75" hidden="1" x14ac:dyDescent="0.25">
      <c r="A1055" s="2" t="s">
        <v>1158</v>
      </c>
      <c r="B1055" s="3">
        <v>44618</v>
      </c>
      <c r="C1055" s="3" t="s">
        <v>83</v>
      </c>
      <c r="D1055" s="14">
        <f t="shared" si="16"/>
        <v>2022</v>
      </c>
      <c r="E1055" s="2" t="s">
        <v>46</v>
      </c>
      <c r="F1055" s="2" t="s">
        <v>27</v>
      </c>
      <c r="G1055" s="2" t="s">
        <v>28</v>
      </c>
      <c r="H1055" s="2" t="s">
        <v>47</v>
      </c>
      <c r="I1055" s="2">
        <v>51.534472000000001</v>
      </c>
      <c r="J1055" s="2" t="s">
        <v>30</v>
      </c>
      <c r="K1055" s="2" t="s">
        <v>197</v>
      </c>
      <c r="L1055" s="2" t="s">
        <v>32</v>
      </c>
      <c r="M1055" s="2">
        <v>-0.18879499999999999</v>
      </c>
      <c r="N1055" s="2">
        <v>1</v>
      </c>
      <c r="O1055" s="2">
        <v>2</v>
      </c>
      <c r="P1055" s="2" t="s">
        <v>33</v>
      </c>
      <c r="Q1055" s="2" t="s">
        <v>34</v>
      </c>
      <c r="R1055" s="2" t="s">
        <v>43</v>
      </c>
      <c r="S1055" s="2">
        <v>30</v>
      </c>
      <c r="T1055" s="4">
        <v>0.61458333333333337</v>
      </c>
      <c r="U1055" s="2" t="s">
        <v>36</v>
      </c>
      <c r="V1055" s="5" t="s">
        <v>1629</v>
      </c>
      <c r="W1055" s="2" t="s">
        <v>37</v>
      </c>
      <c r="X1055" s="2" t="s">
        <v>108</v>
      </c>
    </row>
    <row r="1056" spans="1:24" ht="15.75" hidden="1" x14ac:dyDescent="0.25">
      <c r="A1056" s="5" t="s">
        <v>1159</v>
      </c>
      <c r="B1056" s="6">
        <v>44618</v>
      </c>
      <c r="C1056" s="3" t="s">
        <v>83</v>
      </c>
      <c r="D1056" s="14">
        <f t="shared" si="16"/>
        <v>2022</v>
      </c>
      <c r="E1056" s="2" t="s">
        <v>40</v>
      </c>
      <c r="F1056" s="5" t="s">
        <v>69</v>
      </c>
      <c r="G1056" s="5" t="s">
        <v>70</v>
      </c>
      <c r="H1056" s="5" t="s">
        <v>47</v>
      </c>
      <c r="I1056" s="5">
        <v>51.524053000000002</v>
      </c>
      <c r="J1056" s="5" t="s">
        <v>30</v>
      </c>
      <c r="K1056" s="5" t="s">
        <v>861</v>
      </c>
      <c r="L1056" s="5" t="s">
        <v>32</v>
      </c>
      <c r="M1056" s="5">
        <v>-0.12664400000000001</v>
      </c>
      <c r="N1056" s="5">
        <v>1</v>
      </c>
      <c r="O1056" s="5">
        <v>1</v>
      </c>
      <c r="P1056" s="5" t="s">
        <v>33</v>
      </c>
      <c r="Q1056" s="5" t="s">
        <v>34</v>
      </c>
      <c r="R1056" s="5" t="s">
        <v>43</v>
      </c>
      <c r="S1056" s="5">
        <v>30</v>
      </c>
      <c r="T1056" s="7">
        <v>0.65208333333333335</v>
      </c>
      <c r="U1056" s="2" t="s">
        <v>36</v>
      </c>
      <c r="V1056" s="2" t="s">
        <v>1630</v>
      </c>
      <c r="W1056" s="5" t="s">
        <v>37</v>
      </c>
      <c r="X1056" s="5" t="s">
        <v>38</v>
      </c>
    </row>
    <row r="1057" spans="1:24" ht="15.75" x14ac:dyDescent="0.25">
      <c r="A1057" s="2" t="s">
        <v>1160</v>
      </c>
      <c r="B1057" s="3">
        <v>44619</v>
      </c>
      <c r="C1057" s="3" t="s">
        <v>83</v>
      </c>
      <c r="D1057" s="14">
        <f t="shared" si="16"/>
        <v>2022</v>
      </c>
      <c r="E1057" s="2" t="s">
        <v>54</v>
      </c>
      <c r="F1057" s="2" t="s">
        <v>49</v>
      </c>
      <c r="G1057" s="2" t="s">
        <v>41</v>
      </c>
      <c r="H1057" s="2" t="s">
        <v>29</v>
      </c>
      <c r="I1057" s="2">
        <v>51.520432999999997</v>
      </c>
      <c r="J1057" s="2" t="s">
        <v>30</v>
      </c>
      <c r="K1057" s="2" t="s">
        <v>197</v>
      </c>
      <c r="L1057" s="2" t="s">
        <v>32</v>
      </c>
      <c r="M1057" s="2">
        <v>-0.147838</v>
      </c>
      <c r="N1057" s="2">
        <v>2</v>
      </c>
      <c r="O1057" s="2">
        <v>2</v>
      </c>
      <c r="P1057" s="2" t="s">
        <v>33</v>
      </c>
      <c r="Q1057" s="2" t="s">
        <v>42</v>
      </c>
      <c r="R1057" s="2" t="s">
        <v>43</v>
      </c>
      <c r="S1057" s="2">
        <v>30</v>
      </c>
      <c r="T1057" s="4">
        <v>0.34027777777777773</v>
      </c>
      <c r="U1057" s="2" t="s">
        <v>1645</v>
      </c>
      <c r="V1057" s="5" t="s">
        <v>1631</v>
      </c>
      <c r="W1057" s="2" t="s">
        <v>71</v>
      </c>
      <c r="X1057" s="2" t="s">
        <v>38</v>
      </c>
    </row>
    <row r="1058" spans="1:24" ht="15.75" x14ac:dyDescent="0.25">
      <c r="A1058" s="5" t="s">
        <v>1161</v>
      </c>
      <c r="B1058" s="6">
        <v>44619</v>
      </c>
      <c r="C1058" s="3" t="s">
        <v>83</v>
      </c>
      <c r="D1058" s="14">
        <f t="shared" si="16"/>
        <v>2022</v>
      </c>
      <c r="E1058" s="2" t="s">
        <v>62</v>
      </c>
      <c r="F1058" s="5" t="s">
        <v>27</v>
      </c>
      <c r="G1058" s="5" t="s">
        <v>28</v>
      </c>
      <c r="H1058" s="5" t="s">
        <v>47</v>
      </c>
      <c r="I1058" s="5">
        <v>51.515234</v>
      </c>
      <c r="J1058" s="5" t="s">
        <v>55</v>
      </c>
      <c r="K1058" s="5" t="s">
        <v>197</v>
      </c>
      <c r="L1058" s="5" t="s">
        <v>32</v>
      </c>
      <c r="M1058" s="5">
        <v>-0.14891399999999999</v>
      </c>
      <c r="N1058" s="5">
        <v>1</v>
      </c>
      <c r="O1058" s="5">
        <v>1</v>
      </c>
      <c r="P1058" s="5" t="s">
        <v>33</v>
      </c>
      <c r="Q1058" s="5" t="s">
        <v>42</v>
      </c>
      <c r="R1058" s="5" t="s">
        <v>43</v>
      </c>
      <c r="S1058" s="5">
        <v>30</v>
      </c>
      <c r="T1058" s="7">
        <v>0.81319444444444444</v>
      </c>
      <c r="U1058" s="2" t="s">
        <v>1645</v>
      </c>
      <c r="V1058" s="2" t="s">
        <v>1616</v>
      </c>
      <c r="W1058" s="5" t="s">
        <v>71</v>
      </c>
      <c r="X1058" s="5" t="s">
        <v>63</v>
      </c>
    </row>
    <row r="1059" spans="1:24" ht="15.75" x14ac:dyDescent="0.25">
      <c r="A1059" s="2" t="s">
        <v>1162</v>
      </c>
      <c r="B1059" s="3">
        <v>44620</v>
      </c>
      <c r="C1059" s="3" t="s">
        <v>83</v>
      </c>
      <c r="D1059" s="14">
        <f t="shared" si="16"/>
        <v>2022</v>
      </c>
      <c r="E1059" s="2" t="s">
        <v>26</v>
      </c>
      <c r="F1059" s="2" t="s">
        <v>27</v>
      </c>
      <c r="G1059" s="2" t="s">
        <v>41</v>
      </c>
      <c r="H1059" s="2" t="s">
        <v>47</v>
      </c>
      <c r="I1059" s="2">
        <v>51.519978999999999</v>
      </c>
      <c r="J1059" s="2" t="s">
        <v>55</v>
      </c>
      <c r="K1059" s="2" t="s">
        <v>197</v>
      </c>
      <c r="L1059" s="2" t="s">
        <v>32</v>
      </c>
      <c r="M1059" s="2">
        <v>-0.170487</v>
      </c>
      <c r="N1059" s="2">
        <v>1</v>
      </c>
      <c r="O1059" s="2">
        <v>2</v>
      </c>
      <c r="P1059" s="2" t="s">
        <v>33</v>
      </c>
      <c r="Q1059" s="2" t="s">
        <v>42</v>
      </c>
      <c r="R1059" s="2" t="s">
        <v>43</v>
      </c>
      <c r="S1059" s="2">
        <v>30</v>
      </c>
      <c r="T1059" s="4">
        <v>3.4722222222222224E-2</v>
      </c>
      <c r="U1059" s="2" t="s">
        <v>1645</v>
      </c>
      <c r="V1059" s="5" t="s">
        <v>1617</v>
      </c>
      <c r="W1059" s="2" t="s">
        <v>71</v>
      </c>
      <c r="X1059" s="2" t="s">
        <v>63</v>
      </c>
    </row>
    <row r="1060" spans="1:24" ht="15.75" x14ac:dyDescent="0.25">
      <c r="A1060" s="5" t="s">
        <v>1163</v>
      </c>
      <c r="B1060" s="6">
        <v>44619</v>
      </c>
      <c r="C1060" s="3" t="s">
        <v>83</v>
      </c>
      <c r="D1060" s="14">
        <f t="shared" si="16"/>
        <v>2022</v>
      </c>
      <c r="E1060" s="2" t="s">
        <v>59</v>
      </c>
      <c r="F1060" s="5" t="s">
        <v>49</v>
      </c>
      <c r="G1060" s="5" t="s">
        <v>28</v>
      </c>
      <c r="H1060" s="5" t="s">
        <v>47</v>
      </c>
      <c r="I1060" s="5">
        <v>51.515850999999998</v>
      </c>
      <c r="J1060" s="5" t="s">
        <v>55</v>
      </c>
      <c r="K1060" s="5" t="s">
        <v>197</v>
      </c>
      <c r="L1060" s="5" t="s">
        <v>32</v>
      </c>
      <c r="M1060" s="5">
        <v>-0.142403</v>
      </c>
      <c r="N1060" s="5">
        <v>1</v>
      </c>
      <c r="O1060" s="5">
        <v>2</v>
      </c>
      <c r="P1060" s="5" t="s">
        <v>33</v>
      </c>
      <c r="Q1060" s="5" t="s">
        <v>42</v>
      </c>
      <c r="R1060" s="5" t="s">
        <v>60</v>
      </c>
      <c r="S1060" s="5">
        <v>30</v>
      </c>
      <c r="T1060" s="7">
        <v>0.89027777777777783</v>
      </c>
      <c r="U1060" s="2" t="s">
        <v>1645</v>
      </c>
      <c r="V1060" s="2" t="s">
        <v>1618</v>
      </c>
      <c r="W1060" s="5" t="s">
        <v>37</v>
      </c>
      <c r="X1060" s="5" t="s">
        <v>111</v>
      </c>
    </row>
    <row r="1061" spans="1:24" ht="15.75" x14ac:dyDescent="0.25">
      <c r="A1061" s="2" t="s">
        <v>1164</v>
      </c>
      <c r="B1061" s="3">
        <v>44620</v>
      </c>
      <c r="C1061" s="3" t="s">
        <v>83</v>
      </c>
      <c r="D1061" s="14">
        <f t="shared" si="16"/>
        <v>2022</v>
      </c>
      <c r="E1061" s="2" t="s">
        <v>65</v>
      </c>
      <c r="F1061" s="2" t="s">
        <v>27</v>
      </c>
      <c r="G1061" s="2" t="s">
        <v>41</v>
      </c>
      <c r="H1061" s="2" t="s">
        <v>47</v>
      </c>
      <c r="I1061" s="2">
        <v>51.497304</v>
      </c>
      <c r="J1061" s="2" t="s">
        <v>55</v>
      </c>
      <c r="K1061" s="2" t="s">
        <v>197</v>
      </c>
      <c r="L1061" s="2" t="s">
        <v>32</v>
      </c>
      <c r="M1061" s="2">
        <v>-0.15237800000000001</v>
      </c>
      <c r="N1061" s="2">
        <v>1</v>
      </c>
      <c r="O1061" s="2">
        <v>2</v>
      </c>
      <c r="P1061" s="2" t="s">
        <v>33</v>
      </c>
      <c r="Q1061" s="2" t="s">
        <v>42</v>
      </c>
      <c r="R1061" s="2" t="s">
        <v>43</v>
      </c>
      <c r="S1061" s="2">
        <v>30</v>
      </c>
      <c r="T1061" s="4">
        <v>0.13680555555555554</v>
      </c>
      <c r="U1061" s="2" t="s">
        <v>1645</v>
      </c>
      <c r="V1061" s="5" t="s">
        <v>1619</v>
      </c>
      <c r="W1061" s="2" t="s">
        <v>71</v>
      </c>
      <c r="X1061" s="2" t="s">
        <v>63</v>
      </c>
    </row>
    <row r="1062" spans="1:24" ht="15.75" x14ac:dyDescent="0.25">
      <c r="A1062" s="5" t="s">
        <v>1165</v>
      </c>
      <c r="B1062" s="6">
        <v>44618</v>
      </c>
      <c r="C1062" s="3" t="s">
        <v>83</v>
      </c>
      <c r="D1062" s="14">
        <f t="shared" si="16"/>
        <v>2022</v>
      </c>
      <c r="E1062" s="2" t="s">
        <v>46</v>
      </c>
      <c r="F1062" s="5" t="s">
        <v>69</v>
      </c>
      <c r="G1062" s="5" t="s">
        <v>70</v>
      </c>
      <c r="H1062" s="5" t="s">
        <v>47</v>
      </c>
      <c r="I1062" s="5">
        <v>51.519379999999998</v>
      </c>
      <c r="J1062" s="5" t="s">
        <v>55</v>
      </c>
      <c r="K1062" s="5" t="s">
        <v>861</v>
      </c>
      <c r="L1062" s="5" t="s">
        <v>32</v>
      </c>
      <c r="M1062" s="5">
        <v>-0.13245699999999999</v>
      </c>
      <c r="N1062" s="5">
        <v>1</v>
      </c>
      <c r="O1062" s="5">
        <v>2</v>
      </c>
      <c r="P1062" s="5" t="s">
        <v>33</v>
      </c>
      <c r="Q1062" s="5" t="s">
        <v>34</v>
      </c>
      <c r="R1062" s="5" t="s">
        <v>43</v>
      </c>
      <c r="S1062" s="5">
        <v>30</v>
      </c>
      <c r="T1062" s="7">
        <v>0.8125</v>
      </c>
      <c r="U1062" s="2" t="s">
        <v>1645</v>
      </c>
      <c r="V1062" s="2" t="s">
        <v>1620</v>
      </c>
      <c r="W1062" s="5" t="s">
        <v>559</v>
      </c>
      <c r="X1062" s="5" t="s">
        <v>38</v>
      </c>
    </row>
    <row r="1063" spans="1:24" ht="15.75" x14ac:dyDescent="0.25">
      <c r="A1063" s="2" t="s">
        <v>1166</v>
      </c>
      <c r="B1063" s="3">
        <v>44620</v>
      </c>
      <c r="C1063" s="3" t="s">
        <v>83</v>
      </c>
      <c r="D1063" s="14">
        <f t="shared" si="16"/>
        <v>2022</v>
      </c>
      <c r="E1063" s="2" t="s">
        <v>40</v>
      </c>
      <c r="F1063" s="2" t="s">
        <v>69</v>
      </c>
      <c r="G1063" s="2" t="s">
        <v>70</v>
      </c>
      <c r="H1063" s="2" t="s">
        <v>47</v>
      </c>
      <c r="I1063" s="2">
        <v>51.541237000000002</v>
      </c>
      <c r="J1063" s="2" t="s">
        <v>55</v>
      </c>
      <c r="K1063" s="2" t="s">
        <v>861</v>
      </c>
      <c r="L1063" s="2" t="s">
        <v>32</v>
      </c>
      <c r="M1063" s="2">
        <v>-0.18434400000000001</v>
      </c>
      <c r="N1063" s="2">
        <v>1</v>
      </c>
      <c r="O1063" s="2">
        <v>2</v>
      </c>
      <c r="P1063" s="2" t="s">
        <v>33</v>
      </c>
      <c r="Q1063" s="2" t="s">
        <v>42</v>
      </c>
      <c r="R1063" s="2" t="s">
        <v>43</v>
      </c>
      <c r="S1063" s="2">
        <v>30</v>
      </c>
      <c r="T1063" s="4">
        <v>0.76250000000000007</v>
      </c>
      <c r="U1063" s="2" t="s">
        <v>1645</v>
      </c>
      <c r="V1063" s="5" t="s">
        <v>1621</v>
      </c>
      <c r="W1063" s="2" t="s">
        <v>71</v>
      </c>
      <c r="X1063" s="2" t="s">
        <v>38</v>
      </c>
    </row>
    <row r="1064" spans="1:24" ht="15.75" x14ac:dyDescent="0.25">
      <c r="A1064" s="5" t="s">
        <v>1167</v>
      </c>
      <c r="B1064" s="6">
        <v>44614</v>
      </c>
      <c r="C1064" s="3" t="s">
        <v>83</v>
      </c>
      <c r="D1064" s="14">
        <f t="shared" si="16"/>
        <v>2022</v>
      </c>
      <c r="E1064" s="2" t="s">
        <v>54</v>
      </c>
      <c r="F1064" s="5" t="s">
        <v>27</v>
      </c>
      <c r="G1064" s="5" t="s">
        <v>28</v>
      </c>
      <c r="H1064" s="5" t="s">
        <v>47</v>
      </c>
      <c r="I1064" s="5">
        <v>51.511833000000003</v>
      </c>
      <c r="J1064" s="5" t="s">
        <v>30</v>
      </c>
      <c r="K1064" s="5" t="s">
        <v>197</v>
      </c>
      <c r="L1064" s="5" t="s">
        <v>32</v>
      </c>
      <c r="M1064" s="5">
        <v>-0.13853099999999999</v>
      </c>
      <c r="N1064" s="5">
        <v>1</v>
      </c>
      <c r="O1064" s="5">
        <v>1</v>
      </c>
      <c r="P1064" s="5" t="s">
        <v>33</v>
      </c>
      <c r="Q1064" s="5" t="s">
        <v>42</v>
      </c>
      <c r="R1064" s="5" t="s">
        <v>35</v>
      </c>
      <c r="S1064" s="5">
        <v>30</v>
      </c>
      <c r="T1064" s="7">
        <v>0.52083333333333337</v>
      </c>
      <c r="U1064" s="2" t="s">
        <v>1645</v>
      </c>
      <c r="V1064" s="2" t="s">
        <v>1622</v>
      </c>
      <c r="W1064" s="5" t="s">
        <v>71</v>
      </c>
      <c r="X1064" s="5" t="s">
        <v>38</v>
      </c>
    </row>
    <row r="1065" spans="1:24" ht="15.75" x14ac:dyDescent="0.25">
      <c r="A1065" s="2" t="s">
        <v>1168</v>
      </c>
      <c r="B1065" s="3">
        <v>44617</v>
      </c>
      <c r="C1065" s="3" t="s">
        <v>83</v>
      </c>
      <c r="D1065" s="14">
        <f t="shared" si="16"/>
        <v>2022</v>
      </c>
      <c r="E1065" s="2" t="s">
        <v>62</v>
      </c>
      <c r="F1065" s="2" t="s">
        <v>49</v>
      </c>
      <c r="G1065" s="2" t="s">
        <v>41</v>
      </c>
      <c r="H1065" s="2" t="s">
        <v>47</v>
      </c>
      <c r="I1065" s="2">
        <v>51.519329999999997</v>
      </c>
      <c r="J1065" s="2" t="s">
        <v>30</v>
      </c>
      <c r="K1065" s="2" t="s">
        <v>197</v>
      </c>
      <c r="L1065" s="2" t="s">
        <v>32</v>
      </c>
      <c r="M1065" s="2">
        <v>-0.16921600000000001</v>
      </c>
      <c r="N1065" s="2">
        <v>1</v>
      </c>
      <c r="O1065" s="2">
        <v>2</v>
      </c>
      <c r="P1065" s="2" t="s">
        <v>33</v>
      </c>
      <c r="Q1065" s="2" t="s">
        <v>34</v>
      </c>
      <c r="R1065" s="2" t="s">
        <v>43</v>
      </c>
      <c r="S1065" s="2">
        <v>30</v>
      </c>
      <c r="T1065" s="4">
        <v>0.40277777777777773</v>
      </c>
      <c r="U1065" s="2" t="s">
        <v>1645</v>
      </c>
      <c r="V1065" s="5" t="s">
        <v>1623</v>
      </c>
      <c r="W1065" s="2" t="s">
        <v>37</v>
      </c>
      <c r="X1065" s="2" t="s">
        <v>38</v>
      </c>
    </row>
    <row r="1066" spans="1:24" ht="15.75" x14ac:dyDescent="0.25">
      <c r="A1066" s="5" t="s">
        <v>1169</v>
      </c>
      <c r="B1066" s="6">
        <v>44621</v>
      </c>
      <c r="C1066" s="3" t="s">
        <v>135</v>
      </c>
      <c r="D1066" s="14">
        <f t="shared" si="16"/>
        <v>2022</v>
      </c>
      <c r="E1066" s="2" t="s">
        <v>26</v>
      </c>
      <c r="F1066" s="5" t="s">
        <v>69</v>
      </c>
      <c r="G1066" s="5" t="s">
        <v>70</v>
      </c>
      <c r="H1066" s="5" t="s">
        <v>47</v>
      </c>
      <c r="I1066" s="5">
        <v>51.522900999999997</v>
      </c>
      <c r="J1066" s="5" t="s">
        <v>30</v>
      </c>
      <c r="K1066" s="5" t="s">
        <v>861</v>
      </c>
      <c r="L1066" s="5" t="s">
        <v>32</v>
      </c>
      <c r="M1066" s="5">
        <v>-0.133322</v>
      </c>
      <c r="N1066" s="5">
        <v>1</v>
      </c>
      <c r="O1066" s="5">
        <v>1</v>
      </c>
      <c r="P1066" s="5" t="s">
        <v>33</v>
      </c>
      <c r="Q1066" s="5" t="s">
        <v>34</v>
      </c>
      <c r="R1066" s="5" t="s">
        <v>43</v>
      </c>
      <c r="S1066" s="5">
        <v>30</v>
      </c>
      <c r="T1066" s="7">
        <v>0.75555555555555554</v>
      </c>
      <c r="U1066" s="2" t="s">
        <v>1645</v>
      </c>
      <c r="V1066" s="2" t="s">
        <v>1624</v>
      </c>
      <c r="W1066" s="5" t="s">
        <v>37</v>
      </c>
      <c r="X1066" s="5" t="s">
        <v>111</v>
      </c>
    </row>
    <row r="1067" spans="1:24" ht="15.75" x14ac:dyDescent="0.25">
      <c r="A1067" s="2" t="s">
        <v>1170</v>
      </c>
      <c r="B1067" s="3">
        <v>44622</v>
      </c>
      <c r="C1067" s="3" t="s">
        <v>135</v>
      </c>
      <c r="D1067" s="14">
        <f t="shared" si="16"/>
        <v>2022</v>
      </c>
      <c r="E1067" s="2" t="s">
        <v>59</v>
      </c>
      <c r="F1067" s="2" t="s">
        <v>27</v>
      </c>
      <c r="G1067" s="2" t="s">
        <v>28</v>
      </c>
      <c r="H1067" s="2" t="s">
        <v>47</v>
      </c>
      <c r="I1067" s="2">
        <v>51.516320999999998</v>
      </c>
      <c r="J1067" s="2" t="s">
        <v>55</v>
      </c>
      <c r="K1067" s="2" t="s">
        <v>197</v>
      </c>
      <c r="L1067" s="2" t="s">
        <v>32</v>
      </c>
      <c r="M1067" s="2">
        <v>-0.17812800000000001</v>
      </c>
      <c r="N1067" s="2">
        <v>1</v>
      </c>
      <c r="O1067" s="2">
        <v>1</v>
      </c>
      <c r="P1067" s="2" t="s">
        <v>33</v>
      </c>
      <c r="Q1067" s="2" t="s">
        <v>34</v>
      </c>
      <c r="R1067" s="2" t="s">
        <v>43</v>
      </c>
      <c r="S1067" s="2">
        <v>30</v>
      </c>
      <c r="T1067" s="4">
        <v>0.1875</v>
      </c>
      <c r="U1067" s="2" t="s">
        <v>1645</v>
      </c>
      <c r="V1067" s="5" t="s">
        <v>1625</v>
      </c>
      <c r="W1067" s="2" t="s">
        <v>37</v>
      </c>
      <c r="X1067" s="2" t="s">
        <v>38</v>
      </c>
    </row>
    <row r="1068" spans="1:24" ht="15.75" hidden="1" x14ac:dyDescent="0.25">
      <c r="A1068" s="5" t="s">
        <v>1171</v>
      </c>
      <c r="B1068" s="6">
        <v>44621</v>
      </c>
      <c r="C1068" s="3" t="s">
        <v>135</v>
      </c>
      <c r="D1068" s="14">
        <f t="shared" si="16"/>
        <v>2022</v>
      </c>
      <c r="E1068" s="2" t="s">
        <v>65</v>
      </c>
      <c r="F1068" s="5" t="s">
        <v>49</v>
      </c>
      <c r="G1068" s="5" t="s">
        <v>41</v>
      </c>
      <c r="H1068" s="5" t="s">
        <v>47</v>
      </c>
      <c r="I1068" s="5">
        <v>51.492378000000002</v>
      </c>
      <c r="J1068" s="5" t="s">
        <v>30</v>
      </c>
      <c r="K1068" s="5" t="s">
        <v>197</v>
      </c>
      <c r="L1068" s="5" t="s">
        <v>32</v>
      </c>
      <c r="M1068" s="5">
        <v>-0.14796699999999999</v>
      </c>
      <c r="N1068" s="5">
        <v>1</v>
      </c>
      <c r="O1068" s="5">
        <v>2</v>
      </c>
      <c r="P1068" s="5" t="s">
        <v>33</v>
      </c>
      <c r="Q1068" s="5" t="s">
        <v>34</v>
      </c>
      <c r="R1068" s="5" t="s">
        <v>60</v>
      </c>
      <c r="S1068" s="5">
        <v>30</v>
      </c>
      <c r="T1068" s="7">
        <v>0.26527777777777778</v>
      </c>
      <c r="U1068" s="2" t="s">
        <v>36</v>
      </c>
      <c r="V1068" s="2" t="s">
        <v>1626</v>
      </c>
      <c r="W1068" s="5" t="s">
        <v>37</v>
      </c>
      <c r="X1068" s="5" t="s">
        <v>38</v>
      </c>
    </row>
    <row r="1069" spans="1:24" ht="15.75" hidden="1" x14ac:dyDescent="0.25">
      <c r="A1069" s="2" t="s">
        <v>1172</v>
      </c>
      <c r="B1069" s="3">
        <v>44612</v>
      </c>
      <c r="C1069" s="3" t="s">
        <v>83</v>
      </c>
      <c r="D1069" s="14">
        <f t="shared" si="16"/>
        <v>2022</v>
      </c>
      <c r="E1069" s="2" t="s">
        <v>46</v>
      </c>
      <c r="F1069" s="2" t="s">
        <v>27</v>
      </c>
      <c r="G1069" s="2" t="s">
        <v>28</v>
      </c>
      <c r="H1069" s="2" t="s">
        <v>47</v>
      </c>
      <c r="I1069" s="2">
        <v>51.549982999999997</v>
      </c>
      <c r="J1069" s="2" t="s">
        <v>55</v>
      </c>
      <c r="K1069" s="2" t="s">
        <v>861</v>
      </c>
      <c r="L1069" s="2" t="s">
        <v>32</v>
      </c>
      <c r="M1069" s="2">
        <v>-0.19164</v>
      </c>
      <c r="N1069" s="2">
        <v>1</v>
      </c>
      <c r="O1069" s="2">
        <v>2</v>
      </c>
      <c r="P1069" s="2" t="s">
        <v>33</v>
      </c>
      <c r="Q1069" s="2" t="s">
        <v>34</v>
      </c>
      <c r="R1069" s="2" t="s">
        <v>43</v>
      </c>
      <c r="S1069" s="2">
        <v>30</v>
      </c>
      <c r="T1069" s="4">
        <v>0.90277777777777779</v>
      </c>
      <c r="U1069" s="2" t="s">
        <v>36</v>
      </c>
      <c r="V1069" s="5" t="s">
        <v>1627</v>
      </c>
      <c r="W1069" s="2" t="s">
        <v>37</v>
      </c>
      <c r="X1069" s="2" t="s">
        <v>157</v>
      </c>
    </row>
    <row r="1070" spans="1:24" ht="15.75" hidden="1" x14ac:dyDescent="0.25">
      <c r="A1070" s="5" t="s">
        <v>1173</v>
      </c>
      <c r="B1070" s="6">
        <v>44622</v>
      </c>
      <c r="C1070" s="3" t="s">
        <v>135</v>
      </c>
      <c r="D1070" s="14">
        <f t="shared" si="16"/>
        <v>2022</v>
      </c>
      <c r="E1070" s="2" t="s">
        <v>40</v>
      </c>
      <c r="F1070" s="5" t="s">
        <v>49</v>
      </c>
      <c r="G1070" s="5" t="s">
        <v>28</v>
      </c>
      <c r="H1070" s="5" t="s">
        <v>47</v>
      </c>
      <c r="I1070" s="5">
        <v>51.509715999999997</v>
      </c>
      <c r="J1070" s="5" t="s">
        <v>30</v>
      </c>
      <c r="K1070" s="5" t="s">
        <v>197</v>
      </c>
      <c r="L1070" s="5" t="s">
        <v>32</v>
      </c>
      <c r="M1070" s="5">
        <v>-0.118586</v>
      </c>
      <c r="N1070" s="5">
        <v>1</v>
      </c>
      <c r="O1070" s="5">
        <v>1</v>
      </c>
      <c r="P1070" s="5" t="s">
        <v>33</v>
      </c>
      <c r="Q1070" s="5" t="s">
        <v>34</v>
      </c>
      <c r="R1070" s="5" t="s">
        <v>43</v>
      </c>
      <c r="S1070" s="5">
        <v>30</v>
      </c>
      <c r="T1070" s="7">
        <v>0.56805555555555554</v>
      </c>
      <c r="U1070" s="2" t="s">
        <v>36</v>
      </c>
      <c r="V1070" s="2" t="s">
        <v>1628</v>
      </c>
      <c r="W1070" s="5" t="s">
        <v>37</v>
      </c>
      <c r="X1070" s="5" t="s">
        <v>38</v>
      </c>
    </row>
    <row r="1071" spans="1:24" ht="15.75" hidden="1" x14ac:dyDescent="0.25">
      <c r="A1071" s="2" t="s">
        <v>1174</v>
      </c>
      <c r="B1071" s="3">
        <v>44623</v>
      </c>
      <c r="C1071" s="3" t="s">
        <v>135</v>
      </c>
      <c r="D1071" s="14">
        <f t="shared" si="16"/>
        <v>2022</v>
      </c>
      <c r="E1071" s="2" t="s">
        <v>54</v>
      </c>
      <c r="F1071" s="2" t="s">
        <v>27</v>
      </c>
      <c r="G1071" s="2" t="s">
        <v>106</v>
      </c>
      <c r="H1071" s="2" t="s">
        <v>47</v>
      </c>
      <c r="I1071" s="2">
        <v>51.494447000000001</v>
      </c>
      <c r="J1071" s="2" t="s">
        <v>30</v>
      </c>
      <c r="K1071" s="2" t="s">
        <v>197</v>
      </c>
      <c r="L1071" s="2" t="s">
        <v>32</v>
      </c>
      <c r="M1071" s="2">
        <v>-0.12540899999999999</v>
      </c>
      <c r="N1071" s="2">
        <v>1</v>
      </c>
      <c r="O1071" s="2">
        <v>2</v>
      </c>
      <c r="P1071" s="2" t="s">
        <v>33</v>
      </c>
      <c r="Q1071" s="2" t="s">
        <v>34</v>
      </c>
      <c r="R1071" s="2" t="s">
        <v>106</v>
      </c>
      <c r="S1071" s="2">
        <v>30</v>
      </c>
      <c r="T1071" s="4">
        <v>0.33819444444444446</v>
      </c>
      <c r="U1071" s="2" t="s">
        <v>36</v>
      </c>
      <c r="V1071" s="5" t="s">
        <v>1629</v>
      </c>
      <c r="W1071" s="2" t="s">
        <v>37</v>
      </c>
      <c r="X1071" s="2" t="s">
        <v>38</v>
      </c>
    </row>
    <row r="1072" spans="1:24" ht="15.75" hidden="1" x14ac:dyDescent="0.25">
      <c r="A1072" s="5" t="s">
        <v>1175</v>
      </c>
      <c r="B1072" s="6">
        <v>44616</v>
      </c>
      <c r="C1072" s="3" t="s">
        <v>83</v>
      </c>
      <c r="D1072" s="14">
        <f t="shared" si="16"/>
        <v>2022</v>
      </c>
      <c r="E1072" s="2" t="s">
        <v>62</v>
      </c>
      <c r="F1072" s="5" t="s">
        <v>49</v>
      </c>
      <c r="G1072" s="5" t="s">
        <v>28</v>
      </c>
      <c r="H1072" s="5" t="s">
        <v>47</v>
      </c>
      <c r="I1072" s="5">
        <v>51.531896000000003</v>
      </c>
      <c r="J1072" s="5" t="s">
        <v>30</v>
      </c>
      <c r="K1072" s="5" t="s">
        <v>861</v>
      </c>
      <c r="L1072" s="5" t="s">
        <v>32</v>
      </c>
      <c r="M1072" s="5">
        <v>-0.139154</v>
      </c>
      <c r="N1072" s="5">
        <v>1</v>
      </c>
      <c r="O1072" s="5">
        <v>1</v>
      </c>
      <c r="P1072" s="5" t="s">
        <v>33</v>
      </c>
      <c r="Q1072" s="5" t="s">
        <v>34</v>
      </c>
      <c r="R1072" s="5" t="s">
        <v>60</v>
      </c>
      <c r="S1072" s="5">
        <v>30</v>
      </c>
      <c r="T1072" s="7">
        <v>0.58333333333333337</v>
      </c>
      <c r="U1072" s="2" t="s">
        <v>36</v>
      </c>
      <c r="V1072" s="2" t="s">
        <v>1630</v>
      </c>
      <c r="W1072" s="5" t="s">
        <v>37</v>
      </c>
      <c r="X1072" s="5" t="s">
        <v>38</v>
      </c>
    </row>
    <row r="1073" spans="1:24" ht="15.75" hidden="1" x14ac:dyDescent="0.25">
      <c r="A1073" s="2" t="s">
        <v>1176</v>
      </c>
      <c r="B1073" s="3">
        <v>44622</v>
      </c>
      <c r="C1073" s="3" t="s">
        <v>135</v>
      </c>
      <c r="D1073" s="14">
        <f t="shared" si="16"/>
        <v>2022</v>
      </c>
      <c r="E1073" s="2" t="s">
        <v>26</v>
      </c>
      <c r="F1073" s="2" t="s">
        <v>27</v>
      </c>
      <c r="G1073" s="2" t="s">
        <v>28</v>
      </c>
      <c r="H1073" s="2" t="s">
        <v>47</v>
      </c>
      <c r="I1073" s="2">
        <v>51.530929</v>
      </c>
      <c r="J1073" s="2" t="s">
        <v>30</v>
      </c>
      <c r="K1073" s="2" t="s">
        <v>861</v>
      </c>
      <c r="L1073" s="2" t="s">
        <v>32</v>
      </c>
      <c r="M1073" s="2">
        <v>-0.13486799999999999</v>
      </c>
      <c r="N1073" s="2">
        <v>1</v>
      </c>
      <c r="O1073" s="2">
        <v>1</v>
      </c>
      <c r="P1073" s="2" t="s">
        <v>33</v>
      </c>
      <c r="Q1073" s="2" t="s">
        <v>34</v>
      </c>
      <c r="R1073" s="2" t="s">
        <v>43</v>
      </c>
      <c r="S1073" s="2">
        <v>30</v>
      </c>
      <c r="T1073" s="4">
        <v>0.57291666666666663</v>
      </c>
      <c r="U1073" s="2" t="s">
        <v>36</v>
      </c>
      <c r="V1073" s="5" t="s">
        <v>1631</v>
      </c>
      <c r="W1073" s="2" t="s">
        <v>37</v>
      </c>
      <c r="X1073" s="2" t="s">
        <v>157</v>
      </c>
    </row>
    <row r="1074" spans="1:24" ht="15.75" hidden="1" x14ac:dyDescent="0.25">
      <c r="A1074" s="5" t="s">
        <v>1177</v>
      </c>
      <c r="B1074" s="6">
        <v>44623</v>
      </c>
      <c r="C1074" s="3" t="s">
        <v>135</v>
      </c>
      <c r="D1074" s="14">
        <f t="shared" si="16"/>
        <v>2022</v>
      </c>
      <c r="E1074" s="2" t="s">
        <v>59</v>
      </c>
      <c r="F1074" s="5" t="s">
        <v>27</v>
      </c>
      <c r="G1074" s="5" t="s">
        <v>41</v>
      </c>
      <c r="H1074" s="5" t="s">
        <v>47</v>
      </c>
      <c r="I1074" s="5">
        <v>51.519689</v>
      </c>
      <c r="J1074" s="5" t="s">
        <v>30</v>
      </c>
      <c r="K1074" s="5" t="s">
        <v>197</v>
      </c>
      <c r="L1074" s="5" t="s">
        <v>32</v>
      </c>
      <c r="M1074" s="5">
        <v>-0.163436</v>
      </c>
      <c r="N1074" s="5">
        <v>1</v>
      </c>
      <c r="O1074" s="5">
        <v>2</v>
      </c>
      <c r="P1074" s="5" t="s">
        <v>33</v>
      </c>
      <c r="Q1074" s="5" t="s">
        <v>34</v>
      </c>
      <c r="R1074" s="5" t="s">
        <v>43</v>
      </c>
      <c r="S1074" s="5">
        <v>30</v>
      </c>
      <c r="T1074" s="7">
        <v>0.6118055555555556</v>
      </c>
      <c r="U1074" s="2" t="s">
        <v>36</v>
      </c>
      <c r="V1074" s="2" t="s">
        <v>1616</v>
      </c>
      <c r="W1074" s="5" t="s">
        <v>37</v>
      </c>
      <c r="X1074" s="5" t="s">
        <v>38</v>
      </c>
    </row>
    <row r="1075" spans="1:24" ht="15.75" hidden="1" x14ac:dyDescent="0.25">
      <c r="A1075" s="2" t="s">
        <v>1178</v>
      </c>
      <c r="B1075" s="3">
        <v>44619</v>
      </c>
      <c r="C1075" s="3" t="s">
        <v>83</v>
      </c>
      <c r="D1075" s="14">
        <f t="shared" si="16"/>
        <v>2022</v>
      </c>
      <c r="E1075" s="2" t="s">
        <v>65</v>
      </c>
      <c r="F1075" s="2" t="s">
        <v>27</v>
      </c>
      <c r="G1075" s="2" t="s">
        <v>28</v>
      </c>
      <c r="H1075" s="2" t="s">
        <v>47</v>
      </c>
      <c r="I1075" s="2">
        <v>51.509870999999997</v>
      </c>
      <c r="J1075" s="2" t="s">
        <v>30</v>
      </c>
      <c r="K1075" s="2" t="s">
        <v>31</v>
      </c>
      <c r="L1075" s="2" t="s">
        <v>32</v>
      </c>
      <c r="M1075" s="2">
        <v>-0.191356</v>
      </c>
      <c r="N1075" s="2">
        <v>1</v>
      </c>
      <c r="O1075" s="2">
        <v>1</v>
      </c>
      <c r="P1075" s="2" t="s">
        <v>33</v>
      </c>
      <c r="Q1075" s="2" t="s">
        <v>42</v>
      </c>
      <c r="R1075" s="2" t="s">
        <v>43</v>
      </c>
      <c r="S1075" s="2">
        <v>30</v>
      </c>
      <c r="T1075" s="4">
        <v>0.62847222222222221</v>
      </c>
      <c r="U1075" s="2" t="s">
        <v>36</v>
      </c>
      <c r="V1075" s="5" t="s">
        <v>1617</v>
      </c>
      <c r="W1075" s="2" t="s">
        <v>71</v>
      </c>
      <c r="X1075" s="2" t="s">
        <v>38</v>
      </c>
    </row>
    <row r="1076" spans="1:24" ht="15.75" hidden="1" x14ac:dyDescent="0.25">
      <c r="A1076" s="5" t="s">
        <v>1179</v>
      </c>
      <c r="B1076" s="6">
        <v>44623</v>
      </c>
      <c r="C1076" s="3" t="s">
        <v>135</v>
      </c>
      <c r="D1076" s="14">
        <f t="shared" si="16"/>
        <v>2022</v>
      </c>
      <c r="E1076" s="2" t="s">
        <v>46</v>
      </c>
      <c r="F1076" s="5" t="s">
        <v>27</v>
      </c>
      <c r="G1076" s="5" t="s">
        <v>41</v>
      </c>
      <c r="H1076" s="5" t="s">
        <v>47</v>
      </c>
      <c r="I1076" s="5">
        <v>51.508386999999999</v>
      </c>
      <c r="J1076" s="5" t="s">
        <v>30</v>
      </c>
      <c r="K1076" s="5" t="s">
        <v>197</v>
      </c>
      <c r="L1076" s="5" t="s">
        <v>32</v>
      </c>
      <c r="M1076" s="5">
        <v>-0.14241799999999999</v>
      </c>
      <c r="N1076" s="5">
        <v>1</v>
      </c>
      <c r="O1076" s="5">
        <v>1</v>
      </c>
      <c r="P1076" s="5" t="s">
        <v>33</v>
      </c>
      <c r="Q1076" s="5" t="s">
        <v>34</v>
      </c>
      <c r="R1076" s="5" t="s">
        <v>43</v>
      </c>
      <c r="S1076" s="5">
        <v>30</v>
      </c>
      <c r="T1076" s="7">
        <v>0.51388888888888895</v>
      </c>
      <c r="U1076" s="2" t="s">
        <v>36</v>
      </c>
      <c r="V1076" s="2" t="s">
        <v>1618</v>
      </c>
      <c r="W1076" s="5" t="s">
        <v>37</v>
      </c>
      <c r="X1076" s="5" t="s">
        <v>38</v>
      </c>
    </row>
    <row r="1077" spans="1:24" ht="15.75" hidden="1" x14ac:dyDescent="0.25">
      <c r="A1077" s="2" t="s">
        <v>1180</v>
      </c>
      <c r="B1077" s="3">
        <v>44623</v>
      </c>
      <c r="C1077" s="3" t="s">
        <v>135</v>
      </c>
      <c r="D1077" s="14">
        <f t="shared" si="16"/>
        <v>2022</v>
      </c>
      <c r="E1077" s="2" t="s">
        <v>40</v>
      </c>
      <c r="F1077" s="2" t="s">
        <v>49</v>
      </c>
      <c r="G1077" s="2" t="s">
        <v>41</v>
      </c>
      <c r="H1077" s="2" t="s">
        <v>47</v>
      </c>
      <c r="I1077" s="2">
        <v>51.550628000000003</v>
      </c>
      <c r="J1077" s="2" t="s">
        <v>30</v>
      </c>
      <c r="K1077" s="2" t="s">
        <v>861</v>
      </c>
      <c r="L1077" s="2" t="s">
        <v>32</v>
      </c>
      <c r="M1077" s="2">
        <v>-0.14084199999999999</v>
      </c>
      <c r="N1077" s="2">
        <v>1</v>
      </c>
      <c r="O1077" s="2">
        <v>2</v>
      </c>
      <c r="P1077" s="2" t="s">
        <v>33</v>
      </c>
      <c r="Q1077" s="2" t="s">
        <v>34</v>
      </c>
      <c r="R1077" s="2" t="s">
        <v>43</v>
      </c>
      <c r="S1077" s="2">
        <v>30</v>
      </c>
      <c r="T1077" s="4">
        <v>0.47083333333333338</v>
      </c>
      <c r="U1077" s="2" t="s">
        <v>36</v>
      </c>
      <c r="V1077" s="5" t="s">
        <v>1619</v>
      </c>
      <c r="W1077" s="2" t="s">
        <v>37</v>
      </c>
      <c r="X1077" s="2" t="s">
        <v>38</v>
      </c>
    </row>
    <row r="1078" spans="1:24" ht="15.75" hidden="1" x14ac:dyDescent="0.25">
      <c r="A1078" s="5" t="s">
        <v>1181</v>
      </c>
      <c r="B1078" s="6">
        <v>44622</v>
      </c>
      <c r="C1078" s="3" t="s">
        <v>135</v>
      </c>
      <c r="D1078" s="14">
        <f t="shared" si="16"/>
        <v>2022</v>
      </c>
      <c r="E1078" s="2" t="s">
        <v>54</v>
      </c>
      <c r="F1078" s="5" t="s">
        <v>27</v>
      </c>
      <c r="G1078" s="5" t="s">
        <v>28</v>
      </c>
      <c r="H1078" s="5" t="s">
        <v>47</v>
      </c>
      <c r="I1078" s="5">
        <v>51.517749999999999</v>
      </c>
      <c r="J1078" s="5" t="s">
        <v>30</v>
      </c>
      <c r="K1078" s="5" t="s">
        <v>197</v>
      </c>
      <c r="L1078" s="5" t="s">
        <v>32</v>
      </c>
      <c r="M1078" s="5">
        <v>-0.17172899999999999</v>
      </c>
      <c r="N1078" s="5">
        <v>1</v>
      </c>
      <c r="O1078" s="5">
        <v>2</v>
      </c>
      <c r="P1078" s="5" t="s">
        <v>33</v>
      </c>
      <c r="Q1078" s="5" t="s">
        <v>34</v>
      </c>
      <c r="R1078" s="5" t="s">
        <v>43</v>
      </c>
      <c r="S1078" s="5">
        <v>30</v>
      </c>
      <c r="T1078" s="7">
        <v>0.4513888888888889</v>
      </c>
      <c r="U1078" s="2" t="s">
        <v>36</v>
      </c>
      <c r="V1078" s="2" t="s">
        <v>1620</v>
      </c>
      <c r="W1078" s="5" t="s">
        <v>37</v>
      </c>
      <c r="X1078" s="5" t="s">
        <v>141</v>
      </c>
    </row>
    <row r="1079" spans="1:24" ht="15.75" hidden="1" x14ac:dyDescent="0.25">
      <c r="A1079" s="2" t="s">
        <v>1182</v>
      </c>
      <c r="B1079" s="3">
        <v>44612</v>
      </c>
      <c r="C1079" s="3" t="s">
        <v>83</v>
      </c>
      <c r="D1079" s="14">
        <f t="shared" si="16"/>
        <v>2022</v>
      </c>
      <c r="E1079" s="2" t="s">
        <v>62</v>
      </c>
      <c r="F1079" s="2" t="s">
        <v>49</v>
      </c>
      <c r="G1079" s="2" t="s">
        <v>28</v>
      </c>
      <c r="H1079" s="2" t="s">
        <v>47</v>
      </c>
      <c r="I1079" s="2">
        <v>51.522517000000001</v>
      </c>
      <c r="J1079" s="2" t="s">
        <v>30</v>
      </c>
      <c r="K1079" s="2" t="s">
        <v>197</v>
      </c>
      <c r="L1079" s="2" t="s">
        <v>32</v>
      </c>
      <c r="M1079" s="2">
        <v>-0.154529</v>
      </c>
      <c r="N1079" s="2">
        <v>1</v>
      </c>
      <c r="O1079" s="2">
        <v>2</v>
      </c>
      <c r="P1079" s="2" t="s">
        <v>33</v>
      </c>
      <c r="Q1079" s="2" t="s">
        <v>34</v>
      </c>
      <c r="R1079" s="2" t="s">
        <v>60</v>
      </c>
      <c r="S1079" s="2">
        <v>30</v>
      </c>
      <c r="T1079" s="4">
        <v>0.68402777777777779</v>
      </c>
      <c r="U1079" s="2" t="s">
        <v>36</v>
      </c>
      <c r="V1079" s="5" t="s">
        <v>1621</v>
      </c>
      <c r="W1079" s="2" t="s">
        <v>37</v>
      </c>
      <c r="X1079" s="2" t="s">
        <v>38</v>
      </c>
    </row>
    <row r="1080" spans="1:24" ht="15.75" hidden="1" x14ac:dyDescent="0.25">
      <c r="A1080" s="5" t="s">
        <v>1183</v>
      </c>
      <c r="B1080" s="6">
        <v>44614</v>
      </c>
      <c r="C1080" s="3" t="s">
        <v>83</v>
      </c>
      <c r="D1080" s="14">
        <f t="shared" si="16"/>
        <v>2022</v>
      </c>
      <c r="E1080" s="2" t="s">
        <v>26</v>
      </c>
      <c r="F1080" s="5" t="s">
        <v>27</v>
      </c>
      <c r="G1080" s="5" t="s">
        <v>106</v>
      </c>
      <c r="H1080" s="5" t="s">
        <v>47</v>
      </c>
      <c r="I1080" s="5">
        <v>51.490039000000003</v>
      </c>
      <c r="J1080" s="5" t="s">
        <v>1184</v>
      </c>
      <c r="K1080" s="5" t="s">
        <v>197</v>
      </c>
      <c r="L1080" s="5" t="s">
        <v>32</v>
      </c>
      <c r="M1080" s="5">
        <v>-0.14791799999999999</v>
      </c>
      <c r="N1080" s="5">
        <v>1</v>
      </c>
      <c r="O1080" s="5">
        <v>2</v>
      </c>
      <c r="P1080" s="5" t="s">
        <v>33</v>
      </c>
      <c r="Q1080" s="5" t="s">
        <v>42</v>
      </c>
      <c r="R1080" s="5" t="s">
        <v>106</v>
      </c>
      <c r="S1080" s="5">
        <v>30</v>
      </c>
      <c r="T1080" s="7">
        <v>0.66666666666666663</v>
      </c>
      <c r="U1080" s="2" t="s">
        <v>36</v>
      </c>
      <c r="V1080" s="2" t="s">
        <v>1622</v>
      </c>
      <c r="W1080" s="5" t="s">
        <v>71</v>
      </c>
      <c r="X1080" s="5" t="s">
        <v>346</v>
      </c>
    </row>
    <row r="1081" spans="1:24" ht="15.75" hidden="1" x14ac:dyDescent="0.25">
      <c r="A1081" s="2" t="s">
        <v>1185</v>
      </c>
      <c r="B1081" s="3">
        <v>44624</v>
      </c>
      <c r="C1081" s="3" t="s">
        <v>135</v>
      </c>
      <c r="D1081" s="14">
        <f t="shared" si="16"/>
        <v>2022</v>
      </c>
      <c r="E1081" s="2" t="s">
        <v>59</v>
      </c>
      <c r="F1081" s="2" t="s">
        <v>27</v>
      </c>
      <c r="G1081" s="2" t="s">
        <v>28</v>
      </c>
      <c r="H1081" s="2" t="s">
        <v>47</v>
      </c>
      <c r="I1081" s="2">
        <v>51.521289000000003</v>
      </c>
      <c r="J1081" s="2" t="s">
        <v>30</v>
      </c>
      <c r="K1081" s="2" t="s">
        <v>197</v>
      </c>
      <c r="L1081" s="2" t="s">
        <v>32</v>
      </c>
      <c r="M1081" s="2">
        <v>-0.162218</v>
      </c>
      <c r="N1081" s="2">
        <v>1</v>
      </c>
      <c r="O1081" s="2">
        <v>1</v>
      </c>
      <c r="P1081" s="2" t="s">
        <v>33</v>
      </c>
      <c r="Q1081" s="2" t="s">
        <v>34</v>
      </c>
      <c r="R1081" s="2" t="s">
        <v>60</v>
      </c>
      <c r="S1081" s="2">
        <v>30</v>
      </c>
      <c r="T1081" s="4">
        <v>0.58888888888888891</v>
      </c>
      <c r="U1081" s="2" t="s">
        <v>36</v>
      </c>
      <c r="V1081" s="5" t="s">
        <v>1623</v>
      </c>
      <c r="W1081" s="2" t="s">
        <v>37</v>
      </c>
      <c r="X1081" s="2" t="s">
        <v>38</v>
      </c>
    </row>
    <row r="1082" spans="1:24" ht="15.75" hidden="1" x14ac:dyDescent="0.25">
      <c r="A1082" s="5" t="s">
        <v>1186</v>
      </c>
      <c r="B1082" s="6">
        <v>44624</v>
      </c>
      <c r="C1082" s="3" t="s">
        <v>135</v>
      </c>
      <c r="D1082" s="14">
        <f t="shared" si="16"/>
        <v>2022</v>
      </c>
      <c r="E1082" s="2" t="s">
        <v>65</v>
      </c>
      <c r="F1082" s="5" t="s">
        <v>49</v>
      </c>
      <c r="G1082" s="5" t="s">
        <v>28</v>
      </c>
      <c r="H1082" s="5" t="s">
        <v>29</v>
      </c>
      <c r="I1082" s="5">
        <v>51.528210000000001</v>
      </c>
      <c r="J1082" s="5" t="s">
        <v>30</v>
      </c>
      <c r="K1082" s="5" t="s">
        <v>861</v>
      </c>
      <c r="L1082" s="5" t="s">
        <v>32</v>
      </c>
      <c r="M1082" s="5">
        <v>-0.127915</v>
      </c>
      <c r="N1082" s="5">
        <v>1</v>
      </c>
      <c r="O1082" s="5">
        <v>2</v>
      </c>
      <c r="P1082" s="5" t="s">
        <v>33</v>
      </c>
      <c r="Q1082" s="5" t="s">
        <v>34</v>
      </c>
      <c r="R1082" s="5" t="s">
        <v>60</v>
      </c>
      <c r="S1082" s="5">
        <v>30</v>
      </c>
      <c r="T1082" s="7">
        <v>0.63541666666666663</v>
      </c>
      <c r="U1082" s="2" t="s">
        <v>36</v>
      </c>
      <c r="V1082" s="2" t="s">
        <v>1624</v>
      </c>
      <c r="W1082" s="5" t="s">
        <v>37</v>
      </c>
      <c r="X1082" s="5" t="s">
        <v>38</v>
      </c>
    </row>
    <row r="1083" spans="1:24" ht="15.75" x14ac:dyDescent="0.25">
      <c r="A1083" s="2" t="s">
        <v>1187</v>
      </c>
      <c r="B1083" s="3">
        <v>44624</v>
      </c>
      <c r="C1083" s="3" t="s">
        <v>135</v>
      </c>
      <c r="D1083" s="14">
        <f t="shared" si="16"/>
        <v>2022</v>
      </c>
      <c r="E1083" s="2" t="s">
        <v>46</v>
      </c>
      <c r="F1083" s="2" t="s">
        <v>27</v>
      </c>
      <c r="G1083" s="2" t="s">
        <v>28</v>
      </c>
      <c r="H1083" s="2" t="s">
        <v>47</v>
      </c>
      <c r="I1083" s="2">
        <v>51.547747999999999</v>
      </c>
      <c r="J1083" s="2" t="s">
        <v>55</v>
      </c>
      <c r="K1083" s="2" t="s">
        <v>861</v>
      </c>
      <c r="L1083" s="2" t="s">
        <v>32</v>
      </c>
      <c r="M1083" s="2">
        <v>-0.15206500000000001</v>
      </c>
      <c r="N1083" s="2">
        <v>2</v>
      </c>
      <c r="O1083" s="2">
        <v>2</v>
      </c>
      <c r="P1083" s="2" t="s">
        <v>33</v>
      </c>
      <c r="Q1083" s="2" t="s">
        <v>34</v>
      </c>
      <c r="R1083" s="2" t="s">
        <v>43</v>
      </c>
      <c r="S1083" s="2">
        <v>30</v>
      </c>
      <c r="T1083" s="4">
        <v>0.7993055555555556</v>
      </c>
      <c r="U1083" s="2" t="s">
        <v>1645</v>
      </c>
      <c r="V1083" s="5" t="s">
        <v>1625</v>
      </c>
      <c r="W1083" s="2" t="s">
        <v>37</v>
      </c>
      <c r="X1083" s="2" t="s">
        <v>38</v>
      </c>
    </row>
    <row r="1084" spans="1:24" ht="15.75" x14ac:dyDescent="0.25">
      <c r="A1084" s="5" t="s">
        <v>1188</v>
      </c>
      <c r="B1084" s="6">
        <v>44624</v>
      </c>
      <c r="C1084" s="3" t="s">
        <v>135</v>
      </c>
      <c r="D1084" s="14">
        <f t="shared" si="16"/>
        <v>2022</v>
      </c>
      <c r="E1084" s="2" t="s">
        <v>40</v>
      </c>
      <c r="F1084" s="5" t="s">
        <v>49</v>
      </c>
      <c r="G1084" s="5" t="s">
        <v>41</v>
      </c>
      <c r="H1084" s="5" t="s">
        <v>47</v>
      </c>
      <c r="I1084" s="5">
        <v>51.507289999999998</v>
      </c>
      <c r="J1084" s="5" t="s">
        <v>55</v>
      </c>
      <c r="K1084" s="5" t="s">
        <v>197</v>
      </c>
      <c r="L1084" s="5" t="s">
        <v>32</v>
      </c>
      <c r="M1084" s="5">
        <v>-0.14130999999999999</v>
      </c>
      <c r="N1084" s="5">
        <v>1</v>
      </c>
      <c r="O1084" s="5">
        <v>2</v>
      </c>
      <c r="P1084" s="5" t="s">
        <v>33</v>
      </c>
      <c r="Q1084" s="5" t="s">
        <v>34</v>
      </c>
      <c r="R1084" s="5" t="s">
        <v>43</v>
      </c>
      <c r="S1084" s="5">
        <v>30</v>
      </c>
      <c r="T1084" s="7">
        <v>0.89236111111111116</v>
      </c>
      <c r="U1084" s="2" t="s">
        <v>1645</v>
      </c>
      <c r="V1084" s="2" t="s">
        <v>1626</v>
      </c>
      <c r="W1084" s="5" t="s">
        <v>37</v>
      </c>
      <c r="X1084" s="5" t="s">
        <v>38</v>
      </c>
    </row>
    <row r="1085" spans="1:24" ht="15.75" x14ac:dyDescent="0.25">
      <c r="A1085" s="2" t="s">
        <v>1189</v>
      </c>
      <c r="B1085" s="3">
        <v>44618</v>
      </c>
      <c r="C1085" s="3" t="s">
        <v>83</v>
      </c>
      <c r="D1085" s="14">
        <f t="shared" si="16"/>
        <v>2022</v>
      </c>
      <c r="E1085" s="2" t="s">
        <v>54</v>
      </c>
      <c r="F1085" s="2" t="s">
        <v>27</v>
      </c>
      <c r="G1085" s="2" t="s">
        <v>28</v>
      </c>
      <c r="H1085" s="2" t="s">
        <v>47</v>
      </c>
      <c r="I1085" s="2">
        <v>51.492801999999998</v>
      </c>
      <c r="J1085" s="2" t="s">
        <v>30</v>
      </c>
      <c r="K1085" s="2" t="s">
        <v>31</v>
      </c>
      <c r="L1085" s="2" t="s">
        <v>32</v>
      </c>
      <c r="M1085" s="2">
        <v>-0.157746</v>
      </c>
      <c r="N1085" s="2">
        <v>1</v>
      </c>
      <c r="O1085" s="2">
        <v>1</v>
      </c>
      <c r="P1085" s="2" t="s">
        <v>33</v>
      </c>
      <c r="Q1085" s="2" t="s">
        <v>34</v>
      </c>
      <c r="R1085" s="2" t="s">
        <v>43</v>
      </c>
      <c r="S1085" s="2">
        <v>30</v>
      </c>
      <c r="T1085" s="4">
        <v>0.58333333333333337</v>
      </c>
      <c r="U1085" s="2" t="s">
        <v>1645</v>
      </c>
      <c r="V1085" s="5" t="s">
        <v>1627</v>
      </c>
      <c r="W1085" s="2" t="s">
        <v>37</v>
      </c>
      <c r="X1085" s="2" t="s">
        <v>38</v>
      </c>
    </row>
    <row r="1086" spans="1:24" ht="15.75" x14ac:dyDescent="0.25">
      <c r="A1086" s="5" t="s">
        <v>1190</v>
      </c>
      <c r="B1086" s="6">
        <v>44627</v>
      </c>
      <c r="C1086" s="3" t="s">
        <v>135</v>
      </c>
      <c r="D1086" s="14">
        <f t="shared" si="16"/>
        <v>2022</v>
      </c>
      <c r="E1086" s="2" t="s">
        <v>62</v>
      </c>
      <c r="F1086" s="5" t="s">
        <v>69</v>
      </c>
      <c r="G1086" s="5" t="s">
        <v>70</v>
      </c>
      <c r="H1086" s="5" t="s">
        <v>47</v>
      </c>
      <c r="I1086" s="5">
        <v>51.510711000000001</v>
      </c>
      <c r="J1086" s="5" t="s">
        <v>30</v>
      </c>
      <c r="K1086" s="5" t="s">
        <v>197</v>
      </c>
      <c r="L1086" s="5" t="s">
        <v>32</v>
      </c>
      <c r="M1086" s="5">
        <v>-0.118977</v>
      </c>
      <c r="N1086" s="5">
        <v>1</v>
      </c>
      <c r="O1086" s="5">
        <v>1</v>
      </c>
      <c r="P1086" s="5" t="s">
        <v>33</v>
      </c>
      <c r="Q1086" s="5" t="s">
        <v>34</v>
      </c>
      <c r="R1086" s="5" t="s">
        <v>60</v>
      </c>
      <c r="S1086" s="5">
        <v>30</v>
      </c>
      <c r="T1086" s="7">
        <v>0.3354166666666667</v>
      </c>
      <c r="U1086" s="2" t="s">
        <v>1645</v>
      </c>
      <c r="V1086" s="2" t="s">
        <v>1628</v>
      </c>
      <c r="W1086" s="5" t="s">
        <v>37</v>
      </c>
      <c r="X1086" s="5" t="s">
        <v>38</v>
      </c>
    </row>
    <row r="1087" spans="1:24" ht="15.75" x14ac:dyDescent="0.25">
      <c r="A1087" s="2" t="s">
        <v>1191</v>
      </c>
      <c r="B1087" s="3">
        <v>44627</v>
      </c>
      <c r="C1087" s="3" t="s">
        <v>135</v>
      </c>
      <c r="D1087" s="14">
        <f t="shared" si="16"/>
        <v>2022</v>
      </c>
      <c r="E1087" s="2" t="s">
        <v>26</v>
      </c>
      <c r="F1087" s="2" t="s">
        <v>49</v>
      </c>
      <c r="G1087" s="2" t="s">
        <v>28</v>
      </c>
      <c r="H1087" s="2" t="s">
        <v>47</v>
      </c>
      <c r="I1087" s="2">
        <v>51.513241000000001</v>
      </c>
      <c r="J1087" s="2" t="s">
        <v>55</v>
      </c>
      <c r="K1087" s="2" t="s">
        <v>197</v>
      </c>
      <c r="L1087" s="2" t="s">
        <v>32</v>
      </c>
      <c r="M1087" s="2">
        <v>-0.15937100000000001</v>
      </c>
      <c r="N1087" s="2">
        <v>1</v>
      </c>
      <c r="O1087" s="2">
        <v>2</v>
      </c>
      <c r="P1087" s="2" t="s">
        <v>33</v>
      </c>
      <c r="Q1087" s="2" t="s">
        <v>34</v>
      </c>
      <c r="R1087" s="2" t="s">
        <v>35</v>
      </c>
      <c r="S1087" s="2">
        <v>30</v>
      </c>
      <c r="T1087" s="4">
        <v>0.81944444444444453</v>
      </c>
      <c r="U1087" s="2" t="s">
        <v>1645</v>
      </c>
      <c r="V1087" s="5" t="s">
        <v>1629</v>
      </c>
      <c r="W1087" s="2" t="s">
        <v>37</v>
      </c>
      <c r="X1087" s="2" t="s">
        <v>157</v>
      </c>
    </row>
    <row r="1088" spans="1:24" ht="15.75" x14ac:dyDescent="0.25">
      <c r="A1088" s="5" t="s">
        <v>1192</v>
      </c>
      <c r="B1088" s="6">
        <v>44627</v>
      </c>
      <c r="C1088" s="3" t="s">
        <v>135</v>
      </c>
      <c r="D1088" s="14">
        <f t="shared" si="16"/>
        <v>2022</v>
      </c>
      <c r="E1088" s="2" t="s">
        <v>59</v>
      </c>
      <c r="F1088" s="5" t="s">
        <v>49</v>
      </c>
      <c r="G1088" s="5" t="s">
        <v>193</v>
      </c>
      <c r="H1088" s="5" t="s">
        <v>47</v>
      </c>
      <c r="I1088" s="5">
        <v>51.556617000000003</v>
      </c>
      <c r="J1088" s="5" t="s">
        <v>30</v>
      </c>
      <c r="K1088" s="5" t="s">
        <v>1134</v>
      </c>
      <c r="L1088" s="5" t="s">
        <v>32</v>
      </c>
      <c r="M1088" s="5">
        <v>-0.13857800000000001</v>
      </c>
      <c r="N1088" s="5">
        <v>1</v>
      </c>
      <c r="O1088" s="5">
        <v>2</v>
      </c>
      <c r="P1088" s="5" t="s">
        <v>33</v>
      </c>
      <c r="Q1088" s="5" t="s">
        <v>34</v>
      </c>
      <c r="R1088" s="5" t="s">
        <v>43</v>
      </c>
      <c r="S1088" s="5">
        <v>30</v>
      </c>
      <c r="T1088" s="7">
        <v>0.78680555555555554</v>
      </c>
      <c r="U1088" s="2" t="s">
        <v>1645</v>
      </c>
      <c r="V1088" s="2" t="s">
        <v>1630</v>
      </c>
      <c r="W1088" s="5" t="s">
        <v>37</v>
      </c>
      <c r="X1088" s="5" t="s">
        <v>44</v>
      </c>
    </row>
    <row r="1089" spans="1:24" ht="15.75" x14ac:dyDescent="0.25">
      <c r="A1089" s="2" t="s">
        <v>1193</v>
      </c>
      <c r="B1089" s="3">
        <v>44627</v>
      </c>
      <c r="C1089" s="3" t="s">
        <v>135</v>
      </c>
      <c r="D1089" s="14">
        <f t="shared" si="16"/>
        <v>2022</v>
      </c>
      <c r="E1089" s="2" t="s">
        <v>65</v>
      </c>
      <c r="F1089" s="2" t="s">
        <v>49</v>
      </c>
      <c r="G1089" s="2" t="s">
        <v>41</v>
      </c>
      <c r="H1089" s="2" t="s">
        <v>47</v>
      </c>
      <c r="I1089" s="2">
        <v>51.514907000000001</v>
      </c>
      <c r="J1089" s="2" t="s">
        <v>30</v>
      </c>
      <c r="K1089" s="2" t="s">
        <v>197</v>
      </c>
      <c r="L1089" s="2" t="s">
        <v>32</v>
      </c>
      <c r="M1089" s="2">
        <v>-0.15670999999999999</v>
      </c>
      <c r="N1089" s="2">
        <v>1</v>
      </c>
      <c r="O1089" s="2">
        <v>2</v>
      </c>
      <c r="P1089" s="2" t="s">
        <v>33</v>
      </c>
      <c r="Q1089" s="2" t="s">
        <v>34</v>
      </c>
      <c r="R1089" s="2" t="s">
        <v>43</v>
      </c>
      <c r="S1089" s="2">
        <v>30</v>
      </c>
      <c r="T1089" s="4">
        <v>0.46527777777777773</v>
      </c>
      <c r="U1089" s="2" t="s">
        <v>1645</v>
      </c>
      <c r="V1089" s="5" t="s">
        <v>1631</v>
      </c>
      <c r="W1089" s="2" t="s">
        <v>37</v>
      </c>
      <c r="X1089" s="2" t="s">
        <v>157</v>
      </c>
    </row>
    <row r="1090" spans="1:24" ht="15.75" x14ac:dyDescent="0.25">
      <c r="A1090" s="5" t="s">
        <v>1194</v>
      </c>
      <c r="B1090" s="6">
        <v>44626</v>
      </c>
      <c r="C1090" s="3" t="s">
        <v>135</v>
      </c>
      <c r="D1090" s="14">
        <f t="shared" ref="D1090:D1153" si="17">YEAR(B1090)</f>
        <v>2022</v>
      </c>
      <c r="E1090" s="2" t="s">
        <v>46</v>
      </c>
      <c r="F1090" s="5" t="s">
        <v>69</v>
      </c>
      <c r="G1090" s="5" t="s">
        <v>70</v>
      </c>
      <c r="H1090" s="5" t="s">
        <v>29</v>
      </c>
      <c r="I1090" s="5">
        <v>51.520761</v>
      </c>
      <c r="J1090" s="5" t="s">
        <v>30</v>
      </c>
      <c r="K1090" s="5" t="s">
        <v>197</v>
      </c>
      <c r="L1090" s="5" t="s">
        <v>32</v>
      </c>
      <c r="M1090" s="5">
        <v>-0.19193299999999999</v>
      </c>
      <c r="N1090" s="5">
        <v>1</v>
      </c>
      <c r="O1090" s="5">
        <v>2</v>
      </c>
      <c r="P1090" s="5" t="s">
        <v>33</v>
      </c>
      <c r="Q1090" s="5" t="s">
        <v>42</v>
      </c>
      <c r="R1090" s="5" t="s">
        <v>43</v>
      </c>
      <c r="S1090" s="5">
        <v>30</v>
      </c>
      <c r="T1090" s="7">
        <v>0.73749999999999993</v>
      </c>
      <c r="U1090" s="2" t="s">
        <v>1645</v>
      </c>
      <c r="V1090" s="2" t="s">
        <v>1616</v>
      </c>
      <c r="W1090" s="5" t="s">
        <v>37</v>
      </c>
      <c r="X1090" s="5" t="s">
        <v>38</v>
      </c>
    </row>
    <row r="1091" spans="1:24" ht="15.75" x14ac:dyDescent="0.25">
      <c r="A1091" s="2" t="s">
        <v>1195</v>
      </c>
      <c r="B1091" s="3">
        <v>44627</v>
      </c>
      <c r="C1091" s="3" t="s">
        <v>135</v>
      </c>
      <c r="D1091" s="14">
        <f t="shared" si="17"/>
        <v>2022</v>
      </c>
      <c r="E1091" s="2" t="s">
        <v>40</v>
      </c>
      <c r="F1091" s="2" t="s">
        <v>49</v>
      </c>
      <c r="G1091" s="2" t="s">
        <v>28</v>
      </c>
      <c r="H1091" s="2" t="s">
        <v>47</v>
      </c>
      <c r="I1091" s="2">
        <v>51.521493</v>
      </c>
      <c r="J1091" s="2" t="s">
        <v>55</v>
      </c>
      <c r="K1091" s="2" t="s">
        <v>861</v>
      </c>
      <c r="L1091" s="2" t="s">
        <v>32</v>
      </c>
      <c r="M1091" s="2">
        <v>-0.13525400000000001</v>
      </c>
      <c r="N1091" s="2">
        <v>1</v>
      </c>
      <c r="O1091" s="2">
        <v>2</v>
      </c>
      <c r="P1091" s="2" t="s">
        <v>33</v>
      </c>
      <c r="Q1091" s="2" t="s">
        <v>34</v>
      </c>
      <c r="R1091" s="2" t="s">
        <v>43</v>
      </c>
      <c r="S1091" s="2">
        <v>30</v>
      </c>
      <c r="T1091" s="4">
        <v>0.14930555555555555</v>
      </c>
      <c r="U1091" s="2" t="s">
        <v>1645</v>
      </c>
      <c r="V1091" s="5" t="s">
        <v>1617</v>
      </c>
      <c r="W1091" s="2" t="s">
        <v>37</v>
      </c>
      <c r="X1091" s="2" t="s">
        <v>38</v>
      </c>
    </row>
    <row r="1092" spans="1:24" ht="15.75" x14ac:dyDescent="0.25">
      <c r="A1092" s="5" t="s">
        <v>1196</v>
      </c>
      <c r="B1092" s="6">
        <v>44626</v>
      </c>
      <c r="C1092" s="3" t="s">
        <v>135</v>
      </c>
      <c r="D1092" s="14">
        <f t="shared" si="17"/>
        <v>2022</v>
      </c>
      <c r="E1092" s="2" t="s">
        <v>54</v>
      </c>
      <c r="F1092" s="5" t="s">
        <v>49</v>
      </c>
      <c r="G1092" s="5" t="s">
        <v>28</v>
      </c>
      <c r="H1092" s="5" t="s">
        <v>47</v>
      </c>
      <c r="I1092" s="5">
        <v>51.530797999999997</v>
      </c>
      <c r="J1092" s="5" t="s">
        <v>55</v>
      </c>
      <c r="K1092" s="5" t="s">
        <v>861</v>
      </c>
      <c r="L1092" s="5" t="s">
        <v>32</v>
      </c>
      <c r="M1092" s="5">
        <v>-0.121032</v>
      </c>
      <c r="N1092" s="5">
        <v>1</v>
      </c>
      <c r="O1092" s="5">
        <v>2</v>
      </c>
      <c r="P1092" s="5" t="s">
        <v>33</v>
      </c>
      <c r="Q1092" s="5" t="s">
        <v>34</v>
      </c>
      <c r="R1092" s="5" t="s">
        <v>43</v>
      </c>
      <c r="S1092" s="5">
        <v>30</v>
      </c>
      <c r="T1092" s="7">
        <v>0.92361111111111116</v>
      </c>
      <c r="U1092" s="2" t="s">
        <v>1645</v>
      </c>
      <c r="V1092" s="2" t="s">
        <v>1618</v>
      </c>
      <c r="W1092" s="5" t="s">
        <v>37</v>
      </c>
      <c r="X1092" s="5" t="s">
        <v>38</v>
      </c>
    </row>
    <row r="1093" spans="1:24" ht="15.75" x14ac:dyDescent="0.25">
      <c r="A1093" s="2" t="s">
        <v>1197</v>
      </c>
      <c r="B1093" s="3">
        <v>44626</v>
      </c>
      <c r="C1093" s="3" t="s">
        <v>135</v>
      </c>
      <c r="D1093" s="14">
        <f t="shared" si="17"/>
        <v>2022</v>
      </c>
      <c r="E1093" s="2" t="s">
        <v>62</v>
      </c>
      <c r="F1093" s="2" t="s">
        <v>49</v>
      </c>
      <c r="G1093" s="2" t="s">
        <v>41</v>
      </c>
      <c r="H1093" s="2" t="s">
        <v>47</v>
      </c>
      <c r="I1093" s="2">
        <v>51.513814000000004</v>
      </c>
      <c r="J1093" s="2" t="s">
        <v>30</v>
      </c>
      <c r="K1093" s="2" t="s">
        <v>197</v>
      </c>
      <c r="L1093" s="2" t="s">
        <v>32</v>
      </c>
      <c r="M1093" s="2">
        <v>-0.17880499999999999</v>
      </c>
      <c r="N1093" s="2">
        <v>1</v>
      </c>
      <c r="O1093" s="2">
        <v>2</v>
      </c>
      <c r="P1093" s="2" t="s">
        <v>33</v>
      </c>
      <c r="Q1093" s="2" t="s">
        <v>34</v>
      </c>
      <c r="R1093" s="2" t="s">
        <v>43</v>
      </c>
      <c r="S1093" s="2">
        <v>30</v>
      </c>
      <c r="T1093" s="4">
        <v>0.55208333333333337</v>
      </c>
      <c r="U1093" s="2" t="s">
        <v>1645</v>
      </c>
      <c r="V1093" s="5" t="s">
        <v>1619</v>
      </c>
      <c r="W1093" s="2" t="s">
        <v>37</v>
      </c>
      <c r="X1093" s="2" t="s">
        <v>38</v>
      </c>
    </row>
    <row r="1094" spans="1:24" ht="15.75" hidden="1" x14ac:dyDescent="0.25">
      <c r="A1094" s="5" t="s">
        <v>1198</v>
      </c>
      <c r="B1094" s="6">
        <v>44626</v>
      </c>
      <c r="C1094" s="3" t="s">
        <v>135</v>
      </c>
      <c r="D1094" s="14">
        <f t="shared" si="17"/>
        <v>2022</v>
      </c>
      <c r="E1094" s="2" t="s">
        <v>26</v>
      </c>
      <c r="F1094" s="5" t="s">
        <v>69</v>
      </c>
      <c r="G1094" s="5" t="s">
        <v>70</v>
      </c>
      <c r="H1094" s="5" t="s">
        <v>47</v>
      </c>
      <c r="I1094" s="5">
        <v>51.488047999999999</v>
      </c>
      <c r="J1094" s="5" t="s">
        <v>30</v>
      </c>
      <c r="K1094" s="5" t="s">
        <v>197</v>
      </c>
      <c r="L1094" s="5" t="s">
        <v>32</v>
      </c>
      <c r="M1094" s="5">
        <v>-0.130137</v>
      </c>
      <c r="N1094" s="5">
        <v>1</v>
      </c>
      <c r="O1094" s="5">
        <v>1</v>
      </c>
      <c r="P1094" s="5" t="s">
        <v>33</v>
      </c>
      <c r="Q1094" s="5" t="s">
        <v>34</v>
      </c>
      <c r="R1094" s="5" t="s">
        <v>60</v>
      </c>
      <c r="S1094" s="5">
        <v>30</v>
      </c>
      <c r="T1094" s="7">
        <v>0.26180555555555557</v>
      </c>
      <c r="U1094" s="2" t="s">
        <v>36</v>
      </c>
      <c r="V1094" s="2" t="s">
        <v>1620</v>
      </c>
      <c r="W1094" s="5" t="s">
        <v>37</v>
      </c>
      <c r="X1094" s="5" t="s">
        <v>38</v>
      </c>
    </row>
    <row r="1095" spans="1:24" ht="15.75" hidden="1" x14ac:dyDescent="0.25">
      <c r="A1095" s="2" t="s">
        <v>1199</v>
      </c>
      <c r="B1095" s="3">
        <v>44625</v>
      </c>
      <c r="C1095" s="3" t="s">
        <v>135</v>
      </c>
      <c r="D1095" s="14">
        <f t="shared" si="17"/>
        <v>2022</v>
      </c>
      <c r="E1095" s="2" t="s">
        <v>59</v>
      </c>
      <c r="F1095" s="2" t="s">
        <v>49</v>
      </c>
      <c r="G1095" s="2" t="s">
        <v>41</v>
      </c>
      <c r="H1095" s="2" t="s">
        <v>47</v>
      </c>
      <c r="I1095" s="2">
        <v>51.540613</v>
      </c>
      <c r="J1095" s="2" t="s">
        <v>55</v>
      </c>
      <c r="K1095" s="2" t="s">
        <v>861</v>
      </c>
      <c r="L1095" s="2" t="s">
        <v>32</v>
      </c>
      <c r="M1095" s="2">
        <v>-0.144423</v>
      </c>
      <c r="N1095" s="2">
        <v>1</v>
      </c>
      <c r="O1095" s="2">
        <v>1</v>
      </c>
      <c r="P1095" s="2" t="s">
        <v>33</v>
      </c>
      <c r="Q1095" s="2" t="s">
        <v>34</v>
      </c>
      <c r="R1095" s="2" t="s">
        <v>43</v>
      </c>
      <c r="S1095" s="2">
        <v>30</v>
      </c>
      <c r="T1095" s="4">
        <v>0.875</v>
      </c>
      <c r="U1095" s="2" t="s">
        <v>36</v>
      </c>
      <c r="V1095" s="5" t="s">
        <v>1621</v>
      </c>
      <c r="W1095" s="2" t="s">
        <v>37</v>
      </c>
      <c r="X1095" s="2" t="s">
        <v>52</v>
      </c>
    </row>
    <row r="1096" spans="1:24" ht="15.75" hidden="1" x14ac:dyDescent="0.25">
      <c r="A1096" s="5" t="s">
        <v>1200</v>
      </c>
      <c r="B1096" s="6">
        <v>44625</v>
      </c>
      <c r="C1096" s="3" t="s">
        <v>135</v>
      </c>
      <c r="D1096" s="14">
        <f t="shared" si="17"/>
        <v>2022</v>
      </c>
      <c r="E1096" s="2" t="s">
        <v>65</v>
      </c>
      <c r="F1096" s="5" t="s">
        <v>27</v>
      </c>
      <c r="G1096" s="5" t="s">
        <v>41</v>
      </c>
      <c r="H1096" s="5" t="s">
        <v>29</v>
      </c>
      <c r="I1096" s="5">
        <v>51.525295</v>
      </c>
      <c r="J1096" s="5" t="s">
        <v>55</v>
      </c>
      <c r="K1096" s="5" t="s">
        <v>861</v>
      </c>
      <c r="L1096" s="5" t="s">
        <v>32</v>
      </c>
      <c r="M1096" s="5">
        <v>-0.114339</v>
      </c>
      <c r="N1096" s="5">
        <v>1</v>
      </c>
      <c r="O1096" s="5">
        <v>2</v>
      </c>
      <c r="P1096" s="5" t="s">
        <v>33</v>
      </c>
      <c r="Q1096" s="5" t="s">
        <v>34</v>
      </c>
      <c r="R1096" s="5" t="s">
        <v>43</v>
      </c>
      <c r="S1096" s="5">
        <v>30</v>
      </c>
      <c r="T1096" s="7">
        <v>0.8666666666666667</v>
      </c>
      <c r="U1096" s="2" t="s">
        <v>36</v>
      </c>
      <c r="V1096" s="2" t="s">
        <v>1622</v>
      </c>
      <c r="W1096" s="5" t="s">
        <v>37</v>
      </c>
      <c r="X1096" s="5" t="s">
        <v>157</v>
      </c>
    </row>
    <row r="1097" spans="1:24" ht="15.75" hidden="1" x14ac:dyDescent="0.25">
      <c r="A1097" s="2" t="s">
        <v>1201</v>
      </c>
      <c r="B1097" s="3">
        <v>44626</v>
      </c>
      <c r="C1097" s="3" t="s">
        <v>135</v>
      </c>
      <c r="D1097" s="14">
        <f t="shared" si="17"/>
        <v>2022</v>
      </c>
      <c r="E1097" s="2" t="s">
        <v>46</v>
      </c>
      <c r="F1097" s="2" t="s">
        <v>27</v>
      </c>
      <c r="G1097" s="2" t="s">
        <v>28</v>
      </c>
      <c r="H1097" s="2" t="s">
        <v>47</v>
      </c>
      <c r="I1097" s="2">
        <v>51.519376999999999</v>
      </c>
      <c r="J1097" s="2" t="s">
        <v>55</v>
      </c>
      <c r="K1097" s="2" t="s">
        <v>197</v>
      </c>
      <c r="L1097" s="2" t="s">
        <v>32</v>
      </c>
      <c r="M1097" s="2">
        <v>-0.178007</v>
      </c>
      <c r="N1097" s="2">
        <v>1</v>
      </c>
      <c r="O1097" s="2">
        <v>1</v>
      </c>
      <c r="P1097" s="2" t="s">
        <v>33</v>
      </c>
      <c r="Q1097" s="2" t="s">
        <v>34</v>
      </c>
      <c r="R1097" s="2" t="s">
        <v>43</v>
      </c>
      <c r="S1097" s="2">
        <v>30</v>
      </c>
      <c r="T1097" s="4">
        <v>0.11458333333333333</v>
      </c>
      <c r="U1097" s="2" t="s">
        <v>36</v>
      </c>
      <c r="V1097" s="5" t="s">
        <v>1623</v>
      </c>
      <c r="W1097" s="2" t="s">
        <v>37</v>
      </c>
      <c r="X1097" s="2" t="s">
        <v>38</v>
      </c>
    </row>
    <row r="1098" spans="1:24" ht="15.75" hidden="1" x14ac:dyDescent="0.25">
      <c r="A1098" s="5" t="s">
        <v>1202</v>
      </c>
      <c r="B1098" s="6">
        <v>44625</v>
      </c>
      <c r="C1098" s="3" t="s">
        <v>135</v>
      </c>
      <c r="D1098" s="14">
        <f t="shared" si="17"/>
        <v>2022</v>
      </c>
      <c r="E1098" s="2" t="s">
        <v>40</v>
      </c>
      <c r="F1098" s="5" t="s">
        <v>27</v>
      </c>
      <c r="G1098" s="5" t="s">
        <v>41</v>
      </c>
      <c r="H1098" s="5" t="s">
        <v>47</v>
      </c>
      <c r="I1098" s="5">
        <v>51.519035000000002</v>
      </c>
      <c r="J1098" s="5" t="s">
        <v>30</v>
      </c>
      <c r="K1098" s="5" t="s">
        <v>197</v>
      </c>
      <c r="L1098" s="5" t="s">
        <v>32</v>
      </c>
      <c r="M1098" s="5">
        <v>-0.14472399999999999</v>
      </c>
      <c r="N1098" s="5">
        <v>1</v>
      </c>
      <c r="O1098" s="5">
        <v>2</v>
      </c>
      <c r="P1098" s="5" t="s">
        <v>33</v>
      </c>
      <c r="Q1098" s="5" t="s">
        <v>34</v>
      </c>
      <c r="R1098" s="5" t="s">
        <v>60</v>
      </c>
      <c r="S1098" s="5">
        <v>30</v>
      </c>
      <c r="T1098" s="7">
        <v>0.52430555555555558</v>
      </c>
      <c r="U1098" s="2" t="s">
        <v>36</v>
      </c>
      <c r="V1098" s="2" t="s">
        <v>1624</v>
      </c>
      <c r="W1098" s="5" t="s">
        <v>37</v>
      </c>
      <c r="X1098" s="5" t="s">
        <v>38</v>
      </c>
    </row>
    <row r="1099" spans="1:24" ht="15.75" hidden="1" x14ac:dyDescent="0.25">
      <c r="A1099" s="2" t="s">
        <v>1203</v>
      </c>
      <c r="B1099" s="3">
        <v>44625</v>
      </c>
      <c r="C1099" s="3" t="s">
        <v>135</v>
      </c>
      <c r="D1099" s="14">
        <f t="shared" si="17"/>
        <v>2022</v>
      </c>
      <c r="E1099" s="2" t="s">
        <v>54</v>
      </c>
      <c r="F1099" s="2" t="s">
        <v>27</v>
      </c>
      <c r="G1099" s="2" t="s">
        <v>41</v>
      </c>
      <c r="H1099" s="2" t="s">
        <v>47</v>
      </c>
      <c r="I1099" s="2">
        <v>51.509126000000002</v>
      </c>
      <c r="J1099" s="2" t="s">
        <v>55</v>
      </c>
      <c r="K1099" s="2" t="s">
        <v>197</v>
      </c>
      <c r="L1099" s="2" t="s">
        <v>32</v>
      </c>
      <c r="M1099" s="2">
        <v>-0.1323</v>
      </c>
      <c r="N1099" s="2">
        <v>1</v>
      </c>
      <c r="O1099" s="2">
        <v>1</v>
      </c>
      <c r="P1099" s="2" t="s">
        <v>33</v>
      </c>
      <c r="Q1099" s="2" t="s">
        <v>34</v>
      </c>
      <c r="R1099" s="2" t="s">
        <v>43</v>
      </c>
      <c r="S1099" s="2">
        <v>30</v>
      </c>
      <c r="T1099" s="4">
        <v>0.8208333333333333</v>
      </c>
      <c r="U1099" s="2" t="s">
        <v>36</v>
      </c>
      <c r="V1099" s="5" t="s">
        <v>1625</v>
      </c>
      <c r="W1099" s="2" t="s">
        <v>37</v>
      </c>
      <c r="X1099" s="2" t="s">
        <v>38</v>
      </c>
    </row>
    <row r="1100" spans="1:24" ht="15.75" hidden="1" x14ac:dyDescent="0.25">
      <c r="A1100" s="5" t="s">
        <v>1204</v>
      </c>
      <c r="B1100" s="6">
        <v>44617</v>
      </c>
      <c r="C1100" s="3" t="s">
        <v>83</v>
      </c>
      <c r="D1100" s="14">
        <f t="shared" si="17"/>
        <v>2022</v>
      </c>
      <c r="E1100" s="2" t="s">
        <v>62</v>
      </c>
      <c r="F1100" s="5" t="s">
        <v>49</v>
      </c>
      <c r="G1100" s="5" t="s">
        <v>41</v>
      </c>
      <c r="H1100" s="5" t="s">
        <v>47</v>
      </c>
      <c r="I1100" s="5">
        <v>51.521357999999999</v>
      </c>
      <c r="J1100" s="5" t="s">
        <v>30</v>
      </c>
      <c r="K1100" s="5" t="s">
        <v>197</v>
      </c>
      <c r="L1100" s="5" t="s">
        <v>32</v>
      </c>
      <c r="M1100" s="5">
        <v>-0.16091800000000001</v>
      </c>
      <c r="N1100" s="5">
        <v>1</v>
      </c>
      <c r="O1100" s="5">
        <v>2</v>
      </c>
      <c r="P1100" s="5" t="s">
        <v>33</v>
      </c>
      <c r="Q1100" s="5" t="s">
        <v>42</v>
      </c>
      <c r="R1100" s="5" t="s">
        <v>60</v>
      </c>
      <c r="S1100" s="5">
        <v>30</v>
      </c>
      <c r="T1100" s="7">
        <v>0.6875</v>
      </c>
      <c r="U1100" s="2" t="s">
        <v>36</v>
      </c>
      <c r="V1100" s="2" t="s">
        <v>1626</v>
      </c>
      <c r="W1100" s="5" t="s">
        <v>71</v>
      </c>
      <c r="X1100" s="5" t="s">
        <v>63</v>
      </c>
    </row>
    <row r="1101" spans="1:24" ht="15.75" hidden="1" x14ac:dyDescent="0.25">
      <c r="A1101" s="2" t="s">
        <v>1205</v>
      </c>
      <c r="B1101" s="3">
        <v>44624</v>
      </c>
      <c r="C1101" s="3" t="s">
        <v>135</v>
      </c>
      <c r="D1101" s="14">
        <f t="shared" si="17"/>
        <v>2022</v>
      </c>
      <c r="E1101" s="2" t="s">
        <v>26</v>
      </c>
      <c r="F1101" s="2" t="s">
        <v>49</v>
      </c>
      <c r="G1101" s="2" t="s">
        <v>28</v>
      </c>
      <c r="H1101" s="2" t="s">
        <v>47</v>
      </c>
      <c r="I1101" s="2">
        <v>51.544975000000001</v>
      </c>
      <c r="J1101" s="2" t="s">
        <v>30</v>
      </c>
      <c r="K1101" s="2" t="s">
        <v>861</v>
      </c>
      <c r="L1101" s="2" t="s">
        <v>32</v>
      </c>
      <c r="M1101" s="2">
        <v>-0.141649</v>
      </c>
      <c r="N1101" s="2">
        <v>1</v>
      </c>
      <c r="O1101" s="2">
        <v>2</v>
      </c>
      <c r="P1101" s="2" t="s">
        <v>33</v>
      </c>
      <c r="Q1101" s="2" t="s">
        <v>34</v>
      </c>
      <c r="R1101" s="2" t="s">
        <v>43</v>
      </c>
      <c r="S1101" s="2">
        <v>30</v>
      </c>
      <c r="T1101" s="4">
        <v>0.65625</v>
      </c>
      <c r="U1101" s="2" t="s">
        <v>36</v>
      </c>
      <c r="V1101" s="5" t="s">
        <v>1627</v>
      </c>
      <c r="W1101" s="2" t="s">
        <v>37</v>
      </c>
      <c r="X1101" s="2" t="s">
        <v>157</v>
      </c>
    </row>
    <row r="1102" spans="1:24" ht="15.75" hidden="1" x14ac:dyDescent="0.25">
      <c r="A1102" s="5" t="s">
        <v>1206</v>
      </c>
      <c r="B1102" s="6">
        <v>44628</v>
      </c>
      <c r="C1102" s="3" t="s">
        <v>135</v>
      </c>
      <c r="D1102" s="14">
        <f t="shared" si="17"/>
        <v>2022</v>
      </c>
      <c r="E1102" s="2" t="s">
        <v>59</v>
      </c>
      <c r="F1102" s="5" t="s">
        <v>27</v>
      </c>
      <c r="G1102" s="5" t="s">
        <v>28</v>
      </c>
      <c r="H1102" s="5" t="s">
        <v>47</v>
      </c>
      <c r="I1102" s="5">
        <v>51.524892999999999</v>
      </c>
      <c r="J1102" s="5" t="s">
        <v>30</v>
      </c>
      <c r="K1102" s="5" t="s">
        <v>197</v>
      </c>
      <c r="L1102" s="5" t="s">
        <v>32</v>
      </c>
      <c r="M1102" s="5">
        <v>-0.20330300000000001</v>
      </c>
      <c r="N1102" s="5">
        <v>1</v>
      </c>
      <c r="O1102" s="5">
        <v>2</v>
      </c>
      <c r="P1102" s="5" t="s">
        <v>33</v>
      </c>
      <c r="Q1102" s="5" t="s">
        <v>34</v>
      </c>
      <c r="R1102" s="5" t="s">
        <v>43</v>
      </c>
      <c r="S1102" s="5">
        <v>30</v>
      </c>
      <c r="T1102" s="7">
        <v>0.40763888888888888</v>
      </c>
      <c r="U1102" s="2" t="s">
        <v>36</v>
      </c>
      <c r="V1102" s="2" t="s">
        <v>1628</v>
      </c>
      <c r="W1102" s="5" t="s">
        <v>37</v>
      </c>
      <c r="X1102" s="5" t="s">
        <v>38</v>
      </c>
    </row>
    <row r="1103" spans="1:24" ht="15.75" hidden="1" x14ac:dyDescent="0.25">
      <c r="A1103" s="2" t="s">
        <v>1207</v>
      </c>
      <c r="B1103" s="3">
        <v>44628</v>
      </c>
      <c r="C1103" s="3" t="s">
        <v>135</v>
      </c>
      <c r="D1103" s="14">
        <f t="shared" si="17"/>
        <v>2022</v>
      </c>
      <c r="E1103" s="2" t="s">
        <v>65</v>
      </c>
      <c r="F1103" s="2" t="s">
        <v>49</v>
      </c>
      <c r="G1103" s="2" t="s">
        <v>41</v>
      </c>
      <c r="H1103" s="2" t="s">
        <v>47</v>
      </c>
      <c r="I1103" s="2">
        <v>51.515841999999999</v>
      </c>
      <c r="J1103" s="2" t="s">
        <v>30</v>
      </c>
      <c r="K1103" s="2" t="s">
        <v>197</v>
      </c>
      <c r="L1103" s="2" t="s">
        <v>32</v>
      </c>
      <c r="M1103" s="2">
        <v>-0.187804</v>
      </c>
      <c r="N1103" s="2">
        <v>1</v>
      </c>
      <c r="O1103" s="2">
        <v>1</v>
      </c>
      <c r="P1103" s="2" t="s">
        <v>33</v>
      </c>
      <c r="Q1103" s="2" t="s">
        <v>34</v>
      </c>
      <c r="R1103" s="2" t="s">
        <v>43</v>
      </c>
      <c r="S1103" s="2">
        <v>30</v>
      </c>
      <c r="T1103" s="4">
        <v>0.7055555555555556</v>
      </c>
      <c r="U1103" s="2" t="s">
        <v>36</v>
      </c>
      <c r="V1103" s="5" t="s">
        <v>1629</v>
      </c>
      <c r="W1103" s="2" t="s">
        <v>37</v>
      </c>
      <c r="X1103" s="2" t="s">
        <v>38</v>
      </c>
    </row>
    <row r="1104" spans="1:24" ht="15.75" hidden="1" x14ac:dyDescent="0.25">
      <c r="A1104" s="5" t="s">
        <v>1208</v>
      </c>
      <c r="B1104" s="6">
        <v>44628</v>
      </c>
      <c r="C1104" s="3" t="s">
        <v>135</v>
      </c>
      <c r="D1104" s="14">
        <f t="shared" si="17"/>
        <v>2022</v>
      </c>
      <c r="E1104" s="2" t="s">
        <v>46</v>
      </c>
      <c r="F1104" s="5" t="s">
        <v>49</v>
      </c>
      <c r="G1104" s="5" t="s">
        <v>41</v>
      </c>
      <c r="H1104" s="5" t="s">
        <v>47</v>
      </c>
      <c r="I1104" s="5">
        <v>51.527593000000003</v>
      </c>
      <c r="J1104" s="5" t="s">
        <v>30</v>
      </c>
      <c r="K1104" s="5" t="s">
        <v>197</v>
      </c>
      <c r="L1104" s="5" t="s">
        <v>32</v>
      </c>
      <c r="M1104" s="5">
        <v>-0.17436299999999999</v>
      </c>
      <c r="N1104" s="5">
        <v>1</v>
      </c>
      <c r="O1104" s="5">
        <v>1</v>
      </c>
      <c r="P1104" s="5" t="s">
        <v>33</v>
      </c>
      <c r="Q1104" s="5" t="s">
        <v>50</v>
      </c>
      <c r="R1104" s="5" t="s">
        <v>43</v>
      </c>
      <c r="S1104" s="5">
        <v>30</v>
      </c>
      <c r="T1104" s="7">
        <v>0.30208333333333331</v>
      </c>
      <c r="U1104" s="2" t="s">
        <v>36</v>
      </c>
      <c r="V1104" s="2" t="s">
        <v>1630</v>
      </c>
      <c r="W1104" s="5" t="s">
        <v>37</v>
      </c>
      <c r="X1104" s="5" t="s">
        <v>38</v>
      </c>
    </row>
    <row r="1105" spans="1:24" ht="15.75" hidden="1" x14ac:dyDescent="0.25">
      <c r="A1105" s="2" t="s">
        <v>1209</v>
      </c>
      <c r="B1105" s="3">
        <v>44628</v>
      </c>
      <c r="C1105" s="3" t="s">
        <v>135</v>
      </c>
      <c r="D1105" s="14">
        <f t="shared" si="17"/>
        <v>2022</v>
      </c>
      <c r="E1105" s="2" t="s">
        <v>40</v>
      </c>
      <c r="F1105" s="2" t="s">
        <v>27</v>
      </c>
      <c r="G1105" s="2" t="s">
        <v>28</v>
      </c>
      <c r="H1105" s="2" t="s">
        <v>47</v>
      </c>
      <c r="I1105" s="2">
        <v>51.512400999999997</v>
      </c>
      <c r="J1105" s="2" t="s">
        <v>55</v>
      </c>
      <c r="K1105" s="2" t="s">
        <v>197</v>
      </c>
      <c r="L1105" s="2" t="s">
        <v>32</v>
      </c>
      <c r="M1105" s="2">
        <v>-0.16891700000000001</v>
      </c>
      <c r="N1105" s="2">
        <v>1</v>
      </c>
      <c r="O1105" s="2">
        <v>3</v>
      </c>
      <c r="P1105" s="2" t="s">
        <v>33</v>
      </c>
      <c r="Q1105" s="2" t="s">
        <v>34</v>
      </c>
      <c r="R1105" s="2" t="s">
        <v>43</v>
      </c>
      <c r="S1105" s="2">
        <v>30</v>
      </c>
      <c r="T1105" s="4">
        <v>0.8965277777777777</v>
      </c>
      <c r="U1105" s="2" t="s">
        <v>36</v>
      </c>
      <c r="V1105" s="5" t="s">
        <v>1631</v>
      </c>
      <c r="W1105" s="2" t="s">
        <v>37</v>
      </c>
      <c r="X1105" s="2" t="s">
        <v>157</v>
      </c>
    </row>
    <row r="1106" spans="1:24" ht="15.75" hidden="1" x14ac:dyDescent="0.25">
      <c r="A1106" s="5" t="s">
        <v>1210</v>
      </c>
      <c r="B1106" s="6">
        <v>44628</v>
      </c>
      <c r="C1106" s="3" t="s">
        <v>135</v>
      </c>
      <c r="D1106" s="14">
        <f t="shared" si="17"/>
        <v>2022</v>
      </c>
      <c r="E1106" s="2" t="s">
        <v>54</v>
      </c>
      <c r="F1106" s="5" t="s">
        <v>49</v>
      </c>
      <c r="G1106" s="5" t="s">
        <v>41</v>
      </c>
      <c r="H1106" s="5" t="s">
        <v>47</v>
      </c>
      <c r="I1106" s="5">
        <v>51.541541000000002</v>
      </c>
      <c r="J1106" s="5" t="s">
        <v>30</v>
      </c>
      <c r="K1106" s="5" t="s">
        <v>861</v>
      </c>
      <c r="L1106" s="5" t="s">
        <v>32</v>
      </c>
      <c r="M1106" s="5">
        <v>-0.174958</v>
      </c>
      <c r="N1106" s="5">
        <v>1</v>
      </c>
      <c r="O1106" s="5">
        <v>2</v>
      </c>
      <c r="P1106" s="5" t="s">
        <v>33</v>
      </c>
      <c r="Q1106" s="5" t="s">
        <v>34</v>
      </c>
      <c r="R1106" s="5" t="s">
        <v>43</v>
      </c>
      <c r="S1106" s="5">
        <v>30</v>
      </c>
      <c r="T1106" s="7">
        <v>0.3298611111111111</v>
      </c>
      <c r="U1106" s="2" t="s">
        <v>36</v>
      </c>
      <c r="V1106" s="2" t="s">
        <v>1616</v>
      </c>
      <c r="W1106" s="5" t="s">
        <v>37</v>
      </c>
      <c r="X1106" s="5" t="s">
        <v>38</v>
      </c>
    </row>
    <row r="1107" spans="1:24" ht="15.75" hidden="1" x14ac:dyDescent="0.25">
      <c r="A1107" s="2" t="s">
        <v>1211</v>
      </c>
      <c r="B1107" s="3">
        <v>44623</v>
      </c>
      <c r="C1107" s="3" t="s">
        <v>135</v>
      </c>
      <c r="D1107" s="14">
        <f t="shared" si="17"/>
        <v>2022</v>
      </c>
      <c r="E1107" s="2" t="s">
        <v>62</v>
      </c>
      <c r="F1107" s="2" t="s">
        <v>49</v>
      </c>
      <c r="G1107" s="2" t="s">
        <v>41</v>
      </c>
      <c r="H1107" s="2" t="s">
        <v>47</v>
      </c>
      <c r="I1107" s="2">
        <v>51.538877999999997</v>
      </c>
      <c r="J1107" s="2" t="s">
        <v>30</v>
      </c>
      <c r="K1107" s="2" t="s">
        <v>861</v>
      </c>
      <c r="L1107" s="2" t="s">
        <v>32</v>
      </c>
      <c r="M1107" s="2">
        <v>-0.142763</v>
      </c>
      <c r="N1107" s="2">
        <v>1</v>
      </c>
      <c r="O1107" s="2">
        <v>2</v>
      </c>
      <c r="P1107" s="2" t="s">
        <v>33</v>
      </c>
      <c r="Q1107" s="2" t="s">
        <v>34</v>
      </c>
      <c r="R1107" s="2" t="s">
        <v>43</v>
      </c>
      <c r="S1107" s="2">
        <v>30</v>
      </c>
      <c r="T1107" s="4">
        <v>0.3125</v>
      </c>
      <c r="U1107" s="2" t="s">
        <v>36</v>
      </c>
      <c r="V1107" s="5" t="s">
        <v>1617</v>
      </c>
      <c r="W1107" s="2" t="s">
        <v>37</v>
      </c>
      <c r="X1107" s="2" t="s">
        <v>52</v>
      </c>
    </row>
    <row r="1108" spans="1:24" ht="15.75" hidden="1" x14ac:dyDescent="0.25">
      <c r="A1108" s="5" t="s">
        <v>1212</v>
      </c>
      <c r="B1108" s="6">
        <v>44602</v>
      </c>
      <c r="C1108" s="3" t="s">
        <v>83</v>
      </c>
      <c r="D1108" s="14">
        <f t="shared" si="17"/>
        <v>2022</v>
      </c>
      <c r="E1108" s="2" t="s">
        <v>26</v>
      </c>
      <c r="F1108" s="5" t="s">
        <v>27</v>
      </c>
      <c r="G1108" s="5" t="s">
        <v>28</v>
      </c>
      <c r="H1108" s="5" t="s">
        <v>47</v>
      </c>
      <c r="I1108" s="5">
        <v>51.550732000000004</v>
      </c>
      <c r="J1108" s="5" t="s">
        <v>30</v>
      </c>
      <c r="K1108" s="5" t="s">
        <v>861</v>
      </c>
      <c r="L1108" s="5" t="s">
        <v>32</v>
      </c>
      <c r="M1108" s="5">
        <v>-0.136078</v>
      </c>
      <c r="N1108" s="5">
        <v>1</v>
      </c>
      <c r="O1108" s="5">
        <v>1</v>
      </c>
      <c r="P1108" s="5" t="s">
        <v>33</v>
      </c>
      <c r="Q1108" s="5" t="s">
        <v>34</v>
      </c>
      <c r="R1108" s="5" t="s">
        <v>43</v>
      </c>
      <c r="S1108" s="5">
        <v>30</v>
      </c>
      <c r="T1108" s="7">
        <v>0.55833333333333335</v>
      </c>
      <c r="U1108" s="2" t="s">
        <v>36</v>
      </c>
      <c r="V1108" s="2" t="s">
        <v>1618</v>
      </c>
      <c r="W1108" s="5" t="s">
        <v>37</v>
      </c>
      <c r="X1108" s="5" t="s">
        <v>157</v>
      </c>
    </row>
    <row r="1109" spans="1:24" ht="15.75" x14ac:dyDescent="0.25">
      <c r="A1109" s="2" t="s">
        <v>1213</v>
      </c>
      <c r="B1109" s="3">
        <v>44603</v>
      </c>
      <c r="C1109" s="3" t="s">
        <v>83</v>
      </c>
      <c r="D1109" s="14">
        <f t="shared" si="17"/>
        <v>2022</v>
      </c>
      <c r="E1109" s="2" t="s">
        <v>59</v>
      </c>
      <c r="F1109" s="2" t="s">
        <v>27</v>
      </c>
      <c r="G1109" s="2" t="s">
        <v>28</v>
      </c>
      <c r="H1109" s="2" t="s">
        <v>47</v>
      </c>
      <c r="I1109" s="2">
        <v>51.524276</v>
      </c>
      <c r="J1109" s="2" t="s">
        <v>55</v>
      </c>
      <c r="K1109" s="2" t="s">
        <v>861</v>
      </c>
      <c r="L1109" s="2" t="s">
        <v>32</v>
      </c>
      <c r="M1109" s="2">
        <v>-0.14061799999999999</v>
      </c>
      <c r="N1109" s="2">
        <v>1</v>
      </c>
      <c r="O1109" s="2">
        <v>3</v>
      </c>
      <c r="P1109" s="2" t="s">
        <v>33</v>
      </c>
      <c r="Q1109" s="2" t="s">
        <v>34</v>
      </c>
      <c r="R1109" s="2" t="s">
        <v>60</v>
      </c>
      <c r="S1109" s="2">
        <v>30</v>
      </c>
      <c r="T1109" s="4">
        <v>0.80208333333333337</v>
      </c>
      <c r="U1109" s="2" t="s">
        <v>1645</v>
      </c>
      <c r="V1109" s="5" t="s">
        <v>1619</v>
      </c>
      <c r="W1109" s="2" t="s">
        <v>37</v>
      </c>
      <c r="X1109" s="2" t="s">
        <v>38</v>
      </c>
    </row>
    <row r="1110" spans="1:24" ht="15.75" x14ac:dyDescent="0.25">
      <c r="A1110" s="5" t="s">
        <v>1214</v>
      </c>
      <c r="B1110" s="6">
        <v>44603</v>
      </c>
      <c r="C1110" s="3" t="s">
        <v>83</v>
      </c>
      <c r="D1110" s="14">
        <f t="shared" si="17"/>
        <v>2022</v>
      </c>
      <c r="E1110" s="2" t="s">
        <v>65</v>
      </c>
      <c r="F1110" s="5" t="s">
        <v>49</v>
      </c>
      <c r="G1110" s="5" t="s">
        <v>41</v>
      </c>
      <c r="H1110" s="5" t="s">
        <v>47</v>
      </c>
      <c r="I1110" s="5">
        <v>51.515751000000002</v>
      </c>
      <c r="J1110" s="5" t="s">
        <v>30</v>
      </c>
      <c r="K1110" s="5" t="s">
        <v>861</v>
      </c>
      <c r="L1110" s="5" t="s">
        <v>32</v>
      </c>
      <c r="M1110" s="5">
        <v>-0.130444</v>
      </c>
      <c r="N1110" s="5">
        <v>1</v>
      </c>
      <c r="O1110" s="5">
        <v>1</v>
      </c>
      <c r="P1110" s="5" t="s">
        <v>33</v>
      </c>
      <c r="Q1110" s="5" t="s">
        <v>34</v>
      </c>
      <c r="R1110" s="5" t="s">
        <v>43</v>
      </c>
      <c r="S1110" s="5">
        <v>30</v>
      </c>
      <c r="T1110" s="7">
        <v>0.48958333333333331</v>
      </c>
      <c r="U1110" s="2" t="s">
        <v>1645</v>
      </c>
      <c r="V1110" s="2" t="s">
        <v>1620</v>
      </c>
      <c r="W1110" s="5" t="s">
        <v>37</v>
      </c>
      <c r="X1110" s="5" t="s">
        <v>38</v>
      </c>
    </row>
    <row r="1111" spans="1:24" ht="15.75" x14ac:dyDescent="0.25">
      <c r="A1111" s="2" t="s">
        <v>1215</v>
      </c>
      <c r="B1111" s="3">
        <v>44624</v>
      </c>
      <c r="C1111" s="3" t="s">
        <v>135</v>
      </c>
      <c r="D1111" s="14">
        <f t="shared" si="17"/>
        <v>2022</v>
      </c>
      <c r="E1111" s="2" t="s">
        <v>46</v>
      </c>
      <c r="F1111" s="2" t="s">
        <v>27</v>
      </c>
      <c r="G1111" s="2" t="s">
        <v>28</v>
      </c>
      <c r="H1111" s="2" t="s">
        <v>47</v>
      </c>
      <c r="I1111" s="2">
        <v>51.502389999999998</v>
      </c>
      <c r="J1111" s="2" t="s">
        <v>55</v>
      </c>
      <c r="K1111" s="2" t="s">
        <v>197</v>
      </c>
      <c r="L1111" s="2" t="s">
        <v>32</v>
      </c>
      <c r="M1111" s="2">
        <v>-0.149867</v>
      </c>
      <c r="N1111" s="2">
        <v>2</v>
      </c>
      <c r="O1111" s="2">
        <v>2</v>
      </c>
      <c r="P1111" s="2" t="s">
        <v>33</v>
      </c>
      <c r="Q1111" s="2" t="s">
        <v>34</v>
      </c>
      <c r="R1111" s="2" t="s">
        <v>43</v>
      </c>
      <c r="S1111" s="2">
        <v>30</v>
      </c>
      <c r="T1111" s="4">
        <v>0.89930555555555547</v>
      </c>
      <c r="U1111" s="2" t="s">
        <v>1645</v>
      </c>
      <c r="V1111" s="5" t="s">
        <v>1621</v>
      </c>
      <c r="W1111" s="2" t="s">
        <v>37</v>
      </c>
      <c r="X1111" s="2" t="s">
        <v>38</v>
      </c>
    </row>
    <row r="1112" spans="1:24" ht="15.75" x14ac:dyDescent="0.25">
      <c r="A1112" s="5" t="s">
        <v>1216</v>
      </c>
      <c r="B1112" s="6">
        <v>44629</v>
      </c>
      <c r="C1112" s="3" t="s">
        <v>135</v>
      </c>
      <c r="D1112" s="14">
        <f t="shared" si="17"/>
        <v>2022</v>
      </c>
      <c r="E1112" s="2" t="s">
        <v>40</v>
      </c>
      <c r="F1112" s="5" t="s">
        <v>27</v>
      </c>
      <c r="G1112" s="5" t="s">
        <v>28</v>
      </c>
      <c r="H1112" s="5" t="s">
        <v>29</v>
      </c>
      <c r="I1112" s="5">
        <v>51.557766000000001</v>
      </c>
      <c r="J1112" s="5" t="s">
        <v>30</v>
      </c>
      <c r="K1112" s="5" t="s">
        <v>861</v>
      </c>
      <c r="L1112" s="5" t="s">
        <v>32</v>
      </c>
      <c r="M1112" s="5">
        <v>-0.14300299999999999</v>
      </c>
      <c r="N1112" s="5">
        <v>1</v>
      </c>
      <c r="O1112" s="5">
        <v>2</v>
      </c>
      <c r="P1112" s="5" t="s">
        <v>33</v>
      </c>
      <c r="Q1112" s="5" t="s">
        <v>34</v>
      </c>
      <c r="R1112" s="5" t="s">
        <v>43</v>
      </c>
      <c r="S1112" s="5">
        <v>30</v>
      </c>
      <c r="T1112" s="7">
        <v>0.375</v>
      </c>
      <c r="U1112" s="2" t="s">
        <v>1645</v>
      </c>
      <c r="V1112" s="2" t="s">
        <v>1622</v>
      </c>
      <c r="W1112" s="5" t="s">
        <v>37</v>
      </c>
      <c r="X1112" s="5" t="s">
        <v>157</v>
      </c>
    </row>
    <row r="1113" spans="1:24" ht="15.75" x14ac:dyDescent="0.25">
      <c r="A1113" s="2" t="s">
        <v>1217</v>
      </c>
      <c r="B1113" s="3">
        <v>44623</v>
      </c>
      <c r="C1113" s="3" t="s">
        <v>135</v>
      </c>
      <c r="D1113" s="14">
        <f t="shared" si="17"/>
        <v>2022</v>
      </c>
      <c r="E1113" s="2" t="s">
        <v>54</v>
      </c>
      <c r="F1113" s="2" t="s">
        <v>49</v>
      </c>
      <c r="G1113" s="2" t="s">
        <v>41</v>
      </c>
      <c r="H1113" s="2" t="s">
        <v>47</v>
      </c>
      <c r="I1113" s="2">
        <v>51.510395000000003</v>
      </c>
      <c r="J1113" s="2" t="s">
        <v>30</v>
      </c>
      <c r="K1113" s="2" t="s">
        <v>197</v>
      </c>
      <c r="L1113" s="2" t="s">
        <v>32</v>
      </c>
      <c r="M1113" s="2">
        <v>-0.13858899999999999</v>
      </c>
      <c r="N1113" s="2">
        <v>1</v>
      </c>
      <c r="O1113" s="2">
        <v>1</v>
      </c>
      <c r="P1113" s="2" t="s">
        <v>33</v>
      </c>
      <c r="Q1113" s="2" t="s">
        <v>34</v>
      </c>
      <c r="R1113" s="2" t="s">
        <v>43</v>
      </c>
      <c r="S1113" s="2">
        <v>30</v>
      </c>
      <c r="T1113" s="4">
        <v>0.60416666666666663</v>
      </c>
      <c r="U1113" s="2" t="s">
        <v>1645</v>
      </c>
      <c r="V1113" s="5" t="s">
        <v>1623</v>
      </c>
      <c r="W1113" s="2" t="s">
        <v>37</v>
      </c>
      <c r="X1113" s="2" t="s">
        <v>38</v>
      </c>
    </row>
    <row r="1114" spans="1:24" ht="15.75" x14ac:dyDescent="0.25">
      <c r="A1114" s="5" t="s">
        <v>1218</v>
      </c>
      <c r="B1114" s="6">
        <v>44620</v>
      </c>
      <c r="C1114" s="3" t="s">
        <v>83</v>
      </c>
      <c r="D1114" s="14">
        <f t="shared" si="17"/>
        <v>2022</v>
      </c>
      <c r="E1114" s="2" t="s">
        <v>62</v>
      </c>
      <c r="F1114" s="5" t="s">
        <v>49</v>
      </c>
      <c r="G1114" s="5" t="s">
        <v>28</v>
      </c>
      <c r="H1114" s="5" t="s">
        <v>47</v>
      </c>
      <c r="I1114" s="5">
        <v>51.513254000000003</v>
      </c>
      <c r="J1114" s="5" t="s">
        <v>55</v>
      </c>
      <c r="K1114" s="5" t="s">
        <v>197</v>
      </c>
      <c r="L1114" s="5" t="s">
        <v>32</v>
      </c>
      <c r="M1114" s="5">
        <v>-0.16023599999999999</v>
      </c>
      <c r="N1114" s="5">
        <v>1</v>
      </c>
      <c r="O1114" s="5">
        <v>3</v>
      </c>
      <c r="P1114" s="5" t="s">
        <v>33</v>
      </c>
      <c r="Q1114" s="5" t="s">
        <v>34</v>
      </c>
      <c r="R1114" s="5" t="s">
        <v>43</v>
      </c>
      <c r="S1114" s="5">
        <v>30</v>
      </c>
      <c r="T1114" s="7">
        <v>0.81944444444444453</v>
      </c>
      <c r="U1114" s="2" t="s">
        <v>1645</v>
      </c>
      <c r="V1114" s="2" t="s">
        <v>1624</v>
      </c>
      <c r="W1114" s="5" t="s">
        <v>37</v>
      </c>
      <c r="X1114" s="5" t="s">
        <v>38</v>
      </c>
    </row>
    <row r="1115" spans="1:24" ht="15.75" x14ac:dyDescent="0.25">
      <c r="A1115" s="2" t="s">
        <v>1219</v>
      </c>
      <c r="B1115" s="3">
        <v>44630</v>
      </c>
      <c r="C1115" s="3" t="s">
        <v>135</v>
      </c>
      <c r="D1115" s="14">
        <f t="shared" si="17"/>
        <v>2022</v>
      </c>
      <c r="E1115" s="2" t="s">
        <v>26</v>
      </c>
      <c r="F1115" s="2" t="s">
        <v>49</v>
      </c>
      <c r="G1115" s="2" t="s">
        <v>41</v>
      </c>
      <c r="H1115" s="2" t="s">
        <v>29</v>
      </c>
      <c r="I1115" s="2">
        <v>51.514719999999997</v>
      </c>
      <c r="J1115" s="2" t="s">
        <v>55</v>
      </c>
      <c r="K1115" s="2" t="s">
        <v>197</v>
      </c>
      <c r="L1115" s="2" t="s">
        <v>32</v>
      </c>
      <c r="M1115" s="2">
        <v>-0.17343600000000001</v>
      </c>
      <c r="N1115" s="2">
        <v>1</v>
      </c>
      <c r="O1115" s="2">
        <v>2</v>
      </c>
      <c r="P1115" s="2" t="s">
        <v>33</v>
      </c>
      <c r="Q1115" s="2" t="s">
        <v>34</v>
      </c>
      <c r="R1115" s="2" t="s">
        <v>43</v>
      </c>
      <c r="S1115" s="2">
        <v>30</v>
      </c>
      <c r="T1115" s="4">
        <v>0.69097222222222221</v>
      </c>
      <c r="U1115" s="2" t="s">
        <v>1645</v>
      </c>
      <c r="V1115" s="5" t="s">
        <v>1625</v>
      </c>
      <c r="W1115" s="2" t="s">
        <v>37</v>
      </c>
      <c r="X1115" s="2" t="s">
        <v>157</v>
      </c>
    </row>
    <row r="1116" spans="1:24" ht="15.75" x14ac:dyDescent="0.25">
      <c r="A1116" s="5" t="s">
        <v>1220</v>
      </c>
      <c r="B1116" s="6">
        <v>44630</v>
      </c>
      <c r="C1116" s="3" t="s">
        <v>135</v>
      </c>
      <c r="D1116" s="14">
        <f t="shared" si="17"/>
        <v>2022</v>
      </c>
      <c r="E1116" s="2" t="s">
        <v>59</v>
      </c>
      <c r="F1116" s="5" t="s">
        <v>27</v>
      </c>
      <c r="G1116" s="5" t="s">
        <v>28</v>
      </c>
      <c r="H1116" s="5" t="s">
        <v>47</v>
      </c>
      <c r="I1116" s="5">
        <v>51.506684</v>
      </c>
      <c r="J1116" s="5" t="s">
        <v>30</v>
      </c>
      <c r="K1116" s="5" t="s">
        <v>197</v>
      </c>
      <c r="L1116" s="5" t="s">
        <v>32</v>
      </c>
      <c r="M1116" s="5">
        <v>-0.14277599999999999</v>
      </c>
      <c r="N1116" s="5">
        <v>1</v>
      </c>
      <c r="O1116" s="5">
        <v>2</v>
      </c>
      <c r="P1116" s="5" t="s">
        <v>33</v>
      </c>
      <c r="Q1116" s="5" t="s">
        <v>34</v>
      </c>
      <c r="R1116" s="5" t="s">
        <v>43</v>
      </c>
      <c r="S1116" s="5">
        <v>30</v>
      </c>
      <c r="T1116" s="7">
        <v>0.5541666666666667</v>
      </c>
      <c r="U1116" s="2" t="s">
        <v>1645</v>
      </c>
      <c r="V1116" s="2" t="s">
        <v>1626</v>
      </c>
      <c r="W1116" s="5" t="s">
        <v>37</v>
      </c>
      <c r="X1116" s="5" t="s">
        <v>38</v>
      </c>
    </row>
    <row r="1117" spans="1:24" ht="15.75" x14ac:dyDescent="0.25">
      <c r="A1117" s="2" t="s">
        <v>1221</v>
      </c>
      <c r="B1117" s="3">
        <v>44629</v>
      </c>
      <c r="C1117" s="3" t="s">
        <v>135</v>
      </c>
      <c r="D1117" s="14">
        <f t="shared" si="17"/>
        <v>2022</v>
      </c>
      <c r="E1117" s="2" t="s">
        <v>65</v>
      </c>
      <c r="F1117" s="2" t="s">
        <v>69</v>
      </c>
      <c r="G1117" s="2" t="s">
        <v>70</v>
      </c>
      <c r="H1117" s="2" t="s">
        <v>47</v>
      </c>
      <c r="I1117" s="2">
        <v>51.527391000000001</v>
      </c>
      <c r="J1117" s="2" t="s">
        <v>30</v>
      </c>
      <c r="K1117" s="2" t="s">
        <v>197</v>
      </c>
      <c r="L1117" s="2" t="s">
        <v>32</v>
      </c>
      <c r="M1117" s="2">
        <v>-0.19614000000000001</v>
      </c>
      <c r="N1117" s="2">
        <v>1</v>
      </c>
      <c r="O1117" s="2">
        <v>1</v>
      </c>
      <c r="P1117" s="2" t="s">
        <v>33</v>
      </c>
      <c r="Q1117" s="2" t="s">
        <v>34</v>
      </c>
      <c r="R1117" s="2" t="s">
        <v>43</v>
      </c>
      <c r="S1117" s="2">
        <v>30</v>
      </c>
      <c r="T1117" s="4">
        <v>0.47916666666666669</v>
      </c>
      <c r="U1117" s="2" t="s">
        <v>1645</v>
      </c>
      <c r="V1117" s="5" t="s">
        <v>1627</v>
      </c>
      <c r="W1117" s="2" t="s">
        <v>37</v>
      </c>
      <c r="X1117" s="2" t="s">
        <v>38</v>
      </c>
    </row>
    <row r="1118" spans="1:24" ht="15.75" x14ac:dyDescent="0.25">
      <c r="A1118" s="5" t="s">
        <v>1222</v>
      </c>
      <c r="B1118" s="6">
        <v>44615</v>
      </c>
      <c r="C1118" s="3" t="s">
        <v>83</v>
      </c>
      <c r="D1118" s="14">
        <f t="shared" si="17"/>
        <v>2022</v>
      </c>
      <c r="E1118" s="2" t="s">
        <v>46</v>
      </c>
      <c r="F1118" s="5" t="s">
        <v>27</v>
      </c>
      <c r="G1118" s="5" t="s">
        <v>28</v>
      </c>
      <c r="H1118" s="5" t="s">
        <v>47</v>
      </c>
      <c r="I1118" s="5">
        <v>51.529099000000002</v>
      </c>
      <c r="J1118" s="5" t="s">
        <v>30</v>
      </c>
      <c r="K1118" s="5" t="s">
        <v>861</v>
      </c>
      <c r="L1118" s="5" t="s">
        <v>32</v>
      </c>
      <c r="M1118" s="5">
        <v>-0.138547</v>
      </c>
      <c r="N1118" s="5">
        <v>1</v>
      </c>
      <c r="O1118" s="5">
        <v>2</v>
      </c>
      <c r="P1118" s="5" t="s">
        <v>33</v>
      </c>
      <c r="Q1118" s="5" t="s">
        <v>34</v>
      </c>
      <c r="R1118" s="5" t="s">
        <v>43</v>
      </c>
      <c r="S1118" s="5">
        <v>30</v>
      </c>
      <c r="T1118" s="7">
        <v>0.38541666666666669</v>
      </c>
      <c r="U1118" s="2" t="s">
        <v>1645</v>
      </c>
      <c r="V1118" s="2" t="s">
        <v>1628</v>
      </c>
      <c r="W1118" s="5" t="s">
        <v>37</v>
      </c>
      <c r="X1118" s="5" t="s">
        <v>38</v>
      </c>
    </row>
    <row r="1119" spans="1:24" ht="15.75" x14ac:dyDescent="0.25">
      <c r="A1119" s="2" t="s">
        <v>1223</v>
      </c>
      <c r="B1119" s="3">
        <v>44615</v>
      </c>
      <c r="C1119" s="3" t="s">
        <v>83</v>
      </c>
      <c r="D1119" s="14">
        <f t="shared" si="17"/>
        <v>2022</v>
      </c>
      <c r="E1119" s="2" t="s">
        <v>40</v>
      </c>
      <c r="F1119" s="2" t="s">
        <v>27</v>
      </c>
      <c r="G1119" s="2" t="s">
        <v>41</v>
      </c>
      <c r="H1119" s="2" t="s">
        <v>47</v>
      </c>
      <c r="I1119" s="2">
        <v>51.549111000000003</v>
      </c>
      <c r="J1119" s="2" t="s">
        <v>30</v>
      </c>
      <c r="K1119" s="2" t="s">
        <v>861</v>
      </c>
      <c r="L1119" s="2" t="s">
        <v>32</v>
      </c>
      <c r="M1119" s="2">
        <v>-0.15301999999999999</v>
      </c>
      <c r="N1119" s="2">
        <v>1</v>
      </c>
      <c r="O1119" s="2">
        <v>2</v>
      </c>
      <c r="P1119" s="2" t="s">
        <v>33</v>
      </c>
      <c r="Q1119" s="2" t="s">
        <v>34</v>
      </c>
      <c r="R1119" s="2" t="s">
        <v>43</v>
      </c>
      <c r="S1119" s="2">
        <v>30</v>
      </c>
      <c r="T1119" s="4">
        <v>0.37361111111111112</v>
      </c>
      <c r="U1119" s="2" t="s">
        <v>1645</v>
      </c>
      <c r="V1119" s="5" t="s">
        <v>1629</v>
      </c>
      <c r="W1119" s="2" t="s">
        <v>37</v>
      </c>
      <c r="X1119" s="2" t="s">
        <v>38</v>
      </c>
    </row>
    <row r="1120" spans="1:24" ht="15.75" hidden="1" x14ac:dyDescent="0.25">
      <c r="A1120" s="5" t="s">
        <v>1224</v>
      </c>
      <c r="B1120" s="6">
        <v>44631</v>
      </c>
      <c r="C1120" s="3" t="s">
        <v>135</v>
      </c>
      <c r="D1120" s="14">
        <f t="shared" si="17"/>
        <v>2022</v>
      </c>
      <c r="E1120" s="2" t="s">
        <v>54</v>
      </c>
      <c r="F1120" s="5" t="s">
        <v>27</v>
      </c>
      <c r="G1120" s="5" t="s">
        <v>28</v>
      </c>
      <c r="H1120" s="5" t="s">
        <v>47</v>
      </c>
      <c r="I1120" s="5">
        <v>51.522328999999999</v>
      </c>
      <c r="J1120" s="5" t="s">
        <v>30</v>
      </c>
      <c r="K1120" s="5" t="s">
        <v>197</v>
      </c>
      <c r="L1120" s="5" t="s">
        <v>32</v>
      </c>
      <c r="M1120" s="5">
        <v>-0.18279000000000001</v>
      </c>
      <c r="N1120" s="5">
        <v>1</v>
      </c>
      <c r="O1120" s="5">
        <v>2</v>
      </c>
      <c r="P1120" s="5" t="s">
        <v>33</v>
      </c>
      <c r="Q1120" s="5" t="s">
        <v>34</v>
      </c>
      <c r="R1120" s="5" t="s">
        <v>43</v>
      </c>
      <c r="S1120" s="5">
        <v>30</v>
      </c>
      <c r="T1120" s="7">
        <v>0.42638888888888887</v>
      </c>
      <c r="U1120" s="2" t="s">
        <v>36</v>
      </c>
      <c r="V1120" s="2" t="s">
        <v>1630</v>
      </c>
      <c r="W1120" s="5" t="s">
        <v>37</v>
      </c>
      <c r="X1120" s="5" t="s">
        <v>38</v>
      </c>
    </row>
    <row r="1121" spans="1:24" ht="15.75" hidden="1" x14ac:dyDescent="0.25">
      <c r="A1121" s="2" t="s">
        <v>1225</v>
      </c>
      <c r="B1121" s="3">
        <v>44621</v>
      </c>
      <c r="C1121" s="3" t="s">
        <v>135</v>
      </c>
      <c r="D1121" s="14">
        <f t="shared" si="17"/>
        <v>2022</v>
      </c>
      <c r="E1121" s="2" t="s">
        <v>62</v>
      </c>
      <c r="F1121" s="2" t="s">
        <v>69</v>
      </c>
      <c r="G1121" s="2" t="s">
        <v>70</v>
      </c>
      <c r="H1121" s="2" t="s">
        <v>47</v>
      </c>
      <c r="I1121" s="2">
        <v>51.542883000000003</v>
      </c>
      <c r="J1121" s="2" t="s">
        <v>30</v>
      </c>
      <c r="K1121" s="2" t="s">
        <v>861</v>
      </c>
      <c r="L1121" s="2" t="s">
        <v>32</v>
      </c>
      <c r="M1121" s="2">
        <v>-0.17447199999999999</v>
      </c>
      <c r="N1121" s="2">
        <v>1</v>
      </c>
      <c r="O1121" s="2">
        <v>1</v>
      </c>
      <c r="P1121" s="2" t="s">
        <v>33</v>
      </c>
      <c r="Q1121" s="2" t="s">
        <v>34</v>
      </c>
      <c r="R1121" s="2" t="s">
        <v>43</v>
      </c>
      <c r="S1121" s="2">
        <v>30</v>
      </c>
      <c r="T1121" s="4">
        <v>0.3576388888888889</v>
      </c>
      <c r="U1121" s="2" t="s">
        <v>36</v>
      </c>
      <c r="V1121" s="5" t="s">
        <v>1631</v>
      </c>
      <c r="W1121" s="2" t="s">
        <v>37</v>
      </c>
      <c r="X1121" s="2" t="s">
        <v>38</v>
      </c>
    </row>
    <row r="1122" spans="1:24" ht="15.75" hidden="1" x14ac:dyDescent="0.25">
      <c r="A1122" s="5" t="s">
        <v>1226</v>
      </c>
      <c r="B1122" s="6">
        <v>44628</v>
      </c>
      <c r="C1122" s="3" t="s">
        <v>135</v>
      </c>
      <c r="D1122" s="14">
        <f t="shared" si="17"/>
        <v>2022</v>
      </c>
      <c r="E1122" s="2" t="s">
        <v>26</v>
      </c>
      <c r="F1122" s="5" t="s">
        <v>49</v>
      </c>
      <c r="G1122" s="5" t="s">
        <v>41</v>
      </c>
      <c r="H1122" s="5" t="s">
        <v>47</v>
      </c>
      <c r="I1122" s="5">
        <v>51.515323000000002</v>
      </c>
      <c r="J1122" s="5" t="s">
        <v>30</v>
      </c>
      <c r="K1122" s="5" t="s">
        <v>197</v>
      </c>
      <c r="L1122" s="5" t="s">
        <v>32</v>
      </c>
      <c r="M1122" s="5">
        <v>-0.154531</v>
      </c>
      <c r="N1122" s="5">
        <v>1</v>
      </c>
      <c r="O1122" s="5">
        <v>2</v>
      </c>
      <c r="P1122" s="5" t="s">
        <v>33</v>
      </c>
      <c r="Q1122" s="5" t="s">
        <v>34</v>
      </c>
      <c r="R1122" s="5" t="s">
        <v>43</v>
      </c>
      <c r="S1122" s="5">
        <v>30</v>
      </c>
      <c r="T1122" s="7">
        <v>0.52083333333333337</v>
      </c>
      <c r="U1122" s="2" t="s">
        <v>36</v>
      </c>
      <c r="V1122" s="2" t="s">
        <v>1616</v>
      </c>
      <c r="W1122" s="5" t="s">
        <v>37</v>
      </c>
      <c r="X1122" s="5" t="s">
        <v>38</v>
      </c>
    </row>
    <row r="1123" spans="1:24" ht="15.75" hidden="1" x14ac:dyDescent="0.25">
      <c r="A1123" s="2" t="s">
        <v>1227</v>
      </c>
      <c r="B1123" s="3">
        <v>44611</v>
      </c>
      <c r="C1123" s="3" t="s">
        <v>83</v>
      </c>
      <c r="D1123" s="14">
        <f t="shared" si="17"/>
        <v>2022</v>
      </c>
      <c r="E1123" s="2" t="s">
        <v>59</v>
      </c>
      <c r="F1123" s="2" t="s">
        <v>27</v>
      </c>
      <c r="G1123" s="2" t="s">
        <v>41</v>
      </c>
      <c r="H1123" s="2" t="s">
        <v>47</v>
      </c>
      <c r="I1123" s="2">
        <v>51.507077000000002</v>
      </c>
      <c r="J1123" s="2" t="s">
        <v>55</v>
      </c>
      <c r="K1123" s="2" t="s">
        <v>197</v>
      </c>
      <c r="L1123" s="2" t="s">
        <v>32</v>
      </c>
      <c r="M1123" s="2">
        <v>-0.127917</v>
      </c>
      <c r="N1123" s="2">
        <v>2</v>
      </c>
      <c r="O1123" s="2">
        <v>1</v>
      </c>
      <c r="P1123" s="2" t="s">
        <v>33</v>
      </c>
      <c r="Q1123" s="2" t="s">
        <v>34</v>
      </c>
      <c r="R1123" s="2" t="s">
        <v>43</v>
      </c>
      <c r="S1123" s="2">
        <v>30</v>
      </c>
      <c r="T1123" s="4">
        <v>0.76041666666666663</v>
      </c>
      <c r="U1123" s="2" t="s">
        <v>36</v>
      </c>
      <c r="V1123" s="5" t="s">
        <v>1617</v>
      </c>
      <c r="W1123" s="2" t="s">
        <v>37</v>
      </c>
      <c r="X1123" s="2" t="s">
        <v>38</v>
      </c>
    </row>
    <row r="1124" spans="1:24" ht="15.75" hidden="1" x14ac:dyDescent="0.25">
      <c r="A1124" s="5" t="s">
        <v>1228</v>
      </c>
      <c r="B1124" s="6">
        <v>44621</v>
      </c>
      <c r="C1124" s="3" t="s">
        <v>135</v>
      </c>
      <c r="D1124" s="14">
        <f t="shared" si="17"/>
        <v>2022</v>
      </c>
      <c r="E1124" s="2" t="s">
        <v>65</v>
      </c>
      <c r="F1124" s="5" t="s">
        <v>27</v>
      </c>
      <c r="G1124" s="5" t="s">
        <v>28</v>
      </c>
      <c r="H1124" s="5" t="s">
        <v>29</v>
      </c>
      <c r="I1124" s="5">
        <v>51.528599999999997</v>
      </c>
      <c r="J1124" s="5" t="s">
        <v>30</v>
      </c>
      <c r="K1124" s="5" t="s">
        <v>197</v>
      </c>
      <c r="L1124" s="5" t="s">
        <v>32</v>
      </c>
      <c r="M1124" s="5">
        <v>-0.17547599999999999</v>
      </c>
      <c r="N1124" s="5">
        <v>1</v>
      </c>
      <c r="O1124" s="5">
        <v>2</v>
      </c>
      <c r="P1124" s="5" t="s">
        <v>33</v>
      </c>
      <c r="Q1124" s="5" t="s">
        <v>34</v>
      </c>
      <c r="R1124" s="5" t="s">
        <v>43</v>
      </c>
      <c r="S1124" s="5">
        <v>30</v>
      </c>
      <c r="T1124" s="7">
        <v>0.33749999999999997</v>
      </c>
      <c r="U1124" s="2" t="s">
        <v>36</v>
      </c>
      <c r="V1124" s="2" t="s">
        <v>1618</v>
      </c>
      <c r="W1124" s="5" t="s">
        <v>37</v>
      </c>
      <c r="X1124" s="5" t="s">
        <v>38</v>
      </c>
    </row>
    <row r="1125" spans="1:24" ht="15.75" hidden="1" x14ac:dyDescent="0.25">
      <c r="A1125" s="2" t="s">
        <v>1229</v>
      </c>
      <c r="B1125" s="3">
        <v>44624</v>
      </c>
      <c r="C1125" s="3" t="s">
        <v>135</v>
      </c>
      <c r="D1125" s="14">
        <f t="shared" si="17"/>
        <v>2022</v>
      </c>
      <c r="E1125" s="2" t="s">
        <v>46</v>
      </c>
      <c r="F1125" s="2" t="s">
        <v>49</v>
      </c>
      <c r="G1125" s="2" t="s">
        <v>28</v>
      </c>
      <c r="H1125" s="2" t="s">
        <v>47</v>
      </c>
      <c r="I1125" s="2">
        <v>51.523955000000001</v>
      </c>
      <c r="J1125" s="2" t="s">
        <v>30</v>
      </c>
      <c r="K1125" s="2" t="s">
        <v>861</v>
      </c>
      <c r="L1125" s="2" t="s">
        <v>32</v>
      </c>
      <c r="M1125" s="2">
        <v>-0.14308199999999999</v>
      </c>
      <c r="N1125" s="2">
        <v>1</v>
      </c>
      <c r="O1125" s="2">
        <v>2</v>
      </c>
      <c r="P1125" s="2" t="s">
        <v>33</v>
      </c>
      <c r="Q1125" s="2" t="s">
        <v>34</v>
      </c>
      <c r="R1125" s="2" t="s">
        <v>60</v>
      </c>
      <c r="S1125" s="2">
        <v>30</v>
      </c>
      <c r="T1125" s="4">
        <v>0.76041666666666663</v>
      </c>
      <c r="U1125" s="2" t="s">
        <v>36</v>
      </c>
      <c r="V1125" s="5" t="s">
        <v>1619</v>
      </c>
      <c r="W1125" s="2" t="s">
        <v>37</v>
      </c>
      <c r="X1125" s="2" t="s">
        <v>38</v>
      </c>
    </row>
    <row r="1126" spans="1:24" ht="15.75" hidden="1" x14ac:dyDescent="0.25">
      <c r="A1126" s="5" t="s">
        <v>1230</v>
      </c>
      <c r="B1126" s="6">
        <v>44631</v>
      </c>
      <c r="C1126" s="3" t="s">
        <v>135</v>
      </c>
      <c r="D1126" s="14">
        <f t="shared" si="17"/>
        <v>2022</v>
      </c>
      <c r="E1126" s="2" t="s">
        <v>40</v>
      </c>
      <c r="F1126" s="5" t="s">
        <v>49</v>
      </c>
      <c r="G1126" s="5" t="s">
        <v>41</v>
      </c>
      <c r="H1126" s="5" t="s">
        <v>47</v>
      </c>
      <c r="I1126" s="5">
        <v>51.513903999999997</v>
      </c>
      <c r="J1126" s="5" t="s">
        <v>30</v>
      </c>
      <c r="K1126" s="5" t="s">
        <v>197</v>
      </c>
      <c r="L1126" s="5" t="s">
        <v>32</v>
      </c>
      <c r="M1126" s="5">
        <v>-0.17880099999999999</v>
      </c>
      <c r="N1126" s="5">
        <v>1</v>
      </c>
      <c r="O1126" s="5">
        <v>1</v>
      </c>
      <c r="P1126" s="5" t="s">
        <v>33</v>
      </c>
      <c r="Q1126" s="5" t="s">
        <v>34</v>
      </c>
      <c r="R1126" s="5" t="s">
        <v>43</v>
      </c>
      <c r="S1126" s="5">
        <v>30</v>
      </c>
      <c r="T1126" s="7">
        <v>0.59166666666666667</v>
      </c>
      <c r="U1126" s="2" t="s">
        <v>36</v>
      </c>
      <c r="V1126" s="2" t="s">
        <v>1620</v>
      </c>
      <c r="W1126" s="5" t="s">
        <v>37</v>
      </c>
      <c r="X1126" s="5" t="s">
        <v>228</v>
      </c>
    </row>
    <row r="1127" spans="1:24" ht="15.75" hidden="1" x14ac:dyDescent="0.25">
      <c r="A1127" s="2" t="s">
        <v>1231</v>
      </c>
      <c r="B1127" s="3">
        <v>44631</v>
      </c>
      <c r="C1127" s="3" t="s">
        <v>135</v>
      </c>
      <c r="D1127" s="14">
        <f t="shared" si="17"/>
        <v>2022</v>
      </c>
      <c r="E1127" s="2" t="s">
        <v>54</v>
      </c>
      <c r="F1127" s="2" t="s">
        <v>27</v>
      </c>
      <c r="G1127" s="2" t="s">
        <v>28</v>
      </c>
      <c r="H1127" s="2" t="s">
        <v>47</v>
      </c>
      <c r="I1127" s="2">
        <v>51.523471000000001</v>
      </c>
      <c r="J1127" s="2" t="s">
        <v>30</v>
      </c>
      <c r="K1127" s="2" t="s">
        <v>197</v>
      </c>
      <c r="L1127" s="2" t="s">
        <v>32</v>
      </c>
      <c r="M1127" s="2">
        <v>-0.17524799999999999</v>
      </c>
      <c r="N1127" s="2">
        <v>1</v>
      </c>
      <c r="O1127" s="2">
        <v>2</v>
      </c>
      <c r="P1127" s="2" t="s">
        <v>33</v>
      </c>
      <c r="Q1127" s="2" t="s">
        <v>34</v>
      </c>
      <c r="R1127" s="2" t="s">
        <v>43</v>
      </c>
      <c r="S1127" s="2">
        <v>30</v>
      </c>
      <c r="T1127" s="4">
        <v>0.70138888888888884</v>
      </c>
      <c r="U1127" s="2" t="s">
        <v>36</v>
      </c>
      <c r="V1127" s="5" t="s">
        <v>1621</v>
      </c>
      <c r="W1127" s="2" t="s">
        <v>37</v>
      </c>
      <c r="X1127" s="2" t="s">
        <v>38</v>
      </c>
    </row>
    <row r="1128" spans="1:24" ht="15.75" hidden="1" x14ac:dyDescent="0.25">
      <c r="A1128" s="5" t="s">
        <v>1232</v>
      </c>
      <c r="B1128" s="6">
        <v>44631</v>
      </c>
      <c r="C1128" s="3" t="s">
        <v>135</v>
      </c>
      <c r="D1128" s="14">
        <f t="shared" si="17"/>
        <v>2022</v>
      </c>
      <c r="E1128" s="2" t="s">
        <v>62</v>
      </c>
      <c r="F1128" s="5" t="s">
        <v>49</v>
      </c>
      <c r="G1128" s="5" t="s">
        <v>106</v>
      </c>
      <c r="H1128" s="5" t="s">
        <v>47</v>
      </c>
      <c r="I1128" s="5">
        <v>51.501963000000003</v>
      </c>
      <c r="J1128" s="5" t="s">
        <v>55</v>
      </c>
      <c r="K1128" s="5" t="s">
        <v>197</v>
      </c>
      <c r="L1128" s="5" t="s">
        <v>32</v>
      </c>
      <c r="M1128" s="5">
        <v>-0.13994200000000001</v>
      </c>
      <c r="N1128" s="5">
        <v>1</v>
      </c>
      <c r="O1128" s="5">
        <v>2</v>
      </c>
      <c r="P1128" s="5" t="s">
        <v>33</v>
      </c>
      <c r="Q1128" s="5" t="s">
        <v>34</v>
      </c>
      <c r="R1128" s="5" t="s">
        <v>106</v>
      </c>
      <c r="S1128" s="5">
        <v>30</v>
      </c>
      <c r="T1128" s="7">
        <v>0.77013888888888893</v>
      </c>
      <c r="U1128" s="2" t="s">
        <v>36</v>
      </c>
      <c r="V1128" s="2" t="s">
        <v>1622</v>
      </c>
      <c r="W1128" s="5" t="s">
        <v>37</v>
      </c>
      <c r="X1128" s="5" t="s">
        <v>38</v>
      </c>
    </row>
    <row r="1129" spans="1:24" ht="15.75" hidden="1" x14ac:dyDescent="0.25">
      <c r="A1129" s="2" t="s">
        <v>1233</v>
      </c>
      <c r="B1129" s="3">
        <v>44626</v>
      </c>
      <c r="C1129" s="3" t="s">
        <v>135</v>
      </c>
      <c r="D1129" s="14">
        <f t="shared" si="17"/>
        <v>2022</v>
      </c>
      <c r="E1129" s="2" t="s">
        <v>26</v>
      </c>
      <c r="F1129" s="2" t="s">
        <v>27</v>
      </c>
      <c r="G1129" s="2" t="s">
        <v>28</v>
      </c>
      <c r="H1129" s="2" t="s">
        <v>47</v>
      </c>
      <c r="I1129" s="2">
        <v>51.510868000000002</v>
      </c>
      <c r="J1129" s="2" t="s">
        <v>55</v>
      </c>
      <c r="K1129" s="2" t="s">
        <v>197</v>
      </c>
      <c r="L1129" s="2" t="s">
        <v>32</v>
      </c>
      <c r="M1129" s="2">
        <v>-0.18021999999999999</v>
      </c>
      <c r="N1129" s="2">
        <v>1</v>
      </c>
      <c r="O1129" s="2">
        <v>2</v>
      </c>
      <c r="P1129" s="2" t="s">
        <v>33</v>
      </c>
      <c r="Q1129" s="2" t="s">
        <v>34</v>
      </c>
      <c r="R1129" s="2" t="s">
        <v>43</v>
      </c>
      <c r="S1129" s="2">
        <v>30</v>
      </c>
      <c r="T1129" s="4">
        <v>6.6666666666666666E-2</v>
      </c>
      <c r="U1129" s="2" t="s">
        <v>36</v>
      </c>
      <c r="V1129" s="5" t="s">
        <v>1623</v>
      </c>
      <c r="W1129" s="2" t="s">
        <v>37</v>
      </c>
      <c r="X1129" s="2" t="s">
        <v>38</v>
      </c>
    </row>
    <row r="1130" spans="1:24" ht="15.75" hidden="1" x14ac:dyDescent="0.25">
      <c r="A1130" s="5" t="s">
        <v>1234</v>
      </c>
      <c r="B1130" s="6">
        <v>44617</v>
      </c>
      <c r="C1130" s="3" t="s">
        <v>83</v>
      </c>
      <c r="D1130" s="14">
        <f t="shared" si="17"/>
        <v>2022</v>
      </c>
      <c r="E1130" s="2" t="s">
        <v>59</v>
      </c>
      <c r="F1130" s="5" t="s">
        <v>27</v>
      </c>
      <c r="G1130" s="5" t="s">
        <v>28</v>
      </c>
      <c r="H1130" s="5" t="s">
        <v>47</v>
      </c>
      <c r="I1130" s="5">
        <v>51.545419000000003</v>
      </c>
      <c r="J1130" s="5" t="s">
        <v>55</v>
      </c>
      <c r="K1130" s="5" t="s">
        <v>861</v>
      </c>
      <c r="L1130" s="5" t="s">
        <v>32</v>
      </c>
      <c r="M1130" s="5">
        <v>-0.17566799999999999</v>
      </c>
      <c r="N1130" s="5">
        <v>1</v>
      </c>
      <c r="O1130" s="5">
        <v>1</v>
      </c>
      <c r="P1130" s="5" t="s">
        <v>33</v>
      </c>
      <c r="Q1130" s="5" t="s">
        <v>34</v>
      </c>
      <c r="R1130" s="5" t="s">
        <v>43</v>
      </c>
      <c r="S1130" s="5">
        <v>30</v>
      </c>
      <c r="T1130" s="7">
        <v>0.79513888888888884</v>
      </c>
      <c r="U1130" s="2" t="s">
        <v>36</v>
      </c>
      <c r="V1130" s="2" t="s">
        <v>1624</v>
      </c>
      <c r="W1130" s="5" t="s">
        <v>37</v>
      </c>
      <c r="X1130" s="5" t="s">
        <v>44</v>
      </c>
    </row>
    <row r="1131" spans="1:24" ht="15.75" hidden="1" x14ac:dyDescent="0.25">
      <c r="A1131" s="2" t="s">
        <v>1235</v>
      </c>
      <c r="B1131" s="3">
        <v>44623</v>
      </c>
      <c r="C1131" s="3" t="s">
        <v>135</v>
      </c>
      <c r="D1131" s="14">
        <f t="shared" si="17"/>
        <v>2022</v>
      </c>
      <c r="E1131" s="2" t="s">
        <v>65</v>
      </c>
      <c r="F1131" s="2" t="s">
        <v>49</v>
      </c>
      <c r="G1131" s="2" t="s">
        <v>41</v>
      </c>
      <c r="H1131" s="2" t="s">
        <v>47</v>
      </c>
      <c r="I1131" s="2">
        <v>51.554110000000001</v>
      </c>
      <c r="J1131" s="2" t="s">
        <v>30</v>
      </c>
      <c r="K1131" s="2" t="s">
        <v>861</v>
      </c>
      <c r="L1131" s="2" t="s">
        <v>32</v>
      </c>
      <c r="M1131" s="2">
        <v>-0.19104399999999999</v>
      </c>
      <c r="N1131" s="2">
        <v>1</v>
      </c>
      <c r="O1131" s="2">
        <v>2</v>
      </c>
      <c r="P1131" s="2" t="s">
        <v>33</v>
      </c>
      <c r="Q1131" s="2" t="s">
        <v>34</v>
      </c>
      <c r="R1131" s="2" t="s">
        <v>43</v>
      </c>
      <c r="S1131" s="2">
        <v>30</v>
      </c>
      <c r="T1131" s="4">
        <v>0.57291666666666663</v>
      </c>
      <c r="U1131" s="2" t="s">
        <v>36</v>
      </c>
      <c r="V1131" s="5" t="s">
        <v>1625</v>
      </c>
      <c r="W1131" s="2" t="s">
        <v>37</v>
      </c>
      <c r="X1131" s="2" t="s">
        <v>346</v>
      </c>
    </row>
    <row r="1132" spans="1:24" ht="15.75" hidden="1" x14ac:dyDescent="0.25">
      <c r="A1132" s="5" t="s">
        <v>1236</v>
      </c>
      <c r="B1132" s="6">
        <v>44632</v>
      </c>
      <c r="C1132" s="3" t="s">
        <v>135</v>
      </c>
      <c r="D1132" s="14">
        <f t="shared" si="17"/>
        <v>2022</v>
      </c>
      <c r="E1132" s="2" t="s">
        <v>46</v>
      </c>
      <c r="F1132" s="5" t="s">
        <v>49</v>
      </c>
      <c r="G1132" s="5" t="s">
        <v>41</v>
      </c>
      <c r="H1132" s="5" t="s">
        <v>29</v>
      </c>
      <c r="I1132" s="5">
        <v>51.541777000000003</v>
      </c>
      <c r="J1132" s="5" t="s">
        <v>30</v>
      </c>
      <c r="K1132" s="5" t="s">
        <v>861</v>
      </c>
      <c r="L1132" s="5" t="s">
        <v>32</v>
      </c>
      <c r="M1132" s="5">
        <v>-0.138463</v>
      </c>
      <c r="N1132" s="5">
        <v>1</v>
      </c>
      <c r="O1132" s="5">
        <v>2</v>
      </c>
      <c r="P1132" s="5" t="s">
        <v>33</v>
      </c>
      <c r="Q1132" s="5" t="s">
        <v>34</v>
      </c>
      <c r="R1132" s="5" t="s">
        <v>43</v>
      </c>
      <c r="S1132" s="5">
        <v>30</v>
      </c>
      <c r="T1132" s="7">
        <v>0.5444444444444444</v>
      </c>
      <c r="U1132" s="2" t="s">
        <v>36</v>
      </c>
      <c r="V1132" s="2" t="s">
        <v>1626</v>
      </c>
      <c r="W1132" s="5" t="s">
        <v>37</v>
      </c>
      <c r="X1132" s="5" t="s">
        <v>38</v>
      </c>
    </row>
    <row r="1133" spans="1:24" ht="15.75" hidden="1" x14ac:dyDescent="0.25">
      <c r="A1133" s="2" t="s">
        <v>1237</v>
      </c>
      <c r="B1133" s="3">
        <v>44632</v>
      </c>
      <c r="C1133" s="3" t="s">
        <v>135</v>
      </c>
      <c r="D1133" s="14">
        <f t="shared" si="17"/>
        <v>2022</v>
      </c>
      <c r="E1133" s="2" t="s">
        <v>40</v>
      </c>
      <c r="F1133" s="2" t="s">
        <v>69</v>
      </c>
      <c r="G1133" s="2" t="s">
        <v>70</v>
      </c>
      <c r="H1133" s="2" t="s">
        <v>47</v>
      </c>
      <c r="I1133" s="2">
        <v>51.522216999999998</v>
      </c>
      <c r="J1133" s="2" t="s">
        <v>30</v>
      </c>
      <c r="K1133" s="2" t="s">
        <v>197</v>
      </c>
      <c r="L1133" s="2" t="s">
        <v>32</v>
      </c>
      <c r="M1133" s="2">
        <v>-0.16405500000000001</v>
      </c>
      <c r="N1133" s="2">
        <v>1</v>
      </c>
      <c r="O1133" s="2">
        <v>1</v>
      </c>
      <c r="P1133" s="2" t="s">
        <v>33</v>
      </c>
      <c r="Q1133" s="2" t="s">
        <v>42</v>
      </c>
      <c r="R1133" s="2" t="s">
        <v>43</v>
      </c>
      <c r="S1133" s="2">
        <v>30</v>
      </c>
      <c r="T1133" s="4">
        <v>0.66319444444444442</v>
      </c>
      <c r="U1133" s="2" t="s">
        <v>36</v>
      </c>
      <c r="V1133" s="5" t="s">
        <v>1627</v>
      </c>
      <c r="W1133" s="2" t="s">
        <v>71</v>
      </c>
      <c r="X1133" s="2" t="s">
        <v>157</v>
      </c>
    </row>
    <row r="1134" spans="1:24" ht="15.75" hidden="1" x14ac:dyDescent="0.25">
      <c r="A1134" s="5" t="s">
        <v>1238</v>
      </c>
      <c r="B1134" s="6">
        <v>44633</v>
      </c>
      <c r="C1134" s="3" t="s">
        <v>135</v>
      </c>
      <c r="D1134" s="14">
        <f t="shared" si="17"/>
        <v>2022</v>
      </c>
      <c r="E1134" s="2" t="s">
        <v>54</v>
      </c>
      <c r="F1134" s="5" t="s">
        <v>69</v>
      </c>
      <c r="G1134" s="5" t="s">
        <v>70</v>
      </c>
      <c r="H1134" s="5" t="s">
        <v>47</v>
      </c>
      <c r="I1134" s="5">
        <v>51.522734</v>
      </c>
      <c r="J1134" s="5" t="s">
        <v>55</v>
      </c>
      <c r="K1134" s="5" t="s">
        <v>197</v>
      </c>
      <c r="L1134" s="5" t="s">
        <v>32</v>
      </c>
      <c r="M1134" s="5">
        <v>-0.174125</v>
      </c>
      <c r="N1134" s="5">
        <v>1</v>
      </c>
      <c r="O1134" s="5">
        <v>1</v>
      </c>
      <c r="P1134" s="5" t="s">
        <v>33</v>
      </c>
      <c r="Q1134" s="5" t="s">
        <v>34</v>
      </c>
      <c r="R1134" s="5" t="s">
        <v>43</v>
      </c>
      <c r="S1134" s="5">
        <v>30</v>
      </c>
      <c r="T1134" s="7">
        <v>0.82986111111111116</v>
      </c>
      <c r="U1134" s="2" t="s">
        <v>36</v>
      </c>
      <c r="V1134" s="2" t="s">
        <v>1628</v>
      </c>
      <c r="W1134" s="5" t="s">
        <v>37</v>
      </c>
      <c r="X1134" s="5" t="s">
        <v>63</v>
      </c>
    </row>
    <row r="1135" spans="1:24" ht="15.75" x14ac:dyDescent="0.25">
      <c r="A1135" s="2" t="s">
        <v>1239</v>
      </c>
      <c r="B1135" s="3">
        <v>44632</v>
      </c>
      <c r="C1135" s="3" t="s">
        <v>135</v>
      </c>
      <c r="D1135" s="14">
        <f t="shared" si="17"/>
        <v>2022</v>
      </c>
      <c r="E1135" s="2" t="s">
        <v>62</v>
      </c>
      <c r="F1135" s="2" t="s">
        <v>27</v>
      </c>
      <c r="G1135" s="2" t="s">
        <v>28</v>
      </c>
      <c r="H1135" s="2" t="s">
        <v>29</v>
      </c>
      <c r="I1135" s="2">
        <v>51.502963999999999</v>
      </c>
      <c r="J1135" s="2" t="s">
        <v>30</v>
      </c>
      <c r="K1135" s="2" t="s">
        <v>197</v>
      </c>
      <c r="L1135" s="2" t="s">
        <v>32</v>
      </c>
      <c r="M1135" s="2">
        <v>-0.123763</v>
      </c>
      <c r="N1135" s="2">
        <v>1</v>
      </c>
      <c r="O1135" s="2">
        <v>2</v>
      </c>
      <c r="P1135" s="2" t="s">
        <v>33</v>
      </c>
      <c r="Q1135" s="2" t="s">
        <v>42</v>
      </c>
      <c r="R1135" s="2" t="s">
        <v>60</v>
      </c>
      <c r="S1135" s="2">
        <v>30</v>
      </c>
      <c r="T1135" s="4">
        <v>0.33263888888888887</v>
      </c>
      <c r="U1135" s="2" t="s">
        <v>1645</v>
      </c>
      <c r="V1135" s="5" t="s">
        <v>1629</v>
      </c>
      <c r="W1135" s="2" t="s">
        <v>71</v>
      </c>
      <c r="X1135" s="2" t="s">
        <v>52</v>
      </c>
    </row>
    <row r="1136" spans="1:24" ht="15.75" x14ac:dyDescent="0.25">
      <c r="A1136" s="5" t="s">
        <v>1240</v>
      </c>
      <c r="B1136" s="6">
        <v>44632</v>
      </c>
      <c r="C1136" s="3" t="s">
        <v>135</v>
      </c>
      <c r="D1136" s="14">
        <f t="shared" si="17"/>
        <v>2022</v>
      </c>
      <c r="E1136" s="2" t="s">
        <v>26</v>
      </c>
      <c r="F1136" s="5" t="s">
        <v>27</v>
      </c>
      <c r="G1136" s="5" t="s">
        <v>41</v>
      </c>
      <c r="H1136" s="5" t="s">
        <v>47</v>
      </c>
      <c r="I1136" s="5">
        <v>51.552059999999997</v>
      </c>
      <c r="J1136" s="5" t="s">
        <v>30</v>
      </c>
      <c r="K1136" s="5" t="s">
        <v>861</v>
      </c>
      <c r="L1136" s="5" t="s">
        <v>32</v>
      </c>
      <c r="M1136" s="5">
        <v>-0.15751599999999999</v>
      </c>
      <c r="N1136" s="5">
        <v>1</v>
      </c>
      <c r="O1136" s="5">
        <v>2</v>
      </c>
      <c r="P1136" s="5" t="s">
        <v>33</v>
      </c>
      <c r="Q1136" s="5" t="s">
        <v>42</v>
      </c>
      <c r="R1136" s="5" t="s">
        <v>43</v>
      </c>
      <c r="S1136" s="5">
        <v>30</v>
      </c>
      <c r="T1136" s="7">
        <v>0.33333333333333331</v>
      </c>
      <c r="U1136" s="2" t="s">
        <v>1645</v>
      </c>
      <c r="V1136" s="2" t="s">
        <v>1630</v>
      </c>
      <c r="W1136" s="5" t="s">
        <v>37</v>
      </c>
      <c r="X1136" s="5" t="s">
        <v>38</v>
      </c>
    </row>
    <row r="1137" spans="1:24" ht="15.75" x14ac:dyDescent="0.25">
      <c r="A1137" s="2" t="s">
        <v>1241</v>
      </c>
      <c r="B1137" s="3">
        <v>44634</v>
      </c>
      <c r="C1137" s="3" t="s">
        <v>135</v>
      </c>
      <c r="D1137" s="14">
        <f t="shared" si="17"/>
        <v>2022</v>
      </c>
      <c r="E1137" s="2" t="s">
        <v>59</v>
      </c>
      <c r="F1137" s="2" t="s">
        <v>27</v>
      </c>
      <c r="G1137" s="2" t="s">
        <v>28</v>
      </c>
      <c r="H1137" s="2" t="s">
        <v>47</v>
      </c>
      <c r="I1137" s="2">
        <v>51.520076000000003</v>
      </c>
      <c r="J1137" s="2" t="s">
        <v>30</v>
      </c>
      <c r="K1137" s="2" t="s">
        <v>861</v>
      </c>
      <c r="L1137" s="2" t="s">
        <v>32</v>
      </c>
      <c r="M1137" s="2">
        <v>-0.13098699999999999</v>
      </c>
      <c r="N1137" s="2">
        <v>1</v>
      </c>
      <c r="O1137" s="2">
        <v>2</v>
      </c>
      <c r="P1137" s="2" t="s">
        <v>33</v>
      </c>
      <c r="Q1137" s="2" t="s">
        <v>34</v>
      </c>
      <c r="R1137" s="2" t="s">
        <v>43</v>
      </c>
      <c r="S1137" s="2">
        <v>30</v>
      </c>
      <c r="T1137" s="4">
        <v>0.625</v>
      </c>
      <c r="U1137" s="2" t="s">
        <v>1645</v>
      </c>
      <c r="V1137" s="5" t="s">
        <v>1631</v>
      </c>
      <c r="W1137" s="2" t="s">
        <v>37</v>
      </c>
      <c r="X1137" s="2" t="s">
        <v>141</v>
      </c>
    </row>
    <row r="1138" spans="1:24" ht="15.75" x14ac:dyDescent="0.25">
      <c r="A1138" s="5" t="s">
        <v>1242</v>
      </c>
      <c r="B1138" s="6">
        <v>44634</v>
      </c>
      <c r="C1138" s="3" t="s">
        <v>135</v>
      </c>
      <c r="D1138" s="14">
        <f t="shared" si="17"/>
        <v>2022</v>
      </c>
      <c r="E1138" s="2" t="s">
        <v>65</v>
      </c>
      <c r="F1138" s="5" t="s">
        <v>27</v>
      </c>
      <c r="G1138" s="5" t="s">
        <v>28</v>
      </c>
      <c r="H1138" s="5" t="s">
        <v>47</v>
      </c>
      <c r="I1138" s="5">
        <v>51.550159999999998</v>
      </c>
      <c r="J1138" s="5" t="s">
        <v>30</v>
      </c>
      <c r="K1138" s="5" t="s">
        <v>861</v>
      </c>
      <c r="L1138" s="5" t="s">
        <v>32</v>
      </c>
      <c r="M1138" s="5">
        <v>-0.15110199999999999</v>
      </c>
      <c r="N1138" s="5">
        <v>1</v>
      </c>
      <c r="O1138" s="5">
        <v>2</v>
      </c>
      <c r="P1138" s="5" t="s">
        <v>33</v>
      </c>
      <c r="Q1138" s="5" t="s">
        <v>34</v>
      </c>
      <c r="R1138" s="5" t="s">
        <v>43</v>
      </c>
      <c r="S1138" s="5">
        <v>30</v>
      </c>
      <c r="T1138" s="7">
        <v>0.70138888888888884</v>
      </c>
      <c r="U1138" s="2" t="s">
        <v>1645</v>
      </c>
      <c r="V1138" s="2" t="s">
        <v>1616</v>
      </c>
      <c r="W1138" s="5" t="s">
        <v>37</v>
      </c>
      <c r="X1138" s="5" t="s">
        <v>38</v>
      </c>
    </row>
    <row r="1139" spans="1:24" ht="15.75" x14ac:dyDescent="0.25">
      <c r="A1139" s="2" t="s">
        <v>1243</v>
      </c>
      <c r="B1139" s="3">
        <v>44634</v>
      </c>
      <c r="C1139" s="3" t="s">
        <v>135</v>
      </c>
      <c r="D1139" s="14">
        <f t="shared" si="17"/>
        <v>2022</v>
      </c>
      <c r="E1139" s="2" t="s">
        <v>46</v>
      </c>
      <c r="F1139" s="2" t="s">
        <v>27</v>
      </c>
      <c r="G1139" s="2" t="s">
        <v>28</v>
      </c>
      <c r="H1139" s="2" t="s">
        <v>47</v>
      </c>
      <c r="I1139" s="2">
        <v>51.517910999999998</v>
      </c>
      <c r="J1139" s="2" t="s">
        <v>55</v>
      </c>
      <c r="K1139" s="2" t="s">
        <v>197</v>
      </c>
      <c r="L1139" s="2" t="s">
        <v>32</v>
      </c>
      <c r="M1139" s="2">
        <v>-0.14188600000000001</v>
      </c>
      <c r="N1139" s="2">
        <v>1</v>
      </c>
      <c r="O1139" s="2">
        <v>1</v>
      </c>
      <c r="P1139" s="2" t="s">
        <v>33</v>
      </c>
      <c r="Q1139" s="2" t="s">
        <v>34</v>
      </c>
      <c r="R1139" s="2" t="s">
        <v>43</v>
      </c>
      <c r="S1139" s="2">
        <v>30</v>
      </c>
      <c r="T1139" s="4">
        <v>0.83124999999999993</v>
      </c>
      <c r="U1139" s="2" t="s">
        <v>1645</v>
      </c>
      <c r="V1139" s="5" t="s">
        <v>1617</v>
      </c>
      <c r="W1139" s="2" t="s">
        <v>37</v>
      </c>
      <c r="X1139" s="2" t="s">
        <v>38</v>
      </c>
    </row>
    <row r="1140" spans="1:24" ht="15.75" x14ac:dyDescent="0.25">
      <c r="A1140" s="5" t="s">
        <v>1244</v>
      </c>
      <c r="B1140" s="6">
        <v>44634</v>
      </c>
      <c r="C1140" s="3" t="s">
        <v>135</v>
      </c>
      <c r="D1140" s="14">
        <f t="shared" si="17"/>
        <v>2022</v>
      </c>
      <c r="E1140" s="2" t="s">
        <v>40</v>
      </c>
      <c r="F1140" s="5" t="s">
        <v>27</v>
      </c>
      <c r="G1140" s="5" t="s">
        <v>28</v>
      </c>
      <c r="H1140" s="5" t="s">
        <v>47</v>
      </c>
      <c r="I1140" s="5">
        <v>51.507939999999998</v>
      </c>
      <c r="J1140" s="5" t="s">
        <v>30</v>
      </c>
      <c r="K1140" s="5" t="s">
        <v>197</v>
      </c>
      <c r="L1140" s="5" t="s">
        <v>32</v>
      </c>
      <c r="M1140" s="5">
        <v>-0.15396499999999999</v>
      </c>
      <c r="N1140" s="5">
        <v>1</v>
      </c>
      <c r="O1140" s="5">
        <v>3</v>
      </c>
      <c r="P1140" s="5" t="s">
        <v>33</v>
      </c>
      <c r="Q1140" s="5" t="s">
        <v>34</v>
      </c>
      <c r="R1140" s="5" t="s">
        <v>60</v>
      </c>
      <c r="S1140" s="5">
        <v>30</v>
      </c>
      <c r="T1140" s="7">
        <v>0.76736111111111116</v>
      </c>
      <c r="U1140" s="2" t="s">
        <v>1645</v>
      </c>
      <c r="V1140" s="2" t="s">
        <v>1618</v>
      </c>
      <c r="W1140" s="5" t="s">
        <v>37</v>
      </c>
      <c r="X1140" s="5" t="s">
        <v>38</v>
      </c>
    </row>
    <row r="1141" spans="1:24" ht="15.75" x14ac:dyDescent="0.25">
      <c r="A1141" s="2" t="s">
        <v>1245</v>
      </c>
      <c r="B1141" s="3">
        <v>44635</v>
      </c>
      <c r="C1141" s="3" t="s">
        <v>135</v>
      </c>
      <c r="D1141" s="14">
        <f t="shared" si="17"/>
        <v>2022</v>
      </c>
      <c r="E1141" s="2" t="s">
        <v>54</v>
      </c>
      <c r="F1141" s="2" t="s">
        <v>49</v>
      </c>
      <c r="G1141" s="2" t="s">
        <v>28</v>
      </c>
      <c r="H1141" s="2" t="s">
        <v>47</v>
      </c>
      <c r="I1141" s="2">
        <v>51.501871000000001</v>
      </c>
      <c r="J1141" s="2" t="s">
        <v>1184</v>
      </c>
      <c r="K1141" s="2" t="s">
        <v>197</v>
      </c>
      <c r="L1141" s="2" t="s">
        <v>32</v>
      </c>
      <c r="M1141" s="2">
        <v>-0.15118400000000001</v>
      </c>
      <c r="N1141" s="2">
        <v>3</v>
      </c>
      <c r="O1141" s="2">
        <v>3</v>
      </c>
      <c r="P1141" s="2" t="s">
        <v>33</v>
      </c>
      <c r="Q1141" s="2" t="s">
        <v>34</v>
      </c>
      <c r="R1141" s="2" t="s">
        <v>43</v>
      </c>
      <c r="S1141" s="2">
        <v>30</v>
      </c>
      <c r="T1141" s="4">
        <v>0.13194444444444445</v>
      </c>
      <c r="U1141" s="2" t="s">
        <v>1645</v>
      </c>
      <c r="V1141" s="5" t="s">
        <v>1619</v>
      </c>
      <c r="W1141" s="2" t="s">
        <v>37</v>
      </c>
      <c r="X1141" s="2" t="s">
        <v>38</v>
      </c>
    </row>
    <row r="1142" spans="1:24" ht="15.75" x14ac:dyDescent="0.25">
      <c r="A1142" s="5" t="s">
        <v>1246</v>
      </c>
      <c r="B1142" s="6">
        <v>44635</v>
      </c>
      <c r="C1142" s="3" t="s">
        <v>135</v>
      </c>
      <c r="D1142" s="14">
        <f t="shared" si="17"/>
        <v>2022</v>
      </c>
      <c r="E1142" s="2" t="s">
        <v>62</v>
      </c>
      <c r="F1142" s="5" t="s">
        <v>27</v>
      </c>
      <c r="G1142" s="5" t="s">
        <v>41</v>
      </c>
      <c r="H1142" s="5" t="s">
        <v>29</v>
      </c>
      <c r="I1142" s="5">
        <v>51.517316000000001</v>
      </c>
      <c r="J1142" s="5" t="s">
        <v>30</v>
      </c>
      <c r="K1142" s="5" t="s">
        <v>197</v>
      </c>
      <c r="L1142" s="5" t="s">
        <v>32</v>
      </c>
      <c r="M1142" s="5">
        <v>-0.195962</v>
      </c>
      <c r="N1142" s="5">
        <v>2</v>
      </c>
      <c r="O1142" s="5">
        <v>2</v>
      </c>
      <c r="P1142" s="5" t="s">
        <v>33</v>
      </c>
      <c r="Q1142" s="5" t="s">
        <v>34</v>
      </c>
      <c r="R1142" s="5" t="s">
        <v>43</v>
      </c>
      <c r="S1142" s="5">
        <v>30</v>
      </c>
      <c r="T1142" s="7">
        <v>0.75</v>
      </c>
      <c r="U1142" s="2" t="s">
        <v>1645</v>
      </c>
      <c r="V1142" s="2" t="s">
        <v>1620</v>
      </c>
      <c r="W1142" s="5" t="s">
        <v>37</v>
      </c>
      <c r="X1142" s="5" t="s">
        <v>141</v>
      </c>
    </row>
    <row r="1143" spans="1:24" ht="15.75" x14ac:dyDescent="0.25">
      <c r="A1143" s="2" t="s">
        <v>1247</v>
      </c>
      <c r="B1143" s="3">
        <v>44635</v>
      </c>
      <c r="C1143" s="3" t="s">
        <v>135</v>
      </c>
      <c r="D1143" s="14">
        <f t="shared" si="17"/>
        <v>2022</v>
      </c>
      <c r="E1143" s="2" t="s">
        <v>26</v>
      </c>
      <c r="F1143" s="2" t="s">
        <v>27</v>
      </c>
      <c r="G1143" s="2" t="s">
        <v>28</v>
      </c>
      <c r="H1143" s="2" t="s">
        <v>47</v>
      </c>
      <c r="I1143" s="2">
        <v>51.537404000000002</v>
      </c>
      <c r="J1143" s="2" t="s">
        <v>55</v>
      </c>
      <c r="K1143" s="2" t="s">
        <v>861</v>
      </c>
      <c r="L1143" s="2" t="s">
        <v>32</v>
      </c>
      <c r="M1143" s="2">
        <v>-0.13489200000000001</v>
      </c>
      <c r="N1143" s="2">
        <v>1</v>
      </c>
      <c r="O1143" s="2">
        <v>2</v>
      </c>
      <c r="P1143" s="2" t="s">
        <v>33</v>
      </c>
      <c r="Q1143" s="2" t="s">
        <v>34</v>
      </c>
      <c r="R1143" s="2" t="s">
        <v>43</v>
      </c>
      <c r="S1143" s="2">
        <v>30</v>
      </c>
      <c r="T1143" s="4">
        <v>0.83750000000000002</v>
      </c>
      <c r="U1143" s="2" t="s">
        <v>1645</v>
      </c>
      <c r="V1143" s="5" t="s">
        <v>1621</v>
      </c>
      <c r="W1143" s="2" t="s">
        <v>37</v>
      </c>
      <c r="X1143" s="2" t="s">
        <v>111</v>
      </c>
    </row>
    <row r="1144" spans="1:24" ht="15.75" x14ac:dyDescent="0.25">
      <c r="A1144" s="5" t="s">
        <v>1248</v>
      </c>
      <c r="B1144" s="6">
        <v>44635</v>
      </c>
      <c r="C1144" s="3" t="s">
        <v>135</v>
      </c>
      <c r="D1144" s="14">
        <f t="shared" si="17"/>
        <v>2022</v>
      </c>
      <c r="E1144" s="2" t="s">
        <v>59</v>
      </c>
      <c r="F1144" s="5" t="s">
        <v>27</v>
      </c>
      <c r="G1144" s="5" t="s">
        <v>41</v>
      </c>
      <c r="H1144" s="5" t="s">
        <v>47</v>
      </c>
      <c r="I1144" s="5">
        <v>51.554443999999997</v>
      </c>
      <c r="J1144" s="5" t="s">
        <v>55</v>
      </c>
      <c r="K1144" s="5" t="s">
        <v>861</v>
      </c>
      <c r="L1144" s="5" t="s">
        <v>32</v>
      </c>
      <c r="M1144" s="5">
        <v>-0.171989</v>
      </c>
      <c r="N1144" s="5">
        <v>1</v>
      </c>
      <c r="O1144" s="5">
        <v>2</v>
      </c>
      <c r="P1144" s="5" t="s">
        <v>33</v>
      </c>
      <c r="Q1144" s="5" t="s">
        <v>34</v>
      </c>
      <c r="R1144" s="5" t="s">
        <v>43</v>
      </c>
      <c r="S1144" s="5">
        <v>30</v>
      </c>
      <c r="T1144" s="7">
        <v>0.82638888888888884</v>
      </c>
      <c r="U1144" s="2" t="s">
        <v>1645</v>
      </c>
      <c r="V1144" s="2" t="s">
        <v>1622</v>
      </c>
      <c r="W1144" s="5" t="s">
        <v>37</v>
      </c>
      <c r="X1144" s="5" t="s">
        <v>38</v>
      </c>
    </row>
    <row r="1145" spans="1:24" ht="15.75" x14ac:dyDescent="0.25">
      <c r="A1145" s="2" t="s">
        <v>1249</v>
      </c>
      <c r="B1145" s="3">
        <v>44636</v>
      </c>
      <c r="C1145" s="3" t="s">
        <v>135</v>
      </c>
      <c r="D1145" s="14">
        <f t="shared" si="17"/>
        <v>2022</v>
      </c>
      <c r="E1145" s="2" t="s">
        <v>65</v>
      </c>
      <c r="F1145" s="2" t="s">
        <v>27</v>
      </c>
      <c r="G1145" s="2" t="s">
        <v>28</v>
      </c>
      <c r="H1145" s="2" t="s">
        <v>47</v>
      </c>
      <c r="I1145" s="2">
        <v>51.546398000000003</v>
      </c>
      <c r="J1145" s="2" t="s">
        <v>55</v>
      </c>
      <c r="K1145" s="2" t="s">
        <v>861</v>
      </c>
      <c r="L1145" s="2" t="s">
        <v>32</v>
      </c>
      <c r="M1145" s="2">
        <v>-0.14635100000000001</v>
      </c>
      <c r="N1145" s="2">
        <v>2</v>
      </c>
      <c r="O1145" s="2">
        <v>2</v>
      </c>
      <c r="P1145" s="2" t="s">
        <v>33</v>
      </c>
      <c r="Q1145" s="2" t="s">
        <v>34</v>
      </c>
      <c r="R1145" s="2" t="s">
        <v>43</v>
      </c>
      <c r="S1145" s="2">
        <v>30</v>
      </c>
      <c r="T1145" s="4">
        <v>0.14097222222222222</v>
      </c>
      <c r="U1145" s="2" t="s">
        <v>1645</v>
      </c>
      <c r="V1145" s="5" t="s">
        <v>1623</v>
      </c>
      <c r="W1145" s="2" t="s">
        <v>37</v>
      </c>
      <c r="X1145" s="2" t="s">
        <v>157</v>
      </c>
    </row>
    <row r="1146" spans="1:24" ht="15.75" hidden="1" x14ac:dyDescent="0.25">
      <c r="A1146" s="5" t="s">
        <v>1250</v>
      </c>
      <c r="B1146" s="6">
        <v>44563</v>
      </c>
      <c r="C1146" s="3" t="s">
        <v>24</v>
      </c>
      <c r="D1146" s="14">
        <f t="shared" si="17"/>
        <v>2022</v>
      </c>
      <c r="E1146" s="2" t="s">
        <v>46</v>
      </c>
      <c r="F1146" s="5" t="s">
        <v>69</v>
      </c>
      <c r="G1146" s="5" t="s">
        <v>70</v>
      </c>
      <c r="H1146" s="5" t="s">
        <v>47</v>
      </c>
      <c r="I1146" s="5">
        <v>51.495077000000002</v>
      </c>
      <c r="J1146" s="5" t="s">
        <v>30</v>
      </c>
      <c r="K1146" s="5" t="s">
        <v>197</v>
      </c>
      <c r="L1146" s="5" t="s">
        <v>32</v>
      </c>
      <c r="M1146" s="5">
        <v>-0.12538299999999999</v>
      </c>
      <c r="N1146" s="5">
        <v>1</v>
      </c>
      <c r="O1146" s="5">
        <v>1</v>
      </c>
      <c r="P1146" s="5" t="s">
        <v>33</v>
      </c>
      <c r="Q1146" s="5" t="s">
        <v>34</v>
      </c>
      <c r="R1146" s="5" t="s">
        <v>43</v>
      </c>
      <c r="S1146" s="5">
        <v>30</v>
      </c>
      <c r="T1146" s="7">
        <v>0.55763888888888891</v>
      </c>
      <c r="U1146" s="2" t="s">
        <v>36</v>
      </c>
      <c r="V1146" s="2" t="s">
        <v>1624</v>
      </c>
      <c r="W1146" s="5" t="s">
        <v>37</v>
      </c>
      <c r="X1146" s="5" t="s">
        <v>38</v>
      </c>
    </row>
    <row r="1147" spans="1:24" ht="15.75" hidden="1" x14ac:dyDescent="0.25">
      <c r="A1147" s="2" t="s">
        <v>1251</v>
      </c>
      <c r="B1147" s="3">
        <v>44635</v>
      </c>
      <c r="C1147" s="3" t="s">
        <v>135</v>
      </c>
      <c r="D1147" s="14">
        <f t="shared" si="17"/>
        <v>2022</v>
      </c>
      <c r="E1147" s="2" t="s">
        <v>40</v>
      </c>
      <c r="F1147" s="2" t="s">
        <v>27</v>
      </c>
      <c r="G1147" s="2" t="s">
        <v>41</v>
      </c>
      <c r="H1147" s="2" t="s">
        <v>47</v>
      </c>
      <c r="I1147" s="2">
        <v>51.527459999999998</v>
      </c>
      <c r="J1147" s="2" t="s">
        <v>30</v>
      </c>
      <c r="K1147" s="2" t="s">
        <v>197</v>
      </c>
      <c r="L1147" s="2" t="s">
        <v>32</v>
      </c>
      <c r="M1147" s="2">
        <v>-0.18316199999999999</v>
      </c>
      <c r="N1147" s="2">
        <v>1</v>
      </c>
      <c r="O1147" s="2">
        <v>2</v>
      </c>
      <c r="P1147" s="2" t="s">
        <v>33</v>
      </c>
      <c r="Q1147" s="2" t="s">
        <v>34</v>
      </c>
      <c r="R1147" s="2" t="s">
        <v>43</v>
      </c>
      <c r="S1147" s="2">
        <v>30</v>
      </c>
      <c r="T1147" s="4">
        <v>0.43263888888888885</v>
      </c>
      <c r="U1147" s="2" t="s">
        <v>36</v>
      </c>
      <c r="V1147" s="5" t="s">
        <v>1625</v>
      </c>
      <c r="W1147" s="2" t="s">
        <v>37</v>
      </c>
      <c r="X1147" s="2" t="s">
        <v>38</v>
      </c>
    </row>
    <row r="1148" spans="1:24" ht="15.75" hidden="1" x14ac:dyDescent="0.25">
      <c r="A1148" s="5" t="s">
        <v>1252</v>
      </c>
      <c r="B1148" s="6">
        <v>44562</v>
      </c>
      <c r="C1148" s="3" t="s">
        <v>24</v>
      </c>
      <c r="D1148" s="14">
        <f t="shared" si="17"/>
        <v>2022</v>
      </c>
      <c r="E1148" s="2" t="s">
        <v>54</v>
      </c>
      <c r="F1148" s="5" t="s">
        <v>49</v>
      </c>
      <c r="G1148" s="5" t="s">
        <v>41</v>
      </c>
      <c r="H1148" s="5" t="s">
        <v>47</v>
      </c>
      <c r="I1148" s="5">
        <v>51.513730000000002</v>
      </c>
      <c r="J1148" s="5" t="s">
        <v>30</v>
      </c>
      <c r="K1148" s="5" t="s">
        <v>197</v>
      </c>
      <c r="L1148" s="5" t="s">
        <v>32</v>
      </c>
      <c r="M1148" s="5">
        <v>-0.15618099999999999</v>
      </c>
      <c r="N1148" s="5">
        <v>1</v>
      </c>
      <c r="O1148" s="5">
        <v>1</v>
      </c>
      <c r="P1148" s="5" t="s">
        <v>33</v>
      </c>
      <c r="Q1148" s="5" t="s">
        <v>34</v>
      </c>
      <c r="R1148" s="5" t="s">
        <v>43</v>
      </c>
      <c r="S1148" s="5">
        <v>30</v>
      </c>
      <c r="T1148" s="7">
        <v>0.56944444444444442</v>
      </c>
      <c r="U1148" s="2" t="s">
        <v>36</v>
      </c>
      <c r="V1148" s="2" t="s">
        <v>1626</v>
      </c>
      <c r="W1148" s="5" t="s">
        <v>37</v>
      </c>
      <c r="X1148" s="5" t="s">
        <v>38</v>
      </c>
    </row>
    <row r="1149" spans="1:24" ht="15.75" hidden="1" x14ac:dyDescent="0.25">
      <c r="A1149" s="2" t="s">
        <v>1253</v>
      </c>
      <c r="B1149" s="3">
        <v>44564</v>
      </c>
      <c r="C1149" s="3" t="s">
        <v>24</v>
      </c>
      <c r="D1149" s="14">
        <f t="shared" si="17"/>
        <v>2022</v>
      </c>
      <c r="E1149" s="2" t="s">
        <v>62</v>
      </c>
      <c r="F1149" s="2" t="s">
        <v>27</v>
      </c>
      <c r="G1149" s="2" t="s">
        <v>28</v>
      </c>
      <c r="H1149" s="2" t="s">
        <v>47</v>
      </c>
      <c r="I1149" s="2">
        <v>51.511437000000001</v>
      </c>
      <c r="J1149" s="2" t="s">
        <v>55</v>
      </c>
      <c r="K1149" s="2" t="s">
        <v>197</v>
      </c>
      <c r="L1149" s="2" t="s">
        <v>32</v>
      </c>
      <c r="M1149" s="2">
        <v>-0.13062099999999999</v>
      </c>
      <c r="N1149" s="2">
        <v>1</v>
      </c>
      <c r="O1149" s="2">
        <v>1</v>
      </c>
      <c r="P1149" s="2" t="s">
        <v>33</v>
      </c>
      <c r="Q1149" s="2" t="s">
        <v>34</v>
      </c>
      <c r="R1149" s="2" t="s">
        <v>43</v>
      </c>
      <c r="S1149" s="2">
        <v>30</v>
      </c>
      <c r="T1149" s="4">
        <v>0.1361111111111111</v>
      </c>
      <c r="U1149" s="2" t="s">
        <v>36</v>
      </c>
      <c r="V1149" s="5" t="s">
        <v>1627</v>
      </c>
      <c r="W1149" s="2" t="s">
        <v>37</v>
      </c>
      <c r="X1149" s="2" t="s">
        <v>38</v>
      </c>
    </row>
    <row r="1150" spans="1:24" ht="15.75" hidden="1" x14ac:dyDescent="0.25">
      <c r="A1150" s="5" t="s">
        <v>1254</v>
      </c>
      <c r="B1150" s="6">
        <v>44564</v>
      </c>
      <c r="C1150" s="3" t="s">
        <v>24</v>
      </c>
      <c r="D1150" s="14">
        <f t="shared" si="17"/>
        <v>2022</v>
      </c>
      <c r="E1150" s="2" t="s">
        <v>26</v>
      </c>
      <c r="F1150" s="5" t="s">
        <v>69</v>
      </c>
      <c r="G1150" s="5" t="s">
        <v>70</v>
      </c>
      <c r="H1150" s="5" t="s">
        <v>47</v>
      </c>
      <c r="I1150" s="5">
        <v>51.550871999999998</v>
      </c>
      <c r="J1150" s="5" t="s">
        <v>1184</v>
      </c>
      <c r="K1150" s="5" t="s">
        <v>861</v>
      </c>
      <c r="L1150" s="5" t="s">
        <v>32</v>
      </c>
      <c r="M1150" s="5">
        <v>-0.179345</v>
      </c>
      <c r="N1150" s="5">
        <v>1</v>
      </c>
      <c r="O1150" s="5">
        <v>2</v>
      </c>
      <c r="P1150" s="5" t="s">
        <v>33</v>
      </c>
      <c r="Q1150" s="5" t="s">
        <v>50</v>
      </c>
      <c r="R1150" s="5" t="s">
        <v>43</v>
      </c>
      <c r="S1150" s="5">
        <v>30</v>
      </c>
      <c r="T1150" s="7">
        <v>0.71180555555555547</v>
      </c>
      <c r="U1150" s="2" t="s">
        <v>36</v>
      </c>
      <c r="V1150" s="2" t="s">
        <v>1628</v>
      </c>
      <c r="W1150" s="5" t="s">
        <v>37</v>
      </c>
      <c r="X1150" s="5" t="s">
        <v>38</v>
      </c>
    </row>
    <row r="1151" spans="1:24" ht="15.75" hidden="1" x14ac:dyDescent="0.25">
      <c r="A1151" s="2" t="s">
        <v>1255</v>
      </c>
      <c r="B1151" s="3">
        <v>44565</v>
      </c>
      <c r="C1151" s="3" t="s">
        <v>24</v>
      </c>
      <c r="D1151" s="14">
        <f t="shared" si="17"/>
        <v>2022</v>
      </c>
      <c r="E1151" s="2" t="s">
        <v>59</v>
      </c>
      <c r="F1151" s="2" t="s">
        <v>49</v>
      </c>
      <c r="G1151" s="2" t="s">
        <v>41</v>
      </c>
      <c r="H1151" s="2" t="s">
        <v>47</v>
      </c>
      <c r="I1151" s="2">
        <v>51.516154</v>
      </c>
      <c r="J1151" s="2" t="s">
        <v>55</v>
      </c>
      <c r="K1151" s="2" t="s">
        <v>197</v>
      </c>
      <c r="L1151" s="2" t="s">
        <v>32</v>
      </c>
      <c r="M1151" s="2">
        <v>-0.13316600000000001</v>
      </c>
      <c r="N1151" s="2">
        <v>1</v>
      </c>
      <c r="O1151" s="2">
        <v>2</v>
      </c>
      <c r="P1151" s="2" t="s">
        <v>33</v>
      </c>
      <c r="Q1151" s="2" t="s">
        <v>34</v>
      </c>
      <c r="R1151" s="2" t="s">
        <v>43</v>
      </c>
      <c r="S1151" s="2">
        <v>30</v>
      </c>
      <c r="T1151" s="4">
        <v>2.9861111111111113E-2</v>
      </c>
      <c r="U1151" s="2" t="s">
        <v>36</v>
      </c>
      <c r="V1151" s="5" t="s">
        <v>1629</v>
      </c>
      <c r="W1151" s="2" t="s">
        <v>37</v>
      </c>
      <c r="X1151" s="2" t="s">
        <v>157</v>
      </c>
    </row>
    <row r="1152" spans="1:24" ht="15.75" hidden="1" x14ac:dyDescent="0.25">
      <c r="A1152" s="5" t="s">
        <v>1256</v>
      </c>
      <c r="B1152" s="6">
        <v>44562</v>
      </c>
      <c r="C1152" s="3" t="s">
        <v>24</v>
      </c>
      <c r="D1152" s="14">
        <f t="shared" si="17"/>
        <v>2022</v>
      </c>
      <c r="E1152" s="2" t="s">
        <v>65</v>
      </c>
      <c r="F1152" s="5" t="s">
        <v>49</v>
      </c>
      <c r="G1152" s="5" t="s">
        <v>41</v>
      </c>
      <c r="H1152" s="5" t="s">
        <v>29</v>
      </c>
      <c r="I1152" s="5">
        <v>51.543615000000003</v>
      </c>
      <c r="J1152" s="5" t="s">
        <v>55</v>
      </c>
      <c r="K1152" s="5" t="s">
        <v>861</v>
      </c>
      <c r="L1152" s="5" t="s">
        <v>32</v>
      </c>
      <c r="M1152" s="5">
        <v>-0.17530799999999999</v>
      </c>
      <c r="N1152" s="5">
        <v>1</v>
      </c>
      <c r="O1152" s="5">
        <v>1</v>
      </c>
      <c r="P1152" s="5" t="s">
        <v>33</v>
      </c>
      <c r="Q1152" s="5" t="s">
        <v>50</v>
      </c>
      <c r="R1152" s="5" t="s">
        <v>60</v>
      </c>
      <c r="S1152" s="5">
        <v>30</v>
      </c>
      <c r="T1152" s="7">
        <v>4.1666666666666664E-2</v>
      </c>
      <c r="U1152" s="2" t="s">
        <v>36</v>
      </c>
      <c r="V1152" s="2" t="s">
        <v>1630</v>
      </c>
      <c r="W1152" s="5" t="s">
        <v>37</v>
      </c>
      <c r="X1152" s="5" t="s">
        <v>157</v>
      </c>
    </row>
    <row r="1153" spans="1:24" ht="15.75" hidden="1" x14ac:dyDescent="0.25">
      <c r="A1153" s="2" t="s">
        <v>1257</v>
      </c>
      <c r="B1153" s="3">
        <v>44562</v>
      </c>
      <c r="C1153" s="3" t="s">
        <v>24</v>
      </c>
      <c r="D1153" s="14">
        <f t="shared" si="17"/>
        <v>2022</v>
      </c>
      <c r="E1153" s="2" t="s">
        <v>46</v>
      </c>
      <c r="F1153" s="2" t="s">
        <v>69</v>
      </c>
      <c r="G1153" s="2" t="s">
        <v>70</v>
      </c>
      <c r="H1153" s="2" t="s">
        <v>47</v>
      </c>
      <c r="I1153" s="2">
        <v>51.519629999999999</v>
      </c>
      <c r="J1153" s="2" t="s">
        <v>55</v>
      </c>
      <c r="K1153" s="2" t="s">
        <v>197</v>
      </c>
      <c r="L1153" s="2" t="s">
        <v>32</v>
      </c>
      <c r="M1153" s="2">
        <v>-0.18851899999999999</v>
      </c>
      <c r="N1153" s="2">
        <v>1</v>
      </c>
      <c r="O1153" s="2">
        <v>1</v>
      </c>
      <c r="P1153" s="2" t="s">
        <v>33</v>
      </c>
      <c r="Q1153" s="2" t="s">
        <v>34</v>
      </c>
      <c r="R1153" s="2" t="s">
        <v>60</v>
      </c>
      <c r="S1153" s="2">
        <v>50</v>
      </c>
      <c r="T1153" s="4">
        <v>0.18472222222222223</v>
      </c>
      <c r="U1153" s="2" t="s">
        <v>36</v>
      </c>
      <c r="V1153" s="5" t="s">
        <v>1631</v>
      </c>
      <c r="W1153" s="2" t="s">
        <v>37</v>
      </c>
      <c r="X1153" s="2" t="s">
        <v>157</v>
      </c>
    </row>
    <row r="1154" spans="1:24" ht="15.75" hidden="1" x14ac:dyDescent="0.25">
      <c r="A1154" s="5" t="s">
        <v>1258</v>
      </c>
      <c r="B1154" s="6">
        <v>44566</v>
      </c>
      <c r="C1154" s="3" t="s">
        <v>24</v>
      </c>
      <c r="D1154" s="14">
        <f t="shared" ref="D1154:D1217" si="18">YEAR(B1154)</f>
        <v>2022</v>
      </c>
      <c r="E1154" s="2" t="s">
        <v>40</v>
      </c>
      <c r="F1154" s="5" t="s">
        <v>27</v>
      </c>
      <c r="G1154" s="5" t="s">
        <v>41</v>
      </c>
      <c r="H1154" s="5" t="s">
        <v>47</v>
      </c>
      <c r="I1154" s="5">
        <v>51.513413999999997</v>
      </c>
      <c r="J1154" s="5" t="s">
        <v>30</v>
      </c>
      <c r="K1154" s="5" t="s">
        <v>197</v>
      </c>
      <c r="L1154" s="5" t="s">
        <v>32</v>
      </c>
      <c r="M1154" s="5">
        <v>-0.13053999999999999</v>
      </c>
      <c r="N1154" s="5">
        <v>1</v>
      </c>
      <c r="O1154" s="5">
        <v>2</v>
      </c>
      <c r="P1154" s="5" t="s">
        <v>33</v>
      </c>
      <c r="Q1154" s="5" t="s">
        <v>42</v>
      </c>
      <c r="R1154" s="5" t="s">
        <v>43</v>
      </c>
      <c r="S1154" s="5">
        <v>30</v>
      </c>
      <c r="T1154" s="7">
        <v>0.4826388888888889</v>
      </c>
      <c r="U1154" s="2" t="s">
        <v>36</v>
      </c>
      <c r="V1154" s="2" t="s">
        <v>1616</v>
      </c>
      <c r="W1154" s="5" t="s">
        <v>37</v>
      </c>
      <c r="X1154" s="5" t="s">
        <v>38</v>
      </c>
    </row>
    <row r="1155" spans="1:24" ht="15.75" hidden="1" x14ac:dyDescent="0.25">
      <c r="A1155" s="2" t="s">
        <v>1259</v>
      </c>
      <c r="B1155" s="3">
        <v>44635</v>
      </c>
      <c r="C1155" s="3" t="s">
        <v>135</v>
      </c>
      <c r="D1155" s="14">
        <f t="shared" si="18"/>
        <v>2022</v>
      </c>
      <c r="E1155" s="2" t="s">
        <v>54</v>
      </c>
      <c r="F1155" s="2" t="s">
        <v>27</v>
      </c>
      <c r="G1155" s="2" t="s">
        <v>41</v>
      </c>
      <c r="H1155" s="2" t="s">
        <v>47</v>
      </c>
      <c r="I1155" s="2">
        <v>51.517015999999998</v>
      </c>
      <c r="J1155" s="2" t="s">
        <v>30</v>
      </c>
      <c r="K1155" s="2" t="s">
        <v>861</v>
      </c>
      <c r="L1155" s="2" t="s">
        <v>32</v>
      </c>
      <c r="M1155" s="2">
        <v>-0.130824</v>
      </c>
      <c r="N1155" s="2">
        <v>1</v>
      </c>
      <c r="O1155" s="2">
        <v>1</v>
      </c>
      <c r="P1155" s="2" t="s">
        <v>33</v>
      </c>
      <c r="Q1155" s="2" t="s">
        <v>34</v>
      </c>
      <c r="R1155" s="2" t="s">
        <v>35</v>
      </c>
      <c r="S1155" s="2">
        <v>30</v>
      </c>
      <c r="T1155" s="4">
        <v>0.62222222222222223</v>
      </c>
      <c r="U1155" s="2" t="s">
        <v>36</v>
      </c>
      <c r="V1155" s="5" t="s">
        <v>1617</v>
      </c>
      <c r="W1155" s="2" t="s">
        <v>37</v>
      </c>
      <c r="X1155" s="2" t="s">
        <v>157</v>
      </c>
    </row>
    <row r="1156" spans="1:24" ht="15.75" hidden="1" x14ac:dyDescent="0.25">
      <c r="A1156" s="5" t="s">
        <v>1260</v>
      </c>
      <c r="B1156" s="6">
        <v>44565</v>
      </c>
      <c r="C1156" s="3" t="s">
        <v>24</v>
      </c>
      <c r="D1156" s="14">
        <f t="shared" si="18"/>
        <v>2022</v>
      </c>
      <c r="E1156" s="2" t="s">
        <v>62</v>
      </c>
      <c r="F1156" s="5" t="s">
        <v>49</v>
      </c>
      <c r="G1156" s="5" t="s">
        <v>41</v>
      </c>
      <c r="H1156" s="5" t="s">
        <v>47</v>
      </c>
      <c r="I1156" s="5">
        <v>51.523781999999997</v>
      </c>
      <c r="J1156" s="5" t="s">
        <v>55</v>
      </c>
      <c r="K1156" s="5" t="s">
        <v>197</v>
      </c>
      <c r="L1156" s="5" t="s">
        <v>32</v>
      </c>
      <c r="M1156" s="5">
        <v>-0.14352100000000001</v>
      </c>
      <c r="N1156" s="5">
        <v>1</v>
      </c>
      <c r="O1156" s="5">
        <v>1</v>
      </c>
      <c r="P1156" s="5" t="s">
        <v>33</v>
      </c>
      <c r="Q1156" s="5" t="s">
        <v>50</v>
      </c>
      <c r="R1156" s="5" t="s">
        <v>60</v>
      </c>
      <c r="S1156" s="5">
        <v>30</v>
      </c>
      <c r="T1156" s="7">
        <v>0.90972222222222221</v>
      </c>
      <c r="U1156" s="2" t="s">
        <v>36</v>
      </c>
      <c r="V1156" s="2" t="s">
        <v>1618</v>
      </c>
      <c r="W1156" s="5" t="s">
        <v>37</v>
      </c>
      <c r="X1156" s="5" t="s">
        <v>38</v>
      </c>
    </row>
    <row r="1157" spans="1:24" ht="15.75" hidden="1" x14ac:dyDescent="0.25">
      <c r="A1157" s="2" t="s">
        <v>1261</v>
      </c>
      <c r="B1157" s="3">
        <v>44569</v>
      </c>
      <c r="C1157" s="3" t="s">
        <v>24</v>
      </c>
      <c r="D1157" s="14">
        <f t="shared" si="18"/>
        <v>2022</v>
      </c>
      <c r="E1157" s="2" t="s">
        <v>26</v>
      </c>
      <c r="F1157" s="2" t="s">
        <v>27</v>
      </c>
      <c r="G1157" s="2" t="s">
        <v>41</v>
      </c>
      <c r="H1157" s="2" t="s">
        <v>29</v>
      </c>
      <c r="I1157" s="2">
        <v>51.540613</v>
      </c>
      <c r="J1157" s="2" t="s">
        <v>30</v>
      </c>
      <c r="K1157" s="2" t="s">
        <v>861</v>
      </c>
      <c r="L1157" s="2" t="s">
        <v>32</v>
      </c>
      <c r="M1157" s="2">
        <v>-0.17888899999999999</v>
      </c>
      <c r="N1157" s="2">
        <v>4</v>
      </c>
      <c r="O1157" s="2">
        <v>2</v>
      </c>
      <c r="P1157" s="2" t="s">
        <v>33</v>
      </c>
      <c r="Q1157" s="2" t="s">
        <v>50</v>
      </c>
      <c r="R1157" s="2" t="s">
        <v>43</v>
      </c>
      <c r="S1157" s="2">
        <v>30</v>
      </c>
      <c r="T1157" s="4">
        <v>0.44027777777777777</v>
      </c>
      <c r="U1157" s="2" t="s">
        <v>36</v>
      </c>
      <c r="V1157" s="5" t="s">
        <v>1619</v>
      </c>
      <c r="W1157" s="2" t="s">
        <v>123</v>
      </c>
      <c r="X1157" s="2" t="s">
        <v>38</v>
      </c>
    </row>
    <row r="1158" spans="1:24" ht="15.75" hidden="1" x14ac:dyDescent="0.25">
      <c r="A1158" s="5" t="s">
        <v>1262</v>
      </c>
      <c r="B1158" s="6">
        <v>44567</v>
      </c>
      <c r="C1158" s="3" t="s">
        <v>24</v>
      </c>
      <c r="D1158" s="14">
        <f t="shared" si="18"/>
        <v>2022</v>
      </c>
      <c r="E1158" s="2" t="s">
        <v>59</v>
      </c>
      <c r="F1158" s="5" t="s">
        <v>27</v>
      </c>
      <c r="G1158" s="5" t="s">
        <v>28</v>
      </c>
      <c r="H1158" s="5" t="s">
        <v>47</v>
      </c>
      <c r="I1158" s="5">
        <v>51.545772999999997</v>
      </c>
      <c r="J1158" s="5" t="s">
        <v>55</v>
      </c>
      <c r="K1158" s="5" t="s">
        <v>861</v>
      </c>
      <c r="L1158" s="5" t="s">
        <v>32</v>
      </c>
      <c r="M1158" s="5">
        <v>-0.15229000000000001</v>
      </c>
      <c r="N1158" s="5">
        <v>4</v>
      </c>
      <c r="O1158" s="5">
        <v>3</v>
      </c>
      <c r="P1158" s="5" t="s">
        <v>33</v>
      </c>
      <c r="Q1158" s="5" t="s">
        <v>50</v>
      </c>
      <c r="R1158" s="5" t="s">
        <v>43</v>
      </c>
      <c r="S1158" s="5">
        <v>30</v>
      </c>
      <c r="T1158" s="7">
        <v>0.77222222222222225</v>
      </c>
      <c r="U1158" s="2" t="s">
        <v>36</v>
      </c>
      <c r="V1158" s="2" t="s">
        <v>1620</v>
      </c>
      <c r="W1158" s="5" t="s">
        <v>123</v>
      </c>
      <c r="X1158" s="5" t="s">
        <v>52</v>
      </c>
    </row>
    <row r="1159" spans="1:24" ht="15.75" hidden="1" x14ac:dyDescent="0.25">
      <c r="A1159" s="2" t="s">
        <v>1263</v>
      </c>
      <c r="B1159" s="3">
        <v>44627</v>
      </c>
      <c r="C1159" s="3" t="s">
        <v>135</v>
      </c>
      <c r="D1159" s="14">
        <f t="shared" si="18"/>
        <v>2022</v>
      </c>
      <c r="E1159" s="2" t="s">
        <v>65</v>
      </c>
      <c r="F1159" s="2" t="s">
        <v>49</v>
      </c>
      <c r="G1159" s="2" t="s">
        <v>28</v>
      </c>
      <c r="H1159" s="2" t="s">
        <v>47</v>
      </c>
      <c r="I1159" s="2">
        <v>51.529687000000003</v>
      </c>
      <c r="J1159" s="2" t="s">
        <v>30</v>
      </c>
      <c r="K1159" s="2" t="s">
        <v>861</v>
      </c>
      <c r="L1159" s="2" t="s">
        <v>32</v>
      </c>
      <c r="M1159" s="2">
        <v>-0.124683</v>
      </c>
      <c r="N1159" s="2">
        <v>3</v>
      </c>
      <c r="O1159" s="2">
        <v>2</v>
      </c>
      <c r="P1159" s="2" t="s">
        <v>33</v>
      </c>
      <c r="Q1159" s="2" t="s">
        <v>34</v>
      </c>
      <c r="R1159" s="2" t="s">
        <v>60</v>
      </c>
      <c r="S1159" s="2">
        <v>30</v>
      </c>
      <c r="T1159" s="4">
        <v>0.77430555555555547</v>
      </c>
      <c r="U1159" s="2" t="s">
        <v>36</v>
      </c>
      <c r="V1159" s="5" t="s">
        <v>1621</v>
      </c>
      <c r="W1159" s="2" t="s">
        <v>37</v>
      </c>
      <c r="X1159" s="2" t="s">
        <v>38</v>
      </c>
    </row>
    <row r="1160" spans="1:24" ht="15.75" hidden="1" x14ac:dyDescent="0.25">
      <c r="A1160" s="5" t="s">
        <v>1264</v>
      </c>
      <c r="B1160" s="6">
        <v>44632</v>
      </c>
      <c r="C1160" s="3" t="s">
        <v>135</v>
      </c>
      <c r="D1160" s="14">
        <f t="shared" si="18"/>
        <v>2022</v>
      </c>
      <c r="E1160" s="2" t="s">
        <v>46</v>
      </c>
      <c r="F1160" s="5" t="s">
        <v>27</v>
      </c>
      <c r="G1160" s="5" t="s">
        <v>28</v>
      </c>
      <c r="H1160" s="5" t="s">
        <v>47</v>
      </c>
      <c r="I1160" s="5">
        <v>51.543238000000002</v>
      </c>
      <c r="J1160" s="5" t="s">
        <v>55</v>
      </c>
      <c r="K1160" s="5" t="s">
        <v>861</v>
      </c>
      <c r="L1160" s="5" t="s">
        <v>32</v>
      </c>
      <c r="M1160" s="5">
        <v>-0.15123800000000001</v>
      </c>
      <c r="N1160" s="5">
        <v>1</v>
      </c>
      <c r="O1160" s="5">
        <v>2</v>
      </c>
      <c r="P1160" s="5" t="s">
        <v>33</v>
      </c>
      <c r="Q1160" s="5" t="s">
        <v>42</v>
      </c>
      <c r="R1160" s="5" t="s">
        <v>43</v>
      </c>
      <c r="S1160" s="5">
        <v>30</v>
      </c>
      <c r="T1160" s="7">
        <v>0.80902777777777779</v>
      </c>
      <c r="U1160" s="2" t="s">
        <v>36</v>
      </c>
      <c r="V1160" s="2" t="s">
        <v>1622</v>
      </c>
      <c r="W1160" s="5" t="s">
        <v>37</v>
      </c>
      <c r="X1160" s="5" t="s">
        <v>38</v>
      </c>
    </row>
    <row r="1161" spans="1:24" ht="15.75" x14ac:dyDescent="0.25">
      <c r="A1161" s="2" t="s">
        <v>1265</v>
      </c>
      <c r="B1161" s="3">
        <v>44631</v>
      </c>
      <c r="C1161" s="3" t="s">
        <v>135</v>
      </c>
      <c r="D1161" s="14">
        <f t="shared" si="18"/>
        <v>2022</v>
      </c>
      <c r="E1161" s="2" t="s">
        <v>40</v>
      </c>
      <c r="F1161" s="2" t="s">
        <v>69</v>
      </c>
      <c r="G1161" s="2" t="s">
        <v>70</v>
      </c>
      <c r="H1161" s="2" t="s">
        <v>47</v>
      </c>
      <c r="I1161" s="2">
        <v>51.511771000000003</v>
      </c>
      <c r="J1161" s="2" t="s">
        <v>30</v>
      </c>
      <c r="K1161" s="2" t="s">
        <v>197</v>
      </c>
      <c r="L1161" s="2" t="s">
        <v>32</v>
      </c>
      <c r="M1161" s="2">
        <v>-0.11778</v>
      </c>
      <c r="N1161" s="2">
        <v>1</v>
      </c>
      <c r="O1161" s="2">
        <v>1</v>
      </c>
      <c r="P1161" s="2" t="s">
        <v>33</v>
      </c>
      <c r="Q1161" s="2" t="s">
        <v>34</v>
      </c>
      <c r="R1161" s="2" t="s">
        <v>60</v>
      </c>
      <c r="S1161" s="2">
        <v>30</v>
      </c>
      <c r="T1161" s="4">
        <v>0.82986111111111116</v>
      </c>
      <c r="U1161" s="2" t="s">
        <v>1645</v>
      </c>
      <c r="V1161" s="5" t="s">
        <v>1623</v>
      </c>
      <c r="W1161" s="2" t="s">
        <v>37</v>
      </c>
      <c r="X1161" s="2" t="s">
        <v>38</v>
      </c>
    </row>
    <row r="1162" spans="1:24" ht="15.75" x14ac:dyDescent="0.25">
      <c r="A1162" s="5" t="s">
        <v>1266</v>
      </c>
      <c r="B1162" s="6">
        <v>44630</v>
      </c>
      <c r="C1162" s="3" t="s">
        <v>135</v>
      </c>
      <c r="D1162" s="14">
        <f t="shared" si="18"/>
        <v>2022</v>
      </c>
      <c r="E1162" s="2" t="s">
        <v>54</v>
      </c>
      <c r="F1162" s="5" t="s">
        <v>49</v>
      </c>
      <c r="G1162" s="5" t="s">
        <v>41</v>
      </c>
      <c r="H1162" s="5" t="s">
        <v>47</v>
      </c>
      <c r="I1162" s="5">
        <v>51.517685999999998</v>
      </c>
      <c r="J1162" s="5" t="s">
        <v>30</v>
      </c>
      <c r="K1162" s="5" t="s">
        <v>861</v>
      </c>
      <c r="L1162" s="5" t="s">
        <v>32</v>
      </c>
      <c r="M1162" s="5">
        <v>-0.12776999999999999</v>
      </c>
      <c r="N1162" s="5">
        <v>1</v>
      </c>
      <c r="O1162" s="5">
        <v>2</v>
      </c>
      <c r="P1162" s="5" t="s">
        <v>33</v>
      </c>
      <c r="Q1162" s="5" t="s">
        <v>34</v>
      </c>
      <c r="R1162" s="5" t="s">
        <v>43</v>
      </c>
      <c r="S1162" s="5">
        <v>30</v>
      </c>
      <c r="T1162" s="7">
        <v>0.30555555555555552</v>
      </c>
      <c r="U1162" s="2" t="s">
        <v>1645</v>
      </c>
      <c r="V1162" s="2" t="s">
        <v>1624</v>
      </c>
      <c r="W1162" s="5" t="s">
        <v>37</v>
      </c>
      <c r="X1162" s="5" t="s">
        <v>44</v>
      </c>
    </row>
    <row r="1163" spans="1:24" ht="15.75" x14ac:dyDescent="0.25">
      <c r="A1163" s="2" t="s">
        <v>1267</v>
      </c>
      <c r="B1163" s="3">
        <v>44636</v>
      </c>
      <c r="C1163" s="3" t="s">
        <v>135</v>
      </c>
      <c r="D1163" s="14">
        <f t="shared" si="18"/>
        <v>2022</v>
      </c>
      <c r="E1163" s="2" t="s">
        <v>62</v>
      </c>
      <c r="F1163" s="2" t="s">
        <v>27</v>
      </c>
      <c r="G1163" s="2" t="s">
        <v>106</v>
      </c>
      <c r="H1163" s="2" t="s">
        <v>47</v>
      </c>
      <c r="I1163" s="2">
        <v>51.541701000000003</v>
      </c>
      <c r="J1163" s="2" t="s">
        <v>30</v>
      </c>
      <c r="K1163" s="2" t="s">
        <v>861</v>
      </c>
      <c r="L1163" s="2" t="s">
        <v>32</v>
      </c>
      <c r="M1163" s="2">
        <v>-0.179422</v>
      </c>
      <c r="N1163" s="2">
        <v>1</v>
      </c>
      <c r="O1163" s="2">
        <v>2</v>
      </c>
      <c r="P1163" s="2" t="s">
        <v>33</v>
      </c>
      <c r="Q1163" s="2" t="s">
        <v>34</v>
      </c>
      <c r="R1163" s="2" t="s">
        <v>106</v>
      </c>
      <c r="S1163" s="2">
        <v>30</v>
      </c>
      <c r="T1163" s="4">
        <v>0.61805555555555558</v>
      </c>
      <c r="U1163" s="2" t="s">
        <v>1645</v>
      </c>
      <c r="V1163" s="5" t="s">
        <v>1625</v>
      </c>
      <c r="W1163" s="2" t="s">
        <v>37</v>
      </c>
      <c r="X1163" s="2" t="s">
        <v>38</v>
      </c>
    </row>
    <row r="1164" spans="1:24" ht="15.75" x14ac:dyDescent="0.25">
      <c r="A1164" s="5" t="s">
        <v>1268</v>
      </c>
      <c r="B1164" s="6">
        <v>44636</v>
      </c>
      <c r="C1164" s="3" t="s">
        <v>135</v>
      </c>
      <c r="D1164" s="14">
        <f t="shared" si="18"/>
        <v>2022</v>
      </c>
      <c r="E1164" s="2" t="s">
        <v>26</v>
      </c>
      <c r="F1164" s="5" t="s">
        <v>27</v>
      </c>
      <c r="G1164" s="5" t="s">
        <v>28</v>
      </c>
      <c r="H1164" s="5" t="s">
        <v>47</v>
      </c>
      <c r="I1164" s="5">
        <v>51.515759000000003</v>
      </c>
      <c r="J1164" s="5" t="s">
        <v>55</v>
      </c>
      <c r="K1164" s="5" t="s">
        <v>197</v>
      </c>
      <c r="L1164" s="5" t="s">
        <v>32</v>
      </c>
      <c r="M1164" s="5">
        <v>-0.142262</v>
      </c>
      <c r="N1164" s="5">
        <v>1</v>
      </c>
      <c r="O1164" s="5">
        <v>2</v>
      </c>
      <c r="P1164" s="5" t="s">
        <v>33</v>
      </c>
      <c r="Q1164" s="5" t="s">
        <v>34</v>
      </c>
      <c r="R1164" s="5" t="s">
        <v>60</v>
      </c>
      <c r="S1164" s="5">
        <v>30</v>
      </c>
      <c r="T1164" s="7">
        <v>0.99722222222222223</v>
      </c>
      <c r="U1164" s="2" t="s">
        <v>1645</v>
      </c>
      <c r="V1164" s="2" t="s">
        <v>1626</v>
      </c>
      <c r="W1164" s="5" t="s">
        <v>37</v>
      </c>
      <c r="X1164" s="5" t="s">
        <v>38</v>
      </c>
    </row>
    <row r="1165" spans="1:24" ht="15.75" x14ac:dyDescent="0.25">
      <c r="A1165" s="2" t="s">
        <v>1269</v>
      </c>
      <c r="B1165" s="3">
        <v>44636</v>
      </c>
      <c r="C1165" s="3" t="s">
        <v>135</v>
      </c>
      <c r="D1165" s="14">
        <f t="shared" si="18"/>
        <v>2022</v>
      </c>
      <c r="E1165" s="2" t="s">
        <v>59</v>
      </c>
      <c r="F1165" s="2" t="s">
        <v>49</v>
      </c>
      <c r="G1165" s="2" t="s">
        <v>28</v>
      </c>
      <c r="H1165" s="2" t="s">
        <v>47</v>
      </c>
      <c r="I1165" s="2">
        <v>51.519269000000001</v>
      </c>
      <c r="J1165" s="2" t="s">
        <v>55</v>
      </c>
      <c r="K1165" s="2" t="s">
        <v>861</v>
      </c>
      <c r="L1165" s="2" t="s">
        <v>32</v>
      </c>
      <c r="M1165" s="2">
        <v>-0.119922</v>
      </c>
      <c r="N1165" s="2">
        <v>1</v>
      </c>
      <c r="O1165" s="2">
        <v>2</v>
      </c>
      <c r="P1165" s="2" t="s">
        <v>33</v>
      </c>
      <c r="Q1165" s="2" t="s">
        <v>34</v>
      </c>
      <c r="R1165" s="2" t="s">
        <v>43</v>
      </c>
      <c r="S1165" s="2">
        <v>30</v>
      </c>
      <c r="T1165" s="4">
        <v>0.875</v>
      </c>
      <c r="U1165" s="2" t="s">
        <v>1645</v>
      </c>
      <c r="V1165" s="5" t="s">
        <v>1627</v>
      </c>
      <c r="W1165" s="2" t="s">
        <v>37</v>
      </c>
      <c r="X1165" s="2" t="s">
        <v>38</v>
      </c>
    </row>
    <row r="1166" spans="1:24" ht="15.75" x14ac:dyDescent="0.25">
      <c r="A1166" s="5" t="s">
        <v>1270</v>
      </c>
      <c r="B1166" s="6">
        <v>44637</v>
      </c>
      <c r="C1166" s="3" t="s">
        <v>135</v>
      </c>
      <c r="D1166" s="14">
        <f t="shared" si="18"/>
        <v>2022</v>
      </c>
      <c r="E1166" s="2" t="s">
        <v>65</v>
      </c>
      <c r="F1166" s="5" t="s">
        <v>27</v>
      </c>
      <c r="G1166" s="5" t="s">
        <v>28</v>
      </c>
      <c r="H1166" s="5" t="s">
        <v>47</v>
      </c>
      <c r="I1166" s="5">
        <v>51.527034</v>
      </c>
      <c r="J1166" s="5" t="s">
        <v>30</v>
      </c>
      <c r="K1166" s="5" t="s">
        <v>861</v>
      </c>
      <c r="L1166" s="5" t="s">
        <v>32</v>
      </c>
      <c r="M1166" s="5">
        <v>-0.13877600000000001</v>
      </c>
      <c r="N1166" s="5">
        <v>1</v>
      </c>
      <c r="O1166" s="5">
        <v>2</v>
      </c>
      <c r="P1166" s="5" t="s">
        <v>33</v>
      </c>
      <c r="Q1166" s="5" t="s">
        <v>34</v>
      </c>
      <c r="R1166" s="5" t="s">
        <v>43</v>
      </c>
      <c r="S1166" s="5">
        <v>30</v>
      </c>
      <c r="T1166" s="7">
        <v>0.72916666666666663</v>
      </c>
      <c r="U1166" s="2" t="s">
        <v>1645</v>
      </c>
      <c r="V1166" s="2" t="s">
        <v>1628</v>
      </c>
      <c r="W1166" s="5" t="s">
        <v>37</v>
      </c>
      <c r="X1166" s="5" t="s">
        <v>38</v>
      </c>
    </row>
    <row r="1167" spans="1:24" ht="15.75" x14ac:dyDescent="0.25">
      <c r="A1167" s="2" t="s">
        <v>1271</v>
      </c>
      <c r="B1167" s="3">
        <v>44637</v>
      </c>
      <c r="C1167" s="3" t="s">
        <v>135</v>
      </c>
      <c r="D1167" s="14">
        <f t="shared" si="18"/>
        <v>2022</v>
      </c>
      <c r="E1167" s="2" t="s">
        <v>46</v>
      </c>
      <c r="F1167" s="2" t="s">
        <v>69</v>
      </c>
      <c r="G1167" s="2" t="s">
        <v>70</v>
      </c>
      <c r="H1167" s="2" t="s">
        <v>47</v>
      </c>
      <c r="I1167" s="2">
        <v>51.538096000000003</v>
      </c>
      <c r="J1167" s="2" t="s">
        <v>55</v>
      </c>
      <c r="K1167" s="2" t="s">
        <v>861</v>
      </c>
      <c r="L1167" s="2" t="s">
        <v>32</v>
      </c>
      <c r="M1167" s="2">
        <v>-0.14452499999999999</v>
      </c>
      <c r="N1167" s="2">
        <v>1</v>
      </c>
      <c r="O1167" s="2">
        <v>3</v>
      </c>
      <c r="P1167" s="2" t="s">
        <v>33</v>
      </c>
      <c r="Q1167" s="2" t="s">
        <v>34</v>
      </c>
      <c r="R1167" s="2" t="s">
        <v>43</v>
      </c>
      <c r="S1167" s="2">
        <v>30</v>
      </c>
      <c r="T1167" s="4">
        <v>0.92708333333333337</v>
      </c>
      <c r="U1167" s="2" t="s">
        <v>1645</v>
      </c>
      <c r="V1167" s="5" t="s">
        <v>1629</v>
      </c>
      <c r="W1167" s="2" t="s">
        <v>37</v>
      </c>
      <c r="X1167" s="2" t="s">
        <v>52</v>
      </c>
    </row>
    <row r="1168" spans="1:24" ht="15.75" x14ac:dyDescent="0.25">
      <c r="A1168" s="5" t="s">
        <v>1272</v>
      </c>
      <c r="B1168" s="6">
        <v>44637</v>
      </c>
      <c r="C1168" s="3" t="s">
        <v>135</v>
      </c>
      <c r="D1168" s="14">
        <f t="shared" si="18"/>
        <v>2022</v>
      </c>
      <c r="E1168" s="2" t="s">
        <v>40</v>
      </c>
      <c r="F1168" s="5" t="s">
        <v>27</v>
      </c>
      <c r="G1168" s="5" t="s">
        <v>28</v>
      </c>
      <c r="H1168" s="5" t="s">
        <v>47</v>
      </c>
      <c r="I1168" s="5">
        <v>51.519972000000003</v>
      </c>
      <c r="J1168" s="5" t="s">
        <v>55</v>
      </c>
      <c r="K1168" s="5" t="s">
        <v>861</v>
      </c>
      <c r="L1168" s="5" t="s">
        <v>272</v>
      </c>
      <c r="M1168" s="5">
        <v>-0.118884</v>
      </c>
      <c r="N1168" s="5">
        <v>1</v>
      </c>
      <c r="O1168" s="5">
        <v>1</v>
      </c>
      <c r="P1168" s="5" t="s">
        <v>33</v>
      </c>
      <c r="Q1168" s="5" t="s">
        <v>34</v>
      </c>
      <c r="R1168" s="5" t="s">
        <v>43</v>
      </c>
      <c r="S1168" s="5">
        <v>30</v>
      </c>
      <c r="T1168" s="7">
        <v>0.84375</v>
      </c>
      <c r="U1168" s="2" t="s">
        <v>1645</v>
      </c>
      <c r="V1168" s="2" t="s">
        <v>1630</v>
      </c>
      <c r="W1168" s="5" t="s">
        <v>37</v>
      </c>
      <c r="X1168" s="5" t="s">
        <v>38</v>
      </c>
    </row>
    <row r="1169" spans="1:24" ht="15.75" x14ac:dyDescent="0.25">
      <c r="A1169" s="2" t="s">
        <v>1273</v>
      </c>
      <c r="B1169" s="3">
        <v>44637</v>
      </c>
      <c r="C1169" s="3" t="s">
        <v>135</v>
      </c>
      <c r="D1169" s="14">
        <f t="shared" si="18"/>
        <v>2022</v>
      </c>
      <c r="E1169" s="2" t="s">
        <v>54</v>
      </c>
      <c r="F1169" s="2" t="s">
        <v>27</v>
      </c>
      <c r="G1169" s="2" t="s">
        <v>28</v>
      </c>
      <c r="H1169" s="2" t="s">
        <v>47</v>
      </c>
      <c r="I1169" s="2">
        <v>51.510477000000002</v>
      </c>
      <c r="J1169" s="2" t="s">
        <v>55</v>
      </c>
      <c r="K1169" s="2" t="s">
        <v>197</v>
      </c>
      <c r="L1169" s="2" t="s">
        <v>32</v>
      </c>
      <c r="M1169" s="2">
        <v>-0.18398200000000001</v>
      </c>
      <c r="N1169" s="2">
        <v>3</v>
      </c>
      <c r="O1169" s="2">
        <v>2</v>
      </c>
      <c r="P1169" s="2" t="s">
        <v>33</v>
      </c>
      <c r="Q1169" s="2" t="s">
        <v>34</v>
      </c>
      <c r="R1169" s="2" t="s">
        <v>43</v>
      </c>
      <c r="S1169" s="2">
        <v>30</v>
      </c>
      <c r="T1169" s="4">
        <v>0.91111111111111109</v>
      </c>
      <c r="U1169" s="2" t="s">
        <v>1645</v>
      </c>
      <c r="V1169" s="5" t="s">
        <v>1631</v>
      </c>
      <c r="W1169" s="2" t="s">
        <v>37</v>
      </c>
      <c r="X1169" s="2" t="s">
        <v>38</v>
      </c>
    </row>
    <row r="1170" spans="1:24" ht="15.75" x14ac:dyDescent="0.25">
      <c r="A1170" s="5" t="s">
        <v>1274</v>
      </c>
      <c r="B1170" s="6">
        <v>44637</v>
      </c>
      <c r="C1170" s="3" t="s">
        <v>135</v>
      </c>
      <c r="D1170" s="14">
        <f t="shared" si="18"/>
        <v>2022</v>
      </c>
      <c r="E1170" s="2" t="s">
        <v>62</v>
      </c>
      <c r="F1170" s="5" t="s">
        <v>49</v>
      </c>
      <c r="G1170" s="5" t="s">
        <v>41</v>
      </c>
      <c r="H1170" s="5" t="s">
        <v>47</v>
      </c>
      <c r="I1170" s="5">
        <v>51.515912999999998</v>
      </c>
      <c r="J1170" s="5" t="s">
        <v>55</v>
      </c>
      <c r="K1170" s="5" t="s">
        <v>197</v>
      </c>
      <c r="L1170" s="5" t="s">
        <v>32</v>
      </c>
      <c r="M1170" s="5">
        <v>-0.17497399999999999</v>
      </c>
      <c r="N1170" s="5">
        <v>1</v>
      </c>
      <c r="O1170" s="5">
        <v>1</v>
      </c>
      <c r="P1170" s="5" t="s">
        <v>33</v>
      </c>
      <c r="Q1170" s="5" t="s">
        <v>34</v>
      </c>
      <c r="R1170" s="5" t="s">
        <v>43</v>
      </c>
      <c r="S1170" s="5">
        <v>30</v>
      </c>
      <c r="T1170" s="7">
        <v>0.82986111111111116</v>
      </c>
      <c r="U1170" s="2" t="s">
        <v>1645</v>
      </c>
      <c r="V1170" s="2" t="s">
        <v>1616</v>
      </c>
      <c r="W1170" s="5" t="s">
        <v>37</v>
      </c>
      <c r="X1170" s="5" t="s">
        <v>38</v>
      </c>
    </row>
    <row r="1171" spans="1:24" ht="15.75" x14ac:dyDescent="0.25">
      <c r="A1171" s="2" t="s">
        <v>1275</v>
      </c>
      <c r="B1171" s="3">
        <v>44637</v>
      </c>
      <c r="C1171" s="3" t="s">
        <v>135</v>
      </c>
      <c r="D1171" s="14">
        <f t="shared" si="18"/>
        <v>2022</v>
      </c>
      <c r="E1171" s="2" t="s">
        <v>26</v>
      </c>
      <c r="F1171" s="2" t="s">
        <v>49</v>
      </c>
      <c r="G1171" s="2" t="s">
        <v>28</v>
      </c>
      <c r="H1171" s="2" t="s">
        <v>47</v>
      </c>
      <c r="I1171" s="2">
        <v>51.531719000000002</v>
      </c>
      <c r="J1171" s="2" t="s">
        <v>55</v>
      </c>
      <c r="K1171" s="2" t="s">
        <v>861</v>
      </c>
      <c r="L1171" s="2" t="s">
        <v>32</v>
      </c>
      <c r="M1171" s="2">
        <v>-0.13930600000000001</v>
      </c>
      <c r="N1171" s="2">
        <v>1</v>
      </c>
      <c r="O1171" s="2">
        <v>2</v>
      </c>
      <c r="P1171" s="2" t="s">
        <v>33</v>
      </c>
      <c r="Q1171" s="2" t="s">
        <v>34</v>
      </c>
      <c r="R1171" s="2" t="s">
        <v>60</v>
      </c>
      <c r="S1171" s="2">
        <v>30</v>
      </c>
      <c r="T1171" s="4">
        <v>0.875</v>
      </c>
      <c r="U1171" s="2" t="s">
        <v>1645</v>
      </c>
      <c r="V1171" s="5" t="s">
        <v>1617</v>
      </c>
      <c r="W1171" s="2" t="s">
        <v>37</v>
      </c>
      <c r="X1171" s="2" t="s">
        <v>63</v>
      </c>
    </row>
    <row r="1172" spans="1:24" ht="15.75" hidden="1" x14ac:dyDescent="0.25">
      <c r="A1172" s="5" t="s">
        <v>1276</v>
      </c>
      <c r="B1172" s="6">
        <v>44630</v>
      </c>
      <c r="C1172" s="3" t="s">
        <v>135</v>
      </c>
      <c r="D1172" s="14">
        <f t="shared" si="18"/>
        <v>2022</v>
      </c>
      <c r="E1172" s="2" t="s">
        <v>59</v>
      </c>
      <c r="F1172" s="5" t="s">
        <v>49</v>
      </c>
      <c r="G1172" s="5" t="s">
        <v>28</v>
      </c>
      <c r="H1172" s="5" t="s">
        <v>47</v>
      </c>
      <c r="I1172" s="5">
        <v>51.516317999999998</v>
      </c>
      <c r="J1172" s="5" t="s">
        <v>30</v>
      </c>
      <c r="K1172" s="5" t="s">
        <v>197</v>
      </c>
      <c r="L1172" s="5" t="s">
        <v>32</v>
      </c>
      <c r="M1172" s="5">
        <v>-0.15492300000000001</v>
      </c>
      <c r="N1172" s="5">
        <v>1</v>
      </c>
      <c r="O1172" s="5">
        <v>2</v>
      </c>
      <c r="P1172" s="5" t="s">
        <v>33</v>
      </c>
      <c r="Q1172" s="5" t="s">
        <v>34</v>
      </c>
      <c r="R1172" s="5" t="s">
        <v>43</v>
      </c>
      <c r="S1172" s="5">
        <v>30</v>
      </c>
      <c r="T1172" s="7">
        <v>0.44791666666666669</v>
      </c>
      <c r="U1172" s="2" t="s">
        <v>36</v>
      </c>
      <c r="V1172" s="2" t="s">
        <v>1618</v>
      </c>
      <c r="W1172" s="5" t="s">
        <v>37</v>
      </c>
      <c r="X1172" s="5" t="s">
        <v>38</v>
      </c>
    </row>
    <row r="1173" spans="1:24" ht="15.75" hidden="1" x14ac:dyDescent="0.25">
      <c r="A1173" s="2" t="s">
        <v>1277</v>
      </c>
      <c r="B1173" s="3">
        <v>44633</v>
      </c>
      <c r="C1173" s="3" t="s">
        <v>135</v>
      </c>
      <c r="D1173" s="14">
        <f t="shared" si="18"/>
        <v>2022</v>
      </c>
      <c r="E1173" s="2" t="s">
        <v>65</v>
      </c>
      <c r="F1173" s="2" t="s">
        <v>27</v>
      </c>
      <c r="G1173" s="2" t="s">
        <v>28</v>
      </c>
      <c r="H1173" s="2" t="s">
        <v>47</v>
      </c>
      <c r="I1173" s="2">
        <v>51.536374000000002</v>
      </c>
      <c r="J1173" s="2" t="s">
        <v>30</v>
      </c>
      <c r="K1173" s="2" t="s">
        <v>861</v>
      </c>
      <c r="L1173" s="2" t="s">
        <v>32</v>
      </c>
      <c r="M1173" s="2">
        <v>-0.137962</v>
      </c>
      <c r="N1173" s="2">
        <v>1</v>
      </c>
      <c r="O1173" s="2">
        <v>1</v>
      </c>
      <c r="P1173" s="2" t="s">
        <v>33</v>
      </c>
      <c r="Q1173" s="2" t="s">
        <v>34</v>
      </c>
      <c r="R1173" s="2" t="s">
        <v>43</v>
      </c>
      <c r="S1173" s="2">
        <v>30</v>
      </c>
      <c r="T1173" s="4">
        <v>0.78125</v>
      </c>
      <c r="U1173" s="2" t="s">
        <v>36</v>
      </c>
      <c r="V1173" s="5" t="s">
        <v>1619</v>
      </c>
      <c r="W1173" s="2" t="s">
        <v>37</v>
      </c>
      <c r="X1173" s="2" t="s">
        <v>141</v>
      </c>
    </row>
    <row r="1174" spans="1:24" ht="15.75" hidden="1" x14ac:dyDescent="0.25">
      <c r="A1174" s="5" t="s">
        <v>1278</v>
      </c>
      <c r="B1174" s="6">
        <v>44638</v>
      </c>
      <c r="C1174" s="3" t="s">
        <v>135</v>
      </c>
      <c r="D1174" s="14">
        <f t="shared" si="18"/>
        <v>2022</v>
      </c>
      <c r="E1174" s="2" t="s">
        <v>46</v>
      </c>
      <c r="F1174" s="5" t="s">
        <v>27</v>
      </c>
      <c r="G1174" s="5" t="s">
        <v>28</v>
      </c>
      <c r="H1174" s="5" t="s">
        <v>47</v>
      </c>
      <c r="I1174" s="5">
        <v>51.523471000000001</v>
      </c>
      <c r="J1174" s="5" t="s">
        <v>30</v>
      </c>
      <c r="K1174" s="5" t="s">
        <v>197</v>
      </c>
      <c r="L1174" s="5" t="s">
        <v>32</v>
      </c>
      <c r="M1174" s="5">
        <v>-0.17524799999999999</v>
      </c>
      <c r="N1174" s="5">
        <v>2</v>
      </c>
      <c r="O1174" s="5">
        <v>2</v>
      </c>
      <c r="P1174" s="5" t="s">
        <v>33</v>
      </c>
      <c r="Q1174" s="5" t="s">
        <v>34</v>
      </c>
      <c r="R1174" s="5" t="s">
        <v>43</v>
      </c>
      <c r="S1174" s="5">
        <v>30</v>
      </c>
      <c r="T1174" s="7">
        <v>0.61736111111111114</v>
      </c>
      <c r="U1174" s="2" t="s">
        <v>36</v>
      </c>
      <c r="V1174" s="2" t="s">
        <v>1620</v>
      </c>
      <c r="W1174" s="5" t="s">
        <v>559</v>
      </c>
      <c r="X1174" s="5" t="s">
        <v>38</v>
      </c>
    </row>
    <row r="1175" spans="1:24" ht="15.75" hidden="1" x14ac:dyDescent="0.25">
      <c r="A1175" s="2" t="s">
        <v>1279</v>
      </c>
      <c r="B1175" s="3">
        <v>44638</v>
      </c>
      <c r="C1175" s="3" t="s">
        <v>135</v>
      </c>
      <c r="D1175" s="14">
        <f t="shared" si="18"/>
        <v>2022</v>
      </c>
      <c r="E1175" s="2" t="s">
        <v>40</v>
      </c>
      <c r="F1175" s="2" t="s">
        <v>27</v>
      </c>
      <c r="G1175" s="2" t="s">
        <v>41</v>
      </c>
      <c r="H1175" s="2" t="s">
        <v>47</v>
      </c>
      <c r="I1175" s="2">
        <v>51.514414000000002</v>
      </c>
      <c r="J1175" s="2" t="s">
        <v>30</v>
      </c>
      <c r="K1175" s="2" t="s">
        <v>197</v>
      </c>
      <c r="L1175" s="2" t="s">
        <v>32</v>
      </c>
      <c r="M1175" s="2">
        <v>-0.159612</v>
      </c>
      <c r="N1175" s="2">
        <v>1</v>
      </c>
      <c r="O1175" s="2">
        <v>1</v>
      </c>
      <c r="P1175" s="2" t="s">
        <v>33</v>
      </c>
      <c r="Q1175" s="2" t="s">
        <v>34</v>
      </c>
      <c r="R1175" s="2" t="s">
        <v>43</v>
      </c>
      <c r="S1175" s="2">
        <v>30</v>
      </c>
      <c r="T1175" s="4">
        <v>0.55208333333333337</v>
      </c>
      <c r="U1175" s="2" t="s">
        <v>36</v>
      </c>
      <c r="V1175" s="5" t="s">
        <v>1621</v>
      </c>
      <c r="W1175" s="2" t="s">
        <v>37</v>
      </c>
      <c r="X1175" s="2" t="s">
        <v>111</v>
      </c>
    </row>
    <row r="1176" spans="1:24" ht="15.75" hidden="1" x14ac:dyDescent="0.25">
      <c r="A1176" s="5" t="s">
        <v>1280</v>
      </c>
      <c r="B1176" s="6">
        <v>44638</v>
      </c>
      <c r="C1176" s="3" t="s">
        <v>135</v>
      </c>
      <c r="D1176" s="14">
        <f t="shared" si="18"/>
        <v>2022</v>
      </c>
      <c r="E1176" s="2" t="s">
        <v>54</v>
      </c>
      <c r="F1176" s="5" t="s">
        <v>27</v>
      </c>
      <c r="G1176" s="5" t="s">
        <v>697</v>
      </c>
      <c r="H1176" s="5" t="s">
        <v>47</v>
      </c>
      <c r="I1176" s="5">
        <v>51.520105000000001</v>
      </c>
      <c r="J1176" s="5" t="s">
        <v>30</v>
      </c>
      <c r="K1176" s="5" t="s">
        <v>197</v>
      </c>
      <c r="L1176" s="5" t="s">
        <v>32</v>
      </c>
      <c r="M1176" s="5">
        <v>-0.17855399999999999</v>
      </c>
      <c r="N1176" s="5">
        <v>1</v>
      </c>
      <c r="O1176" s="5">
        <v>2</v>
      </c>
      <c r="P1176" s="5" t="s">
        <v>33</v>
      </c>
      <c r="Q1176" s="5" t="s">
        <v>34</v>
      </c>
      <c r="R1176" s="5" t="s">
        <v>60</v>
      </c>
      <c r="S1176" s="5">
        <v>30</v>
      </c>
      <c r="T1176" s="7">
        <v>0.69444444444444453</v>
      </c>
      <c r="U1176" s="2" t="s">
        <v>36</v>
      </c>
      <c r="V1176" s="2" t="s">
        <v>1622</v>
      </c>
      <c r="W1176" s="5" t="s">
        <v>37</v>
      </c>
      <c r="X1176" s="5" t="s">
        <v>38</v>
      </c>
    </row>
    <row r="1177" spans="1:24" ht="15.75" hidden="1" x14ac:dyDescent="0.25">
      <c r="A1177" s="2" t="s">
        <v>1281</v>
      </c>
      <c r="B1177" s="3">
        <v>44638</v>
      </c>
      <c r="C1177" s="3" t="s">
        <v>135</v>
      </c>
      <c r="D1177" s="14">
        <f t="shared" si="18"/>
        <v>2022</v>
      </c>
      <c r="E1177" s="2" t="s">
        <v>62</v>
      </c>
      <c r="F1177" s="2" t="s">
        <v>27</v>
      </c>
      <c r="G1177" s="2" t="s">
        <v>41</v>
      </c>
      <c r="H1177" s="2" t="s">
        <v>47</v>
      </c>
      <c r="I1177" s="2">
        <v>51.517319000000001</v>
      </c>
      <c r="J1177" s="2" t="s">
        <v>30</v>
      </c>
      <c r="K1177" s="2" t="s">
        <v>197</v>
      </c>
      <c r="L1177" s="2" t="s">
        <v>32</v>
      </c>
      <c r="M1177" s="2">
        <v>-0.196106</v>
      </c>
      <c r="N1177" s="2">
        <v>1</v>
      </c>
      <c r="O1177" s="2">
        <v>1</v>
      </c>
      <c r="P1177" s="2" t="s">
        <v>33</v>
      </c>
      <c r="Q1177" s="2" t="s">
        <v>34</v>
      </c>
      <c r="R1177" s="2" t="s">
        <v>43</v>
      </c>
      <c r="S1177" s="2">
        <v>30</v>
      </c>
      <c r="T1177" s="4">
        <v>0.72083333333333333</v>
      </c>
      <c r="U1177" s="2" t="s">
        <v>36</v>
      </c>
      <c r="V1177" s="5" t="s">
        <v>1623</v>
      </c>
      <c r="W1177" s="2" t="s">
        <v>37</v>
      </c>
      <c r="X1177" s="2" t="s">
        <v>157</v>
      </c>
    </row>
    <row r="1178" spans="1:24" ht="15.75" hidden="1" x14ac:dyDescent="0.25">
      <c r="A1178" s="5" t="s">
        <v>1282</v>
      </c>
      <c r="B1178" s="6">
        <v>44637</v>
      </c>
      <c r="C1178" s="3" t="s">
        <v>135</v>
      </c>
      <c r="D1178" s="14">
        <f t="shared" si="18"/>
        <v>2022</v>
      </c>
      <c r="E1178" s="2" t="s">
        <v>26</v>
      </c>
      <c r="F1178" s="5" t="s">
        <v>27</v>
      </c>
      <c r="G1178" s="5" t="s">
        <v>28</v>
      </c>
      <c r="H1178" s="5" t="s">
        <v>29</v>
      </c>
      <c r="I1178" s="5">
        <v>51.520819000000003</v>
      </c>
      <c r="J1178" s="5" t="s">
        <v>55</v>
      </c>
      <c r="K1178" s="5" t="s">
        <v>197</v>
      </c>
      <c r="L1178" s="5" t="s">
        <v>32</v>
      </c>
      <c r="M1178" s="5">
        <v>-0.16094</v>
      </c>
      <c r="N1178" s="5">
        <v>1</v>
      </c>
      <c r="O1178" s="5">
        <v>3</v>
      </c>
      <c r="P1178" s="5" t="s">
        <v>33</v>
      </c>
      <c r="Q1178" s="5" t="s">
        <v>34</v>
      </c>
      <c r="R1178" s="5" t="s">
        <v>43</v>
      </c>
      <c r="S1178" s="5">
        <v>30</v>
      </c>
      <c r="T1178" s="7">
        <v>0.87152777777777779</v>
      </c>
      <c r="U1178" s="2" t="s">
        <v>36</v>
      </c>
      <c r="V1178" s="2" t="s">
        <v>1624</v>
      </c>
      <c r="W1178" s="5" t="s">
        <v>37</v>
      </c>
      <c r="X1178" s="5" t="s">
        <v>157</v>
      </c>
    </row>
    <row r="1179" spans="1:24" ht="15.75" hidden="1" x14ac:dyDescent="0.25">
      <c r="A1179" s="2" t="s">
        <v>1283</v>
      </c>
      <c r="B1179" s="3">
        <v>44628</v>
      </c>
      <c r="C1179" s="3" t="s">
        <v>135</v>
      </c>
      <c r="D1179" s="14">
        <f t="shared" si="18"/>
        <v>2022</v>
      </c>
      <c r="E1179" s="2" t="s">
        <v>59</v>
      </c>
      <c r="F1179" s="2" t="s">
        <v>27</v>
      </c>
      <c r="G1179" s="2" t="s">
        <v>28</v>
      </c>
      <c r="H1179" s="2" t="s">
        <v>47</v>
      </c>
      <c r="I1179" s="2">
        <v>51.542847000000002</v>
      </c>
      <c r="J1179" s="2" t="s">
        <v>30</v>
      </c>
      <c r="K1179" s="2" t="s">
        <v>861</v>
      </c>
      <c r="L1179" s="2" t="s">
        <v>32</v>
      </c>
      <c r="M1179" s="2">
        <v>-0.132218</v>
      </c>
      <c r="N1179" s="2">
        <v>1</v>
      </c>
      <c r="O1179" s="2">
        <v>2</v>
      </c>
      <c r="P1179" s="2" t="s">
        <v>33</v>
      </c>
      <c r="Q1179" s="2" t="s">
        <v>34</v>
      </c>
      <c r="R1179" s="2" t="s">
        <v>43</v>
      </c>
      <c r="S1179" s="2">
        <v>30</v>
      </c>
      <c r="T1179" s="4">
        <v>0.77430555555555547</v>
      </c>
      <c r="U1179" s="2" t="s">
        <v>36</v>
      </c>
      <c r="V1179" s="5" t="s">
        <v>1625</v>
      </c>
      <c r="W1179" s="2" t="s">
        <v>37</v>
      </c>
      <c r="X1179" s="2" t="s">
        <v>38</v>
      </c>
    </row>
    <row r="1180" spans="1:24" ht="15.75" hidden="1" x14ac:dyDescent="0.25">
      <c r="A1180" s="5" t="s">
        <v>1284</v>
      </c>
      <c r="B1180" s="6">
        <v>44629</v>
      </c>
      <c r="C1180" s="3" t="s">
        <v>135</v>
      </c>
      <c r="D1180" s="14">
        <f t="shared" si="18"/>
        <v>2022</v>
      </c>
      <c r="E1180" s="2" t="s">
        <v>65</v>
      </c>
      <c r="F1180" s="5" t="s">
        <v>49</v>
      </c>
      <c r="G1180" s="5" t="s">
        <v>41</v>
      </c>
      <c r="H1180" s="5" t="s">
        <v>47</v>
      </c>
      <c r="I1180" s="5">
        <v>51.515897000000002</v>
      </c>
      <c r="J1180" s="5" t="s">
        <v>55</v>
      </c>
      <c r="K1180" s="5" t="s">
        <v>197</v>
      </c>
      <c r="L1180" s="5" t="s">
        <v>32</v>
      </c>
      <c r="M1180" s="5">
        <v>-0.15104899999999999</v>
      </c>
      <c r="N1180" s="5">
        <v>1</v>
      </c>
      <c r="O1180" s="5">
        <v>2</v>
      </c>
      <c r="P1180" s="5" t="s">
        <v>33</v>
      </c>
      <c r="Q1180" s="5" t="s">
        <v>34</v>
      </c>
      <c r="R1180" s="5" t="s">
        <v>43</v>
      </c>
      <c r="S1180" s="5">
        <v>30</v>
      </c>
      <c r="T1180" s="7">
        <v>0.85416666666666663</v>
      </c>
      <c r="U1180" s="2" t="s">
        <v>36</v>
      </c>
      <c r="V1180" s="2" t="s">
        <v>1626</v>
      </c>
      <c r="W1180" s="5" t="s">
        <v>37</v>
      </c>
      <c r="X1180" s="5" t="s">
        <v>38</v>
      </c>
    </row>
    <row r="1181" spans="1:24" ht="15.75" hidden="1" x14ac:dyDescent="0.25">
      <c r="A1181" s="2" t="s">
        <v>1285</v>
      </c>
      <c r="B1181" s="3">
        <v>44641</v>
      </c>
      <c r="C1181" s="3" t="s">
        <v>135</v>
      </c>
      <c r="D1181" s="14">
        <f t="shared" si="18"/>
        <v>2022</v>
      </c>
      <c r="E1181" s="2" t="s">
        <v>46</v>
      </c>
      <c r="F1181" s="2" t="s">
        <v>27</v>
      </c>
      <c r="G1181" s="2" t="s">
        <v>28</v>
      </c>
      <c r="H1181" s="2" t="s">
        <v>47</v>
      </c>
      <c r="I1181" s="2">
        <v>51.493414000000001</v>
      </c>
      <c r="J1181" s="2" t="s">
        <v>55</v>
      </c>
      <c r="K1181" s="2" t="s">
        <v>197</v>
      </c>
      <c r="L1181" s="2" t="s">
        <v>32</v>
      </c>
      <c r="M1181" s="2">
        <v>-0.13957</v>
      </c>
      <c r="N1181" s="2">
        <v>2</v>
      </c>
      <c r="O1181" s="2">
        <v>2</v>
      </c>
      <c r="P1181" s="2" t="s">
        <v>33</v>
      </c>
      <c r="Q1181" s="2" t="s">
        <v>42</v>
      </c>
      <c r="R1181" s="2" t="s">
        <v>43</v>
      </c>
      <c r="S1181" s="2">
        <v>30</v>
      </c>
      <c r="T1181" s="4">
        <v>4.8611111111111112E-2</v>
      </c>
      <c r="U1181" s="2" t="s">
        <v>36</v>
      </c>
      <c r="V1181" s="5" t="s">
        <v>1627</v>
      </c>
      <c r="W1181" s="2" t="s">
        <v>37</v>
      </c>
      <c r="X1181" s="2" t="s">
        <v>38</v>
      </c>
    </row>
    <row r="1182" spans="1:24" ht="15.75" hidden="1" x14ac:dyDescent="0.25">
      <c r="A1182" s="5" t="s">
        <v>1286</v>
      </c>
      <c r="B1182" s="6">
        <v>44639</v>
      </c>
      <c r="C1182" s="3" t="s">
        <v>135</v>
      </c>
      <c r="D1182" s="14">
        <f t="shared" si="18"/>
        <v>2022</v>
      </c>
      <c r="E1182" s="2" t="s">
        <v>40</v>
      </c>
      <c r="F1182" s="5" t="s">
        <v>69</v>
      </c>
      <c r="G1182" s="5" t="s">
        <v>70</v>
      </c>
      <c r="H1182" s="5" t="s">
        <v>47</v>
      </c>
      <c r="I1182" s="5">
        <v>51.520456000000003</v>
      </c>
      <c r="J1182" s="5" t="s">
        <v>30</v>
      </c>
      <c r="K1182" s="5" t="s">
        <v>861</v>
      </c>
      <c r="L1182" s="5" t="s">
        <v>32</v>
      </c>
      <c r="M1182" s="5">
        <v>-0.12102599999999999</v>
      </c>
      <c r="N1182" s="5">
        <v>1</v>
      </c>
      <c r="O1182" s="5">
        <v>3</v>
      </c>
      <c r="P1182" s="5" t="s">
        <v>33</v>
      </c>
      <c r="Q1182" s="5" t="s">
        <v>42</v>
      </c>
      <c r="R1182" s="5" t="s">
        <v>43</v>
      </c>
      <c r="S1182" s="5">
        <v>30</v>
      </c>
      <c r="T1182" s="7">
        <v>0.48055555555555557</v>
      </c>
      <c r="U1182" s="2" t="s">
        <v>36</v>
      </c>
      <c r="V1182" s="2" t="s">
        <v>1628</v>
      </c>
      <c r="W1182" s="5" t="s">
        <v>71</v>
      </c>
      <c r="X1182" s="5" t="s">
        <v>38</v>
      </c>
    </row>
    <row r="1183" spans="1:24" ht="15.75" hidden="1" x14ac:dyDescent="0.25">
      <c r="A1183" s="2" t="s">
        <v>1287</v>
      </c>
      <c r="B1183" s="3">
        <v>44639</v>
      </c>
      <c r="C1183" s="3" t="s">
        <v>135</v>
      </c>
      <c r="D1183" s="14">
        <f t="shared" si="18"/>
        <v>2022</v>
      </c>
      <c r="E1183" s="2" t="s">
        <v>54</v>
      </c>
      <c r="F1183" s="2" t="s">
        <v>27</v>
      </c>
      <c r="G1183" s="2" t="s">
        <v>28</v>
      </c>
      <c r="H1183" s="2" t="s">
        <v>47</v>
      </c>
      <c r="I1183" s="2">
        <v>51.511504000000002</v>
      </c>
      <c r="J1183" s="2" t="s">
        <v>30</v>
      </c>
      <c r="K1183" s="2" t="s">
        <v>197</v>
      </c>
      <c r="L1183" s="2" t="s">
        <v>500</v>
      </c>
      <c r="M1183" s="2">
        <v>-0.15756800000000001</v>
      </c>
      <c r="N1183" s="2">
        <v>1</v>
      </c>
      <c r="O1183" s="2">
        <v>2</v>
      </c>
      <c r="P1183" s="2" t="s">
        <v>33</v>
      </c>
      <c r="Q1183" s="2" t="s">
        <v>34</v>
      </c>
      <c r="R1183" s="2" t="s">
        <v>60</v>
      </c>
      <c r="S1183" s="2">
        <v>30</v>
      </c>
      <c r="T1183" s="4">
        <v>0.38541666666666669</v>
      </c>
      <c r="U1183" s="2" t="s">
        <v>36</v>
      </c>
      <c r="V1183" s="5" t="s">
        <v>1629</v>
      </c>
      <c r="W1183" s="2" t="s">
        <v>37</v>
      </c>
      <c r="X1183" s="2" t="s">
        <v>38</v>
      </c>
    </row>
    <row r="1184" spans="1:24" ht="15.75" hidden="1" x14ac:dyDescent="0.25">
      <c r="A1184" s="5" t="s">
        <v>1288</v>
      </c>
      <c r="B1184" s="6">
        <v>44637</v>
      </c>
      <c r="C1184" s="3" t="s">
        <v>135</v>
      </c>
      <c r="D1184" s="14">
        <f t="shared" si="18"/>
        <v>2022</v>
      </c>
      <c r="E1184" s="2" t="s">
        <v>62</v>
      </c>
      <c r="F1184" s="5" t="s">
        <v>27</v>
      </c>
      <c r="G1184" s="5" t="s">
        <v>277</v>
      </c>
      <c r="H1184" s="5" t="s">
        <v>47</v>
      </c>
      <c r="I1184" s="5">
        <v>51.551614000000001</v>
      </c>
      <c r="J1184" s="5" t="s">
        <v>55</v>
      </c>
      <c r="K1184" s="5" t="s">
        <v>861</v>
      </c>
      <c r="L1184" s="5" t="s">
        <v>32</v>
      </c>
      <c r="M1184" s="5">
        <v>-0.192441</v>
      </c>
      <c r="N1184" s="5">
        <v>1</v>
      </c>
      <c r="O1184" s="5">
        <v>1</v>
      </c>
      <c r="P1184" s="5" t="s">
        <v>33</v>
      </c>
      <c r="Q1184" s="5" t="s">
        <v>34</v>
      </c>
      <c r="R1184" s="5" t="s">
        <v>60</v>
      </c>
      <c r="S1184" s="5">
        <v>30</v>
      </c>
      <c r="T1184" s="7">
        <v>0.88888888888888884</v>
      </c>
      <c r="U1184" s="2" t="s">
        <v>36</v>
      </c>
      <c r="V1184" s="2" t="s">
        <v>1630</v>
      </c>
      <c r="W1184" s="5" t="s">
        <v>37</v>
      </c>
      <c r="X1184" s="5" t="s">
        <v>38</v>
      </c>
    </row>
    <row r="1185" spans="1:24" ht="15.75" hidden="1" x14ac:dyDescent="0.25">
      <c r="A1185" s="2" t="s">
        <v>1289</v>
      </c>
      <c r="B1185" s="3">
        <v>44638</v>
      </c>
      <c r="C1185" s="3" t="s">
        <v>135</v>
      </c>
      <c r="D1185" s="14">
        <f t="shared" si="18"/>
        <v>2022</v>
      </c>
      <c r="E1185" s="2" t="s">
        <v>26</v>
      </c>
      <c r="F1185" s="2" t="s">
        <v>27</v>
      </c>
      <c r="G1185" s="2" t="s">
        <v>28</v>
      </c>
      <c r="H1185" s="2" t="s">
        <v>47</v>
      </c>
      <c r="I1185" s="2">
        <v>51.520682000000001</v>
      </c>
      <c r="J1185" s="2" t="s">
        <v>30</v>
      </c>
      <c r="K1185" s="2" t="s">
        <v>861</v>
      </c>
      <c r="L1185" s="2" t="s">
        <v>32</v>
      </c>
      <c r="M1185" s="2">
        <v>-0.129521</v>
      </c>
      <c r="N1185" s="2">
        <v>1</v>
      </c>
      <c r="O1185" s="2">
        <v>2</v>
      </c>
      <c r="P1185" s="2" t="s">
        <v>33</v>
      </c>
      <c r="Q1185" s="2" t="s">
        <v>34</v>
      </c>
      <c r="R1185" s="2" t="s">
        <v>43</v>
      </c>
      <c r="S1185" s="2">
        <v>30</v>
      </c>
      <c r="T1185" s="4">
        <v>0.36805555555555558</v>
      </c>
      <c r="U1185" s="2" t="s">
        <v>36</v>
      </c>
      <c r="V1185" s="5" t="s">
        <v>1631</v>
      </c>
      <c r="W1185" s="2" t="s">
        <v>37</v>
      </c>
      <c r="X1185" s="2" t="s">
        <v>38</v>
      </c>
    </row>
    <row r="1186" spans="1:24" ht="15.75" hidden="1" x14ac:dyDescent="0.25">
      <c r="A1186" s="5" t="s">
        <v>1290</v>
      </c>
      <c r="B1186" s="6">
        <v>44638</v>
      </c>
      <c r="C1186" s="3" t="s">
        <v>135</v>
      </c>
      <c r="D1186" s="14">
        <f t="shared" si="18"/>
        <v>2022</v>
      </c>
      <c r="E1186" s="2" t="s">
        <v>59</v>
      </c>
      <c r="F1186" s="5" t="s">
        <v>69</v>
      </c>
      <c r="G1186" s="5" t="s">
        <v>70</v>
      </c>
      <c r="H1186" s="5" t="s">
        <v>29</v>
      </c>
      <c r="I1186" s="5">
        <v>51.516556999999999</v>
      </c>
      <c r="J1186" s="5" t="s">
        <v>30</v>
      </c>
      <c r="K1186" s="5" t="s">
        <v>197</v>
      </c>
      <c r="L1186" s="5" t="s">
        <v>32</v>
      </c>
      <c r="M1186" s="5">
        <v>-0.14727499999999999</v>
      </c>
      <c r="N1186" s="5">
        <v>1</v>
      </c>
      <c r="O1186" s="5">
        <v>2</v>
      </c>
      <c r="P1186" s="5" t="s">
        <v>33</v>
      </c>
      <c r="Q1186" s="5" t="s">
        <v>34</v>
      </c>
      <c r="R1186" s="5" t="s">
        <v>43</v>
      </c>
      <c r="S1186" s="5">
        <v>30</v>
      </c>
      <c r="T1186" s="7">
        <v>0.36458333333333331</v>
      </c>
      <c r="U1186" s="2" t="s">
        <v>36</v>
      </c>
      <c r="V1186" s="2" t="s">
        <v>1616</v>
      </c>
      <c r="W1186" s="5" t="s">
        <v>37</v>
      </c>
      <c r="X1186" s="5" t="s">
        <v>38</v>
      </c>
    </row>
    <row r="1187" spans="1:24" ht="15.75" x14ac:dyDescent="0.25">
      <c r="A1187" s="2" t="s">
        <v>1291</v>
      </c>
      <c r="B1187" s="3">
        <v>44639</v>
      </c>
      <c r="C1187" s="3" t="s">
        <v>135</v>
      </c>
      <c r="D1187" s="14">
        <f t="shared" si="18"/>
        <v>2022</v>
      </c>
      <c r="E1187" s="2" t="s">
        <v>65</v>
      </c>
      <c r="F1187" s="2" t="s">
        <v>49</v>
      </c>
      <c r="G1187" s="2" t="s">
        <v>41</v>
      </c>
      <c r="H1187" s="2" t="s">
        <v>47</v>
      </c>
      <c r="I1187" s="2">
        <v>51.523220999999999</v>
      </c>
      <c r="J1187" s="2" t="s">
        <v>30</v>
      </c>
      <c r="K1187" s="2" t="s">
        <v>197</v>
      </c>
      <c r="L1187" s="2" t="s">
        <v>32</v>
      </c>
      <c r="M1187" s="2">
        <v>-0.147869</v>
      </c>
      <c r="N1187" s="2">
        <v>1</v>
      </c>
      <c r="O1187" s="2">
        <v>1</v>
      </c>
      <c r="P1187" s="2" t="s">
        <v>33</v>
      </c>
      <c r="Q1187" s="2" t="s">
        <v>42</v>
      </c>
      <c r="R1187" s="2" t="s">
        <v>43</v>
      </c>
      <c r="S1187" s="2">
        <v>30</v>
      </c>
      <c r="T1187" s="4">
        <v>0.65208333333333335</v>
      </c>
      <c r="U1187" s="2" t="s">
        <v>1645</v>
      </c>
      <c r="V1187" s="5" t="s">
        <v>1617</v>
      </c>
      <c r="W1187" s="2" t="s">
        <v>37</v>
      </c>
      <c r="X1187" s="2" t="s">
        <v>38</v>
      </c>
    </row>
    <row r="1188" spans="1:24" ht="15.75" x14ac:dyDescent="0.25">
      <c r="A1188" s="5" t="s">
        <v>1292</v>
      </c>
      <c r="B1188" s="6">
        <v>44639</v>
      </c>
      <c r="C1188" s="3" t="s">
        <v>135</v>
      </c>
      <c r="D1188" s="14">
        <f t="shared" si="18"/>
        <v>2022</v>
      </c>
      <c r="E1188" s="2" t="s">
        <v>46</v>
      </c>
      <c r="F1188" s="5" t="s">
        <v>69</v>
      </c>
      <c r="G1188" s="5" t="s">
        <v>70</v>
      </c>
      <c r="H1188" s="5" t="s">
        <v>47</v>
      </c>
      <c r="I1188" s="5">
        <v>51.497670999999997</v>
      </c>
      <c r="J1188" s="5" t="s">
        <v>30</v>
      </c>
      <c r="K1188" s="5" t="s">
        <v>197</v>
      </c>
      <c r="L1188" s="5" t="s">
        <v>32</v>
      </c>
      <c r="M1188" s="5">
        <v>-0.135794</v>
      </c>
      <c r="N1188" s="5">
        <v>1</v>
      </c>
      <c r="O1188" s="5">
        <v>1</v>
      </c>
      <c r="P1188" s="5" t="s">
        <v>33</v>
      </c>
      <c r="Q1188" s="5" t="s">
        <v>34</v>
      </c>
      <c r="R1188" s="5" t="s">
        <v>43</v>
      </c>
      <c r="S1188" s="5">
        <v>30</v>
      </c>
      <c r="T1188" s="7">
        <v>0.36805555555555558</v>
      </c>
      <c r="U1188" s="2" t="s">
        <v>1645</v>
      </c>
      <c r="V1188" s="2" t="s">
        <v>1618</v>
      </c>
      <c r="W1188" s="5" t="s">
        <v>37</v>
      </c>
      <c r="X1188" s="5" t="s">
        <v>38</v>
      </c>
    </row>
    <row r="1189" spans="1:24" ht="15.75" x14ac:dyDescent="0.25">
      <c r="A1189" s="2" t="s">
        <v>1293</v>
      </c>
      <c r="B1189" s="3">
        <v>44639</v>
      </c>
      <c r="C1189" s="3" t="s">
        <v>135</v>
      </c>
      <c r="D1189" s="14">
        <f t="shared" si="18"/>
        <v>2022</v>
      </c>
      <c r="E1189" s="2" t="s">
        <v>40</v>
      </c>
      <c r="F1189" s="2" t="s">
        <v>27</v>
      </c>
      <c r="G1189" s="2" t="s">
        <v>28</v>
      </c>
      <c r="H1189" s="2" t="s">
        <v>47</v>
      </c>
      <c r="I1189" s="2">
        <v>51.545898000000001</v>
      </c>
      <c r="J1189" s="2" t="s">
        <v>55</v>
      </c>
      <c r="K1189" s="2" t="s">
        <v>861</v>
      </c>
      <c r="L1189" s="2" t="s">
        <v>32</v>
      </c>
      <c r="M1189" s="2">
        <v>-0.14882300000000001</v>
      </c>
      <c r="N1189" s="2">
        <v>2</v>
      </c>
      <c r="O1189" s="2">
        <v>3</v>
      </c>
      <c r="P1189" s="2" t="s">
        <v>33</v>
      </c>
      <c r="Q1189" s="2" t="s">
        <v>42</v>
      </c>
      <c r="R1189" s="2" t="s">
        <v>43</v>
      </c>
      <c r="S1189" s="2">
        <v>30</v>
      </c>
      <c r="T1189" s="4">
        <v>0.92847222222222225</v>
      </c>
      <c r="U1189" s="2" t="s">
        <v>1645</v>
      </c>
      <c r="V1189" s="5" t="s">
        <v>1619</v>
      </c>
      <c r="W1189" s="2" t="s">
        <v>71</v>
      </c>
      <c r="X1189" s="2" t="s">
        <v>63</v>
      </c>
    </row>
    <row r="1190" spans="1:24" ht="15.75" x14ac:dyDescent="0.25">
      <c r="A1190" s="5" t="s">
        <v>1294</v>
      </c>
      <c r="B1190" s="6">
        <v>44639</v>
      </c>
      <c r="C1190" s="3" t="s">
        <v>135</v>
      </c>
      <c r="D1190" s="14">
        <f t="shared" si="18"/>
        <v>2022</v>
      </c>
      <c r="E1190" s="2" t="s">
        <v>54</v>
      </c>
      <c r="F1190" s="5" t="s">
        <v>27</v>
      </c>
      <c r="G1190" s="5" t="s">
        <v>28</v>
      </c>
      <c r="H1190" s="5" t="s">
        <v>47</v>
      </c>
      <c r="I1190" s="5">
        <v>51.510593999999998</v>
      </c>
      <c r="J1190" s="5" t="s">
        <v>55</v>
      </c>
      <c r="K1190" s="5" t="s">
        <v>197</v>
      </c>
      <c r="L1190" s="5" t="s">
        <v>32</v>
      </c>
      <c r="M1190" s="5">
        <v>-0.128493</v>
      </c>
      <c r="N1190" s="5">
        <v>1</v>
      </c>
      <c r="O1190" s="5">
        <v>2</v>
      </c>
      <c r="P1190" s="5" t="s">
        <v>33</v>
      </c>
      <c r="Q1190" s="5" t="s">
        <v>42</v>
      </c>
      <c r="R1190" s="5" t="s">
        <v>43</v>
      </c>
      <c r="S1190" s="5">
        <v>30</v>
      </c>
      <c r="T1190" s="7">
        <v>0.86111111111111116</v>
      </c>
      <c r="U1190" s="2" t="s">
        <v>1645</v>
      </c>
      <c r="V1190" s="2" t="s">
        <v>1620</v>
      </c>
      <c r="W1190" s="5" t="s">
        <v>71</v>
      </c>
      <c r="X1190" s="5" t="s">
        <v>38</v>
      </c>
    </row>
    <row r="1191" spans="1:24" ht="15.75" x14ac:dyDescent="0.25">
      <c r="A1191" s="2" t="s">
        <v>1295</v>
      </c>
      <c r="B1191" s="3">
        <v>44640</v>
      </c>
      <c r="C1191" s="3" t="s">
        <v>135</v>
      </c>
      <c r="D1191" s="14">
        <f t="shared" si="18"/>
        <v>2022</v>
      </c>
      <c r="E1191" s="2" t="s">
        <v>62</v>
      </c>
      <c r="F1191" s="2" t="s">
        <v>27</v>
      </c>
      <c r="G1191" s="2" t="s">
        <v>28</v>
      </c>
      <c r="H1191" s="2" t="s">
        <v>47</v>
      </c>
      <c r="I1191" s="2">
        <v>51.559032000000002</v>
      </c>
      <c r="J1191" s="2" t="s">
        <v>30</v>
      </c>
      <c r="K1191" s="2" t="s">
        <v>861</v>
      </c>
      <c r="L1191" s="2" t="s">
        <v>32</v>
      </c>
      <c r="M1191" s="2">
        <v>-0.14915500000000001</v>
      </c>
      <c r="N1191" s="2">
        <v>1</v>
      </c>
      <c r="O1191" s="2">
        <v>1</v>
      </c>
      <c r="P1191" s="2" t="s">
        <v>33</v>
      </c>
      <c r="Q1191" s="2" t="s">
        <v>34</v>
      </c>
      <c r="R1191" s="2" t="s">
        <v>43</v>
      </c>
      <c r="S1191" s="2">
        <v>30</v>
      </c>
      <c r="T1191" s="4">
        <v>0.33333333333333331</v>
      </c>
      <c r="U1191" s="2" t="s">
        <v>1645</v>
      </c>
      <c r="V1191" s="5" t="s">
        <v>1621</v>
      </c>
      <c r="W1191" s="2" t="s">
        <v>37</v>
      </c>
      <c r="X1191" s="2" t="s">
        <v>111</v>
      </c>
    </row>
    <row r="1192" spans="1:24" ht="15.75" x14ac:dyDescent="0.25">
      <c r="A1192" s="5" t="s">
        <v>1296</v>
      </c>
      <c r="B1192" s="6">
        <v>44642</v>
      </c>
      <c r="C1192" s="3" t="s">
        <v>135</v>
      </c>
      <c r="D1192" s="14">
        <f t="shared" si="18"/>
        <v>2022</v>
      </c>
      <c r="E1192" s="2" t="s">
        <v>26</v>
      </c>
      <c r="F1192" s="5" t="s">
        <v>49</v>
      </c>
      <c r="G1192" s="5" t="s">
        <v>41</v>
      </c>
      <c r="H1192" s="5" t="s">
        <v>47</v>
      </c>
      <c r="I1192" s="5">
        <v>51.515926</v>
      </c>
      <c r="J1192" s="5" t="s">
        <v>55</v>
      </c>
      <c r="K1192" s="5" t="s">
        <v>197</v>
      </c>
      <c r="L1192" s="5" t="s">
        <v>32</v>
      </c>
      <c r="M1192" s="5">
        <v>-0.16430800000000001</v>
      </c>
      <c r="N1192" s="5">
        <v>2</v>
      </c>
      <c r="O1192" s="5">
        <v>2</v>
      </c>
      <c r="P1192" s="5" t="s">
        <v>33</v>
      </c>
      <c r="Q1192" s="5" t="s">
        <v>34</v>
      </c>
      <c r="R1192" s="5" t="s">
        <v>60</v>
      </c>
      <c r="S1192" s="5">
        <v>30</v>
      </c>
      <c r="T1192" s="7">
        <v>2.5694444444444447E-2</v>
      </c>
      <c r="U1192" s="2" t="s">
        <v>1645</v>
      </c>
      <c r="V1192" s="2" t="s">
        <v>1622</v>
      </c>
      <c r="W1192" s="5" t="s">
        <v>37</v>
      </c>
      <c r="X1192" s="5" t="s">
        <v>38</v>
      </c>
    </row>
    <row r="1193" spans="1:24" ht="15.75" x14ac:dyDescent="0.25">
      <c r="A1193" s="2" t="s">
        <v>1297</v>
      </c>
      <c r="B1193" s="3">
        <v>44637</v>
      </c>
      <c r="C1193" s="3" t="s">
        <v>135</v>
      </c>
      <c r="D1193" s="14">
        <f t="shared" si="18"/>
        <v>2022</v>
      </c>
      <c r="E1193" s="2" t="s">
        <v>59</v>
      </c>
      <c r="F1193" s="2" t="s">
        <v>49</v>
      </c>
      <c r="G1193" s="2" t="s">
        <v>41</v>
      </c>
      <c r="H1193" s="2" t="s">
        <v>47</v>
      </c>
      <c r="I1193" s="2">
        <v>51.511612</v>
      </c>
      <c r="J1193" s="2" t="s">
        <v>30</v>
      </c>
      <c r="K1193" s="2" t="s">
        <v>197</v>
      </c>
      <c r="L1193" s="2" t="s">
        <v>32</v>
      </c>
      <c r="M1193" s="2">
        <v>-0.119084</v>
      </c>
      <c r="N1193" s="2">
        <v>1</v>
      </c>
      <c r="O1193" s="2">
        <v>3</v>
      </c>
      <c r="P1193" s="2" t="s">
        <v>33</v>
      </c>
      <c r="Q1193" s="2" t="s">
        <v>34</v>
      </c>
      <c r="R1193" s="2" t="s">
        <v>35</v>
      </c>
      <c r="S1193" s="2">
        <v>30</v>
      </c>
      <c r="T1193" s="4">
        <v>0.55694444444444446</v>
      </c>
      <c r="U1193" s="2" t="s">
        <v>1645</v>
      </c>
      <c r="V1193" s="5" t="s">
        <v>1623</v>
      </c>
      <c r="W1193" s="2" t="s">
        <v>37</v>
      </c>
      <c r="X1193" s="2" t="s">
        <v>38</v>
      </c>
    </row>
    <row r="1194" spans="1:24" ht="15.75" x14ac:dyDescent="0.25">
      <c r="A1194" s="5" t="s">
        <v>1298</v>
      </c>
      <c r="B1194" s="6">
        <v>44638</v>
      </c>
      <c r="C1194" s="3" t="s">
        <v>135</v>
      </c>
      <c r="D1194" s="14">
        <f t="shared" si="18"/>
        <v>2022</v>
      </c>
      <c r="E1194" s="2" t="s">
        <v>65</v>
      </c>
      <c r="F1194" s="5" t="s">
        <v>49</v>
      </c>
      <c r="G1194" s="5" t="s">
        <v>41</v>
      </c>
      <c r="H1194" s="5" t="s">
        <v>47</v>
      </c>
      <c r="I1194" s="5">
        <v>51.490698000000002</v>
      </c>
      <c r="J1194" s="5" t="s">
        <v>30</v>
      </c>
      <c r="K1194" s="5" t="s">
        <v>197</v>
      </c>
      <c r="L1194" s="5" t="s">
        <v>32</v>
      </c>
      <c r="M1194" s="5">
        <v>-0.14976400000000001</v>
      </c>
      <c r="N1194" s="5">
        <v>1</v>
      </c>
      <c r="O1194" s="5">
        <v>1</v>
      </c>
      <c r="P1194" s="5" t="s">
        <v>33</v>
      </c>
      <c r="Q1194" s="5" t="s">
        <v>34</v>
      </c>
      <c r="R1194" s="5" t="s">
        <v>60</v>
      </c>
      <c r="S1194" s="5">
        <v>30</v>
      </c>
      <c r="T1194" s="7">
        <v>0.65625</v>
      </c>
      <c r="U1194" s="2" t="s">
        <v>1645</v>
      </c>
      <c r="V1194" s="2" t="s">
        <v>1624</v>
      </c>
      <c r="W1194" s="5" t="s">
        <v>37</v>
      </c>
      <c r="X1194" s="5" t="s">
        <v>111</v>
      </c>
    </row>
    <row r="1195" spans="1:24" ht="15.75" x14ac:dyDescent="0.25">
      <c r="A1195" s="2" t="s">
        <v>1299</v>
      </c>
      <c r="B1195" s="3">
        <v>44636</v>
      </c>
      <c r="C1195" s="3" t="s">
        <v>135</v>
      </c>
      <c r="D1195" s="14">
        <f t="shared" si="18"/>
        <v>2022</v>
      </c>
      <c r="E1195" s="2" t="s">
        <v>46</v>
      </c>
      <c r="F1195" s="2" t="s">
        <v>49</v>
      </c>
      <c r="G1195" s="2" t="s">
        <v>41</v>
      </c>
      <c r="H1195" s="2" t="s">
        <v>47</v>
      </c>
      <c r="I1195" s="2">
        <v>51.530554000000002</v>
      </c>
      <c r="J1195" s="2" t="s">
        <v>55</v>
      </c>
      <c r="K1195" s="2" t="s">
        <v>861</v>
      </c>
      <c r="L1195" s="2" t="s">
        <v>32</v>
      </c>
      <c r="M1195" s="2">
        <v>-0.122629</v>
      </c>
      <c r="N1195" s="2">
        <v>1</v>
      </c>
      <c r="O1195" s="2">
        <v>1</v>
      </c>
      <c r="P1195" s="2" t="s">
        <v>33</v>
      </c>
      <c r="Q1195" s="2" t="s">
        <v>34</v>
      </c>
      <c r="R1195" s="2" t="s">
        <v>60</v>
      </c>
      <c r="S1195" s="2">
        <v>30</v>
      </c>
      <c r="T1195" s="4">
        <v>0.95833333333333337</v>
      </c>
      <c r="U1195" s="2" t="s">
        <v>1645</v>
      </c>
      <c r="V1195" s="5" t="s">
        <v>1625</v>
      </c>
      <c r="W1195" s="2" t="s">
        <v>37</v>
      </c>
      <c r="X1195" s="2" t="s">
        <v>38</v>
      </c>
    </row>
    <row r="1196" spans="1:24" ht="15.75" x14ac:dyDescent="0.25">
      <c r="A1196" s="5" t="s">
        <v>1300</v>
      </c>
      <c r="B1196" s="6">
        <v>44636</v>
      </c>
      <c r="C1196" s="3" t="s">
        <v>135</v>
      </c>
      <c r="D1196" s="14">
        <f t="shared" si="18"/>
        <v>2022</v>
      </c>
      <c r="E1196" s="2" t="s">
        <v>40</v>
      </c>
      <c r="F1196" s="5" t="s">
        <v>49</v>
      </c>
      <c r="G1196" s="5" t="s">
        <v>28</v>
      </c>
      <c r="H1196" s="5" t="s">
        <v>47</v>
      </c>
      <c r="I1196" s="5">
        <v>51.500079999999997</v>
      </c>
      <c r="J1196" s="5" t="s">
        <v>30</v>
      </c>
      <c r="K1196" s="5" t="s">
        <v>197</v>
      </c>
      <c r="L1196" s="5" t="s">
        <v>32</v>
      </c>
      <c r="M1196" s="5">
        <v>-0.174598</v>
      </c>
      <c r="N1196" s="5">
        <v>1</v>
      </c>
      <c r="O1196" s="5">
        <v>1</v>
      </c>
      <c r="P1196" s="5" t="s">
        <v>33</v>
      </c>
      <c r="Q1196" s="5" t="s">
        <v>34</v>
      </c>
      <c r="R1196" s="5" t="s">
        <v>43</v>
      </c>
      <c r="S1196" s="5">
        <v>30</v>
      </c>
      <c r="T1196" s="7">
        <v>0.48749999999999999</v>
      </c>
      <c r="U1196" s="2" t="s">
        <v>1645</v>
      </c>
      <c r="V1196" s="2" t="s">
        <v>1626</v>
      </c>
      <c r="W1196" s="5" t="s">
        <v>37</v>
      </c>
      <c r="X1196" s="5" t="s">
        <v>141</v>
      </c>
    </row>
    <row r="1197" spans="1:24" ht="15.75" x14ac:dyDescent="0.25">
      <c r="A1197" s="2" t="s">
        <v>1301</v>
      </c>
      <c r="B1197" s="3">
        <v>44631</v>
      </c>
      <c r="C1197" s="3" t="s">
        <v>135</v>
      </c>
      <c r="D1197" s="14">
        <f t="shared" si="18"/>
        <v>2022</v>
      </c>
      <c r="E1197" s="2" t="s">
        <v>54</v>
      </c>
      <c r="F1197" s="2" t="s">
        <v>49</v>
      </c>
      <c r="G1197" s="2" t="s">
        <v>41</v>
      </c>
      <c r="H1197" s="2" t="s">
        <v>47</v>
      </c>
      <c r="I1197" s="2">
        <v>51.501748999999997</v>
      </c>
      <c r="J1197" s="2" t="s">
        <v>30</v>
      </c>
      <c r="K1197" s="2" t="s">
        <v>197</v>
      </c>
      <c r="L1197" s="2" t="s">
        <v>32</v>
      </c>
      <c r="M1197" s="2">
        <v>-0.160555</v>
      </c>
      <c r="N1197" s="2">
        <v>1</v>
      </c>
      <c r="O1197" s="2">
        <v>2</v>
      </c>
      <c r="P1197" s="2" t="s">
        <v>33</v>
      </c>
      <c r="Q1197" s="2" t="s">
        <v>34</v>
      </c>
      <c r="R1197" s="2" t="s">
        <v>43</v>
      </c>
      <c r="S1197" s="2">
        <v>30</v>
      </c>
      <c r="T1197" s="4">
        <v>0.66666666666666663</v>
      </c>
      <c r="U1197" s="2" t="s">
        <v>1645</v>
      </c>
      <c r="V1197" s="5" t="s">
        <v>1627</v>
      </c>
      <c r="W1197" s="2" t="s">
        <v>37</v>
      </c>
      <c r="X1197" s="2" t="s">
        <v>38</v>
      </c>
    </row>
    <row r="1198" spans="1:24" ht="15.75" hidden="1" x14ac:dyDescent="0.25">
      <c r="A1198" s="5" t="s">
        <v>1302</v>
      </c>
      <c r="B1198" s="6">
        <v>44638</v>
      </c>
      <c r="C1198" s="3" t="s">
        <v>135</v>
      </c>
      <c r="D1198" s="14">
        <f t="shared" si="18"/>
        <v>2022</v>
      </c>
      <c r="E1198" s="2" t="s">
        <v>62</v>
      </c>
      <c r="F1198" s="5" t="s">
        <v>69</v>
      </c>
      <c r="G1198" s="5" t="s">
        <v>70</v>
      </c>
      <c r="H1198" s="5" t="s">
        <v>29</v>
      </c>
      <c r="I1198" s="5">
        <v>51.513398000000002</v>
      </c>
      <c r="J1198" s="5" t="s">
        <v>30</v>
      </c>
      <c r="K1198" s="5" t="s">
        <v>197</v>
      </c>
      <c r="L1198" s="5" t="s">
        <v>32</v>
      </c>
      <c r="M1198" s="5">
        <v>-0.15792400000000001</v>
      </c>
      <c r="N1198" s="5">
        <v>1</v>
      </c>
      <c r="O1198" s="5">
        <v>1</v>
      </c>
      <c r="P1198" s="5" t="s">
        <v>33</v>
      </c>
      <c r="Q1198" s="5" t="s">
        <v>34</v>
      </c>
      <c r="R1198" s="5" t="s">
        <v>43</v>
      </c>
      <c r="S1198" s="5">
        <v>30</v>
      </c>
      <c r="T1198" s="7">
        <v>0.59027777777777779</v>
      </c>
      <c r="U1198" s="2" t="s">
        <v>36</v>
      </c>
      <c r="V1198" s="2" t="s">
        <v>1628</v>
      </c>
      <c r="W1198" s="5" t="s">
        <v>37</v>
      </c>
      <c r="X1198" s="5" t="s">
        <v>38</v>
      </c>
    </row>
    <row r="1199" spans="1:24" ht="15.75" hidden="1" x14ac:dyDescent="0.25">
      <c r="A1199" s="2" t="s">
        <v>1303</v>
      </c>
      <c r="B1199" s="3">
        <v>44634</v>
      </c>
      <c r="C1199" s="3" t="s">
        <v>135</v>
      </c>
      <c r="D1199" s="14">
        <f t="shared" si="18"/>
        <v>2022</v>
      </c>
      <c r="E1199" s="2" t="s">
        <v>26</v>
      </c>
      <c r="F1199" s="2" t="s">
        <v>49</v>
      </c>
      <c r="G1199" s="2" t="s">
        <v>41</v>
      </c>
      <c r="H1199" s="2" t="s">
        <v>47</v>
      </c>
      <c r="I1199" s="2">
        <v>51.543506999999998</v>
      </c>
      <c r="J1199" s="2" t="s">
        <v>55</v>
      </c>
      <c r="K1199" s="2" t="s">
        <v>861</v>
      </c>
      <c r="L1199" s="2" t="s">
        <v>32</v>
      </c>
      <c r="M1199" s="2">
        <v>-0.16262099999999999</v>
      </c>
      <c r="N1199" s="2">
        <v>2</v>
      </c>
      <c r="O1199" s="2">
        <v>2</v>
      </c>
      <c r="P1199" s="2" t="s">
        <v>33</v>
      </c>
      <c r="Q1199" s="2" t="s">
        <v>34</v>
      </c>
      <c r="R1199" s="2" t="s">
        <v>43</v>
      </c>
      <c r="S1199" s="2">
        <v>30</v>
      </c>
      <c r="T1199" s="4">
        <v>0.10069444444444443</v>
      </c>
      <c r="U1199" s="2" t="s">
        <v>36</v>
      </c>
      <c r="V1199" s="5" t="s">
        <v>1629</v>
      </c>
      <c r="W1199" s="2" t="s">
        <v>37</v>
      </c>
      <c r="X1199" s="2" t="s">
        <v>38</v>
      </c>
    </row>
    <row r="1200" spans="1:24" ht="15.75" hidden="1" x14ac:dyDescent="0.25">
      <c r="A1200" s="5" t="s">
        <v>1304</v>
      </c>
      <c r="B1200" s="6">
        <v>44631</v>
      </c>
      <c r="C1200" s="3" t="s">
        <v>135</v>
      </c>
      <c r="D1200" s="14">
        <f t="shared" si="18"/>
        <v>2022</v>
      </c>
      <c r="E1200" s="2" t="s">
        <v>59</v>
      </c>
      <c r="F1200" s="5" t="s">
        <v>27</v>
      </c>
      <c r="G1200" s="5" t="s">
        <v>28</v>
      </c>
      <c r="H1200" s="5" t="s">
        <v>47</v>
      </c>
      <c r="I1200" s="5">
        <v>51.544685999999999</v>
      </c>
      <c r="J1200" s="5" t="s">
        <v>30</v>
      </c>
      <c r="K1200" s="5" t="s">
        <v>861</v>
      </c>
      <c r="L1200" s="5" t="s">
        <v>32</v>
      </c>
      <c r="M1200" s="5">
        <v>-0.134738</v>
      </c>
      <c r="N1200" s="5">
        <v>1</v>
      </c>
      <c r="O1200" s="5">
        <v>2</v>
      </c>
      <c r="P1200" s="5" t="s">
        <v>33</v>
      </c>
      <c r="Q1200" s="5" t="s">
        <v>34</v>
      </c>
      <c r="R1200" s="5" t="s">
        <v>43</v>
      </c>
      <c r="S1200" s="5">
        <v>30</v>
      </c>
      <c r="T1200" s="7">
        <v>0.37777777777777777</v>
      </c>
      <c r="U1200" s="2" t="s">
        <v>36</v>
      </c>
      <c r="V1200" s="2" t="s">
        <v>1630</v>
      </c>
      <c r="W1200" s="5" t="s">
        <v>37</v>
      </c>
      <c r="X1200" s="5" t="s">
        <v>38</v>
      </c>
    </row>
    <row r="1201" spans="1:24" ht="15.75" hidden="1" x14ac:dyDescent="0.25">
      <c r="A1201" s="2" t="s">
        <v>1305</v>
      </c>
      <c r="B1201" s="3">
        <v>44632</v>
      </c>
      <c r="C1201" s="3" t="s">
        <v>135</v>
      </c>
      <c r="D1201" s="14">
        <f t="shared" si="18"/>
        <v>2022</v>
      </c>
      <c r="E1201" s="2" t="s">
        <v>65</v>
      </c>
      <c r="F1201" s="2" t="s">
        <v>49</v>
      </c>
      <c r="G1201" s="2" t="s">
        <v>28</v>
      </c>
      <c r="H1201" s="2" t="s">
        <v>47</v>
      </c>
      <c r="I1201" s="2">
        <v>51.530869000000003</v>
      </c>
      <c r="J1201" s="2" t="s">
        <v>30</v>
      </c>
      <c r="K1201" s="2" t="s">
        <v>861</v>
      </c>
      <c r="L1201" s="2" t="s">
        <v>32</v>
      </c>
      <c r="M1201" s="2">
        <v>-0.119876</v>
      </c>
      <c r="N1201" s="2">
        <v>1</v>
      </c>
      <c r="O1201" s="2">
        <v>2</v>
      </c>
      <c r="P1201" s="2" t="s">
        <v>33</v>
      </c>
      <c r="Q1201" s="2" t="s">
        <v>34</v>
      </c>
      <c r="R1201" s="2" t="s">
        <v>43</v>
      </c>
      <c r="S1201" s="2">
        <v>30</v>
      </c>
      <c r="T1201" s="4">
        <v>0.61805555555555558</v>
      </c>
      <c r="U1201" s="2" t="s">
        <v>36</v>
      </c>
      <c r="V1201" s="5" t="s">
        <v>1631</v>
      </c>
      <c r="W1201" s="2" t="s">
        <v>37</v>
      </c>
      <c r="X1201" s="2" t="s">
        <v>157</v>
      </c>
    </row>
    <row r="1202" spans="1:24" ht="15.75" hidden="1" x14ac:dyDescent="0.25">
      <c r="A1202" s="5" t="s">
        <v>1306</v>
      </c>
      <c r="B1202" s="6">
        <v>44642</v>
      </c>
      <c r="C1202" s="3" t="s">
        <v>135</v>
      </c>
      <c r="D1202" s="14">
        <f t="shared" si="18"/>
        <v>2022</v>
      </c>
      <c r="E1202" s="2" t="s">
        <v>46</v>
      </c>
      <c r="F1202" s="5" t="s">
        <v>27</v>
      </c>
      <c r="G1202" s="5" t="s">
        <v>28</v>
      </c>
      <c r="H1202" s="5" t="s">
        <v>47</v>
      </c>
      <c r="I1202" s="5">
        <v>51.516536000000002</v>
      </c>
      <c r="J1202" s="5" t="s">
        <v>30</v>
      </c>
      <c r="K1202" s="5" t="s">
        <v>197</v>
      </c>
      <c r="L1202" s="5" t="s">
        <v>32</v>
      </c>
      <c r="M1202" s="5">
        <v>-0.157365</v>
      </c>
      <c r="N1202" s="5">
        <v>1</v>
      </c>
      <c r="O1202" s="5">
        <v>2</v>
      </c>
      <c r="P1202" s="5" t="s">
        <v>33</v>
      </c>
      <c r="Q1202" s="5" t="s">
        <v>34</v>
      </c>
      <c r="R1202" s="5" t="s">
        <v>43</v>
      </c>
      <c r="S1202" s="5">
        <v>30</v>
      </c>
      <c r="T1202" s="7">
        <v>0.35416666666666669</v>
      </c>
      <c r="U1202" s="2" t="s">
        <v>36</v>
      </c>
      <c r="V1202" s="2" t="s">
        <v>1616</v>
      </c>
      <c r="W1202" s="5" t="s">
        <v>37</v>
      </c>
      <c r="X1202" s="5" t="s">
        <v>111</v>
      </c>
    </row>
    <row r="1203" spans="1:24" ht="15.75" hidden="1" x14ac:dyDescent="0.25">
      <c r="A1203" s="2" t="s">
        <v>1307</v>
      </c>
      <c r="B1203" s="3">
        <v>44642</v>
      </c>
      <c r="C1203" s="3" t="s">
        <v>135</v>
      </c>
      <c r="D1203" s="14">
        <f t="shared" si="18"/>
        <v>2022</v>
      </c>
      <c r="E1203" s="2" t="s">
        <v>40</v>
      </c>
      <c r="F1203" s="2" t="s">
        <v>49</v>
      </c>
      <c r="G1203" s="2" t="s">
        <v>28</v>
      </c>
      <c r="H1203" s="2" t="s">
        <v>47</v>
      </c>
      <c r="I1203" s="2">
        <v>51.529595</v>
      </c>
      <c r="J1203" s="2" t="s">
        <v>30</v>
      </c>
      <c r="K1203" s="2" t="s">
        <v>861</v>
      </c>
      <c r="L1203" s="2" t="s">
        <v>32</v>
      </c>
      <c r="M1203" s="2">
        <v>-0.124542</v>
      </c>
      <c r="N1203" s="2">
        <v>1</v>
      </c>
      <c r="O1203" s="2">
        <v>1</v>
      </c>
      <c r="P1203" s="2" t="s">
        <v>33</v>
      </c>
      <c r="Q1203" s="2" t="s">
        <v>34</v>
      </c>
      <c r="R1203" s="2" t="s">
        <v>60</v>
      </c>
      <c r="S1203" s="2">
        <v>30</v>
      </c>
      <c r="T1203" s="4">
        <v>0.48680555555555555</v>
      </c>
      <c r="U1203" s="2" t="s">
        <v>36</v>
      </c>
      <c r="V1203" s="5" t="s">
        <v>1617</v>
      </c>
      <c r="W1203" s="2" t="s">
        <v>37</v>
      </c>
      <c r="X1203" s="2" t="s">
        <v>44</v>
      </c>
    </row>
    <row r="1204" spans="1:24" ht="15.75" hidden="1" x14ac:dyDescent="0.25">
      <c r="A1204" s="5" t="s">
        <v>1308</v>
      </c>
      <c r="B1204" s="6">
        <v>44642</v>
      </c>
      <c r="C1204" s="3" t="s">
        <v>135</v>
      </c>
      <c r="D1204" s="14">
        <f t="shared" si="18"/>
        <v>2022</v>
      </c>
      <c r="E1204" s="2" t="s">
        <v>54</v>
      </c>
      <c r="F1204" s="5" t="s">
        <v>49</v>
      </c>
      <c r="G1204" s="5" t="s">
        <v>41</v>
      </c>
      <c r="H1204" s="5" t="s">
        <v>47</v>
      </c>
      <c r="I1204" s="5">
        <v>51.517122999999998</v>
      </c>
      <c r="J1204" s="5" t="s">
        <v>30</v>
      </c>
      <c r="K1204" s="5" t="s">
        <v>197</v>
      </c>
      <c r="L1204" s="5" t="s">
        <v>32</v>
      </c>
      <c r="M1204" s="5">
        <v>-0.18342900000000001</v>
      </c>
      <c r="N1204" s="5">
        <v>1</v>
      </c>
      <c r="O1204" s="5">
        <v>2</v>
      </c>
      <c r="P1204" s="5" t="s">
        <v>33</v>
      </c>
      <c r="Q1204" s="5" t="s">
        <v>34</v>
      </c>
      <c r="R1204" s="5" t="s">
        <v>43</v>
      </c>
      <c r="S1204" s="5">
        <v>30</v>
      </c>
      <c r="T1204" s="7">
        <v>0.50694444444444442</v>
      </c>
      <c r="U1204" s="2" t="s">
        <v>36</v>
      </c>
      <c r="V1204" s="2" t="s">
        <v>1618</v>
      </c>
      <c r="W1204" s="5" t="s">
        <v>37</v>
      </c>
      <c r="X1204" s="5" t="s">
        <v>38</v>
      </c>
    </row>
    <row r="1205" spans="1:24" ht="15.75" hidden="1" x14ac:dyDescent="0.25">
      <c r="A1205" s="2" t="s">
        <v>1309</v>
      </c>
      <c r="B1205" s="3">
        <v>44642</v>
      </c>
      <c r="C1205" s="3" t="s">
        <v>135</v>
      </c>
      <c r="D1205" s="14">
        <f t="shared" si="18"/>
        <v>2022</v>
      </c>
      <c r="E1205" s="2" t="s">
        <v>62</v>
      </c>
      <c r="F1205" s="2" t="s">
        <v>27</v>
      </c>
      <c r="G1205" s="2" t="s">
        <v>28</v>
      </c>
      <c r="H1205" s="2" t="s">
        <v>47</v>
      </c>
      <c r="I1205" s="2">
        <v>51.507938000000003</v>
      </c>
      <c r="J1205" s="2" t="s">
        <v>55</v>
      </c>
      <c r="K1205" s="2" t="s">
        <v>197</v>
      </c>
      <c r="L1205" s="2" t="s">
        <v>32</v>
      </c>
      <c r="M1205" s="2">
        <v>-0.15382100000000001</v>
      </c>
      <c r="N1205" s="2">
        <v>1</v>
      </c>
      <c r="O1205" s="2">
        <v>2</v>
      </c>
      <c r="P1205" s="2" t="s">
        <v>33</v>
      </c>
      <c r="Q1205" s="2" t="s">
        <v>42</v>
      </c>
      <c r="R1205" s="2" t="s">
        <v>43</v>
      </c>
      <c r="S1205" s="2">
        <v>30</v>
      </c>
      <c r="T1205" s="4">
        <v>0.73958333333333337</v>
      </c>
      <c r="U1205" s="2" t="s">
        <v>36</v>
      </c>
      <c r="V1205" s="5" t="s">
        <v>1619</v>
      </c>
      <c r="W1205" s="2" t="s">
        <v>71</v>
      </c>
      <c r="X1205" s="2" t="s">
        <v>111</v>
      </c>
    </row>
    <row r="1206" spans="1:24" ht="15.75" hidden="1" x14ac:dyDescent="0.25">
      <c r="A1206" s="5" t="s">
        <v>1310</v>
      </c>
      <c r="B1206" s="6">
        <v>44643</v>
      </c>
      <c r="C1206" s="3" t="s">
        <v>135</v>
      </c>
      <c r="D1206" s="14">
        <f t="shared" si="18"/>
        <v>2022</v>
      </c>
      <c r="E1206" s="2" t="s">
        <v>26</v>
      </c>
      <c r="F1206" s="5" t="s">
        <v>27</v>
      </c>
      <c r="G1206" s="5" t="s">
        <v>41</v>
      </c>
      <c r="H1206" s="5" t="s">
        <v>47</v>
      </c>
      <c r="I1206" s="5">
        <v>51.488835000000002</v>
      </c>
      <c r="J1206" s="5" t="s">
        <v>55</v>
      </c>
      <c r="K1206" s="5" t="s">
        <v>197</v>
      </c>
      <c r="L1206" s="5" t="s">
        <v>32</v>
      </c>
      <c r="M1206" s="5">
        <v>-0.140044</v>
      </c>
      <c r="N1206" s="5">
        <v>1</v>
      </c>
      <c r="O1206" s="5">
        <v>1</v>
      </c>
      <c r="P1206" s="5" t="s">
        <v>33</v>
      </c>
      <c r="Q1206" s="5" t="s">
        <v>34</v>
      </c>
      <c r="R1206" s="5" t="s">
        <v>43</v>
      </c>
      <c r="S1206" s="5">
        <v>30</v>
      </c>
      <c r="T1206" s="7">
        <v>6.9444444444444447E-4</v>
      </c>
      <c r="U1206" s="2" t="s">
        <v>36</v>
      </c>
      <c r="V1206" s="2" t="s">
        <v>1620</v>
      </c>
      <c r="W1206" s="5" t="s">
        <v>37</v>
      </c>
      <c r="X1206" s="5" t="s">
        <v>38</v>
      </c>
    </row>
    <row r="1207" spans="1:24" ht="15.75" hidden="1" x14ac:dyDescent="0.25">
      <c r="A1207" s="2" t="s">
        <v>1311</v>
      </c>
      <c r="B1207" s="3">
        <v>44643</v>
      </c>
      <c r="C1207" s="3" t="s">
        <v>135</v>
      </c>
      <c r="D1207" s="14">
        <f t="shared" si="18"/>
        <v>2022</v>
      </c>
      <c r="E1207" s="2" t="s">
        <v>59</v>
      </c>
      <c r="F1207" s="2" t="s">
        <v>69</v>
      </c>
      <c r="G1207" s="2" t="s">
        <v>70</v>
      </c>
      <c r="H1207" s="2" t="s">
        <v>47</v>
      </c>
      <c r="I1207" s="2">
        <v>51.544108999999999</v>
      </c>
      <c r="J1207" s="2" t="s">
        <v>30</v>
      </c>
      <c r="K1207" s="2" t="s">
        <v>861</v>
      </c>
      <c r="L1207" s="2" t="s">
        <v>32</v>
      </c>
      <c r="M1207" s="2">
        <v>-0.172404</v>
      </c>
      <c r="N1207" s="2">
        <v>1</v>
      </c>
      <c r="O1207" s="2">
        <v>2</v>
      </c>
      <c r="P1207" s="2" t="s">
        <v>33</v>
      </c>
      <c r="Q1207" s="2" t="s">
        <v>34</v>
      </c>
      <c r="R1207" s="2" t="s">
        <v>43</v>
      </c>
      <c r="S1207" s="2">
        <v>30</v>
      </c>
      <c r="T1207" s="4">
        <v>0.38194444444444442</v>
      </c>
      <c r="U1207" s="2" t="s">
        <v>36</v>
      </c>
      <c r="V1207" s="5" t="s">
        <v>1621</v>
      </c>
      <c r="W1207" s="2" t="s">
        <v>37</v>
      </c>
      <c r="X1207" s="2" t="s">
        <v>38</v>
      </c>
    </row>
    <row r="1208" spans="1:24" ht="15.75" hidden="1" x14ac:dyDescent="0.25">
      <c r="A1208" s="5" t="s">
        <v>1312</v>
      </c>
      <c r="B1208" s="6">
        <v>44636</v>
      </c>
      <c r="C1208" s="3" t="s">
        <v>135</v>
      </c>
      <c r="D1208" s="14">
        <f t="shared" si="18"/>
        <v>2022</v>
      </c>
      <c r="E1208" s="2" t="s">
        <v>65</v>
      </c>
      <c r="F1208" s="5" t="s">
        <v>49</v>
      </c>
      <c r="G1208" s="5" t="s">
        <v>41</v>
      </c>
      <c r="H1208" s="5" t="s">
        <v>47</v>
      </c>
      <c r="I1208" s="5">
        <v>51.492288000000002</v>
      </c>
      <c r="J1208" s="5" t="s">
        <v>55</v>
      </c>
      <c r="K1208" s="5" t="s">
        <v>197</v>
      </c>
      <c r="L1208" s="5" t="s">
        <v>32</v>
      </c>
      <c r="M1208" s="5">
        <v>-0.14797099999999999</v>
      </c>
      <c r="N1208" s="5">
        <v>1</v>
      </c>
      <c r="O1208" s="5">
        <v>2</v>
      </c>
      <c r="P1208" s="5" t="s">
        <v>33</v>
      </c>
      <c r="Q1208" s="5" t="s">
        <v>34</v>
      </c>
      <c r="R1208" s="5" t="s">
        <v>60</v>
      </c>
      <c r="S1208" s="5">
        <v>30</v>
      </c>
      <c r="T1208" s="7">
        <v>0.33680555555555558</v>
      </c>
      <c r="U1208" s="2" t="s">
        <v>36</v>
      </c>
      <c r="V1208" s="2" t="s">
        <v>1622</v>
      </c>
      <c r="W1208" s="5" t="s">
        <v>37</v>
      </c>
      <c r="X1208" s="5" t="s">
        <v>38</v>
      </c>
    </row>
    <row r="1209" spans="1:24" ht="15.75" hidden="1" x14ac:dyDescent="0.25">
      <c r="A1209" s="2" t="s">
        <v>1313</v>
      </c>
      <c r="B1209" s="3">
        <v>44565</v>
      </c>
      <c r="C1209" s="3" t="s">
        <v>24</v>
      </c>
      <c r="D1209" s="14">
        <f t="shared" si="18"/>
        <v>2022</v>
      </c>
      <c r="E1209" s="2" t="s">
        <v>46</v>
      </c>
      <c r="F1209" s="2" t="s">
        <v>27</v>
      </c>
      <c r="G1209" s="2" t="s">
        <v>28</v>
      </c>
      <c r="H1209" s="2" t="s">
        <v>47</v>
      </c>
      <c r="I1209" s="2">
        <v>51.489975000000001</v>
      </c>
      <c r="J1209" s="2" t="s">
        <v>30</v>
      </c>
      <c r="K1209" s="2" t="s">
        <v>31</v>
      </c>
      <c r="L1209" s="2" t="s">
        <v>32</v>
      </c>
      <c r="M1209" s="2">
        <v>-0.15526699999999999</v>
      </c>
      <c r="N1209" s="2">
        <v>1</v>
      </c>
      <c r="O1209" s="2">
        <v>2</v>
      </c>
      <c r="P1209" s="2" t="s">
        <v>33</v>
      </c>
      <c r="Q1209" s="2" t="s">
        <v>34</v>
      </c>
      <c r="R1209" s="2" t="s">
        <v>43</v>
      </c>
      <c r="S1209" s="2">
        <v>30</v>
      </c>
      <c r="T1209" s="4">
        <v>0.38194444444444442</v>
      </c>
      <c r="U1209" s="2" t="s">
        <v>36</v>
      </c>
      <c r="V1209" s="5" t="s">
        <v>1623</v>
      </c>
      <c r="W1209" s="2" t="s">
        <v>37</v>
      </c>
      <c r="X1209" s="2" t="s">
        <v>63</v>
      </c>
    </row>
    <row r="1210" spans="1:24" ht="15.75" hidden="1" x14ac:dyDescent="0.25">
      <c r="A1210" s="5" t="s">
        <v>1314</v>
      </c>
      <c r="B1210" s="6">
        <v>44643</v>
      </c>
      <c r="C1210" s="3" t="s">
        <v>135</v>
      </c>
      <c r="D1210" s="14">
        <f t="shared" si="18"/>
        <v>2022</v>
      </c>
      <c r="E1210" s="2" t="s">
        <v>40</v>
      </c>
      <c r="F1210" s="5" t="s">
        <v>27</v>
      </c>
      <c r="G1210" s="5" t="s">
        <v>28</v>
      </c>
      <c r="H1210" s="5" t="s">
        <v>47</v>
      </c>
      <c r="I1210" s="5">
        <v>51.526403999999999</v>
      </c>
      <c r="J1210" s="5" t="s">
        <v>30</v>
      </c>
      <c r="K1210" s="5" t="s">
        <v>197</v>
      </c>
      <c r="L1210" s="5" t="s">
        <v>32</v>
      </c>
      <c r="M1210" s="5">
        <v>-0.20799999999999999</v>
      </c>
      <c r="N1210" s="5">
        <v>1</v>
      </c>
      <c r="O1210" s="5">
        <v>1</v>
      </c>
      <c r="P1210" s="5" t="s">
        <v>33</v>
      </c>
      <c r="Q1210" s="5" t="s">
        <v>34</v>
      </c>
      <c r="R1210" s="5" t="s">
        <v>43</v>
      </c>
      <c r="S1210" s="5">
        <v>30</v>
      </c>
      <c r="T1210" s="7">
        <v>0.37222222222222223</v>
      </c>
      <c r="U1210" s="2" t="s">
        <v>36</v>
      </c>
      <c r="V1210" s="2" t="s">
        <v>1624</v>
      </c>
      <c r="W1210" s="5" t="s">
        <v>37</v>
      </c>
      <c r="X1210" s="5" t="s">
        <v>111</v>
      </c>
    </row>
    <row r="1211" spans="1:24" ht="15.75" hidden="1" x14ac:dyDescent="0.25">
      <c r="A1211" s="2" t="s">
        <v>1315</v>
      </c>
      <c r="B1211" s="3">
        <v>44644</v>
      </c>
      <c r="C1211" s="3" t="s">
        <v>135</v>
      </c>
      <c r="D1211" s="14">
        <f t="shared" si="18"/>
        <v>2022</v>
      </c>
      <c r="E1211" s="2" t="s">
        <v>54</v>
      </c>
      <c r="F1211" s="2" t="s">
        <v>27</v>
      </c>
      <c r="G1211" s="2" t="s">
        <v>28</v>
      </c>
      <c r="H1211" s="2" t="s">
        <v>47</v>
      </c>
      <c r="I1211" s="2">
        <v>51.542152000000002</v>
      </c>
      <c r="J1211" s="2" t="s">
        <v>30</v>
      </c>
      <c r="K1211" s="2" t="s">
        <v>861</v>
      </c>
      <c r="L1211" s="2" t="s">
        <v>32</v>
      </c>
      <c r="M1211" s="2">
        <v>-0.14508099999999999</v>
      </c>
      <c r="N1211" s="2">
        <v>1</v>
      </c>
      <c r="O1211" s="2">
        <v>2</v>
      </c>
      <c r="P1211" s="2" t="s">
        <v>33</v>
      </c>
      <c r="Q1211" s="2" t="s">
        <v>34</v>
      </c>
      <c r="R1211" s="2" t="s">
        <v>43</v>
      </c>
      <c r="S1211" s="2">
        <v>30</v>
      </c>
      <c r="T1211" s="4">
        <v>0.70833333333333337</v>
      </c>
      <c r="U1211" s="2" t="s">
        <v>36</v>
      </c>
      <c r="V1211" s="5" t="s">
        <v>1625</v>
      </c>
      <c r="W1211" s="2" t="s">
        <v>37</v>
      </c>
      <c r="X1211" s="2" t="s">
        <v>38</v>
      </c>
    </row>
    <row r="1212" spans="1:24" ht="15.75" hidden="1" x14ac:dyDescent="0.25">
      <c r="A1212" s="5" t="s">
        <v>1316</v>
      </c>
      <c r="B1212" s="6">
        <v>44639</v>
      </c>
      <c r="C1212" s="3" t="s">
        <v>135</v>
      </c>
      <c r="D1212" s="14">
        <f t="shared" si="18"/>
        <v>2022</v>
      </c>
      <c r="E1212" s="2" t="s">
        <v>62</v>
      </c>
      <c r="F1212" s="5" t="s">
        <v>27</v>
      </c>
      <c r="G1212" s="5" t="s">
        <v>28</v>
      </c>
      <c r="H1212" s="5" t="s">
        <v>47</v>
      </c>
      <c r="I1212" s="5">
        <v>51.525775000000003</v>
      </c>
      <c r="J1212" s="5" t="s">
        <v>55</v>
      </c>
      <c r="K1212" s="5" t="s">
        <v>861</v>
      </c>
      <c r="L1212" s="5" t="s">
        <v>32</v>
      </c>
      <c r="M1212" s="5">
        <v>-0.14445</v>
      </c>
      <c r="N1212" s="5">
        <v>1</v>
      </c>
      <c r="O1212" s="5">
        <v>1</v>
      </c>
      <c r="P1212" s="5" t="s">
        <v>33</v>
      </c>
      <c r="Q1212" s="5" t="s">
        <v>34</v>
      </c>
      <c r="R1212" s="5" t="s">
        <v>43</v>
      </c>
      <c r="S1212" s="5">
        <v>30</v>
      </c>
      <c r="T1212" s="7">
        <v>0.86249999999999993</v>
      </c>
      <c r="U1212" s="2" t="s">
        <v>36</v>
      </c>
      <c r="V1212" s="2" t="s">
        <v>1626</v>
      </c>
      <c r="W1212" s="5" t="s">
        <v>37</v>
      </c>
      <c r="X1212" s="5" t="s">
        <v>38</v>
      </c>
    </row>
    <row r="1213" spans="1:24" ht="15.75" x14ac:dyDescent="0.25">
      <c r="A1213" s="2" t="s">
        <v>1317</v>
      </c>
      <c r="B1213" s="3">
        <v>44644</v>
      </c>
      <c r="C1213" s="3" t="s">
        <v>135</v>
      </c>
      <c r="D1213" s="14">
        <f t="shared" si="18"/>
        <v>2022</v>
      </c>
      <c r="E1213" s="2" t="s">
        <v>26</v>
      </c>
      <c r="F1213" s="2" t="s">
        <v>69</v>
      </c>
      <c r="G1213" s="2" t="s">
        <v>70</v>
      </c>
      <c r="H1213" s="2" t="s">
        <v>47</v>
      </c>
      <c r="I1213" s="2">
        <v>51.523178999999999</v>
      </c>
      <c r="J1213" s="2" t="s">
        <v>55</v>
      </c>
      <c r="K1213" s="2" t="s">
        <v>197</v>
      </c>
      <c r="L1213" s="2" t="s">
        <v>32</v>
      </c>
      <c r="M1213" s="2">
        <v>-0.150898</v>
      </c>
      <c r="N1213" s="2">
        <v>1</v>
      </c>
      <c r="O1213" s="2">
        <v>1</v>
      </c>
      <c r="P1213" s="2" t="s">
        <v>33</v>
      </c>
      <c r="Q1213" s="2" t="s">
        <v>34</v>
      </c>
      <c r="R1213" s="2" t="s">
        <v>60</v>
      </c>
      <c r="S1213" s="2">
        <v>30</v>
      </c>
      <c r="T1213" s="4">
        <v>0.77569444444444446</v>
      </c>
      <c r="U1213" s="2" t="s">
        <v>1645</v>
      </c>
      <c r="V1213" s="5" t="s">
        <v>1627</v>
      </c>
      <c r="W1213" s="2" t="s">
        <v>37</v>
      </c>
      <c r="X1213" s="2" t="s">
        <v>38</v>
      </c>
    </row>
    <row r="1214" spans="1:24" ht="15.75" x14ac:dyDescent="0.25">
      <c r="A1214" s="5" t="s">
        <v>1318</v>
      </c>
      <c r="B1214" s="6">
        <v>44645</v>
      </c>
      <c r="C1214" s="3" t="s">
        <v>135</v>
      </c>
      <c r="D1214" s="14">
        <f t="shared" si="18"/>
        <v>2022</v>
      </c>
      <c r="E1214" s="2" t="s">
        <v>59</v>
      </c>
      <c r="F1214" s="5" t="s">
        <v>27</v>
      </c>
      <c r="G1214" s="5" t="s">
        <v>28</v>
      </c>
      <c r="H1214" s="5" t="s">
        <v>47</v>
      </c>
      <c r="I1214" s="5">
        <v>51.502384999999997</v>
      </c>
      <c r="J1214" s="5" t="s">
        <v>1184</v>
      </c>
      <c r="K1214" s="5" t="s">
        <v>197</v>
      </c>
      <c r="L1214" s="5" t="s">
        <v>32</v>
      </c>
      <c r="M1214" s="5">
        <v>-0.14957899999999999</v>
      </c>
      <c r="N1214" s="5">
        <v>3</v>
      </c>
      <c r="O1214" s="5">
        <v>1</v>
      </c>
      <c r="P1214" s="5" t="s">
        <v>33</v>
      </c>
      <c r="Q1214" s="5" t="s">
        <v>34</v>
      </c>
      <c r="R1214" s="5" t="s">
        <v>43</v>
      </c>
      <c r="S1214" s="5">
        <v>30</v>
      </c>
      <c r="T1214" s="7">
        <v>3.7499999999999999E-2</v>
      </c>
      <c r="U1214" s="2" t="s">
        <v>1645</v>
      </c>
      <c r="V1214" s="2" t="s">
        <v>1628</v>
      </c>
      <c r="W1214" s="5" t="s">
        <v>37</v>
      </c>
      <c r="X1214" s="5" t="s">
        <v>111</v>
      </c>
    </row>
    <row r="1215" spans="1:24" ht="15.75" x14ac:dyDescent="0.25">
      <c r="A1215" s="2" t="s">
        <v>1319</v>
      </c>
      <c r="B1215" s="3">
        <v>44644</v>
      </c>
      <c r="C1215" s="3" t="s">
        <v>135</v>
      </c>
      <c r="D1215" s="14">
        <f t="shared" si="18"/>
        <v>2022</v>
      </c>
      <c r="E1215" s="2" t="s">
        <v>65</v>
      </c>
      <c r="F1215" s="2" t="s">
        <v>27</v>
      </c>
      <c r="G1215" s="2" t="s">
        <v>28</v>
      </c>
      <c r="H1215" s="2" t="s">
        <v>47</v>
      </c>
      <c r="I1215" s="2">
        <v>51.523204999999997</v>
      </c>
      <c r="J1215" s="2" t="s">
        <v>55</v>
      </c>
      <c r="K1215" s="2" t="s">
        <v>861</v>
      </c>
      <c r="L1215" s="2" t="s">
        <v>32</v>
      </c>
      <c r="M1215" s="2">
        <v>-0.12422800000000001</v>
      </c>
      <c r="N1215" s="2">
        <v>1</v>
      </c>
      <c r="O1215" s="2">
        <v>2</v>
      </c>
      <c r="P1215" s="2" t="s">
        <v>33</v>
      </c>
      <c r="Q1215" s="2" t="s">
        <v>42</v>
      </c>
      <c r="R1215" s="2" t="s">
        <v>35</v>
      </c>
      <c r="S1215" s="2">
        <v>30</v>
      </c>
      <c r="T1215" s="4">
        <v>0.98611111111111116</v>
      </c>
      <c r="U1215" s="2" t="s">
        <v>1645</v>
      </c>
      <c r="V1215" s="5" t="s">
        <v>1629</v>
      </c>
      <c r="W1215" s="2" t="s">
        <v>71</v>
      </c>
      <c r="X1215" s="2" t="s">
        <v>157</v>
      </c>
    </row>
    <row r="1216" spans="1:24" ht="15.75" x14ac:dyDescent="0.25">
      <c r="A1216" s="5" t="s">
        <v>1320</v>
      </c>
      <c r="B1216" s="6">
        <v>44631</v>
      </c>
      <c r="C1216" s="3" t="s">
        <v>135</v>
      </c>
      <c r="D1216" s="14">
        <f t="shared" si="18"/>
        <v>2022</v>
      </c>
      <c r="E1216" s="2" t="s">
        <v>46</v>
      </c>
      <c r="F1216" s="5" t="s">
        <v>27</v>
      </c>
      <c r="G1216" s="5" t="s">
        <v>28</v>
      </c>
      <c r="H1216" s="5" t="s">
        <v>47</v>
      </c>
      <c r="I1216" s="5">
        <v>51.528292</v>
      </c>
      <c r="J1216" s="5" t="s">
        <v>30</v>
      </c>
      <c r="K1216" s="5" t="s">
        <v>861</v>
      </c>
      <c r="L1216" s="5" t="s">
        <v>32</v>
      </c>
      <c r="M1216" s="5">
        <v>-0.13872499999999999</v>
      </c>
      <c r="N1216" s="5">
        <v>1</v>
      </c>
      <c r="O1216" s="5">
        <v>2</v>
      </c>
      <c r="P1216" s="5" t="s">
        <v>33</v>
      </c>
      <c r="Q1216" s="5" t="s">
        <v>34</v>
      </c>
      <c r="R1216" s="5" t="s">
        <v>43</v>
      </c>
      <c r="S1216" s="5">
        <v>30</v>
      </c>
      <c r="T1216" s="7">
        <v>0.52777777777777779</v>
      </c>
      <c r="U1216" s="2" t="s">
        <v>1645</v>
      </c>
      <c r="V1216" s="2" t="s">
        <v>1630</v>
      </c>
      <c r="W1216" s="5" t="s">
        <v>37</v>
      </c>
      <c r="X1216" s="5" t="s">
        <v>157</v>
      </c>
    </row>
    <row r="1217" spans="1:24" ht="15.75" x14ac:dyDescent="0.25">
      <c r="A1217" s="2" t="s">
        <v>1321</v>
      </c>
      <c r="B1217" s="3">
        <v>44632</v>
      </c>
      <c r="C1217" s="3" t="s">
        <v>135</v>
      </c>
      <c r="D1217" s="14">
        <f t="shared" si="18"/>
        <v>2022</v>
      </c>
      <c r="E1217" s="2" t="s">
        <v>40</v>
      </c>
      <c r="F1217" s="2" t="s">
        <v>27</v>
      </c>
      <c r="G1217" s="2" t="s">
        <v>28</v>
      </c>
      <c r="H1217" s="2" t="s">
        <v>29</v>
      </c>
      <c r="I1217" s="2">
        <v>51.523114999999997</v>
      </c>
      <c r="J1217" s="2" t="s">
        <v>55</v>
      </c>
      <c r="K1217" s="2" t="s">
        <v>861</v>
      </c>
      <c r="L1217" s="2" t="s">
        <v>32</v>
      </c>
      <c r="M1217" s="2">
        <v>-0.124232</v>
      </c>
      <c r="N1217" s="2">
        <v>1</v>
      </c>
      <c r="O1217" s="2">
        <v>2</v>
      </c>
      <c r="P1217" s="2" t="s">
        <v>33</v>
      </c>
      <c r="Q1217" s="2" t="s">
        <v>34</v>
      </c>
      <c r="R1217" s="2" t="s">
        <v>43</v>
      </c>
      <c r="S1217" s="2">
        <v>30</v>
      </c>
      <c r="T1217" s="4">
        <v>0.84027777777777779</v>
      </c>
      <c r="U1217" s="2" t="s">
        <v>1645</v>
      </c>
      <c r="V1217" s="5" t="s">
        <v>1631</v>
      </c>
      <c r="W1217" s="2" t="s">
        <v>37</v>
      </c>
      <c r="X1217" s="2" t="s">
        <v>157</v>
      </c>
    </row>
    <row r="1218" spans="1:24" ht="15.75" x14ac:dyDescent="0.25">
      <c r="A1218" s="5" t="s">
        <v>1322</v>
      </c>
      <c r="B1218" s="6">
        <v>44644</v>
      </c>
      <c r="C1218" s="3" t="s">
        <v>135</v>
      </c>
      <c r="D1218" s="14">
        <f t="shared" ref="D1218:D1281" si="19">YEAR(B1218)</f>
        <v>2022</v>
      </c>
      <c r="E1218" s="2" t="s">
        <v>54</v>
      </c>
      <c r="F1218" s="5" t="s">
        <v>27</v>
      </c>
      <c r="G1218" s="5" t="s">
        <v>28</v>
      </c>
      <c r="H1218" s="5" t="s">
        <v>29</v>
      </c>
      <c r="I1218" s="5">
        <v>51.535409999999999</v>
      </c>
      <c r="J1218" s="5" t="s">
        <v>30</v>
      </c>
      <c r="K1218" s="5" t="s">
        <v>197</v>
      </c>
      <c r="L1218" s="5" t="s">
        <v>32</v>
      </c>
      <c r="M1218" s="5">
        <v>-0.16236999999999999</v>
      </c>
      <c r="N1218" s="5">
        <v>1</v>
      </c>
      <c r="O1218" s="5">
        <v>2</v>
      </c>
      <c r="P1218" s="5" t="s">
        <v>33</v>
      </c>
      <c r="Q1218" s="5" t="s">
        <v>34</v>
      </c>
      <c r="R1218" s="5" t="s">
        <v>43</v>
      </c>
      <c r="S1218" s="5">
        <v>30</v>
      </c>
      <c r="T1218" s="7">
        <v>0.37222222222222223</v>
      </c>
      <c r="U1218" s="2" t="s">
        <v>1645</v>
      </c>
      <c r="V1218" s="2" t="s">
        <v>1616</v>
      </c>
      <c r="W1218" s="5" t="s">
        <v>37</v>
      </c>
      <c r="X1218" s="5" t="s">
        <v>346</v>
      </c>
    </row>
    <row r="1219" spans="1:24" ht="15.75" x14ac:dyDescent="0.25">
      <c r="A1219" s="2" t="s">
        <v>1323</v>
      </c>
      <c r="B1219" s="3">
        <v>44645</v>
      </c>
      <c r="C1219" s="3" t="s">
        <v>135</v>
      </c>
      <c r="D1219" s="14">
        <f t="shared" si="19"/>
        <v>2022</v>
      </c>
      <c r="E1219" s="2" t="s">
        <v>62</v>
      </c>
      <c r="F1219" s="2" t="s">
        <v>69</v>
      </c>
      <c r="G1219" s="2" t="s">
        <v>70</v>
      </c>
      <c r="H1219" s="2" t="s">
        <v>47</v>
      </c>
      <c r="I1219" s="2">
        <v>51.523662999999999</v>
      </c>
      <c r="J1219" s="2" t="s">
        <v>30</v>
      </c>
      <c r="K1219" s="2" t="s">
        <v>197</v>
      </c>
      <c r="L1219" s="2" t="s">
        <v>32</v>
      </c>
      <c r="M1219" s="2">
        <v>-0.19931499999999999</v>
      </c>
      <c r="N1219" s="2">
        <v>1</v>
      </c>
      <c r="O1219" s="2">
        <v>1</v>
      </c>
      <c r="P1219" s="2" t="s">
        <v>33</v>
      </c>
      <c r="Q1219" s="2" t="s">
        <v>34</v>
      </c>
      <c r="R1219" s="2" t="s">
        <v>43</v>
      </c>
      <c r="S1219" s="2">
        <v>30</v>
      </c>
      <c r="T1219" s="4">
        <v>0.70833333333333337</v>
      </c>
      <c r="U1219" s="2" t="s">
        <v>1645</v>
      </c>
      <c r="V1219" s="5" t="s">
        <v>1617</v>
      </c>
      <c r="W1219" s="2" t="s">
        <v>37</v>
      </c>
      <c r="X1219" s="2" t="s">
        <v>63</v>
      </c>
    </row>
    <row r="1220" spans="1:24" ht="15.75" x14ac:dyDescent="0.25">
      <c r="A1220" s="5" t="s">
        <v>1324</v>
      </c>
      <c r="B1220" s="6">
        <v>44645</v>
      </c>
      <c r="C1220" s="3" t="s">
        <v>135</v>
      </c>
      <c r="D1220" s="14">
        <f t="shared" si="19"/>
        <v>2022</v>
      </c>
      <c r="E1220" s="2" t="s">
        <v>26</v>
      </c>
      <c r="F1220" s="5" t="s">
        <v>49</v>
      </c>
      <c r="G1220" s="5" t="s">
        <v>41</v>
      </c>
      <c r="H1220" s="5" t="s">
        <v>47</v>
      </c>
      <c r="I1220" s="5">
        <v>51.523795999999997</v>
      </c>
      <c r="J1220" s="5" t="s">
        <v>30</v>
      </c>
      <c r="K1220" s="5" t="s">
        <v>197</v>
      </c>
      <c r="L1220" s="5" t="s">
        <v>32</v>
      </c>
      <c r="M1220" s="5">
        <v>-0.14438599999999999</v>
      </c>
      <c r="N1220" s="5">
        <v>1</v>
      </c>
      <c r="O1220" s="5">
        <v>2</v>
      </c>
      <c r="P1220" s="5" t="s">
        <v>33</v>
      </c>
      <c r="Q1220" s="5" t="s">
        <v>42</v>
      </c>
      <c r="R1220" s="5" t="s">
        <v>43</v>
      </c>
      <c r="S1220" s="5">
        <v>30</v>
      </c>
      <c r="T1220" s="7">
        <v>0.76111111111111107</v>
      </c>
      <c r="U1220" s="2" t="s">
        <v>1645</v>
      </c>
      <c r="V1220" s="2" t="s">
        <v>1618</v>
      </c>
      <c r="W1220" s="5" t="s">
        <v>71</v>
      </c>
      <c r="X1220" s="5" t="s">
        <v>38</v>
      </c>
    </row>
    <row r="1221" spans="1:24" ht="15.75" x14ac:dyDescent="0.25">
      <c r="A1221" s="2" t="s">
        <v>1325</v>
      </c>
      <c r="B1221" s="3">
        <v>44645</v>
      </c>
      <c r="C1221" s="3" t="s">
        <v>135</v>
      </c>
      <c r="D1221" s="14">
        <f t="shared" si="19"/>
        <v>2022</v>
      </c>
      <c r="E1221" s="2" t="s">
        <v>59</v>
      </c>
      <c r="F1221" s="2" t="s">
        <v>69</v>
      </c>
      <c r="G1221" s="2" t="s">
        <v>70</v>
      </c>
      <c r="H1221" s="2" t="s">
        <v>47</v>
      </c>
      <c r="I1221" s="2">
        <v>51.529176</v>
      </c>
      <c r="J1221" s="2" t="s">
        <v>55</v>
      </c>
      <c r="K1221" s="2" t="s">
        <v>861</v>
      </c>
      <c r="L1221" s="2" t="s">
        <v>32</v>
      </c>
      <c r="M1221" s="2">
        <v>-0.14344599999999999</v>
      </c>
      <c r="N1221" s="2">
        <v>1</v>
      </c>
      <c r="O1221" s="2">
        <v>1</v>
      </c>
      <c r="P1221" s="2" t="s">
        <v>33</v>
      </c>
      <c r="Q1221" s="2" t="s">
        <v>42</v>
      </c>
      <c r="R1221" s="2" t="s">
        <v>43</v>
      </c>
      <c r="S1221" s="2">
        <v>30</v>
      </c>
      <c r="T1221" s="4">
        <v>0.92013888888888884</v>
      </c>
      <c r="U1221" s="2" t="s">
        <v>1645</v>
      </c>
      <c r="V1221" s="5" t="s">
        <v>1619</v>
      </c>
      <c r="W1221" s="2" t="s">
        <v>37</v>
      </c>
      <c r="X1221" s="2" t="s">
        <v>38</v>
      </c>
    </row>
    <row r="1222" spans="1:24" ht="15.75" x14ac:dyDescent="0.25">
      <c r="A1222" s="5" t="s">
        <v>1326</v>
      </c>
      <c r="B1222" s="6">
        <v>44641</v>
      </c>
      <c r="C1222" s="3" t="s">
        <v>135</v>
      </c>
      <c r="D1222" s="14">
        <f t="shared" si="19"/>
        <v>2022</v>
      </c>
      <c r="E1222" s="2" t="s">
        <v>65</v>
      </c>
      <c r="F1222" s="5" t="s">
        <v>69</v>
      </c>
      <c r="G1222" s="5" t="s">
        <v>70</v>
      </c>
      <c r="H1222" s="5" t="s">
        <v>29</v>
      </c>
      <c r="I1222" s="5">
        <v>51.515155</v>
      </c>
      <c r="J1222" s="5" t="s">
        <v>55</v>
      </c>
      <c r="K1222" s="5" t="s">
        <v>197</v>
      </c>
      <c r="L1222" s="5" t="s">
        <v>272</v>
      </c>
      <c r="M1222" s="5">
        <v>-0.17255400000000001</v>
      </c>
      <c r="N1222" s="5">
        <v>1</v>
      </c>
      <c r="O1222" s="5">
        <v>1</v>
      </c>
      <c r="P1222" s="5" t="s">
        <v>33</v>
      </c>
      <c r="Q1222" s="5" t="s">
        <v>42</v>
      </c>
      <c r="R1222" s="5" t="s">
        <v>43</v>
      </c>
      <c r="S1222" s="5">
        <v>30</v>
      </c>
      <c r="T1222" s="7">
        <v>8.0555555555555561E-2</v>
      </c>
      <c r="U1222" s="2" t="s">
        <v>1645</v>
      </c>
      <c r="V1222" s="2" t="s">
        <v>1620</v>
      </c>
      <c r="W1222" s="5" t="s">
        <v>71</v>
      </c>
      <c r="X1222" s="5" t="s">
        <v>38</v>
      </c>
    </row>
    <row r="1223" spans="1:24" ht="15.75" x14ac:dyDescent="0.25">
      <c r="A1223" s="2" t="s">
        <v>1327</v>
      </c>
      <c r="B1223" s="3">
        <v>44646</v>
      </c>
      <c r="C1223" s="3" t="s">
        <v>135</v>
      </c>
      <c r="D1223" s="14">
        <f t="shared" si="19"/>
        <v>2022</v>
      </c>
      <c r="E1223" s="2" t="s">
        <v>46</v>
      </c>
      <c r="F1223" s="2" t="s">
        <v>27</v>
      </c>
      <c r="G1223" s="2" t="s">
        <v>28</v>
      </c>
      <c r="H1223" s="2" t="s">
        <v>47</v>
      </c>
      <c r="I1223" s="2">
        <v>51.537838999999998</v>
      </c>
      <c r="J1223" s="2" t="s">
        <v>30</v>
      </c>
      <c r="K1223" s="2" t="s">
        <v>861</v>
      </c>
      <c r="L1223" s="2" t="s">
        <v>32</v>
      </c>
      <c r="M1223" s="2">
        <v>-0.168185</v>
      </c>
      <c r="N1223" s="2">
        <v>1</v>
      </c>
      <c r="O1223" s="2">
        <v>2</v>
      </c>
      <c r="P1223" s="2" t="s">
        <v>33</v>
      </c>
      <c r="Q1223" s="2" t="s">
        <v>34</v>
      </c>
      <c r="R1223" s="2" t="s">
        <v>43</v>
      </c>
      <c r="S1223" s="2">
        <v>30</v>
      </c>
      <c r="T1223" s="4">
        <v>0.40138888888888885</v>
      </c>
      <c r="U1223" s="2" t="s">
        <v>1645</v>
      </c>
      <c r="V1223" s="5" t="s">
        <v>1621</v>
      </c>
      <c r="W1223" s="2" t="s">
        <v>37</v>
      </c>
      <c r="X1223" s="2" t="s">
        <v>38</v>
      </c>
    </row>
    <row r="1224" spans="1:24" ht="15.75" hidden="1" x14ac:dyDescent="0.25">
      <c r="A1224" s="5" t="s">
        <v>1328</v>
      </c>
      <c r="B1224" s="6">
        <v>44646</v>
      </c>
      <c r="C1224" s="3" t="s">
        <v>135</v>
      </c>
      <c r="D1224" s="14">
        <f t="shared" si="19"/>
        <v>2022</v>
      </c>
      <c r="E1224" s="2" t="s">
        <v>40</v>
      </c>
      <c r="F1224" s="5" t="s">
        <v>49</v>
      </c>
      <c r="G1224" s="5" t="s">
        <v>28</v>
      </c>
      <c r="H1224" s="5" t="s">
        <v>47</v>
      </c>
      <c r="I1224" s="5">
        <v>51.527121000000001</v>
      </c>
      <c r="J1224" s="5" t="s">
        <v>30</v>
      </c>
      <c r="K1224" s="5" t="s">
        <v>197</v>
      </c>
      <c r="L1224" s="5" t="s">
        <v>32</v>
      </c>
      <c r="M1224" s="5">
        <v>-0.21373900000000001</v>
      </c>
      <c r="N1224" s="5">
        <v>1</v>
      </c>
      <c r="O1224" s="5">
        <v>2</v>
      </c>
      <c r="P1224" s="5" t="s">
        <v>33</v>
      </c>
      <c r="Q1224" s="5" t="s">
        <v>34</v>
      </c>
      <c r="R1224" s="5" t="s">
        <v>43</v>
      </c>
      <c r="S1224" s="5">
        <v>30</v>
      </c>
      <c r="T1224" s="7">
        <v>0.70138888888888884</v>
      </c>
      <c r="U1224" s="2" t="s">
        <v>36</v>
      </c>
      <c r="V1224" s="2" t="s">
        <v>1622</v>
      </c>
      <c r="W1224" s="5" t="s">
        <v>37</v>
      </c>
      <c r="X1224" s="5" t="s">
        <v>38</v>
      </c>
    </row>
    <row r="1225" spans="1:24" ht="15.75" hidden="1" x14ac:dyDescent="0.25">
      <c r="A1225" s="2" t="s">
        <v>1329</v>
      </c>
      <c r="B1225" s="3">
        <v>44646</v>
      </c>
      <c r="C1225" s="3" t="s">
        <v>135</v>
      </c>
      <c r="D1225" s="14">
        <f t="shared" si="19"/>
        <v>2022</v>
      </c>
      <c r="E1225" s="2" t="s">
        <v>54</v>
      </c>
      <c r="F1225" s="2" t="s">
        <v>27</v>
      </c>
      <c r="G1225" s="2" t="s">
        <v>41</v>
      </c>
      <c r="H1225" s="2" t="s">
        <v>29</v>
      </c>
      <c r="I1225" s="2">
        <v>51.539887999999998</v>
      </c>
      <c r="J1225" s="2" t="s">
        <v>30</v>
      </c>
      <c r="K1225" s="2" t="s">
        <v>861</v>
      </c>
      <c r="L1225" s="2" t="s">
        <v>32</v>
      </c>
      <c r="M1225" s="2">
        <v>-0.178485</v>
      </c>
      <c r="N1225" s="2">
        <v>1</v>
      </c>
      <c r="O1225" s="2">
        <v>1</v>
      </c>
      <c r="P1225" s="2" t="s">
        <v>33</v>
      </c>
      <c r="Q1225" s="2" t="s">
        <v>34</v>
      </c>
      <c r="R1225" s="2" t="s">
        <v>43</v>
      </c>
      <c r="S1225" s="2">
        <v>30</v>
      </c>
      <c r="T1225" s="4">
        <v>0.60138888888888886</v>
      </c>
      <c r="U1225" s="2" t="s">
        <v>36</v>
      </c>
      <c r="V1225" s="5" t="s">
        <v>1623</v>
      </c>
      <c r="W1225" s="2" t="s">
        <v>37</v>
      </c>
      <c r="X1225" s="2" t="s">
        <v>38</v>
      </c>
    </row>
    <row r="1226" spans="1:24" ht="15.75" hidden="1" x14ac:dyDescent="0.25">
      <c r="A1226" s="5" t="s">
        <v>1330</v>
      </c>
      <c r="B1226" s="6">
        <v>44646</v>
      </c>
      <c r="C1226" s="3" t="s">
        <v>135</v>
      </c>
      <c r="D1226" s="14">
        <f t="shared" si="19"/>
        <v>2022</v>
      </c>
      <c r="E1226" s="2" t="s">
        <v>62</v>
      </c>
      <c r="F1226" s="5" t="s">
        <v>49</v>
      </c>
      <c r="G1226" s="5" t="s">
        <v>41</v>
      </c>
      <c r="H1226" s="5" t="s">
        <v>47</v>
      </c>
      <c r="I1226" s="5">
        <v>51.516015000000003</v>
      </c>
      <c r="J1226" s="5" t="s">
        <v>55</v>
      </c>
      <c r="K1226" s="5" t="s">
        <v>197</v>
      </c>
      <c r="L1226" s="5" t="s">
        <v>32</v>
      </c>
      <c r="M1226" s="5">
        <v>-0.187365</v>
      </c>
      <c r="N1226" s="5">
        <v>2</v>
      </c>
      <c r="O1226" s="5">
        <v>2</v>
      </c>
      <c r="P1226" s="5" t="s">
        <v>33</v>
      </c>
      <c r="Q1226" s="5" t="s">
        <v>42</v>
      </c>
      <c r="R1226" s="5" t="s">
        <v>43</v>
      </c>
      <c r="S1226" s="5">
        <v>30</v>
      </c>
      <c r="T1226" s="7">
        <v>0.90902777777777777</v>
      </c>
      <c r="U1226" s="2" t="s">
        <v>36</v>
      </c>
      <c r="V1226" s="2" t="s">
        <v>1624</v>
      </c>
      <c r="W1226" s="5" t="s">
        <v>37</v>
      </c>
      <c r="X1226" s="5" t="s">
        <v>38</v>
      </c>
    </row>
    <row r="1227" spans="1:24" ht="15.75" hidden="1" x14ac:dyDescent="0.25">
      <c r="A1227" s="2" t="s">
        <v>1331</v>
      </c>
      <c r="B1227" s="3">
        <v>44646</v>
      </c>
      <c r="C1227" s="3" t="s">
        <v>135</v>
      </c>
      <c r="D1227" s="14">
        <f t="shared" si="19"/>
        <v>2022</v>
      </c>
      <c r="E1227" s="2" t="s">
        <v>26</v>
      </c>
      <c r="F1227" s="2" t="s">
        <v>27</v>
      </c>
      <c r="G1227" s="2" t="s">
        <v>28</v>
      </c>
      <c r="H1227" s="2" t="s">
        <v>29</v>
      </c>
      <c r="I1227" s="2">
        <v>51.515459</v>
      </c>
      <c r="J1227" s="2" t="s">
        <v>30</v>
      </c>
      <c r="K1227" s="2" t="s">
        <v>197</v>
      </c>
      <c r="L1227" s="2" t="s">
        <v>272</v>
      </c>
      <c r="M1227" s="2">
        <v>-0.140401</v>
      </c>
      <c r="N1227" s="2">
        <v>1</v>
      </c>
      <c r="O1227" s="2">
        <v>1</v>
      </c>
      <c r="P1227" s="2" t="s">
        <v>33</v>
      </c>
      <c r="Q1227" s="2" t="s">
        <v>42</v>
      </c>
      <c r="R1227" s="2" t="s">
        <v>43</v>
      </c>
      <c r="S1227" s="2">
        <v>30</v>
      </c>
      <c r="T1227" s="4">
        <v>0.70208333333333339</v>
      </c>
      <c r="U1227" s="2" t="s">
        <v>36</v>
      </c>
      <c r="V1227" s="5" t="s">
        <v>1625</v>
      </c>
      <c r="W1227" s="2" t="s">
        <v>37</v>
      </c>
      <c r="X1227" s="2" t="s">
        <v>52</v>
      </c>
    </row>
    <row r="1228" spans="1:24" ht="15.75" hidden="1" x14ac:dyDescent="0.25">
      <c r="A1228" s="5" t="s">
        <v>1332</v>
      </c>
      <c r="B1228" s="6">
        <v>44645</v>
      </c>
      <c r="C1228" s="3" t="s">
        <v>135</v>
      </c>
      <c r="D1228" s="14">
        <f t="shared" si="19"/>
        <v>2022</v>
      </c>
      <c r="E1228" s="2" t="s">
        <v>59</v>
      </c>
      <c r="F1228" s="5" t="s">
        <v>49</v>
      </c>
      <c r="G1228" s="5" t="s">
        <v>41</v>
      </c>
      <c r="H1228" s="5" t="s">
        <v>47</v>
      </c>
      <c r="I1228" s="5">
        <v>51.511077999999998</v>
      </c>
      <c r="J1228" s="5" t="s">
        <v>30</v>
      </c>
      <c r="K1228" s="5" t="s">
        <v>197</v>
      </c>
      <c r="L1228" s="5" t="s">
        <v>32</v>
      </c>
      <c r="M1228" s="5">
        <v>-0.119394</v>
      </c>
      <c r="N1228" s="5">
        <v>1</v>
      </c>
      <c r="O1228" s="5">
        <v>2</v>
      </c>
      <c r="P1228" s="5" t="s">
        <v>33</v>
      </c>
      <c r="Q1228" s="5" t="s">
        <v>34</v>
      </c>
      <c r="R1228" s="5" t="s">
        <v>60</v>
      </c>
      <c r="S1228" s="5">
        <v>30</v>
      </c>
      <c r="T1228" s="7">
        <v>0.66666666666666663</v>
      </c>
      <c r="U1228" s="2" t="s">
        <v>36</v>
      </c>
      <c r="V1228" s="2" t="s">
        <v>1626</v>
      </c>
      <c r="W1228" s="5" t="s">
        <v>37</v>
      </c>
      <c r="X1228" s="5" t="s">
        <v>38</v>
      </c>
    </row>
    <row r="1229" spans="1:24" ht="15.75" hidden="1" x14ac:dyDescent="0.25">
      <c r="A1229" s="2" t="s">
        <v>1333</v>
      </c>
      <c r="B1229" s="3">
        <v>44647</v>
      </c>
      <c r="C1229" s="3" t="s">
        <v>135</v>
      </c>
      <c r="D1229" s="14">
        <f t="shared" si="19"/>
        <v>2022</v>
      </c>
      <c r="E1229" s="2" t="s">
        <v>65</v>
      </c>
      <c r="F1229" s="2" t="s">
        <v>27</v>
      </c>
      <c r="G1229" s="2" t="s">
        <v>28</v>
      </c>
      <c r="H1229" s="2" t="s">
        <v>47</v>
      </c>
      <c r="I1229" s="2">
        <v>51.524273000000001</v>
      </c>
      <c r="J1229" s="2" t="s">
        <v>30</v>
      </c>
      <c r="K1229" s="2" t="s">
        <v>861</v>
      </c>
      <c r="L1229" s="2" t="s">
        <v>32</v>
      </c>
      <c r="M1229" s="2">
        <v>-0.14047399999999999</v>
      </c>
      <c r="N1229" s="2">
        <v>1</v>
      </c>
      <c r="O1229" s="2">
        <v>3</v>
      </c>
      <c r="P1229" s="2" t="s">
        <v>33</v>
      </c>
      <c r="Q1229" s="2" t="s">
        <v>42</v>
      </c>
      <c r="R1229" s="2" t="s">
        <v>60</v>
      </c>
      <c r="S1229" s="2">
        <v>30</v>
      </c>
      <c r="T1229" s="4">
        <v>0.69444444444444453</v>
      </c>
      <c r="U1229" s="2" t="s">
        <v>36</v>
      </c>
      <c r="V1229" s="5" t="s">
        <v>1627</v>
      </c>
      <c r="W1229" s="2" t="s">
        <v>71</v>
      </c>
      <c r="X1229" s="2" t="s">
        <v>38</v>
      </c>
    </row>
    <row r="1230" spans="1:24" ht="15.75" hidden="1" x14ac:dyDescent="0.25">
      <c r="A1230" s="5" t="s">
        <v>1334</v>
      </c>
      <c r="B1230" s="6">
        <v>44645</v>
      </c>
      <c r="C1230" s="3" t="s">
        <v>135</v>
      </c>
      <c r="D1230" s="14">
        <f t="shared" si="19"/>
        <v>2022</v>
      </c>
      <c r="E1230" s="2" t="s">
        <v>46</v>
      </c>
      <c r="F1230" s="5" t="s">
        <v>27</v>
      </c>
      <c r="G1230" s="5" t="s">
        <v>28</v>
      </c>
      <c r="H1230" s="5" t="s">
        <v>47</v>
      </c>
      <c r="I1230" s="5">
        <v>51.490067000000003</v>
      </c>
      <c r="J1230" s="5" t="s">
        <v>30</v>
      </c>
      <c r="K1230" s="5" t="s">
        <v>197</v>
      </c>
      <c r="L1230" s="5" t="s">
        <v>32</v>
      </c>
      <c r="M1230" s="5">
        <v>-0.127029</v>
      </c>
      <c r="N1230" s="5">
        <v>1</v>
      </c>
      <c r="O1230" s="5">
        <v>2</v>
      </c>
      <c r="P1230" s="5" t="s">
        <v>33</v>
      </c>
      <c r="Q1230" s="5" t="s">
        <v>34</v>
      </c>
      <c r="R1230" s="5" t="s">
        <v>60</v>
      </c>
      <c r="S1230" s="5">
        <v>30</v>
      </c>
      <c r="T1230" s="7">
        <v>0.35416666666666669</v>
      </c>
      <c r="U1230" s="2" t="s">
        <v>36</v>
      </c>
      <c r="V1230" s="2" t="s">
        <v>1628</v>
      </c>
      <c r="W1230" s="5" t="s">
        <v>37</v>
      </c>
      <c r="X1230" s="5" t="s">
        <v>38</v>
      </c>
    </row>
    <row r="1231" spans="1:24" ht="15.75" hidden="1" x14ac:dyDescent="0.25">
      <c r="A1231" s="2" t="s">
        <v>1335</v>
      </c>
      <c r="B1231" s="3">
        <v>44647</v>
      </c>
      <c r="C1231" s="3" t="s">
        <v>135</v>
      </c>
      <c r="D1231" s="14">
        <f t="shared" si="19"/>
        <v>2022</v>
      </c>
      <c r="E1231" s="2" t="s">
        <v>40</v>
      </c>
      <c r="F1231" s="2" t="s">
        <v>49</v>
      </c>
      <c r="G1231" s="2" t="s">
        <v>28</v>
      </c>
      <c r="H1231" s="2" t="s">
        <v>47</v>
      </c>
      <c r="I1231" s="2">
        <v>51.536681999999999</v>
      </c>
      <c r="J1231" s="2" t="s">
        <v>55</v>
      </c>
      <c r="K1231" s="2" t="s">
        <v>861</v>
      </c>
      <c r="L1231" s="2" t="s">
        <v>32</v>
      </c>
      <c r="M1231" s="2">
        <v>-0.19216800000000001</v>
      </c>
      <c r="N1231" s="2">
        <v>2</v>
      </c>
      <c r="O1231" s="2">
        <v>1</v>
      </c>
      <c r="P1231" s="2" t="s">
        <v>33</v>
      </c>
      <c r="Q1231" s="2" t="s">
        <v>34</v>
      </c>
      <c r="R1231" s="2" t="s">
        <v>43</v>
      </c>
      <c r="S1231" s="2">
        <v>30</v>
      </c>
      <c r="T1231" s="4">
        <v>0.87361111111111101</v>
      </c>
      <c r="U1231" s="2" t="s">
        <v>36</v>
      </c>
      <c r="V1231" s="5" t="s">
        <v>1629</v>
      </c>
      <c r="W1231" s="2" t="s">
        <v>37</v>
      </c>
      <c r="X1231" s="2" t="s">
        <v>157</v>
      </c>
    </row>
    <row r="1232" spans="1:24" ht="15.75" hidden="1" x14ac:dyDescent="0.25">
      <c r="A1232" s="5" t="s">
        <v>1336</v>
      </c>
      <c r="B1232" s="6">
        <v>44648</v>
      </c>
      <c r="C1232" s="3" t="s">
        <v>135</v>
      </c>
      <c r="D1232" s="14">
        <f t="shared" si="19"/>
        <v>2022</v>
      </c>
      <c r="E1232" s="2" t="s">
        <v>54</v>
      </c>
      <c r="F1232" s="5" t="s">
        <v>49</v>
      </c>
      <c r="G1232" s="5" t="s">
        <v>28</v>
      </c>
      <c r="H1232" s="5" t="s">
        <v>47</v>
      </c>
      <c r="I1232" s="5">
        <v>51.488182999999999</v>
      </c>
      <c r="J1232" s="5" t="s">
        <v>55</v>
      </c>
      <c r="K1232" s="5" t="s">
        <v>197</v>
      </c>
      <c r="L1232" s="5" t="s">
        <v>32</v>
      </c>
      <c r="M1232" s="5">
        <v>-0.13863</v>
      </c>
      <c r="N1232" s="5">
        <v>1</v>
      </c>
      <c r="O1232" s="5">
        <v>1</v>
      </c>
      <c r="P1232" s="5" t="s">
        <v>33</v>
      </c>
      <c r="Q1232" s="5" t="s">
        <v>34</v>
      </c>
      <c r="R1232" s="5" t="s">
        <v>43</v>
      </c>
      <c r="S1232" s="5">
        <v>30</v>
      </c>
      <c r="T1232" s="7">
        <v>0.23263888888888887</v>
      </c>
      <c r="U1232" s="2" t="s">
        <v>36</v>
      </c>
      <c r="V1232" s="2" t="s">
        <v>1630</v>
      </c>
      <c r="W1232" s="5" t="s">
        <v>37</v>
      </c>
      <c r="X1232" s="5" t="s">
        <v>38</v>
      </c>
    </row>
    <row r="1233" spans="1:24" ht="15.75" hidden="1" x14ac:dyDescent="0.25">
      <c r="A1233" s="2" t="s">
        <v>1337</v>
      </c>
      <c r="B1233" s="3">
        <v>44645</v>
      </c>
      <c r="C1233" s="3" t="s">
        <v>135</v>
      </c>
      <c r="D1233" s="14">
        <f t="shared" si="19"/>
        <v>2022</v>
      </c>
      <c r="E1233" s="2" t="s">
        <v>62</v>
      </c>
      <c r="F1233" s="2" t="s">
        <v>49</v>
      </c>
      <c r="G1233" s="2" t="s">
        <v>41</v>
      </c>
      <c r="H1233" s="2" t="s">
        <v>47</v>
      </c>
      <c r="I1233" s="2">
        <v>51.513874000000001</v>
      </c>
      <c r="J1233" s="2" t="s">
        <v>30</v>
      </c>
      <c r="K1233" s="2" t="s">
        <v>197</v>
      </c>
      <c r="L1233" s="2" t="s">
        <v>32</v>
      </c>
      <c r="M1233" s="2">
        <v>-0.15386900000000001</v>
      </c>
      <c r="N1233" s="2">
        <v>1</v>
      </c>
      <c r="O1233" s="2">
        <v>2</v>
      </c>
      <c r="P1233" s="2" t="s">
        <v>33</v>
      </c>
      <c r="Q1233" s="2" t="s">
        <v>42</v>
      </c>
      <c r="R1233" s="2" t="s">
        <v>35</v>
      </c>
      <c r="S1233" s="2">
        <v>30</v>
      </c>
      <c r="T1233" s="4">
        <v>0.4513888888888889</v>
      </c>
      <c r="U1233" s="2" t="s">
        <v>36</v>
      </c>
      <c r="V1233" s="5" t="s">
        <v>1631</v>
      </c>
      <c r="W1233" s="2" t="s">
        <v>71</v>
      </c>
      <c r="X1233" s="2" t="s">
        <v>38</v>
      </c>
    </row>
    <row r="1234" spans="1:24" ht="15.75" hidden="1" x14ac:dyDescent="0.25">
      <c r="A1234" s="5" t="s">
        <v>1338</v>
      </c>
      <c r="B1234" s="6">
        <v>44648</v>
      </c>
      <c r="C1234" s="3" t="s">
        <v>135</v>
      </c>
      <c r="D1234" s="14">
        <f t="shared" si="19"/>
        <v>2022</v>
      </c>
      <c r="E1234" s="2" t="s">
        <v>26</v>
      </c>
      <c r="F1234" s="5" t="s">
        <v>27</v>
      </c>
      <c r="G1234" s="5" t="s">
        <v>28</v>
      </c>
      <c r="H1234" s="5" t="s">
        <v>47</v>
      </c>
      <c r="I1234" s="5">
        <v>51.539050000000003</v>
      </c>
      <c r="J1234" s="5" t="s">
        <v>30</v>
      </c>
      <c r="K1234" s="5" t="s">
        <v>861</v>
      </c>
      <c r="L1234" s="5" t="s">
        <v>32</v>
      </c>
      <c r="M1234" s="5">
        <v>-0.170876</v>
      </c>
      <c r="N1234" s="5">
        <v>1</v>
      </c>
      <c r="O1234" s="5">
        <v>2</v>
      </c>
      <c r="P1234" s="5" t="s">
        <v>33</v>
      </c>
      <c r="Q1234" s="5" t="s">
        <v>34</v>
      </c>
      <c r="R1234" s="5" t="s">
        <v>43</v>
      </c>
      <c r="S1234" s="5">
        <v>30</v>
      </c>
      <c r="T1234" s="7">
        <v>0.57986111111111105</v>
      </c>
      <c r="U1234" s="2" t="s">
        <v>36</v>
      </c>
      <c r="V1234" s="2" t="s">
        <v>1616</v>
      </c>
      <c r="W1234" s="5" t="s">
        <v>37</v>
      </c>
      <c r="X1234" s="5" t="s">
        <v>38</v>
      </c>
    </row>
    <row r="1235" spans="1:24" ht="15.75" hidden="1" x14ac:dyDescent="0.25">
      <c r="A1235" s="2" t="s">
        <v>1339</v>
      </c>
      <c r="B1235" s="3">
        <v>44648</v>
      </c>
      <c r="C1235" s="3" t="s">
        <v>135</v>
      </c>
      <c r="D1235" s="14">
        <f t="shared" si="19"/>
        <v>2022</v>
      </c>
      <c r="E1235" s="2" t="s">
        <v>59</v>
      </c>
      <c r="F1235" s="2" t="s">
        <v>27</v>
      </c>
      <c r="G1235" s="2" t="s">
        <v>41</v>
      </c>
      <c r="H1235" s="2" t="s">
        <v>47</v>
      </c>
      <c r="I1235" s="2">
        <v>51.517118000000004</v>
      </c>
      <c r="J1235" s="2" t="s">
        <v>30</v>
      </c>
      <c r="K1235" s="2" t="s">
        <v>197</v>
      </c>
      <c r="L1235" s="2" t="s">
        <v>32</v>
      </c>
      <c r="M1235" s="2">
        <v>-0.183141</v>
      </c>
      <c r="N1235" s="2">
        <v>1</v>
      </c>
      <c r="O1235" s="2">
        <v>1</v>
      </c>
      <c r="P1235" s="2" t="s">
        <v>33</v>
      </c>
      <c r="Q1235" s="2" t="s">
        <v>34</v>
      </c>
      <c r="R1235" s="2" t="s">
        <v>43</v>
      </c>
      <c r="S1235" s="2">
        <v>30</v>
      </c>
      <c r="T1235" s="4">
        <v>0.35694444444444445</v>
      </c>
      <c r="U1235" s="2" t="s">
        <v>36</v>
      </c>
      <c r="V1235" s="5" t="s">
        <v>1617</v>
      </c>
      <c r="W1235" s="2" t="s">
        <v>37</v>
      </c>
      <c r="X1235" s="2" t="s">
        <v>111</v>
      </c>
    </row>
    <row r="1236" spans="1:24" ht="15.75" hidden="1" x14ac:dyDescent="0.25">
      <c r="A1236" s="5" t="s">
        <v>1340</v>
      </c>
      <c r="B1236" s="6">
        <v>44629</v>
      </c>
      <c r="C1236" s="3" t="s">
        <v>135</v>
      </c>
      <c r="D1236" s="14">
        <f t="shared" si="19"/>
        <v>2022</v>
      </c>
      <c r="E1236" s="2" t="s">
        <v>65</v>
      </c>
      <c r="F1236" s="5" t="s">
        <v>49</v>
      </c>
      <c r="G1236" s="5" t="s">
        <v>28</v>
      </c>
      <c r="H1236" s="5" t="s">
        <v>29</v>
      </c>
      <c r="I1236" s="5">
        <v>51.513159999999999</v>
      </c>
      <c r="J1236" s="5" t="s">
        <v>30</v>
      </c>
      <c r="K1236" s="5" t="s">
        <v>197</v>
      </c>
      <c r="L1236" s="5" t="s">
        <v>32</v>
      </c>
      <c r="M1236" s="5">
        <v>-0.15995100000000001</v>
      </c>
      <c r="N1236" s="5">
        <v>1</v>
      </c>
      <c r="O1236" s="5">
        <v>2</v>
      </c>
      <c r="P1236" s="5" t="s">
        <v>33</v>
      </c>
      <c r="Q1236" s="5" t="s">
        <v>34</v>
      </c>
      <c r="R1236" s="5" t="s">
        <v>35</v>
      </c>
      <c r="S1236" s="5">
        <v>30</v>
      </c>
      <c r="T1236" s="7">
        <v>0.33333333333333331</v>
      </c>
      <c r="U1236" s="2" t="s">
        <v>36</v>
      </c>
      <c r="V1236" s="2" t="s">
        <v>1618</v>
      </c>
      <c r="W1236" s="5" t="s">
        <v>37</v>
      </c>
      <c r="X1236" s="5" t="s">
        <v>38</v>
      </c>
    </row>
    <row r="1237" spans="1:24" ht="15.75" hidden="1" x14ac:dyDescent="0.25">
      <c r="A1237" s="2" t="s">
        <v>1341</v>
      </c>
      <c r="B1237" s="3">
        <v>44635</v>
      </c>
      <c r="C1237" s="3" t="s">
        <v>135</v>
      </c>
      <c r="D1237" s="14">
        <f t="shared" si="19"/>
        <v>2022</v>
      </c>
      <c r="E1237" s="2" t="s">
        <v>46</v>
      </c>
      <c r="F1237" s="2" t="s">
        <v>27</v>
      </c>
      <c r="G1237" s="2" t="s">
        <v>28</v>
      </c>
      <c r="H1237" s="2" t="s">
        <v>47</v>
      </c>
      <c r="I1237" s="2">
        <v>51.520848000000001</v>
      </c>
      <c r="J1237" s="2" t="s">
        <v>30</v>
      </c>
      <c r="K1237" s="2" t="s">
        <v>197</v>
      </c>
      <c r="L1237" s="2" t="s">
        <v>32</v>
      </c>
      <c r="M1237" s="2">
        <v>-0.15704699999999999</v>
      </c>
      <c r="N1237" s="2">
        <v>1</v>
      </c>
      <c r="O1237" s="2">
        <v>2</v>
      </c>
      <c r="P1237" s="2" t="s">
        <v>33</v>
      </c>
      <c r="Q1237" s="2" t="s">
        <v>34</v>
      </c>
      <c r="R1237" s="2" t="s">
        <v>43</v>
      </c>
      <c r="S1237" s="2">
        <v>30</v>
      </c>
      <c r="T1237" s="4">
        <v>0.2986111111111111</v>
      </c>
      <c r="U1237" s="2" t="s">
        <v>36</v>
      </c>
      <c r="V1237" s="5" t="s">
        <v>1619</v>
      </c>
      <c r="W1237" s="2" t="s">
        <v>37</v>
      </c>
      <c r="X1237" s="2" t="s">
        <v>157</v>
      </c>
    </row>
    <row r="1238" spans="1:24" ht="15.75" hidden="1" x14ac:dyDescent="0.25">
      <c r="A1238" s="5" t="s">
        <v>1342</v>
      </c>
      <c r="B1238" s="6">
        <v>44649</v>
      </c>
      <c r="C1238" s="3" t="s">
        <v>135</v>
      </c>
      <c r="D1238" s="14">
        <f t="shared" si="19"/>
        <v>2022</v>
      </c>
      <c r="E1238" s="2" t="s">
        <v>40</v>
      </c>
      <c r="F1238" s="5" t="s">
        <v>27</v>
      </c>
      <c r="G1238" s="5" t="s">
        <v>28</v>
      </c>
      <c r="H1238" s="5" t="s">
        <v>47</v>
      </c>
      <c r="I1238" s="5">
        <v>51.551658000000003</v>
      </c>
      <c r="J1238" s="5" t="s">
        <v>30</v>
      </c>
      <c r="K1238" s="5" t="s">
        <v>861</v>
      </c>
      <c r="L1238" s="5" t="s">
        <v>32</v>
      </c>
      <c r="M1238" s="5">
        <v>-0.177871</v>
      </c>
      <c r="N1238" s="5">
        <v>1</v>
      </c>
      <c r="O1238" s="5">
        <v>2</v>
      </c>
      <c r="P1238" s="5" t="s">
        <v>33</v>
      </c>
      <c r="Q1238" s="5" t="s">
        <v>34</v>
      </c>
      <c r="R1238" s="5" t="s">
        <v>43</v>
      </c>
      <c r="S1238" s="5">
        <v>30</v>
      </c>
      <c r="T1238" s="7">
        <v>0.47916666666666669</v>
      </c>
      <c r="U1238" s="2" t="s">
        <v>36</v>
      </c>
      <c r="V1238" s="2" t="s">
        <v>1620</v>
      </c>
      <c r="W1238" s="5" t="s">
        <v>37</v>
      </c>
      <c r="X1238" s="5" t="s">
        <v>157</v>
      </c>
    </row>
    <row r="1239" spans="1:24" ht="15.75" x14ac:dyDescent="0.25">
      <c r="A1239" s="2" t="s">
        <v>1343</v>
      </c>
      <c r="B1239" s="3">
        <v>44649</v>
      </c>
      <c r="C1239" s="3" t="s">
        <v>135</v>
      </c>
      <c r="D1239" s="14">
        <f t="shared" si="19"/>
        <v>2022</v>
      </c>
      <c r="E1239" s="2" t="s">
        <v>54</v>
      </c>
      <c r="F1239" s="2" t="s">
        <v>27</v>
      </c>
      <c r="G1239" s="2" t="s">
        <v>41</v>
      </c>
      <c r="H1239" s="2" t="s">
        <v>47</v>
      </c>
      <c r="I1239" s="2">
        <v>51.503090999999998</v>
      </c>
      <c r="J1239" s="2" t="s">
        <v>30</v>
      </c>
      <c r="K1239" s="2" t="s">
        <v>197</v>
      </c>
      <c r="L1239" s="2" t="s">
        <v>32</v>
      </c>
      <c r="M1239" s="2">
        <v>-0.12606300000000001</v>
      </c>
      <c r="N1239" s="2">
        <v>1</v>
      </c>
      <c r="O1239" s="2">
        <v>2</v>
      </c>
      <c r="P1239" s="2" t="s">
        <v>33</v>
      </c>
      <c r="Q1239" s="2" t="s">
        <v>42</v>
      </c>
      <c r="R1239" s="2" t="s">
        <v>43</v>
      </c>
      <c r="S1239" s="2">
        <v>30</v>
      </c>
      <c r="T1239" s="4">
        <v>0.72361111111111109</v>
      </c>
      <c r="U1239" s="2" t="s">
        <v>1645</v>
      </c>
      <c r="V1239" s="5" t="s">
        <v>1621</v>
      </c>
      <c r="W1239" s="2" t="s">
        <v>71</v>
      </c>
      <c r="X1239" s="2" t="s">
        <v>38</v>
      </c>
    </row>
    <row r="1240" spans="1:24" ht="15.75" x14ac:dyDescent="0.25">
      <c r="A1240" s="5" t="s">
        <v>1344</v>
      </c>
      <c r="B1240" s="6">
        <v>44649</v>
      </c>
      <c r="C1240" s="3" t="s">
        <v>135</v>
      </c>
      <c r="D1240" s="14">
        <f t="shared" si="19"/>
        <v>2022</v>
      </c>
      <c r="E1240" s="2" t="s">
        <v>62</v>
      </c>
      <c r="F1240" s="5" t="s">
        <v>27</v>
      </c>
      <c r="G1240" s="5" t="s">
        <v>277</v>
      </c>
      <c r="H1240" s="5" t="s">
        <v>47</v>
      </c>
      <c r="I1240" s="5">
        <v>51.505194000000003</v>
      </c>
      <c r="J1240" s="5" t="s">
        <v>30</v>
      </c>
      <c r="K1240" s="5" t="s">
        <v>197</v>
      </c>
      <c r="L1240" s="5" t="s">
        <v>32</v>
      </c>
      <c r="M1240" s="5">
        <v>-0.15090600000000001</v>
      </c>
      <c r="N1240" s="5">
        <v>1</v>
      </c>
      <c r="O1240" s="5">
        <v>3</v>
      </c>
      <c r="P1240" s="5" t="s">
        <v>33</v>
      </c>
      <c r="Q1240" s="5" t="s">
        <v>42</v>
      </c>
      <c r="R1240" s="5" t="s">
        <v>43</v>
      </c>
      <c r="S1240" s="5">
        <v>40</v>
      </c>
      <c r="T1240" s="7">
        <v>0.75347222222222221</v>
      </c>
      <c r="U1240" s="2" t="s">
        <v>1645</v>
      </c>
      <c r="V1240" s="2" t="s">
        <v>1622</v>
      </c>
      <c r="W1240" s="5" t="s">
        <v>71</v>
      </c>
      <c r="X1240" s="5" t="s">
        <v>38</v>
      </c>
    </row>
    <row r="1241" spans="1:24" ht="15.75" x14ac:dyDescent="0.25">
      <c r="A1241" s="2" t="s">
        <v>1345</v>
      </c>
      <c r="B1241" s="3">
        <v>44649</v>
      </c>
      <c r="C1241" s="3" t="s">
        <v>135</v>
      </c>
      <c r="D1241" s="14">
        <f t="shared" si="19"/>
        <v>2022</v>
      </c>
      <c r="E1241" s="2" t="s">
        <v>26</v>
      </c>
      <c r="F1241" s="2" t="s">
        <v>27</v>
      </c>
      <c r="G1241" s="2" t="s">
        <v>41</v>
      </c>
      <c r="H1241" s="2" t="s">
        <v>29</v>
      </c>
      <c r="I1241" s="2">
        <v>51.539037</v>
      </c>
      <c r="J1241" s="2" t="s">
        <v>30</v>
      </c>
      <c r="K1241" s="2" t="s">
        <v>861</v>
      </c>
      <c r="L1241" s="2" t="s">
        <v>32</v>
      </c>
      <c r="M1241" s="2">
        <v>-0.141459</v>
      </c>
      <c r="N1241" s="2">
        <v>1</v>
      </c>
      <c r="O1241" s="2">
        <v>1</v>
      </c>
      <c r="P1241" s="2" t="s">
        <v>33</v>
      </c>
      <c r="Q1241" s="2" t="s">
        <v>42</v>
      </c>
      <c r="R1241" s="2" t="s">
        <v>35</v>
      </c>
      <c r="S1241" s="2">
        <v>30</v>
      </c>
      <c r="T1241" s="4">
        <v>0.65</v>
      </c>
      <c r="U1241" s="2" t="s">
        <v>1645</v>
      </c>
      <c r="V1241" s="5" t="s">
        <v>1623</v>
      </c>
      <c r="W1241" s="2" t="s">
        <v>37</v>
      </c>
      <c r="X1241" s="2" t="s">
        <v>38</v>
      </c>
    </row>
    <row r="1242" spans="1:24" ht="15.75" x14ac:dyDescent="0.25">
      <c r="A1242" s="5" t="s">
        <v>1346</v>
      </c>
      <c r="B1242" s="6">
        <v>44644</v>
      </c>
      <c r="C1242" s="3" t="s">
        <v>135</v>
      </c>
      <c r="D1242" s="14">
        <f t="shared" si="19"/>
        <v>2022</v>
      </c>
      <c r="E1242" s="2" t="s">
        <v>59</v>
      </c>
      <c r="F1242" s="5" t="s">
        <v>27</v>
      </c>
      <c r="G1242" s="5" t="s">
        <v>277</v>
      </c>
      <c r="H1242" s="5" t="s">
        <v>47</v>
      </c>
      <c r="I1242" s="5">
        <v>51.550708999999998</v>
      </c>
      <c r="J1242" s="5" t="s">
        <v>30</v>
      </c>
      <c r="K1242" s="5" t="s">
        <v>861</v>
      </c>
      <c r="L1242" s="5" t="s">
        <v>32</v>
      </c>
      <c r="M1242" s="5">
        <v>-0.19204399999999999</v>
      </c>
      <c r="N1242" s="5">
        <v>1</v>
      </c>
      <c r="O1242" s="5">
        <v>2</v>
      </c>
      <c r="P1242" s="5" t="s">
        <v>33</v>
      </c>
      <c r="Q1242" s="5" t="s">
        <v>34</v>
      </c>
      <c r="R1242" s="5" t="s">
        <v>43</v>
      </c>
      <c r="S1242" s="5">
        <v>30</v>
      </c>
      <c r="T1242" s="7">
        <v>0.4375</v>
      </c>
      <c r="U1242" s="2" t="s">
        <v>1645</v>
      </c>
      <c r="V1242" s="2" t="s">
        <v>1624</v>
      </c>
      <c r="W1242" s="5" t="s">
        <v>37</v>
      </c>
      <c r="X1242" s="5" t="s">
        <v>38</v>
      </c>
    </row>
    <row r="1243" spans="1:24" ht="15.75" x14ac:dyDescent="0.25">
      <c r="A1243" s="2" t="s">
        <v>1347</v>
      </c>
      <c r="B1243" s="3">
        <v>44650</v>
      </c>
      <c r="C1243" s="3" t="s">
        <v>135</v>
      </c>
      <c r="D1243" s="14">
        <f t="shared" si="19"/>
        <v>2022</v>
      </c>
      <c r="E1243" s="2" t="s">
        <v>65</v>
      </c>
      <c r="F1243" s="2" t="s">
        <v>27</v>
      </c>
      <c r="G1243" s="2" t="s">
        <v>41</v>
      </c>
      <c r="H1243" s="2" t="s">
        <v>47</v>
      </c>
      <c r="I1243" s="2">
        <v>51.537576000000001</v>
      </c>
      <c r="J1243" s="2" t="s">
        <v>30</v>
      </c>
      <c r="K1243" s="2" t="s">
        <v>861</v>
      </c>
      <c r="L1243" s="2" t="s">
        <v>32</v>
      </c>
      <c r="M1243" s="2">
        <v>-0.14007600000000001</v>
      </c>
      <c r="N1243" s="2">
        <v>1</v>
      </c>
      <c r="O1243" s="2">
        <v>1</v>
      </c>
      <c r="P1243" s="2" t="s">
        <v>33</v>
      </c>
      <c r="Q1243" s="2" t="s">
        <v>42</v>
      </c>
      <c r="R1243" s="2" t="s">
        <v>43</v>
      </c>
      <c r="S1243" s="2">
        <v>30</v>
      </c>
      <c r="T1243" s="4">
        <v>0.78402777777777777</v>
      </c>
      <c r="U1243" s="2" t="s">
        <v>1645</v>
      </c>
      <c r="V1243" s="5" t="s">
        <v>1625</v>
      </c>
      <c r="W1243" s="2" t="s">
        <v>71</v>
      </c>
      <c r="X1243" s="2" t="s">
        <v>38</v>
      </c>
    </row>
    <row r="1244" spans="1:24" ht="15.75" x14ac:dyDescent="0.25">
      <c r="A1244" s="5" t="s">
        <v>1348</v>
      </c>
      <c r="B1244" s="6">
        <v>44650</v>
      </c>
      <c r="C1244" s="3" t="s">
        <v>135</v>
      </c>
      <c r="D1244" s="14">
        <f t="shared" si="19"/>
        <v>2022</v>
      </c>
      <c r="E1244" s="2" t="s">
        <v>46</v>
      </c>
      <c r="F1244" s="5" t="s">
        <v>49</v>
      </c>
      <c r="G1244" s="5" t="s">
        <v>28</v>
      </c>
      <c r="H1244" s="5" t="s">
        <v>47</v>
      </c>
      <c r="I1244" s="5">
        <v>51.510077000000003</v>
      </c>
      <c r="J1244" s="5" t="s">
        <v>55</v>
      </c>
      <c r="K1244" s="5" t="s">
        <v>197</v>
      </c>
      <c r="L1244" s="5" t="s">
        <v>32</v>
      </c>
      <c r="M1244" s="5">
        <v>-0.187169</v>
      </c>
      <c r="N1244" s="5">
        <v>1</v>
      </c>
      <c r="O1244" s="5">
        <v>2</v>
      </c>
      <c r="P1244" s="5" t="s">
        <v>33</v>
      </c>
      <c r="Q1244" s="5" t="s">
        <v>42</v>
      </c>
      <c r="R1244" s="5" t="s">
        <v>43</v>
      </c>
      <c r="S1244" s="5">
        <v>30</v>
      </c>
      <c r="T1244" s="7">
        <v>0.96666666666666667</v>
      </c>
      <c r="U1244" s="2" t="s">
        <v>1645</v>
      </c>
      <c r="V1244" s="2" t="s">
        <v>1626</v>
      </c>
      <c r="W1244" s="5" t="s">
        <v>71</v>
      </c>
      <c r="X1244" s="5" t="s">
        <v>38</v>
      </c>
    </row>
    <row r="1245" spans="1:24" ht="15.75" x14ac:dyDescent="0.25">
      <c r="A1245" s="2" t="s">
        <v>1349</v>
      </c>
      <c r="B1245" s="3">
        <v>44649</v>
      </c>
      <c r="C1245" s="3" t="s">
        <v>135</v>
      </c>
      <c r="D1245" s="14">
        <f t="shared" si="19"/>
        <v>2022</v>
      </c>
      <c r="E1245" s="2" t="s">
        <v>40</v>
      </c>
      <c r="F1245" s="2" t="s">
        <v>49</v>
      </c>
      <c r="G1245" s="2" t="s">
        <v>28</v>
      </c>
      <c r="H1245" s="2" t="s">
        <v>47</v>
      </c>
      <c r="I1245" s="2">
        <v>51.509625999999997</v>
      </c>
      <c r="J1245" s="2" t="s">
        <v>30</v>
      </c>
      <c r="K1245" s="2" t="s">
        <v>197</v>
      </c>
      <c r="L1245" s="2" t="s">
        <v>32</v>
      </c>
      <c r="M1245" s="2">
        <v>-0.118589</v>
      </c>
      <c r="N1245" s="2">
        <v>1</v>
      </c>
      <c r="O1245" s="2">
        <v>1</v>
      </c>
      <c r="P1245" s="2" t="s">
        <v>33</v>
      </c>
      <c r="Q1245" s="2" t="s">
        <v>42</v>
      </c>
      <c r="R1245" s="2" t="s">
        <v>60</v>
      </c>
      <c r="S1245" s="2">
        <v>30</v>
      </c>
      <c r="T1245" s="4">
        <v>0.4236111111111111</v>
      </c>
      <c r="U1245" s="2" t="s">
        <v>1645</v>
      </c>
      <c r="V1245" s="5" t="s">
        <v>1627</v>
      </c>
      <c r="W1245" s="2" t="s">
        <v>37</v>
      </c>
      <c r="X1245" s="2" t="s">
        <v>157</v>
      </c>
    </row>
    <row r="1246" spans="1:24" ht="15.75" x14ac:dyDescent="0.25">
      <c r="A1246" s="5" t="s">
        <v>1350</v>
      </c>
      <c r="B1246" s="6">
        <v>44642</v>
      </c>
      <c r="C1246" s="3" t="s">
        <v>135</v>
      </c>
      <c r="D1246" s="14">
        <f t="shared" si="19"/>
        <v>2022</v>
      </c>
      <c r="E1246" s="2" t="s">
        <v>54</v>
      </c>
      <c r="F1246" s="5" t="s">
        <v>49</v>
      </c>
      <c r="G1246" s="5" t="s">
        <v>106</v>
      </c>
      <c r="H1246" s="5" t="s">
        <v>47</v>
      </c>
      <c r="I1246" s="5">
        <v>51.503211999999998</v>
      </c>
      <c r="J1246" s="5" t="s">
        <v>30</v>
      </c>
      <c r="K1246" s="5" t="s">
        <v>197</v>
      </c>
      <c r="L1246" s="5" t="s">
        <v>32</v>
      </c>
      <c r="M1246" s="5">
        <v>-0.150698</v>
      </c>
      <c r="N1246" s="5">
        <v>1</v>
      </c>
      <c r="O1246" s="5">
        <v>2</v>
      </c>
      <c r="P1246" s="5" t="s">
        <v>33</v>
      </c>
      <c r="Q1246" s="5" t="s">
        <v>34</v>
      </c>
      <c r="R1246" s="5" t="s">
        <v>106</v>
      </c>
      <c r="S1246" s="5">
        <v>20</v>
      </c>
      <c r="T1246" s="7">
        <v>0.6875</v>
      </c>
      <c r="U1246" s="2" t="s">
        <v>1645</v>
      </c>
      <c r="V1246" s="2" t="s">
        <v>1628</v>
      </c>
      <c r="W1246" s="5" t="s">
        <v>37</v>
      </c>
      <c r="X1246" s="5" t="s">
        <v>38</v>
      </c>
    </row>
    <row r="1247" spans="1:24" ht="15.75" x14ac:dyDescent="0.25">
      <c r="A1247" s="2" t="s">
        <v>1351</v>
      </c>
      <c r="B1247" s="3">
        <v>44643</v>
      </c>
      <c r="C1247" s="3" t="s">
        <v>135</v>
      </c>
      <c r="D1247" s="14">
        <f t="shared" si="19"/>
        <v>2022</v>
      </c>
      <c r="E1247" s="2" t="s">
        <v>62</v>
      </c>
      <c r="F1247" s="2" t="s">
        <v>69</v>
      </c>
      <c r="G1247" s="2" t="s">
        <v>70</v>
      </c>
      <c r="H1247" s="2" t="s">
        <v>29</v>
      </c>
      <c r="I1247" s="2">
        <v>51.521129000000002</v>
      </c>
      <c r="J1247" s="2" t="s">
        <v>55</v>
      </c>
      <c r="K1247" s="2" t="s">
        <v>861</v>
      </c>
      <c r="L1247" s="2" t="s">
        <v>32</v>
      </c>
      <c r="M1247" s="2">
        <v>-0.123737</v>
      </c>
      <c r="N1247" s="2">
        <v>1</v>
      </c>
      <c r="O1247" s="2">
        <v>3</v>
      </c>
      <c r="P1247" s="2" t="s">
        <v>33</v>
      </c>
      <c r="Q1247" s="2" t="s">
        <v>42</v>
      </c>
      <c r="R1247" s="2" t="s">
        <v>43</v>
      </c>
      <c r="S1247" s="2">
        <v>30</v>
      </c>
      <c r="T1247" s="4">
        <v>0.79166666666666663</v>
      </c>
      <c r="U1247" s="2" t="s">
        <v>1645</v>
      </c>
      <c r="V1247" s="5" t="s">
        <v>1629</v>
      </c>
      <c r="W1247" s="2" t="s">
        <v>71</v>
      </c>
      <c r="X1247" s="2" t="s">
        <v>38</v>
      </c>
    </row>
    <row r="1248" spans="1:24" ht="15.75" x14ac:dyDescent="0.25">
      <c r="A1248" s="5" t="s">
        <v>1352</v>
      </c>
      <c r="B1248" s="6">
        <v>44643</v>
      </c>
      <c r="C1248" s="3" t="s">
        <v>135</v>
      </c>
      <c r="D1248" s="14">
        <f t="shared" si="19"/>
        <v>2022</v>
      </c>
      <c r="E1248" s="2" t="s">
        <v>26</v>
      </c>
      <c r="F1248" s="5" t="s">
        <v>69</v>
      </c>
      <c r="G1248" s="5" t="s">
        <v>70</v>
      </c>
      <c r="H1248" s="5" t="s">
        <v>47</v>
      </c>
      <c r="I1248" s="5">
        <v>51.503501</v>
      </c>
      <c r="J1248" s="5" t="s">
        <v>30</v>
      </c>
      <c r="K1248" s="5" t="s">
        <v>197</v>
      </c>
      <c r="L1248" s="5" t="s">
        <v>32</v>
      </c>
      <c r="M1248" s="5">
        <v>-0.123597</v>
      </c>
      <c r="N1248" s="5">
        <v>1</v>
      </c>
      <c r="O1248" s="5">
        <v>2</v>
      </c>
      <c r="P1248" s="5" t="s">
        <v>33</v>
      </c>
      <c r="Q1248" s="5" t="s">
        <v>34</v>
      </c>
      <c r="R1248" s="5" t="s">
        <v>60</v>
      </c>
      <c r="S1248" s="5">
        <v>30</v>
      </c>
      <c r="T1248" s="7">
        <v>0.3527777777777778</v>
      </c>
      <c r="U1248" s="2" t="s">
        <v>1645</v>
      </c>
      <c r="V1248" s="2" t="s">
        <v>1630</v>
      </c>
      <c r="W1248" s="5" t="s">
        <v>37</v>
      </c>
      <c r="X1248" s="5" t="s">
        <v>38</v>
      </c>
    </row>
    <row r="1249" spans="1:24" ht="15.75" x14ac:dyDescent="0.25">
      <c r="A1249" s="2" t="s">
        <v>1353</v>
      </c>
      <c r="B1249" s="3">
        <v>44651</v>
      </c>
      <c r="C1249" s="3" t="s">
        <v>135</v>
      </c>
      <c r="D1249" s="14">
        <f t="shared" si="19"/>
        <v>2022</v>
      </c>
      <c r="E1249" s="2" t="s">
        <v>59</v>
      </c>
      <c r="F1249" s="2" t="s">
        <v>49</v>
      </c>
      <c r="G1249" s="2" t="s">
        <v>28</v>
      </c>
      <c r="H1249" s="2" t="s">
        <v>47</v>
      </c>
      <c r="I1249" s="2">
        <v>51.507159999999999</v>
      </c>
      <c r="J1249" s="2" t="s">
        <v>30</v>
      </c>
      <c r="K1249" s="2" t="s">
        <v>197</v>
      </c>
      <c r="L1249" s="2" t="s">
        <v>32</v>
      </c>
      <c r="M1249" s="2">
        <v>-0.12748100000000001</v>
      </c>
      <c r="N1249" s="2">
        <v>1</v>
      </c>
      <c r="O1249" s="2">
        <v>2</v>
      </c>
      <c r="P1249" s="2" t="s">
        <v>33</v>
      </c>
      <c r="Q1249" s="2" t="s">
        <v>42</v>
      </c>
      <c r="R1249" s="2" t="s">
        <v>43</v>
      </c>
      <c r="S1249" s="2">
        <v>30</v>
      </c>
      <c r="T1249" s="4">
        <v>0.43055555555555558</v>
      </c>
      <c r="U1249" s="2" t="s">
        <v>1645</v>
      </c>
      <c r="V1249" s="5" t="s">
        <v>1631</v>
      </c>
      <c r="W1249" s="2" t="s">
        <v>37</v>
      </c>
      <c r="X1249" s="2" t="s">
        <v>157</v>
      </c>
    </row>
    <row r="1250" spans="1:24" ht="15.75" hidden="1" x14ac:dyDescent="0.25">
      <c r="A1250" s="5" t="s">
        <v>1354</v>
      </c>
      <c r="B1250" s="6">
        <v>44651</v>
      </c>
      <c r="C1250" s="3" t="s">
        <v>135</v>
      </c>
      <c r="D1250" s="14">
        <f t="shared" si="19"/>
        <v>2022</v>
      </c>
      <c r="E1250" s="2" t="s">
        <v>65</v>
      </c>
      <c r="F1250" s="5" t="s">
        <v>27</v>
      </c>
      <c r="G1250" s="5" t="s">
        <v>28</v>
      </c>
      <c r="H1250" s="5" t="s">
        <v>47</v>
      </c>
      <c r="I1250" s="5">
        <v>51.526719</v>
      </c>
      <c r="J1250" s="5" t="s">
        <v>30</v>
      </c>
      <c r="K1250" s="5" t="s">
        <v>861</v>
      </c>
      <c r="L1250" s="5" t="s">
        <v>32</v>
      </c>
      <c r="M1250" s="5">
        <v>-0.13028300000000001</v>
      </c>
      <c r="N1250" s="5">
        <v>1</v>
      </c>
      <c r="O1250" s="5">
        <v>1</v>
      </c>
      <c r="P1250" s="5" t="s">
        <v>33</v>
      </c>
      <c r="Q1250" s="5" t="s">
        <v>42</v>
      </c>
      <c r="R1250" s="5" t="s">
        <v>43</v>
      </c>
      <c r="S1250" s="5">
        <v>30</v>
      </c>
      <c r="T1250" s="7">
        <v>0.5</v>
      </c>
      <c r="U1250" s="2" t="s">
        <v>36</v>
      </c>
      <c r="V1250" s="2" t="s">
        <v>1616</v>
      </c>
      <c r="W1250" s="5" t="s">
        <v>37</v>
      </c>
      <c r="X1250" s="5" t="s">
        <v>38</v>
      </c>
    </row>
    <row r="1251" spans="1:24" ht="15.75" hidden="1" x14ac:dyDescent="0.25">
      <c r="A1251" s="2" t="s">
        <v>1355</v>
      </c>
      <c r="B1251" s="3">
        <v>44651</v>
      </c>
      <c r="C1251" s="3" t="s">
        <v>135</v>
      </c>
      <c r="D1251" s="14">
        <f t="shared" si="19"/>
        <v>2022</v>
      </c>
      <c r="E1251" s="2" t="s">
        <v>46</v>
      </c>
      <c r="F1251" s="2" t="s">
        <v>27</v>
      </c>
      <c r="G1251" s="2" t="s">
        <v>28</v>
      </c>
      <c r="H1251" s="2" t="s">
        <v>29</v>
      </c>
      <c r="I1251" s="2">
        <v>51.555036000000001</v>
      </c>
      <c r="J1251" s="2" t="s">
        <v>30</v>
      </c>
      <c r="K1251" s="2" t="s">
        <v>861</v>
      </c>
      <c r="L1251" s="2" t="s">
        <v>32</v>
      </c>
      <c r="M1251" s="2">
        <v>-0.19273799999999999</v>
      </c>
      <c r="N1251" s="2">
        <v>1</v>
      </c>
      <c r="O1251" s="2">
        <v>1</v>
      </c>
      <c r="P1251" s="2" t="s">
        <v>33</v>
      </c>
      <c r="Q1251" s="2" t="s">
        <v>42</v>
      </c>
      <c r="R1251" s="2" t="s">
        <v>43</v>
      </c>
      <c r="S1251" s="2">
        <v>30</v>
      </c>
      <c r="T1251" s="4">
        <v>0.68055555555555547</v>
      </c>
      <c r="U1251" s="2" t="s">
        <v>36</v>
      </c>
      <c r="V1251" s="5" t="s">
        <v>1617</v>
      </c>
      <c r="W1251" s="2" t="s">
        <v>71</v>
      </c>
      <c r="X1251" s="2" t="s">
        <v>38</v>
      </c>
    </row>
    <row r="1252" spans="1:24" ht="15.75" hidden="1" x14ac:dyDescent="0.25">
      <c r="A1252" s="5" t="s">
        <v>1356</v>
      </c>
      <c r="B1252" s="6">
        <v>44651</v>
      </c>
      <c r="C1252" s="3" t="s">
        <v>135</v>
      </c>
      <c r="D1252" s="14">
        <f t="shared" si="19"/>
        <v>2022</v>
      </c>
      <c r="E1252" s="2" t="s">
        <v>40</v>
      </c>
      <c r="F1252" s="5" t="s">
        <v>49</v>
      </c>
      <c r="G1252" s="5" t="s">
        <v>41</v>
      </c>
      <c r="H1252" s="5" t="s">
        <v>47</v>
      </c>
      <c r="I1252" s="5">
        <v>51.543709999999997</v>
      </c>
      <c r="J1252" s="5" t="s">
        <v>30</v>
      </c>
      <c r="K1252" s="5" t="s">
        <v>861</v>
      </c>
      <c r="L1252" s="5" t="s">
        <v>32</v>
      </c>
      <c r="M1252" s="5">
        <v>-0.15266199999999999</v>
      </c>
      <c r="N1252" s="5">
        <v>1</v>
      </c>
      <c r="O1252" s="5">
        <v>2</v>
      </c>
      <c r="P1252" s="5" t="s">
        <v>33</v>
      </c>
      <c r="Q1252" s="5" t="s">
        <v>42</v>
      </c>
      <c r="R1252" s="5" t="s">
        <v>60</v>
      </c>
      <c r="S1252" s="5">
        <v>30</v>
      </c>
      <c r="T1252" s="7">
        <v>0.78541666666666676</v>
      </c>
      <c r="U1252" s="2" t="s">
        <v>36</v>
      </c>
      <c r="V1252" s="2" t="s">
        <v>1618</v>
      </c>
      <c r="W1252" s="5" t="s">
        <v>649</v>
      </c>
      <c r="X1252" s="5" t="s">
        <v>52</v>
      </c>
    </row>
    <row r="1253" spans="1:24" ht="15.75" hidden="1" x14ac:dyDescent="0.25">
      <c r="A1253" s="2" t="s">
        <v>1357</v>
      </c>
      <c r="B1253" s="3">
        <v>44651</v>
      </c>
      <c r="C1253" s="3" t="s">
        <v>135</v>
      </c>
      <c r="D1253" s="14">
        <f t="shared" si="19"/>
        <v>2022</v>
      </c>
      <c r="E1253" s="2" t="s">
        <v>54</v>
      </c>
      <c r="F1253" s="2" t="s">
        <v>69</v>
      </c>
      <c r="G1253" s="2" t="s">
        <v>70</v>
      </c>
      <c r="H1253" s="2" t="s">
        <v>47</v>
      </c>
      <c r="I1253" s="2">
        <v>51.493786999999998</v>
      </c>
      <c r="J1253" s="2" t="s">
        <v>30</v>
      </c>
      <c r="K1253" s="2" t="s">
        <v>197</v>
      </c>
      <c r="L1253" s="2" t="s">
        <v>32</v>
      </c>
      <c r="M1253" s="2">
        <v>-0.14041899999999999</v>
      </c>
      <c r="N1253" s="2">
        <v>1</v>
      </c>
      <c r="O1253" s="2">
        <v>2</v>
      </c>
      <c r="P1253" s="2" t="s">
        <v>33</v>
      </c>
      <c r="Q1253" s="2" t="s">
        <v>42</v>
      </c>
      <c r="R1253" s="2" t="s">
        <v>43</v>
      </c>
      <c r="S1253" s="2">
        <v>30</v>
      </c>
      <c r="T1253" s="4">
        <v>0.69791666666666663</v>
      </c>
      <c r="U1253" s="2" t="s">
        <v>36</v>
      </c>
      <c r="V1253" s="5" t="s">
        <v>1619</v>
      </c>
      <c r="W1253" s="2" t="s">
        <v>649</v>
      </c>
      <c r="X1253" s="2" t="s">
        <v>63</v>
      </c>
    </row>
    <row r="1254" spans="1:24" ht="15.75" hidden="1" x14ac:dyDescent="0.25">
      <c r="A1254" s="5" t="s">
        <v>1358</v>
      </c>
      <c r="B1254" s="6">
        <v>44651</v>
      </c>
      <c r="C1254" s="3" t="s">
        <v>135</v>
      </c>
      <c r="D1254" s="14">
        <f t="shared" si="19"/>
        <v>2022</v>
      </c>
      <c r="E1254" s="2" t="s">
        <v>62</v>
      </c>
      <c r="F1254" s="5" t="s">
        <v>69</v>
      </c>
      <c r="G1254" s="5" t="s">
        <v>70</v>
      </c>
      <c r="H1254" s="5" t="s">
        <v>47</v>
      </c>
      <c r="I1254" s="5">
        <v>51.510869999999997</v>
      </c>
      <c r="J1254" s="5" t="s">
        <v>55</v>
      </c>
      <c r="K1254" s="5" t="s">
        <v>197</v>
      </c>
      <c r="L1254" s="5" t="s">
        <v>32</v>
      </c>
      <c r="M1254" s="5">
        <v>-0.18612799999999999</v>
      </c>
      <c r="N1254" s="5">
        <v>1</v>
      </c>
      <c r="O1254" s="5">
        <v>2</v>
      </c>
      <c r="P1254" s="5" t="s">
        <v>33</v>
      </c>
      <c r="Q1254" s="5" t="s">
        <v>34</v>
      </c>
      <c r="R1254" s="5" t="s">
        <v>43</v>
      </c>
      <c r="S1254" s="5">
        <v>30</v>
      </c>
      <c r="T1254" s="7">
        <v>0.90208333333333324</v>
      </c>
      <c r="U1254" s="2" t="s">
        <v>36</v>
      </c>
      <c r="V1254" s="2" t="s">
        <v>1620</v>
      </c>
      <c r="W1254" s="5" t="s">
        <v>37</v>
      </c>
      <c r="X1254" s="5" t="s">
        <v>157</v>
      </c>
    </row>
    <row r="1255" spans="1:24" ht="15.75" hidden="1" x14ac:dyDescent="0.25">
      <c r="A1255" s="2" t="s">
        <v>1359</v>
      </c>
      <c r="B1255" s="3">
        <v>44650</v>
      </c>
      <c r="C1255" s="3" t="s">
        <v>135</v>
      </c>
      <c r="D1255" s="14">
        <f t="shared" si="19"/>
        <v>2022</v>
      </c>
      <c r="E1255" s="2" t="s">
        <v>26</v>
      </c>
      <c r="F1255" s="2" t="s">
        <v>27</v>
      </c>
      <c r="G1255" s="2" t="s">
        <v>41</v>
      </c>
      <c r="H1255" s="2" t="s">
        <v>47</v>
      </c>
      <c r="I1255" s="2">
        <v>51.543759000000001</v>
      </c>
      <c r="J1255" s="2" t="s">
        <v>30</v>
      </c>
      <c r="K1255" s="2" t="s">
        <v>861</v>
      </c>
      <c r="L1255" s="2" t="s">
        <v>32</v>
      </c>
      <c r="M1255" s="2">
        <v>-0.133046</v>
      </c>
      <c r="N1255" s="2">
        <v>1</v>
      </c>
      <c r="O1255" s="2">
        <v>2</v>
      </c>
      <c r="P1255" s="2" t="s">
        <v>33</v>
      </c>
      <c r="Q1255" s="2" t="s">
        <v>42</v>
      </c>
      <c r="R1255" s="2" t="s">
        <v>43</v>
      </c>
      <c r="S1255" s="2">
        <v>30</v>
      </c>
      <c r="T1255" s="4">
        <v>0.39583333333333331</v>
      </c>
      <c r="U1255" s="2" t="s">
        <v>36</v>
      </c>
      <c r="V1255" s="5" t="s">
        <v>1621</v>
      </c>
      <c r="W1255" s="2" t="s">
        <v>37</v>
      </c>
      <c r="X1255" s="2" t="s">
        <v>108</v>
      </c>
    </row>
    <row r="1256" spans="1:24" ht="15.75" hidden="1" x14ac:dyDescent="0.25">
      <c r="A1256" s="5" t="s">
        <v>1360</v>
      </c>
      <c r="B1256" s="6">
        <v>44582</v>
      </c>
      <c r="C1256" s="3" t="s">
        <v>24</v>
      </c>
      <c r="D1256" s="14">
        <f t="shared" si="19"/>
        <v>2022</v>
      </c>
      <c r="E1256" s="2" t="s">
        <v>59</v>
      </c>
      <c r="F1256" s="5" t="s">
        <v>27</v>
      </c>
      <c r="G1256" s="5" t="s">
        <v>28</v>
      </c>
      <c r="H1256" s="5" t="s">
        <v>29</v>
      </c>
      <c r="I1256" s="5">
        <v>51.567202000000002</v>
      </c>
      <c r="J1256" s="5" t="s">
        <v>30</v>
      </c>
      <c r="K1256" s="5" t="s">
        <v>861</v>
      </c>
      <c r="L1256" s="5" t="s">
        <v>32</v>
      </c>
      <c r="M1256" s="5">
        <v>-0.15401799999999999</v>
      </c>
      <c r="N1256" s="5">
        <v>1</v>
      </c>
      <c r="O1256" s="5">
        <v>1</v>
      </c>
      <c r="P1256" s="5" t="s">
        <v>33</v>
      </c>
      <c r="Q1256" s="5" t="s">
        <v>34</v>
      </c>
      <c r="R1256" s="5" t="s">
        <v>43</v>
      </c>
      <c r="S1256" s="5">
        <v>30</v>
      </c>
      <c r="T1256" s="7">
        <v>0.40347222222222223</v>
      </c>
      <c r="U1256" s="2" t="s">
        <v>36</v>
      </c>
      <c r="V1256" s="2" t="s">
        <v>1622</v>
      </c>
      <c r="W1256" s="5" t="s">
        <v>37</v>
      </c>
      <c r="X1256" s="5" t="s">
        <v>38</v>
      </c>
    </row>
    <row r="1257" spans="1:24" ht="15.75" hidden="1" x14ac:dyDescent="0.25">
      <c r="A1257" s="2" t="s">
        <v>1361</v>
      </c>
      <c r="B1257" s="3">
        <v>44639</v>
      </c>
      <c r="C1257" s="3" t="s">
        <v>135</v>
      </c>
      <c r="D1257" s="14">
        <f t="shared" si="19"/>
        <v>2022</v>
      </c>
      <c r="E1257" s="2" t="s">
        <v>65</v>
      </c>
      <c r="F1257" s="2" t="s">
        <v>49</v>
      </c>
      <c r="G1257" s="2" t="s">
        <v>193</v>
      </c>
      <c r="H1257" s="2" t="s">
        <v>47</v>
      </c>
      <c r="I1257" s="2">
        <v>51.507607</v>
      </c>
      <c r="J1257" s="2" t="s">
        <v>55</v>
      </c>
      <c r="K1257" s="2" t="s">
        <v>197</v>
      </c>
      <c r="L1257" s="2" t="s">
        <v>32</v>
      </c>
      <c r="M1257" s="2">
        <v>-0.12731899999999999</v>
      </c>
      <c r="N1257" s="2">
        <v>1</v>
      </c>
      <c r="O1257" s="2">
        <v>2</v>
      </c>
      <c r="P1257" s="2" t="s">
        <v>33</v>
      </c>
      <c r="Q1257" s="2" t="s">
        <v>42</v>
      </c>
      <c r="R1257" s="2" t="s">
        <v>43</v>
      </c>
      <c r="S1257" s="2">
        <v>30</v>
      </c>
      <c r="T1257" s="4">
        <v>0.80208333333333337</v>
      </c>
      <c r="U1257" s="2" t="s">
        <v>36</v>
      </c>
      <c r="V1257" s="5" t="s">
        <v>1623</v>
      </c>
      <c r="W1257" s="2" t="s">
        <v>71</v>
      </c>
      <c r="X1257" s="2" t="s">
        <v>38</v>
      </c>
    </row>
    <row r="1258" spans="1:24" ht="15.75" hidden="1" x14ac:dyDescent="0.25">
      <c r="A1258" s="5" t="s">
        <v>1362</v>
      </c>
      <c r="B1258" s="6">
        <v>44641</v>
      </c>
      <c r="C1258" s="3" t="s">
        <v>135</v>
      </c>
      <c r="D1258" s="14">
        <f t="shared" si="19"/>
        <v>2022</v>
      </c>
      <c r="E1258" s="2" t="s">
        <v>46</v>
      </c>
      <c r="F1258" s="5" t="s">
        <v>49</v>
      </c>
      <c r="G1258" s="5" t="s">
        <v>193</v>
      </c>
      <c r="H1258" s="5" t="s">
        <v>47</v>
      </c>
      <c r="I1258" s="5">
        <v>51.556793999999996</v>
      </c>
      <c r="J1258" s="5" t="s">
        <v>55</v>
      </c>
      <c r="K1258" s="5" t="s">
        <v>1134</v>
      </c>
      <c r="L1258" s="5" t="s">
        <v>32</v>
      </c>
      <c r="M1258" s="5">
        <v>-0.13842699999999999</v>
      </c>
      <c r="N1258" s="5">
        <v>1</v>
      </c>
      <c r="O1258" s="5">
        <v>2</v>
      </c>
      <c r="P1258" s="5" t="s">
        <v>33</v>
      </c>
      <c r="Q1258" s="5" t="s">
        <v>34</v>
      </c>
      <c r="R1258" s="5" t="s">
        <v>43</v>
      </c>
      <c r="S1258" s="5">
        <v>30</v>
      </c>
      <c r="T1258" s="7">
        <v>0.20833333333333334</v>
      </c>
      <c r="U1258" s="2" t="s">
        <v>36</v>
      </c>
      <c r="V1258" s="2" t="s">
        <v>1624</v>
      </c>
      <c r="W1258" s="5" t="s">
        <v>37</v>
      </c>
      <c r="X1258" s="5" t="s">
        <v>157</v>
      </c>
    </row>
    <row r="1259" spans="1:24" ht="15.75" hidden="1" x14ac:dyDescent="0.25">
      <c r="A1259" s="2" t="s">
        <v>1363</v>
      </c>
      <c r="B1259" s="3">
        <v>44642</v>
      </c>
      <c r="C1259" s="3" t="s">
        <v>135</v>
      </c>
      <c r="D1259" s="14">
        <f t="shared" si="19"/>
        <v>2022</v>
      </c>
      <c r="E1259" s="2" t="s">
        <v>40</v>
      </c>
      <c r="F1259" s="2" t="s">
        <v>27</v>
      </c>
      <c r="G1259" s="2" t="s">
        <v>28</v>
      </c>
      <c r="H1259" s="2" t="s">
        <v>47</v>
      </c>
      <c r="I1259" s="2">
        <v>51.536222000000002</v>
      </c>
      <c r="J1259" s="2" t="s">
        <v>30</v>
      </c>
      <c r="K1259" s="2" t="s">
        <v>861</v>
      </c>
      <c r="L1259" s="2" t="s">
        <v>32</v>
      </c>
      <c r="M1259" s="2">
        <v>-0.191465</v>
      </c>
      <c r="N1259" s="2">
        <v>1</v>
      </c>
      <c r="O1259" s="2">
        <v>2</v>
      </c>
      <c r="P1259" s="2" t="s">
        <v>33</v>
      </c>
      <c r="Q1259" s="2" t="s">
        <v>34</v>
      </c>
      <c r="R1259" s="2" t="s">
        <v>43</v>
      </c>
      <c r="S1259" s="2">
        <v>30</v>
      </c>
      <c r="T1259" s="4">
        <v>0.52986111111111112</v>
      </c>
      <c r="U1259" s="2" t="s">
        <v>36</v>
      </c>
      <c r="V1259" s="5" t="s">
        <v>1625</v>
      </c>
      <c r="W1259" s="2" t="s">
        <v>37</v>
      </c>
      <c r="X1259" s="2" t="s">
        <v>38</v>
      </c>
    </row>
    <row r="1260" spans="1:24" ht="15.75" hidden="1" x14ac:dyDescent="0.25">
      <c r="A1260" s="5" t="s">
        <v>1364</v>
      </c>
      <c r="B1260" s="6">
        <v>44641</v>
      </c>
      <c r="C1260" s="3" t="s">
        <v>135</v>
      </c>
      <c r="D1260" s="14">
        <f t="shared" si="19"/>
        <v>2022</v>
      </c>
      <c r="E1260" s="2" t="s">
        <v>54</v>
      </c>
      <c r="F1260" s="5" t="s">
        <v>49</v>
      </c>
      <c r="G1260" s="5" t="s">
        <v>28</v>
      </c>
      <c r="H1260" s="5" t="s">
        <v>47</v>
      </c>
      <c r="I1260" s="5">
        <v>51.485691000000003</v>
      </c>
      <c r="J1260" s="5" t="s">
        <v>30</v>
      </c>
      <c r="K1260" s="5" t="s">
        <v>197</v>
      </c>
      <c r="L1260" s="5" t="s">
        <v>32</v>
      </c>
      <c r="M1260" s="5">
        <v>-0.14593300000000001</v>
      </c>
      <c r="N1260" s="5">
        <v>2</v>
      </c>
      <c r="O1260" s="5">
        <v>3</v>
      </c>
      <c r="P1260" s="5" t="s">
        <v>33</v>
      </c>
      <c r="Q1260" s="5" t="s">
        <v>34</v>
      </c>
      <c r="R1260" s="5" t="s">
        <v>43</v>
      </c>
      <c r="S1260" s="5">
        <v>30</v>
      </c>
      <c r="T1260" s="7">
        <v>0.64583333333333337</v>
      </c>
      <c r="U1260" s="2" t="s">
        <v>36</v>
      </c>
      <c r="V1260" s="2" t="s">
        <v>1626</v>
      </c>
      <c r="W1260" s="5" t="s">
        <v>37</v>
      </c>
      <c r="X1260" s="5" t="s">
        <v>38</v>
      </c>
    </row>
    <row r="1261" spans="1:24" ht="15.75" hidden="1" x14ac:dyDescent="0.25">
      <c r="A1261" s="2" t="s">
        <v>1365</v>
      </c>
      <c r="B1261" s="3">
        <v>44654</v>
      </c>
      <c r="C1261" s="3" t="s">
        <v>199</v>
      </c>
      <c r="D1261" s="14">
        <f t="shared" si="19"/>
        <v>2022</v>
      </c>
      <c r="E1261" s="2" t="s">
        <v>62</v>
      </c>
      <c r="F1261" s="2" t="s">
        <v>27</v>
      </c>
      <c r="G1261" s="2" t="s">
        <v>28</v>
      </c>
      <c r="H1261" s="2" t="s">
        <v>47</v>
      </c>
      <c r="I1261" s="2">
        <v>51.515441000000003</v>
      </c>
      <c r="J1261" s="2" t="s">
        <v>30</v>
      </c>
      <c r="K1261" s="2" t="s">
        <v>197</v>
      </c>
      <c r="L1261" s="2" t="s">
        <v>32</v>
      </c>
      <c r="M1261" s="2">
        <v>-0.13924900000000001</v>
      </c>
      <c r="N1261" s="2">
        <v>1</v>
      </c>
      <c r="O1261" s="2">
        <v>1</v>
      </c>
      <c r="P1261" s="2" t="s">
        <v>33</v>
      </c>
      <c r="Q1261" s="2" t="s">
        <v>34</v>
      </c>
      <c r="R1261" s="2" t="s">
        <v>43</v>
      </c>
      <c r="S1261" s="2">
        <v>30</v>
      </c>
      <c r="T1261" s="4">
        <v>0.71180555555555547</v>
      </c>
      <c r="U1261" s="2" t="s">
        <v>36</v>
      </c>
      <c r="V1261" s="5" t="s">
        <v>1627</v>
      </c>
      <c r="W1261" s="2" t="s">
        <v>37</v>
      </c>
      <c r="X1261" s="2" t="s">
        <v>38</v>
      </c>
    </row>
    <row r="1262" spans="1:24" ht="15.75" hidden="1" x14ac:dyDescent="0.25">
      <c r="A1262" s="5" t="s">
        <v>1366</v>
      </c>
      <c r="B1262" s="6">
        <v>44652</v>
      </c>
      <c r="C1262" s="3" t="s">
        <v>199</v>
      </c>
      <c r="D1262" s="14">
        <f t="shared" si="19"/>
        <v>2022</v>
      </c>
      <c r="E1262" s="2" t="s">
        <v>26</v>
      </c>
      <c r="F1262" s="5" t="s">
        <v>49</v>
      </c>
      <c r="G1262" s="5" t="s">
        <v>28</v>
      </c>
      <c r="H1262" s="5" t="s">
        <v>47</v>
      </c>
      <c r="I1262" s="5">
        <v>51.511073000000003</v>
      </c>
      <c r="J1262" s="5" t="s">
        <v>30</v>
      </c>
      <c r="K1262" s="5" t="s">
        <v>197</v>
      </c>
      <c r="L1262" s="5" t="s">
        <v>32</v>
      </c>
      <c r="M1262" s="5">
        <v>-0.119106</v>
      </c>
      <c r="N1262" s="5">
        <v>1</v>
      </c>
      <c r="O1262" s="5">
        <v>2</v>
      </c>
      <c r="P1262" s="5" t="s">
        <v>33</v>
      </c>
      <c r="Q1262" s="5" t="s">
        <v>34</v>
      </c>
      <c r="R1262" s="5" t="s">
        <v>60</v>
      </c>
      <c r="S1262" s="5">
        <v>30</v>
      </c>
      <c r="T1262" s="7">
        <v>0.49305555555555558</v>
      </c>
      <c r="U1262" s="2" t="s">
        <v>36</v>
      </c>
      <c r="V1262" s="2" t="s">
        <v>1628</v>
      </c>
      <c r="W1262" s="5" t="s">
        <v>37</v>
      </c>
      <c r="X1262" s="5" t="s">
        <v>52</v>
      </c>
    </row>
    <row r="1263" spans="1:24" ht="15.75" hidden="1" x14ac:dyDescent="0.25">
      <c r="A1263" s="2" t="s">
        <v>1367</v>
      </c>
      <c r="B1263" s="3">
        <v>44654</v>
      </c>
      <c r="C1263" s="3" t="s">
        <v>199</v>
      </c>
      <c r="D1263" s="14">
        <f t="shared" si="19"/>
        <v>2022</v>
      </c>
      <c r="E1263" s="2" t="s">
        <v>59</v>
      </c>
      <c r="F1263" s="2" t="s">
        <v>49</v>
      </c>
      <c r="G1263" s="2" t="s">
        <v>41</v>
      </c>
      <c r="H1263" s="2" t="s">
        <v>47</v>
      </c>
      <c r="I1263" s="2">
        <v>51.513632999999999</v>
      </c>
      <c r="J1263" s="2" t="s">
        <v>30</v>
      </c>
      <c r="K1263" s="2" t="s">
        <v>197</v>
      </c>
      <c r="L1263" s="2" t="s">
        <v>32</v>
      </c>
      <c r="M1263" s="2">
        <v>-0.155752</v>
      </c>
      <c r="N1263" s="2">
        <v>1</v>
      </c>
      <c r="O1263" s="2">
        <v>1</v>
      </c>
      <c r="P1263" s="2" t="s">
        <v>33</v>
      </c>
      <c r="Q1263" s="2" t="s">
        <v>42</v>
      </c>
      <c r="R1263" s="2" t="s">
        <v>43</v>
      </c>
      <c r="S1263" s="2">
        <v>30</v>
      </c>
      <c r="T1263" s="4">
        <v>0.3125</v>
      </c>
      <c r="U1263" s="2" t="s">
        <v>36</v>
      </c>
      <c r="V1263" s="5" t="s">
        <v>1629</v>
      </c>
      <c r="W1263" s="2" t="s">
        <v>649</v>
      </c>
      <c r="X1263" s="2" t="s">
        <v>38</v>
      </c>
    </row>
    <row r="1264" spans="1:24" ht="15.75" hidden="1" x14ac:dyDescent="0.25">
      <c r="A1264" s="5" t="s">
        <v>1368</v>
      </c>
      <c r="B1264" s="6">
        <v>44654</v>
      </c>
      <c r="C1264" s="3" t="s">
        <v>199</v>
      </c>
      <c r="D1264" s="14">
        <f t="shared" si="19"/>
        <v>2022</v>
      </c>
      <c r="E1264" s="2" t="s">
        <v>65</v>
      </c>
      <c r="F1264" s="5" t="s">
        <v>27</v>
      </c>
      <c r="G1264" s="5" t="s">
        <v>28</v>
      </c>
      <c r="H1264" s="5" t="s">
        <v>47</v>
      </c>
      <c r="I1264" s="5">
        <v>51.514311999999997</v>
      </c>
      <c r="J1264" s="5" t="s">
        <v>30</v>
      </c>
      <c r="K1264" s="5" t="s">
        <v>197</v>
      </c>
      <c r="L1264" s="5" t="s">
        <v>32</v>
      </c>
      <c r="M1264" s="5">
        <v>-0.14174500000000001</v>
      </c>
      <c r="N1264" s="5">
        <v>1</v>
      </c>
      <c r="O1264" s="5">
        <v>1</v>
      </c>
      <c r="P1264" s="5" t="s">
        <v>33</v>
      </c>
      <c r="Q1264" s="5" t="s">
        <v>42</v>
      </c>
      <c r="R1264" s="5" t="s">
        <v>43</v>
      </c>
      <c r="S1264" s="5">
        <v>30</v>
      </c>
      <c r="T1264" s="7">
        <v>0.49652777777777773</v>
      </c>
      <c r="U1264" s="2" t="s">
        <v>36</v>
      </c>
      <c r="V1264" s="2" t="s">
        <v>1630</v>
      </c>
      <c r="W1264" s="5" t="s">
        <v>559</v>
      </c>
      <c r="X1264" s="5" t="s">
        <v>111</v>
      </c>
    </row>
    <row r="1265" spans="1:24" ht="15.75" x14ac:dyDescent="0.25">
      <c r="A1265" s="2" t="s">
        <v>1369</v>
      </c>
      <c r="B1265" s="3">
        <v>44652</v>
      </c>
      <c r="C1265" s="3" t="s">
        <v>199</v>
      </c>
      <c r="D1265" s="14">
        <f t="shared" si="19"/>
        <v>2022</v>
      </c>
      <c r="E1265" s="2" t="s">
        <v>46</v>
      </c>
      <c r="F1265" s="2" t="s">
        <v>27</v>
      </c>
      <c r="G1265" s="2" t="s">
        <v>41</v>
      </c>
      <c r="H1265" s="2" t="s">
        <v>29</v>
      </c>
      <c r="I1265" s="2">
        <v>51.545014000000002</v>
      </c>
      <c r="J1265" s="2" t="s">
        <v>55</v>
      </c>
      <c r="K1265" s="2" t="s">
        <v>861</v>
      </c>
      <c r="L1265" s="2" t="s">
        <v>32</v>
      </c>
      <c r="M1265" s="2">
        <v>-0.14410000000000001</v>
      </c>
      <c r="N1265" s="2">
        <v>1</v>
      </c>
      <c r="O1265" s="2">
        <v>1</v>
      </c>
      <c r="P1265" s="2" t="s">
        <v>33</v>
      </c>
      <c r="Q1265" s="2" t="s">
        <v>42</v>
      </c>
      <c r="R1265" s="2" t="s">
        <v>43</v>
      </c>
      <c r="S1265" s="2">
        <v>30</v>
      </c>
      <c r="T1265" s="4">
        <v>0.88611111111111107</v>
      </c>
      <c r="U1265" s="2" t="s">
        <v>1645</v>
      </c>
      <c r="V1265" s="5" t="s">
        <v>1631</v>
      </c>
      <c r="W1265" s="2" t="s">
        <v>37</v>
      </c>
      <c r="X1265" s="2" t="s">
        <v>157</v>
      </c>
    </row>
    <row r="1266" spans="1:24" ht="15.75" x14ac:dyDescent="0.25">
      <c r="A1266" s="5" t="s">
        <v>1370</v>
      </c>
      <c r="B1266" s="6">
        <v>44652</v>
      </c>
      <c r="C1266" s="3" t="s">
        <v>199</v>
      </c>
      <c r="D1266" s="14">
        <f t="shared" si="19"/>
        <v>2022</v>
      </c>
      <c r="E1266" s="2" t="s">
        <v>40</v>
      </c>
      <c r="F1266" s="5" t="s">
        <v>49</v>
      </c>
      <c r="G1266" s="5" t="s">
        <v>41</v>
      </c>
      <c r="H1266" s="5" t="s">
        <v>47</v>
      </c>
      <c r="I1266" s="5">
        <v>51.515129999999999</v>
      </c>
      <c r="J1266" s="5" t="s">
        <v>30</v>
      </c>
      <c r="K1266" s="5" t="s">
        <v>197</v>
      </c>
      <c r="L1266" s="5" t="s">
        <v>32</v>
      </c>
      <c r="M1266" s="5">
        <v>-0.142288</v>
      </c>
      <c r="N1266" s="5">
        <v>1</v>
      </c>
      <c r="O1266" s="5">
        <v>1</v>
      </c>
      <c r="P1266" s="5" t="s">
        <v>33</v>
      </c>
      <c r="Q1266" s="5" t="s">
        <v>34</v>
      </c>
      <c r="R1266" s="5" t="s">
        <v>60</v>
      </c>
      <c r="S1266" s="5">
        <v>30</v>
      </c>
      <c r="T1266" s="7">
        <v>0.54513888888888895</v>
      </c>
      <c r="U1266" s="2" t="s">
        <v>1645</v>
      </c>
      <c r="V1266" s="2" t="s">
        <v>1616</v>
      </c>
      <c r="W1266" s="5" t="s">
        <v>37</v>
      </c>
      <c r="X1266" s="5" t="s">
        <v>38</v>
      </c>
    </row>
    <row r="1267" spans="1:24" ht="15.75" x14ac:dyDescent="0.25">
      <c r="A1267" s="2" t="s">
        <v>1371</v>
      </c>
      <c r="B1267" s="3">
        <v>44652</v>
      </c>
      <c r="C1267" s="3" t="s">
        <v>199</v>
      </c>
      <c r="D1267" s="14">
        <f t="shared" si="19"/>
        <v>2022</v>
      </c>
      <c r="E1267" s="2" t="s">
        <v>54</v>
      </c>
      <c r="F1267" s="2" t="s">
        <v>27</v>
      </c>
      <c r="G1267" s="2" t="s">
        <v>28</v>
      </c>
      <c r="H1267" s="2" t="s">
        <v>47</v>
      </c>
      <c r="I1267" s="2">
        <v>51.517930999999997</v>
      </c>
      <c r="J1267" s="2" t="s">
        <v>30</v>
      </c>
      <c r="K1267" s="2" t="s">
        <v>861</v>
      </c>
      <c r="L1267" s="2" t="s">
        <v>32</v>
      </c>
      <c r="M1267" s="2">
        <v>-0.12055299999999999</v>
      </c>
      <c r="N1267" s="2">
        <v>1</v>
      </c>
      <c r="O1267" s="2">
        <v>2</v>
      </c>
      <c r="P1267" s="2" t="s">
        <v>33</v>
      </c>
      <c r="Q1267" s="2" t="s">
        <v>42</v>
      </c>
      <c r="R1267" s="2" t="s">
        <v>43</v>
      </c>
      <c r="S1267" s="2">
        <v>30</v>
      </c>
      <c r="T1267" s="4">
        <v>0.55208333333333337</v>
      </c>
      <c r="U1267" s="2" t="s">
        <v>1645</v>
      </c>
      <c r="V1267" s="5" t="s">
        <v>1617</v>
      </c>
      <c r="W1267" s="2" t="s">
        <v>71</v>
      </c>
      <c r="X1267" s="2" t="s">
        <v>111</v>
      </c>
    </row>
    <row r="1268" spans="1:24" ht="15.75" x14ac:dyDescent="0.25">
      <c r="A1268" s="5" t="s">
        <v>1372</v>
      </c>
      <c r="B1268" s="6">
        <v>44652</v>
      </c>
      <c r="C1268" s="3" t="s">
        <v>199</v>
      </c>
      <c r="D1268" s="14">
        <f t="shared" si="19"/>
        <v>2022</v>
      </c>
      <c r="E1268" s="2" t="s">
        <v>62</v>
      </c>
      <c r="F1268" s="5" t="s">
        <v>49</v>
      </c>
      <c r="G1268" s="5" t="s">
        <v>41</v>
      </c>
      <c r="H1268" s="5" t="s">
        <v>29</v>
      </c>
      <c r="I1268" s="5">
        <v>51.513032000000003</v>
      </c>
      <c r="J1268" s="5" t="s">
        <v>30</v>
      </c>
      <c r="K1268" s="5" t="s">
        <v>197</v>
      </c>
      <c r="L1268" s="5" t="s">
        <v>32</v>
      </c>
      <c r="M1268" s="5">
        <v>-0.12911400000000001</v>
      </c>
      <c r="N1268" s="5">
        <v>1</v>
      </c>
      <c r="O1268" s="5">
        <v>1</v>
      </c>
      <c r="P1268" s="5" t="s">
        <v>33</v>
      </c>
      <c r="Q1268" s="5" t="s">
        <v>42</v>
      </c>
      <c r="R1268" s="5" t="s">
        <v>43</v>
      </c>
      <c r="S1268" s="5">
        <v>30</v>
      </c>
      <c r="T1268" s="7">
        <v>0.72499999999999998</v>
      </c>
      <c r="U1268" s="2" t="s">
        <v>1645</v>
      </c>
      <c r="V1268" s="2" t="s">
        <v>1618</v>
      </c>
      <c r="W1268" s="5" t="s">
        <v>71</v>
      </c>
      <c r="X1268" s="5" t="s">
        <v>44</v>
      </c>
    </row>
    <row r="1269" spans="1:24" ht="15.75" x14ac:dyDescent="0.25">
      <c r="A1269" s="2" t="s">
        <v>1373</v>
      </c>
      <c r="B1269" s="3">
        <v>44651</v>
      </c>
      <c r="C1269" s="3" t="s">
        <v>135</v>
      </c>
      <c r="D1269" s="14">
        <f t="shared" si="19"/>
        <v>2022</v>
      </c>
      <c r="E1269" s="2" t="s">
        <v>26</v>
      </c>
      <c r="F1269" s="2" t="s">
        <v>49</v>
      </c>
      <c r="G1269" s="2" t="s">
        <v>193</v>
      </c>
      <c r="H1269" s="2" t="s">
        <v>47</v>
      </c>
      <c r="I1269" s="2">
        <v>51.556793999999996</v>
      </c>
      <c r="J1269" s="2" t="s">
        <v>55</v>
      </c>
      <c r="K1269" s="2" t="s">
        <v>1134</v>
      </c>
      <c r="L1269" s="2" t="s">
        <v>32</v>
      </c>
      <c r="M1269" s="2">
        <v>-0.13842699999999999</v>
      </c>
      <c r="N1269" s="2">
        <v>1</v>
      </c>
      <c r="O1269" s="2">
        <v>2</v>
      </c>
      <c r="P1269" s="2" t="s">
        <v>33</v>
      </c>
      <c r="Q1269" s="2" t="s">
        <v>42</v>
      </c>
      <c r="R1269" s="2" t="s">
        <v>43</v>
      </c>
      <c r="S1269" s="2">
        <v>30</v>
      </c>
      <c r="T1269" s="4">
        <v>0.83611111111111114</v>
      </c>
      <c r="U1269" s="2" t="s">
        <v>1645</v>
      </c>
      <c r="V1269" s="5" t="s">
        <v>1619</v>
      </c>
      <c r="W1269" s="2" t="s">
        <v>71</v>
      </c>
      <c r="X1269" s="2" t="s">
        <v>346</v>
      </c>
    </row>
    <row r="1270" spans="1:24" ht="15.75" x14ac:dyDescent="0.25">
      <c r="A1270" s="5" t="s">
        <v>1374</v>
      </c>
      <c r="B1270" s="6">
        <v>44654</v>
      </c>
      <c r="C1270" s="3" t="s">
        <v>199</v>
      </c>
      <c r="D1270" s="14">
        <f t="shared" si="19"/>
        <v>2022</v>
      </c>
      <c r="E1270" s="2" t="s">
        <v>59</v>
      </c>
      <c r="F1270" s="5" t="s">
        <v>49</v>
      </c>
      <c r="G1270" s="5" t="s">
        <v>41</v>
      </c>
      <c r="H1270" s="5" t="s">
        <v>47</v>
      </c>
      <c r="I1270" s="5">
        <v>51.528903999999997</v>
      </c>
      <c r="J1270" s="5" t="s">
        <v>30</v>
      </c>
      <c r="K1270" s="5" t="s">
        <v>861</v>
      </c>
      <c r="L1270" s="5" t="s">
        <v>32</v>
      </c>
      <c r="M1270" s="5">
        <v>-0.126301</v>
      </c>
      <c r="N1270" s="5">
        <v>1</v>
      </c>
      <c r="O1270" s="5">
        <v>1</v>
      </c>
      <c r="P1270" s="5" t="s">
        <v>33</v>
      </c>
      <c r="Q1270" s="5" t="s">
        <v>34</v>
      </c>
      <c r="R1270" s="5" t="s">
        <v>43</v>
      </c>
      <c r="S1270" s="5">
        <v>30</v>
      </c>
      <c r="T1270" s="7">
        <v>0.65972222222222221</v>
      </c>
      <c r="U1270" s="2" t="s">
        <v>1645</v>
      </c>
      <c r="V1270" s="2" t="s">
        <v>1620</v>
      </c>
      <c r="W1270" s="5" t="s">
        <v>37</v>
      </c>
      <c r="X1270" s="5" t="s">
        <v>38</v>
      </c>
    </row>
    <row r="1271" spans="1:24" ht="15.75" x14ac:dyDescent="0.25">
      <c r="A1271" s="2" t="s">
        <v>1375</v>
      </c>
      <c r="B1271" s="3">
        <v>44655</v>
      </c>
      <c r="C1271" s="3" t="s">
        <v>199</v>
      </c>
      <c r="D1271" s="14">
        <f t="shared" si="19"/>
        <v>2022</v>
      </c>
      <c r="E1271" s="2" t="s">
        <v>65</v>
      </c>
      <c r="F1271" s="2" t="s">
        <v>49</v>
      </c>
      <c r="G1271" s="2" t="s">
        <v>41</v>
      </c>
      <c r="H1271" s="2" t="s">
        <v>47</v>
      </c>
      <c r="I1271" s="2">
        <v>51.519055999999999</v>
      </c>
      <c r="J1271" s="2" t="s">
        <v>30</v>
      </c>
      <c r="K1271" s="2" t="s">
        <v>197</v>
      </c>
      <c r="L1271" s="2" t="s">
        <v>32</v>
      </c>
      <c r="M1271" s="2">
        <v>-0.16317300000000001</v>
      </c>
      <c r="N1271" s="2">
        <v>1</v>
      </c>
      <c r="O1271" s="2">
        <v>2</v>
      </c>
      <c r="P1271" s="2" t="s">
        <v>33</v>
      </c>
      <c r="Q1271" s="2" t="s">
        <v>34</v>
      </c>
      <c r="R1271" s="2" t="s">
        <v>43</v>
      </c>
      <c r="S1271" s="2">
        <v>30</v>
      </c>
      <c r="T1271" s="4">
        <v>0.40972222222222227</v>
      </c>
      <c r="U1271" s="2" t="s">
        <v>1645</v>
      </c>
      <c r="V1271" s="5" t="s">
        <v>1621</v>
      </c>
      <c r="W1271" s="2" t="s">
        <v>37</v>
      </c>
      <c r="X1271" s="2" t="s">
        <v>38</v>
      </c>
    </row>
    <row r="1272" spans="1:24" ht="15.75" x14ac:dyDescent="0.25">
      <c r="A1272" s="5" t="s">
        <v>1376</v>
      </c>
      <c r="B1272" s="6">
        <v>44646</v>
      </c>
      <c r="C1272" s="3" t="s">
        <v>135</v>
      </c>
      <c r="D1272" s="14">
        <f t="shared" si="19"/>
        <v>2022</v>
      </c>
      <c r="E1272" s="2" t="s">
        <v>46</v>
      </c>
      <c r="F1272" s="5" t="s">
        <v>49</v>
      </c>
      <c r="G1272" s="5" t="s">
        <v>41</v>
      </c>
      <c r="H1272" s="5" t="s">
        <v>47</v>
      </c>
      <c r="I1272" s="5">
        <v>51.518129999999999</v>
      </c>
      <c r="J1272" s="5" t="s">
        <v>55</v>
      </c>
      <c r="K1272" s="5" t="s">
        <v>197</v>
      </c>
      <c r="L1272" s="5" t="s">
        <v>32</v>
      </c>
      <c r="M1272" s="5">
        <v>-0.16724600000000001</v>
      </c>
      <c r="N1272" s="5">
        <v>1</v>
      </c>
      <c r="O1272" s="5">
        <v>2</v>
      </c>
      <c r="P1272" s="5" t="s">
        <v>33</v>
      </c>
      <c r="Q1272" s="5" t="s">
        <v>34</v>
      </c>
      <c r="R1272" s="5" t="s">
        <v>43</v>
      </c>
      <c r="S1272" s="5">
        <v>30</v>
      </c>
      <c r="T1272" s="7">
        <v>0.88541666666666663</v>
      </c>
      <c r="U1272" s="2" t="s">
        <v>1645</v>
      </c>
      <c r="V1272" s="2" t="s">
        <v>1622</v>
      </c>
      <c r="W1272" s="5" t="s">
        <v>37</v>
      </c>
      <c r="X1272" s="5" t="s">
        <v>38</v>
      </c>
    </row>
    <row r="1273" spans="1:24" ht="15.75" x14ac:dyDescent="0.25">
      <c r="A1273" s="2" t="s">
        <v>1377</v>
      </c>
      <c r="B1273" s="3">
        <v>44657</v>
      </c>
      <c r="C1273" s="3" t="s">
        <v>199</v>
      </c>
      <c r="D1273" s="14">
        <f t="shared" si="19"/>
        <v>2022</v>
      </c>
      <c r="E1273" s="2" t="s">
        <v>40</v>
      </c>
      <c r="F1273" s="2" t="s">
        <v>49</v>
      </c>
      <c r="G1273" s="2" t="s">
        <v>41</v>
      </c>
      <c r="H1273" s="2" t="s">
        <v>47</v>
      </c>
      <c r="I1273" s="2">
        <v>51.517386999999999</v>
      </c>
      <c r="J1273" s="2" t="s">
        <v>30</v>
      </c>
      <c r="K1273" s="2" t="s">
        <v>861</v>
      </c>
      <c r="L1273" s="2" t="s">
        <v>32</v>
      </c>
      <c r="M1273" s="2">
        <v>-0.12028700000000001</v>
      </c>
      <c r="N1273" s="2">
        <v>1</v>
      </c>
      <c r="O1273" s="2">
        <v>1</v>
      </c>
      <c r="P1273" s="2" t="s">
        <v>33</v>
      </c>
      <c r="Q1273" s="2" t="s">
        <v>34</v>
      </c>
      <c r="R1273" s="2" t="s">
        <v>43</v>
      </c>
      <c r="S1273" s="2">
        <v>30</v>
      </c>
      <c r="T1273" s="4">
        <v>0.44097222222222227</v>
      </c>
      <c r="U1273" s="2" t="s">
        <v>1645</v>
      </c>
      <c r="V1273" s="5" t="s">
        <v>1623</v>
      </c>
      <c r="W1273" s="2" t="s">
        <v>37</v>
      </c>
      <c r="X1273" s="2" t="s">
        <v>38</v>
      </c>
    </row>
    <row r="1274" spans="1:24" ht="15.75" x14ac:dyDescent="0.25">
      <c r="A1274" s="5" t="s">
        <v>1378</v>
      </c>
      <c r="B1274" s="6">
        <v>44657</v>
      </c>
      <c r="C1274" s="3" t="s">
        <v>199</v>
      </c>
      <c r="D1274" s="14">
        <f t="shared" si="19"/>
        <v>2022</v>
      </c>
      <c r="E1274" s="2" t="s">
        <v>54</v>
      </c>
      <c r="F1274" s="5" t="s">
        <v>49</v>
      </c>
      <c r="G1274" s="5" t="s">
        <v>41</v>
      </c>
      <c r="H1274" s="5" t="s">
        <v>47</v>
      </c>
      <c r="I1274" s="5">
        <v>51.530625999999998</v>
      </c>
      <c r="J1274" s="5" t="s">
        <v>30</v>
      </c>
      <c r="K1274" s="5" t="s">
        <v>197</v>
      </c>
      <c r="L1274" s="5" t="s">
        <v>32</v>
      </c>
      <c r="M1274" s="5">
        <v>-0.184334</v>
      </c>
      <c r="N1274" s="5">
        <v>1</v>
      </c>
      <c r="O1274" s="5">
        <v>2</v>
      </c>
      <c r="P1274" s="5" t="s">
        <v>33</v>
      </c>
      <c r="Q1274" s="5" t="s">
        <v>34</v>
      </c>
      <c r="R1274" s="5" t="s">
        <v>43</v>
      </c>
      <c r="S1274" s="5">
        <v>30</v>
      </c>
      <c r="T1274" s="7">
        <v>0.41666666666666669</v>
      </c>
      <c r="U1274" s="2" t="s">
        <v>1645</v>
      </c>
      <c r="V1274" s="2" t="s">
        <v>1624</v>
      </c>
      <c r="W1274" s="5" t="s">
        <v>37</v>
      </c>
      <c r="X1274" s="5" t="s">
        <v>38</v>
      </c>
    </row>
    <row r="1275" spans="1:24" ht="15.75" x14ac:dyDescent="0.25">
      <c r="A1275" s="2" t="s">
        <v>1379</v>
      </c>
      <c r="B1275" s="3">
        <v>44635</v>
      </c>
      <c r="C1275" s="3" t="s">
        <v>135</v>
      </c>
      <c r="D1275" s="14">
        <f t="shared" si="19"/>
        <v>2022</v>
      </c>
      <c r="E1275" s="2" t="s">
        <v>62</v>
      </c>
      <c r="F1275" s="2" t="s">
        <v>49</v>
      </c>
      <c r="G1275" s="2" t="s">
        <v>28</v>
      </c>
      <c r="H1275" s="2" t="s">
        <v>47</v>
      </c>
      <c r="I1275" s="2">
        <v>51.500957</v>
      </c>
      <c r="J1275" s="2" t="s">
        <v>30</v>
      </c>
      <c r="K1275" s="2" t="s">
        <v>197</v>
      </c>
      <c r="L1275" s="2" t="s">
        <v>32</v>
      </c>
      <c r="M1275" s="2">
        <v>-0.12759100000000001</v>
      </c>
      <c r="N1275" s="2">
        <v>1</v>
      </c>
      <c r="O1275" s="2">
        <v>2</v>
      </c>
      <c r="P1275" s="2" t="s">
        <v>33</v>
      </c>
      <c r="Q1275" s="2" t="s">
        <v>34</v>
      </c>
      <c r="R1275" s="2" t="s">
        <v>43</v>
      </c>
      <c r="S1275" s="2">
        <v>30</v>
      </c>
      <c r="T1275" s="4">
        <v>0.38541666666666669</v>
      </c>
      <c r="U1275" s="2" t="s">
        <v>1645</v>
      </c>
      <c r="V1275" s="5" t="s">
        <v>1625</v>
      </c>
      <c r="W1275" s="2" t="s">
        <v>37</v>
      </c>
      <c r="X1275" s="2" t="s">
        <v>111</v>
      </c>
    </row>
    <row r="1276" spans="1:24" ht="15.75" hidden="1" x14ac:dyDescent="0.25">
      <c r="A1276" s="5" t="s">
        <v>1380</v>
      </c>
      <c r="B1276" s="6">
        <v>44649</v>
      </c>
      <c r="C1276" s="3" t="s">
        <v>135</v>
      </c>
      <c r="D1276" s="14">
        <f t="shared" si="19"/>
        <v>2022</v>
      </c>
      <c r="E1276" s="2" t="s">
        <v>26</v>
      </c>
      <c r="F1276" s="5" t="s">
        <v>69</v>
      </c>
      <c r="G1276" s="5" t="s">
        <v>70</v>
      </c>
      <c r="H1276" s="5" t="s">
        <v>47</v>
      </c>
      <c r="I1276" s="5">
        <v>51.521825</v>
      </c>
      <c r="J1276" s="5" t="s">
        <v>30</v>
      </c>
      <c r="K1276" s="5" t="s">
        <v>861</v>
      </c>
      <c r="L1276" s="5" t="s">
        <v>32</v>
      </c>
      <c r="M1276" s="5">
        <v>-0.122267</v>
      </c>
      <c r="N1276" s="5">
        <v>1</v>
      </c>
      <c r="O1276" s="5">
        <v>2</v>
      </c>
      <c r="P1276" s="5" t="s">
        <v>33</v>
      </c>
      <c r="Q1276" s="5" t="s">
        <v>34</v>
      </c>
      <c r="R1276" s="5" t="s">
        <v>43</v>
      </c>
      <c r="S1276" s="5">
        <v>30</v>
      </c>
      <c r="T1276" s="7">
        <v>0.48958333333333331</v>
      </c>
      <c r="U1276" s="2" t="s">
        <v>36</v>
      </c>
      <c r="V1276" s="2" t="s">
        <v>1626</v>
      </c>
      <c r="W1276" s="5" t="s">
        <v>37</v>
      </c>
      <c r="X1276" s="5" t="s">
        <v>38</v>
      </c>
    </row>
    <row r="1277" spans="1:24" ht="15.75" hidden="1" x14ac:dyDescent="0.25">
      <c r="A1277" s="2" t="s">
        <v>1381</v>
      </c>
      <c r="B1277" s="3">
        <v>44645</v>
      </c>
      <c r="C1277" s="3" t="s">
        <v>135</v>
      </c>
      <c r="D1277" s="14">
        <f t="shared" si="19"/>
        <v>2022</v>
      </c>
      <c r="E1277" s="2" t="s">
        <v>59</v>
      </c>
      <c r="F1277" s="2" t="s">
        <v>27</v>
      </c>
      <c r="G1277" s="2" t="s">
        <v>28</v>
      </c>
      <c r="H1277" s="2" t="s">
        <v>47</v>
      </c>
      <c r="I1277" s="2">
        <v>51.507162999999998</v>
      </c>
      <c r="J1277" s="2" t="s">
        <v>55</v>
      </c>
      <c r="K1277" s="2" t="s">
        <v>197</v>
      </c>
      <c r="L1277" s="2" t="s">
        <v>32</v>
      </c>
      <c r="M1277" s="2">
        <v>-0.12762499999999999</v>
      </c>
      <c r="N1277" s="2">
        <v>1</v>
      </c>
      <c r="O1277" s="2">
        <v>2</v>
      </c>
      <c r="P1277" s="2" t="s">
        <v>33</v>
      </c>
      <c r="Q1277" s="2" t="s">
        <v>34</v>
      </c>
      <c r="R1277" s="2" t="s">
        <v>43</v>
      </c>
      <c r="S1277" s="2">
        <v>30</v>
      </c>
      <c r="T1277" s="4">
        <v>0.76736111111111116</v>
      </c>
      <c r="U1277" s="2" t="s">
        <v>36</v>
      </c>
      <c r="V1277" s="5" t="s">
        <v>1627</v>
      </c>
      <c r="W1277" s="2" t="s">
        <v>37</v>
      </c>
      <c r="X1277" s="2" t="s">
        <v>44</v>
      </c>
    </row>
    <row r="1278" spans="1:24" ht="15.75" hidden="1" x14ac:dyDescent="0.25">
      <c r="A1278" s="5" t="s">
        <v>1382</v>
      </c>
      <c r="B1278" s="6">
        <v>44658</v>
      </c>
      <c r="C1278" s="3" t="s">
        <v>199</v>
      </c>
      <c r="D1278" s="14">
        <f t="shared" si="19"/>
        <v>2022</v>
      </c>
      <c r="E1278" s="2" t="s">
        <v>65</v>
      </c>
      <c r="F1278" s="5" t="s">
        <v>49</v>
      </c>
      <c r="G1278" s="5" t="s">
        <v>193</v>
      </c>
      <c r="H1278" s="5" t="s">
        <v>47</v>
      </c>
      <c r="I1278" s="5">
        <v>51.507162999999998</v>
      </c>
      <c r="J1278" s="5" t="s">
        <v>30</v>
      </c>
      <c r="K1278" s="5" t="s">
        <v>197</v>
      </c>
      <c r="L1278" s="5" t="s">
        <v>32</v>
      </c>
      <c r="M1278" s="5">
        <v>-0.12762499999999999</v>
      </c>
      <c r="N1278" s="5">
        <v>1</v>
      </c>
      <c r="O1278" s="5">
        <v>1</v>
      </c>
      <c r="P1278" s="5" t="s">
        <v>33</v>
      </c>
      <c r="Q1278" s="5" t="s">
        <v>42</v>
      </c>
      <c r="R1278" s="5" t="s">
        <v>60</v>
      </c>
      <c r="S1278" s="5">
        <v>30</v>
      </c>
      <c r="T1278" s="7">
        <v>0.59375</v>
      </c>
      <c r="U1278" s="2" t="s">
        <v>36</v>
      </c>
      <c r="V1278" s="2" t="s">
        <v>1628</v>
      </c>
      <c r="W1278" s="5" t="s">
        <v>71</v>
      </c>
      <c r="X1278" s="5" t="s">
        <v>38</v>
      </c>
    </row>
    <row r="1279" spans="1:24" ht="15.75" hidden="1" x14ac:dyDescent="0.25">
      <c r="A1279" s="2" t="s">
        <v>1383</v>
      </c>
      <c r="B1279" s="3">
        <v>44657</v>
      </c>
      <c r="C1279" s="3" t="s">
        <v>199</v>
      </c>
      <c r="D1279" s="14">
        <f t="shared" si="19"/>
        <v>2022</v>
      </c>
      <c r="E1279" s="2" t="s">
        <v>46</v>
      </c>
      <c r="F1279" s="2" t="s">
        <v>69</v>
      </c>
      <c r="G1279" s="2" t="s">
        <v>70</v>
      </c>
      <c r="H1279" s="2" t="s">
        <v>47</v>
      </c>
      <c r="I1279" s="2">
        <v>51.496445999999999</v>
      </c>
      <c r="J1279" s="2" t="s">
        <v>30</v>
      </c>
      <c r="K1279" s="2" t="s">
        <v>197</v>
      </c>
      <c r="L1279" s="2" t="s">
        <v>32</v>
      </c>
      <c r="M1279" s="2">
        <v>-0.143624</v>
      </c>
      <c r="N1279" s="2">
        <v>1</v>
      </c>
      <c r="O1279" s="2">
        <v>1</v>
      </c>
      <c r="P1279" s="2" t="s">
        <v>33</v>
      </c>
      <c r="Q1279" s="2" t="s">
        <v>34</v>
      </c>
      <c r="R1279" s="2" t="s">
        <v>43</v>
      </c>
      <c r="S1279" s="2">
        <v>30</v>
      </c>
      <c r="T1279" s="4">
        <v>0.52777777777777779</v>
      </c>
      <c r="U1279" s="2" t="s">
        <v>36</v>
      </c>
      <c r="V1279" s="5" t="s">
        <v>1629</v>
      </c>
      <c r="W1279" s="2" t="s">
        <v>37</v>
      </c>
      <c r="X1279" s="2" t="s">
        <v>38</v>
      </c>
    </row>
    <row r="1280" spans="1:24" ht="15.75" hidden="1" x14ac:dyDescent="0.25">
      <c r="A1280" s="5" t="s">
        <v>1384</v>
      </c>
      <c r="B1280" s="6">
        <v>44658</v>
      </c>
      <c r="C1280" s="3" t="s">
        <v>199</v>
      </c>
      <c r="D1280" s="14">
        <f t="shared" si="19"/>
        <v>2022</v>
      </c>
      <c r="E1280" s="2" t="s">
        <v>40</v>
      </c>
      <c r="F1280" s="5" t="s">
        <v>69</v>
      </c>
      <c r="G1280" s="5" t="s">
        <v>70</v>
      </c>
      <c r="H1280" s="5" t="s">
        <v>47</v>
      </c>
      <c r="I1280" s="5">
        <v>51.529843999999997</v>
      </c>
      <c r="J1280" s="5" t="s">
        <v>30</v>
      </c>
      <c r="K1280" s="5" t="s">
        <v>861</v>
      </c>
      <c r="L1280" s="5" t="s">
        <v>32</v>
      </c>
      <c r="M1280" s="5">
        <v>-0.128857</v>
      </c>
      <c r="N1280" s="5">
        <v>1</v>
      </c>
      <c r="O1280" s="5">
        <v>2</v>
      </c>
      <c r="P1280" s="5" t="s">
        <v>33</v>
      </c>
      <c r="Q1280" s="5" t="s">
        <v>34</v>
      </c>
      <c r="R1280" s="5" t="s">
        <v>43</v>
      </c>
      <c r="S1280" s="5">
        <v>30</v>
      </c>
      <c r="T1280" s="7">
        <v>0.7895833333333333</v>
      </c>
      <c r="U1280" s="2" t="s">
        <v>36</v>
      </c>
      <c r="V1280" s="2" t="s">
        <v>1630</v>
      </c>
      <c r="W1280" s="5" t="s">
        <v>37</v>
      </c>
      <c r="X1280" s="5" t="s">
        <v>157</v>
      </c>
    </row>
    <row r="1281" spans="1:24" ht="15.75" hidden="1" x14ac:dyDescent="0.25">
      <c r="A1281" s="2" t="s">
        <v>1385</v>
      </c>
      <c r="B1281" s="3">
        <v>44657</v>
      </c>
      <c r="C1281" s="3" t="s">
        <v>199</v>
      </c>
      <c r="D1281" s="14">
        <f t="shared" si="19"/>
        <v>2022</v>
      </c>
      <c r="E1281" s="2" t="s">
        <v>54</v>
      </c>
      <c r="F1281" s="2" t="s">
        <v>27</v>
      </c>
      <c r="G1281" s="2" t="s">
        <v>28</v>
      </c>
      <c r="H1281" s="2" t="s">
        <v>47</v>
      </c>
      <c r="I1281" s="2">
        <v>51.509279999999997</v>
      </c>
      <c r="J1281" s="2" t="s">
        <v>30</v>
      </c>
      <c r="K1281" s="2" t="s">
        <v>197</v>
      </c>
      <c r="L1281" s="2" t="s">
        <v>272</v>
      </c>
      <c r="M1281" s="2">
        <v>-0.13070899999999999</v>
      </c>
      <c r="N1281" s="2">
        <v>1</v>
      </c>
      <c r="O1281" s="2">
        <v>1</v>
      </c>
      <c r="P1281" s="2" t="s">
        <v>33</v>
      </c>
      <c r="Q1281" s="2" t="s">
        <v>34</v>
      </c>
      <c r="R1281" s="2" t="s">
        <v>43</v>
      </c>
      <c r="S1281" s="2">
        <v>30</v>
      </c>
      <c r="T1281" s="4">
        <v>0.69791666666666663</v>
      </c>
      <c r="U1281" s="2" t="s">
        <v>36</v>
      </c>
      <c r="V1281" s="5" t="s">
        <v>1631</v>
      </c>
      <c r="W1281" s="2" t="s">
        <v>37</v>
      </c>
      <c r="X1281" s="2" t="s">
        <v>38</v>
      </c>
    </row>
    <row r="1282" spans="1:24" ht="15.75" hidden="1" x14ac:dyDescent="0.25">
      <c r="A1282" s="5" t="s">
        <v>1386</v>
      </c>
      <c r="B1282" s="6">
        <v>44658</v>
      </c>
      <c r="C1282" s="3" t="s">
        <v>199</v>
      </c>
      <c r="D1282" s="14">
        <f t="shared" ref="D1282:D1345" si="20">YEAR(B1282)</f>
        <v>2022</v>
      </c>
      <c r="E1282" s="2" t="s">
        <v>62</v>
      </c>
      <c r="F1282" s="5" t="s">
        <v>27</v>
      </c>
      <c r="G1282" s="5" t="s">
        <v>41</v>
      </c>
      <c r="H1282" s="5" t="s">
        <v>47</v>
      </c>
      <c r="I1282" s="5">
        <v>51.527895999999998</v>
      </c>
      <c r="J1282" s="5" t="s">
        <v>30</v>
      </c>
      <c r="K1282" s="5" t="s">
        <v>197</v>
      </c>
      <c r="L1282" s="5" t="s">
        <v>32</v>
      </c>
      <c r="M1282" s="5">
        <v>-0.18228</v>
      </c>
      <c r="N1282" s="5">
        <v>1</v>
      </c>
      <c r="O1282" s="5">
        <v>2</v>
      </c>
      <c r="P1282" s="5" t="s">
        <v>33</v>
      </c>
      <c r="Q1282" s="5" t="s">
        <v>42</v>
      </c>
      <c r="R1282" s="5" t="s">
        <v>43</v>
      </c>
      <c r="S1282" s="5">
        <v>30</v>
      </c>
      <c r="T1282" s="7">
        <v>0.57986111111111105</v>
      </c>
      <c r="U1282" s="2" t="s">
        <v>36</v>
      </c>
      <c r="V1282" s="2" t="s">
        <v>1616</v>
      </c>
      <c r="W1282" s="5" t="s">
        <v>71</v>
      </c>
      <c r="X1282" s="5" t="s">
        <v>38</v>
      </c>
    </row>
    <row r="1283" spans="1:24" ht="15.75" hidden="1" x14ac:dyDescent="0.25">
      <c r="A1283" s="2" t="s">
        <v>1387</v>
      </c>
      <c r="B1283" s="3">
        <v>44654</v>
      </c>
      <c r="C1283" s="3" t="s">
        <v>199</v>
      </c>
      <c r="D1283" s="14">
        <f t="shared" si="20"/>
        <v>2022</v>
      </c>
      <c r="E1283" s="2" t="s">
        <v>26</v>
      </c>
      <c r="F1283" s="2" t="s">
        <v>69</v>
      </c>
      <c r="G1283" s="2" t="s">
        <v>70</v>
      </c>
      <c r="H1283" s="2" t="s">
        <v>47</v>
      </c>
      <c r="I1283" s="2">
        <v>51.542344</v>
      </c>
      <c r="J1283" s="2" t="s">
        <v>55</v>
      </c>
      <c r="K1283" s="2" t="s">
        <v>861</v>
      </c>
      <c r="L1283" s="2" t="s">
        <v>32</v>
      </c>
      <c r="M1283" s="2">
        <v>-0.134546</v>
      </c>
      <c r="N1283" s="2">
        <v>3</v>
      </c>
      <c r="O1283" s="2">
        <v>2</v>
      </c>
      <c r="P1283" s="2" t="s">
        <v>33</v>
      </c>
      <c r="Q1283" s="2" t="s">
        <v>34</v>
      </c>
      <c r="R1283" s="2" t="s">
        <v>43</v>
      </c>
      <c r="S1283" s="2">
        <v>30</v>
      </c>
      <c r="T1283" s="4">
        <v>0.97569444444444453</v>
      </c>
      <c r="U1283" s="2" t="s">
        <v>36</v>
      </c>
      <c r="V1283" s="5" t="s">
        <v>1617</v>
      </c>
      <c r="W1283" s="2" t="s">
        <v>37</v>
      </c>
      <c r="X1283" s="2" t="s">
        <v>38</v>
      </c>
    </row>
    <row r="1284" spans="1:24" ht="15.75" hidden="1" x14ac:dyDescent="0.25">
      <c r="A1284" s="5" t="s">
        <v>1388</v>
      </c>
      <c r="B1284" s="6">
        <v>44651</v>
      </c>
      <c r="C1284" s="3" t="s">
        <v>135</v>
      </c>
      <c r="D1284" s="14">
        <f t="shared" si="20"/>
        <v>2022</v>
      </c>
      <c r="E1284" s="2" t="s">
        <v>59</v>
      </c>
      <c r="F1284" s="5" t="s">
        <v>49</v>
      </c>
      <c r="G1284" s="5" t="s">
        <v>41</v>
      </c>
      <c r="H1284" s="5" t="s">
        <v>47</v>
      </c>
      <c r="I1284" s="5">
        <v>51.517594000000003</v>
      </c>
      <c r="J1284" s="5" t="s">
        <v>30</v>
      </c>
      <c r="K1284" s="5" t="s">
        <v>861</v>
      </c>
      <c r="L1284" s="5" t="s">
        <v>32</v>
      </c>
      <c r="M1284" s="5">
        <v>-0.12762999999999999</v>
      </c>
      <c r="N1284" s="5">
        <v>1</v>
      </c>
      <c r="O1284" s="5">
        <v>2</v>
      </c>
      <c r="P1284" s="5" t="s">
        <v>33</v>
      </c>
      <c r="Q1284" s="5" t="s">
        <v>42</v>
      </c>
      <c r="R1284" s="5" t="s">
        <v>43</v>
      </c>
      <c r="S1284" s="5">
        <v>30</v>
      </c>
      <c r="T1284" s="7">
        <v>0.57291666666666663</v>
      </c>
      <c r="U1284" s="2" t="s">
        <v>36</v>
      </c>
      <c r="V1284" s="2" t="s">
        <v>1618</v>
      </c>
      <c r="W1284" s="5" t="s">
        <v>37</v>
      </c>
      <c r="X1284" s="5" t="s">
        <v>44</v>
      </c>
    </row>
    <row r="1285" spans="1:24" ht="15.75" hidden="1" x14ac:dyDescent="0.25">
      <c r="A1285" s="2" t="s">
        <v>1389</v>
      </c>
      <c r="B1285" s="3">
        <v>44648</v>
      </c>
      <c r="C1285" s="3" t="s">
        <v>135</v>
      </c>
      <c r="D1285" s="14">
        <f t="shared" si="20"/>
        <v>2022</v>
      </c>
      <c r="E1285" s="2" t="s">
        <v>65</v>
      </c>
      <c r="F1285" s="2" t="s">
        <v>49</v>
      </c>
      <c r="G1285" s="2" t="s">
        <v>28</v>
      </c>
      <c r="H1285" s="2" t="s">
        <v>47</v>
      </c>
      <c r="I1285" s="2">
        <v>51.515681999999998</v>
      </c>
      <c r="J1285" s="2" t="s">
        <v>30</v>
      </c>
      <c r="K1285" s="2" t="s">
        <v>861</v>
      </c>
      <c r="L1285" s="2" t="s">
        <v>32</v>
      </c>
      <c r="M1285" s="2">
        <v>-0.12612300000000001</v>
      </c>
      <c r="N1285" s="2">
        <v>1</v>
      </c>
      <c r="O1285" s="2">
        <v>2</v>
      </c>
      <c r="P1285" s="2" t="s">
        <v>33</v>
      </c>
      <c r="Q1285" s="2" t="s">
        <v>34</v>
      </c>
      <c r="R1285" s="2" t="s">
        <v>43</v>
      </c>
      <c r="S1285" s="2">
        <v>30</v>
      </c>
      <c r="T1285" s="4">
        <v>0.75</v>
      </c>
      <c r="U1285" s="2" t="s">
        <v>36</v>
      </c>
      <c r="V1285" s="5" t="s">
        <v>1619</v>
      </c>
      <c r="W1285" s="2" t="s">
        <v>37</v>
      </c>
      <c r="X1285" s="2" t="s">
        <v>111</v>
      </c>
    </row>
    <row r="1286" spans="1:24" ht="15.75" hidden="1" x14ac:dyDescent="0.25">
      <c r="A1286" s="5" t="s">
        <v>1390</v>
      </c>
      <c r="B1286" s="6">
        <v>44643</v>
      </c>
      <c r="C1286" s="3" t="s">
        <v>135</v>
      </c>
      <c r="D1286" s="14">
        <f t="shared" si="20"/>
        <v>2022</v>
      </c>
      <c r="E1286" s="2" t="s">
        <v>46</v>
      </c>
      <c r="F1286" s="5" t="s">
        <v>27</v>
      </c>
      <c r="G1286" s="5" t="s">
        <v>28</v>
      </c>
      <c r="H1286" s="5" t="s">
        <v>47</v>
      </c>
      <c r="I1286" s="5">
        <v>51.525081999999998</v>
      </c>
      <c r="J1286" s="5" t="s">
        <v>30</v>
      </c>
      <c r="K1286" s="5" t="s">
        <v>197</v>
      </c>
      <c r="L1286" s="5" t="s">
        <v>32</v>
      </c>
      <c r="M1286" s="5">
        <v>-0.192195</v>
      </c>
      <c r="N1286" s="5">
        <v>1</v>
      </c>
      <c r="O1286" s="5">
        <v>2</v>
      </c>
      <c r="P1286" s="5" t="s">
        <v>33</v>
      </c>
      <c r="Q1286" s="5" t="s">
        <v>42</v>
      </c>
      <c r="R1286" s="5" t="s">
        <v>43</v>
      </c>
      <c r="S1286" s="5">
        <v>30</v>
      </c>
      <c r="T1286" s="7">
        <v>0.40972222222222227</v>
      </c>
      <c r="U1286" s="2" t="s">
        <v>36</v>
      </c>
      <c r="V1286" s="2" t="s">
        <v>1620</v>
      </c>
      <c r="W1286" s="5" t="s">
        <v>71</v>
      </c>
      <c r="X1286" s="5" t="s">
        <v>157</v>
      </c>
    </row>
    <row r="1287" spans="1:24" ht="15.75" hidden="1" x14ac:dyDescent="0.25">
      <c r="A1287" s="2" t="s">
        <v>1391</v>
      </c>
      <c r="B1287" s="3">
        <v>44660</v>
      </c>
      <c r="C1287" s="3" t="s">
        <v>199</v>
      </c>
      <c r="D1287" s="14">
        <f t="shared" si="20"/>
        <v>2022</v>
      </c>
      <c r="E1287" s="2" t="s">
        <v>40</v>
      </c>
      <c r="F1287" s="2" t="s">
        <v>27</v>
      </c>
      <c r="G1287" s="2" t="s">
        <v>28</v>
      </c>
      <c r="H1287" s="2" t="s">
        <v>47</v>
      </c>
      <c r="I1287" s="2">
        <v>51.528920999999997</v>
      </c>
      <c r="J1287" s="2" t="s">
        <v>30</v>
      </c>
      <c r="K1287" s="2" t="s">
        <v>861</v>
      </c>
      <c r="L1287" s="2" t="s">
        <v>32</v>
      </c>
      <c r="M1287" s="2">
        <v>-0.13869899999999999</v>
      </c>
      <c r="N1287" s="2">
        <v>1</v>
      </c>
      <c r="O1287" s="2">
        <v>2</v>
      </c>
      <c r="P1287" s="2" t="s">
        <v>33</v>
      </c>
      <c r="Q1287" s="2" t="s">
        <v>34</v>
      </c>
      <c r="R1287" s="2" t="s">
        <v>43</v>
      </c>
      <c r="S1287" s="2">
        <v>30</v>
      </c>
      <c r="T1287" s="4">
        <v>0.32083333333333336</v>
      </c>
      <c r="U1287" s="2" t="s">
        <v>36</v>
      </c>
      <c r="V1287" s="5" t="s">
        <v>1621</v>
      </c>
      <c r="W1287" s="2" t="s">
        <v>37</v>
      </c>
      <c r="X1287" s="2" t="s">
        <v>38</v>
      </c>
    </row>
    <row r="1288" spans="1:24" ht="15.75" hidden="1" x14ac:dyDescent="0.25">
      <c r="A1288" s="5" t="s">
        <v>1392</v>
      </c>
      <c r="B1288" s="6">
        <v>44661</v>
      </c>
      <c r="C1288" s="3" t="s">
        <v>199</v>
      </c>
      <c r="D1288" s="14">
        <f t="shared" si="20"/>
        <v>2022</v>
      </c>
      <c r="E1288" s="2" t="s">
        <v>54</v>
      </c>
      <c r="F1288" s="5" t="s">
        <v>69</v>
      </c>
      <c r="G1288" s="5" t="s">
        <v>70</v>
      </c>
      <c r="H1288" s="5" t="s">
        <v>47</v>
      </c>
      <c r="I1288" s="5">
        <v>51.530180000000001</v>
      </c>
      <c r="J1288" s="5" t="s">
        <v>30</v>
      </c>
      <c r="K1288" s="5" t="s">
        <v>861</v>
      </c>
      <c r="L1288" s="5" t="s">
        <v>32</v>
      </c>
      <c r="M1288" s="5">
        <v>-0.13864799999999999</v>
      </c>
      <c r="N1288" s="5">
        <v>2</v>
      </c>
      <c r="O1288" s="5">
        <v>2</v>
      </c>
      <c r="P1288" s="5" t="s">
        <v>33</v>
      </c>
      <c r="Q1288" s="5" t="s">
        <v>34</v>
      </c>
      <c r="R1288" s="5" t="s">
        <v>43</v>
      </c>
      <c r="S1288" s="5">
        <v>30</v>
      </c>
      <c r="T1288" s="7">
        <v>0.50694444444444442</v>
      </c>
      <c r="U1288" s="2" t="s">
        <v>36</v>
      </c>
      <c r="V1288" s="2" t="s">
        <v>1622</v>
      </c>
      <c r="W1288" s="5" t="s">
        <v>37</v>
      </c>
      <c r="X1288" s="5" t="s">
        <v>44</v>
      </c>
    </row>
    <row r="1289" spans="1:24" ht="15.75" hidden="1" x14ac:dyDescent="0.25">
      <c r="A1289" s="2" t="s">
        <v>1393</v>
      </c>
      <c r="B1289" s="3">
        <v>44661</v>
      </c>
      <c r="C1289" s="3" t="s">
        <v>199</v>
      </c>
      <c r="D1289" s="14">
        <f t="shared" si="20"/>
        <v>2022</v>
      </c>
      <c r="E1289" s="2" t="s">
        <v>62</v>
      </c>
      <c r="F1289" s="2" t="s">
        <v>27</v>
      </c>
      <c r="G1289" s="2" t="s">
        <v>41</v>
      </c>
      <c r="H1289" s="2" t="s">
        <v>47</v>
      </c>
      <c r="I1289" s="2">
        <v>51.517018</v>
      </c>
      <c r="J1289" s="2" t="s">
        <v>55</v>
      </c>
      <c r="K1289" s="2" t="s">
        <v>861</v>
      </c>
      <c r="L1289" s="2" t="s">
        <v>32</v>
      </c>
      <c r="M1289" s="2">
        <v>-0.130969</v>
      </c>
      <c r="N1289" s="2">
        <v>1</v>
      </c>
      <c r="O1289" s="2">
        <v>2</v>
      </c>
      <c r="P1289" s="2" t="s">
        <v>33</v>
      </c>
      <c r="Q1289" s="2" t="s">
        <v>34</v>
      </c>
      <c r="R1289" s="2" t="s">
        <v>43</v>
      </c>
      <c r="S1289" s="2">
        <v>30</v>
      </c>
      <c r="T1289" s="4">
        <v>0.90277777777777779</v>
      </c>
      <c r="U1289" s="2" t="s">
        <v>36</v>
      </c>
      <c r="V1289" s="5" t="s">
        <v>1623</v>
      </c>
      <c r="W1289" s="2" t="s">
        <v>37</v>
      </c>
      <c r="X1289" s="2" t="s">
        <v>38</v>
      </c>
    </row>
    <row r="1290" spans="1:24" ht="15.75" hidden="1" x14ac:dyDescent="0.25">
      <c r="A1290" s="5" t="s">
        <v>1394</v>
      </c>
      <c r="B1290" s="6">
        <v>44661</v>
      </c>
      <c r="C1290" s="3" t="s">
        <v>199</v>
      </c>
      <c r="D1290" s="14">
        <f t="shared" si="20"/>
        <v>2022</v>
      </c>
      <c r="E1290" s="2" t="s">
        <v>26</v>
      </c>
      <c r="F1290" s="5" t="s">
        <v>49</v>
      </c>
      <c r="G1290" s="5" t="s">
        <v>41</v>
      </c>
      <c r="H1290" s="5" t="s">
        <v>47</v>
      </c>
      <c r="I1290" s="5">
        <v>51.554020000000001</v>
      </c>
      <c r="J1290" s="5" t="s">
        <v>30</v>
      </c>
      <c r="K1290" s="5" t="s">
        <v>861</v>
      </c>
      <c r="L1290" s="5" t="s">
        <v>32</v>
      </c>
      <c r="M1290" s="5">
        <v>-0.191048</v>
      </c>
      <c r="N1290" s="5">
        <v>1</v>
      </c>
      <c r="O1290" s="5">
        <v>2</v>
      </c>
      <c r="P1290" s="5" t="s">
        <v>33</v>
      </c>
      <c r="Q1290" s="5" t="s">
        <v>42</v>
      </c>
      <c r="R1290" s="5" t="s">
        <v>43</v>
      </c>
      <c r="S1290" s="5">
        <v>30</v>
      </c>
      <c r="T1290" s="7">
        <v>0.625</v>
      </c>
      <c r="U1290" s="2" t="s">
        <v>36</v>
      </c>
      <c r="V1290" s="2" t="s">
        <v>1624</v>
      </c>
      <c r="W1290" s="5" t="s">
        <v>71</v>
      </c>
      <c r="X1290" s="5" t="s">
        <v>157</v>
      </c>
    </row>
    <row r="1291" spans="1:24" ht="15.75" x14ac:dyDescent="0.25">
      <c r="A1291" s="2" t="s">
        <v>1395</v>
      </c>
      <c r="B1291" s="3">
        <v>44662</v>
      </c>
      <c r="C1291" s="3" t="s">
        <v>199</v>
      </c>
      <c r="D1291" s="14">
        <f t="shared" si="20"/>
        <v>2022</v>
      </c>
      <c r="E1291" s="2" t="s">
        <v>59</v>
      </c>
      <c r="F1291" s="2" t="s">
        <v>49</v>
      </c>
      <c r="G1291" s="2" t="s">
        <v>28</v>
      </c>
      <c r="H1291" s="2" t="s">
        <v>47</v>
      </c>
      <c r="I1291" s="2">
        <v>51.513039999999997</v>
      </c>
      <c r="J1291" s="2" t="s">
        <v>30</v>
      </c>
      <c r="K1291" s="2" t="s">
        <v>197</v>
      </c>
      <c r="L1291" s="2" t="s">
        <v>32</v>
      </c>
      <c r="M1291" s="2">
        <v>-0.140932</v>
      </c>
      <c r="N1291" s="2">
        <v>1</v>
      </c>
      <c r="O1291" s="2">
        <v>1</v>
      </c>
      <c r="P1291" s="2" t="s">
        <v>33</v>
      </c>
      <c r="Q1291" s="2" t="s">
        <v>34</v>
      </c>
      <c r="R1291" s="2" t="s">
        <v>43</v>
      </c>
      <c r="S1291" s="2">
        <v>30</v>
      </c>
      <c r="T1291" s="4">
        <v>0.63888888888888895</v>
      </c>
      <c r="U1291" s="2" t="s">
        <v>1645</v>
      </c>
      <c r="V1291" s="5" t="s">
        <v>1625</v>
      </c>
      <c r="W1291" s="2" t="s">
        <v>37</v>
      </c>
      <c r="X1291" s="2" t="s">
        <v>38</v>
      </c>
    </row>
    <row r="1292" spans="1:24" ht="15.75" x14ac:dyDescent="0.25">
      <c r="A1292" s="5" t="s">
        <v>1396</v>
      </c>
      <c r="B1292" s="6">
        <v>44662</v>
      </c>
      <c r="C1292" s="3" t="s">
        <v>199</v>
      </c>
      <c r="D1292" s="14">
        <f t="shared" si="20"/>
        <v>2022</v>
      </c>
      <c r="E1292" s="2" t="s">
        <v>65</v>
      </c>
      <c r="F1292" s="5" t="s">
        <v>49</v>
      </c>
      <c r="G1292" s="5" t="s">
        <v>41</v>
      </c>
      <c r="H1292" s="5" t="s">
        <v>47</v>
      </c>
      <c r="I1292" s="5">
        <v>51.517122999999998</v>
      </c>
      <c r="J1292" s="5" t="s">
        <v>30</v>
      </c>
      <c r="K1292" s="5" t="s">
        <v>197</v>
      </c>
      <c r="L1292" s="5" t="s">
        <v>32</v>
      </c>
      <c r="M1292" s="5">
        <v>-0.18342900000000001</v>
      </c>
      <c r="N1292" s="5">
        <v>2</v>
      </c>
      <c r="O1292" s="5">
        <v>2</v>
      </c>
      <c r="P1292" s="5" t="s">
        <v>33</v>
      </c>
      <c r="Q1292" s="5" t="s">
        <v>34</v>
      </c>
      <c r="R1292" s="5" t="s">
        <v>43</v>
      </c>
      <c r="S1292" s="5">
        <v>30</v>
      </c>
      <c r="T1292" s="7">
        <v>0.65277777777777779</v>
      </c>
      <c r="U1292" s="2" t="s">
        <v>1645</v>
      </c>
      <c r="V1292" s="2" t="s">
        <v>1626</v>
      </c>
      <c r="W1292" s="5" t="s">
        <v>37</v>
      </c>
      <c r="X1292" s="5" t="s">
        <v>63</v>
      </c>
    </row>
    <row r="1293" spans="1:24" ht="15.75" x14ac:dyDescent="0.25">
      <c r="A1293" s="2" t="s">
        <v>1397</v>
      </c>
      <c r="B1293" s="3">
        <v>44662</v>
      </c>
      <c r="C1293" s="3" t="s">
        <v>199</v>
      </c>
      <c r="D1293" s="14">
        <f t="shared" si="20"/>
        <v>2022</v>
      </c>
      <c r="E1293" s="2" t="s">
        <v>46</v>
      </c>
      <c r="F1293" s="2" t="s">
        <v>69</v>
      </c>
      <c r="G1293" s="2" t="s">
        <v>70</v>
      </c>
      <c r="H1293" s="2" t="s">
        <v>47</v>
      </c>
      <c r="I1293" s="2">
        <v>51.527942000000003</v>
      </c>
      <c r="J1293" s="2" t="s">
        <v>55</v>
      </c>
      <c r="K1293" s="2" t="s">
        <v>197</v>
      </c>
      <c r="L1293" s="2" t="s">
        <v>32</v>
      </c>
      <c r="M1293" s="2">
        <v>-0.173628</v>
      </c>
      <c r="N1293" s="2">
        <v>1</v>
      </c>
      <c r="O1293" s="2">
        <v>2</v>
      </c>
      <c r="P1293" s="2" t="s">
        <v>33</v>
      </c>
      <c r="Q1293" s="2" t="s">
        <v>34</v>
      </c>
      <c r="R1293" s="2" t="s">
        <v>43</v>
      </c>
      <c r="S1293" s="2">
        <v>30</v>
      </c>
      <c r="T1293" s="4">
        <v>0.91666666666666663</v>
      </c>
      <c r="U1293" s="2" t="s">
        <v>1645</v>
      </c>
      <c r="V1293" s="5" t="s">
        <v>1627</v>
      </c>
      <c r="W1293" s="2" t="s">
        <v>37</v>
      </c>
      <c r="X1293" s="2" t="s">
        <v>157</v>
      </c>
    </row>
    <row r="1294" spans="1:24" ht="15.75" x14ac:dyDescent="0.25">
      <c r="A1294" s="5" t="s">
        <v>1398</v>
      </c>
      <c r="B1294" s="6">
        <v>44659</v>
      </c>
      <c r="C1294" s="3" t="s">
        <v>199</v>
      </c>
      <c r="D1294" s="14">
        <f t="shared" si="20"/>
        <v>2022</v>
      </c>
      <c r="E1294" s="2" t="s">
        <v>40</v>
      </c>
      <c r="F1294" s="5" t="s">
        <v>27</v>
      </c>
      <c r="G1294" s="5" t="s">
        <v>28</v>
      </c>
      <c r="H1294" s="5" t="s">
        <v>47</v>
      </c>
      <c r="I1294" s="5">
        <v>51.511828999999999</v>
      </c>
      <c r="J1294" s="5" t="s">
        <v>30</v>
      </c>
      <c r="K1294" s="5" t="s">
        <v>197</v>
      </c>
      <c r="L1294" s="5" t="s">
        <v>32</v>
      </c>
      <c r="M1294" s="5">
        <v>-0.127002</v>
      </c>
      <c r="N1294" s="5">
        <v>1</v>
      </c>
      <c r="O1294" s="5">
        <v>1</v>
      </c>
      <c r="P1294" s="5" t="s">
        <v>33</v>
      </c>
      <c r="Q1294" s="5" t="s">
        <v>34</v>
      </c>
      <c r="R1294" s="5" t="s">
        <v>43</v>
      </c>
      <c r="S1294" s="5">
        <v>30</v>
      </c>
      <c r="T1294" s="7">
        <v>0.7729166666666667</v>
      </c>
      <c r="U1294" s="2" t="s">
        <v>1645</v>
      </c>
      <c r="V1294" s="2" t="s">
        <v>1628</v>
      </c>
      <c r="W1294" s="5" t="s">
        <v>37</v>
      </c>
      <c r="X1294" s="5" t="s">
        <v>38</v>
      </c>
    </row>
    <row r="1295" spans="1:24" ht="15.75" x14ac:dyDescent="0.25">
      <c r="A1295" s="2" t="s">
        <v>1399</v>
      </c>
      <c r="B1295" s="3">
        <v>44658</v>
      </c>
      <c r="C1295" s="3" t="s">
        <v>199</v>
      </c>
      <c r="D1295" s="14">
        <f t="shared" si="20"/>
        <v>2022</v>
      </c>
      <c r="E1295" s="2" t="s">
        <v>54</v>
      </c>
      <c r="F1295" s="2" t="s">
        <v>49</v>
      </c>
      <c r="G1295" s="2" t="s">
        <v>41</v>
      </c>
      <c r="H1295" s="2" t="s">
        <v>47</v>
      </c>
      <c r="I1295" s="2">
        <v>51.511254999999998</v>
      </c>
      <c r="J1295" s="2" t="s">
        <v>30</v>
      </c>
      <c r="K1295" s="2" t="s">
        <v>197</v>
      </c>
      <c r="L1295" s="2" t="s">
        <v>32</v>
      </c>
      <c r="M1295" s="2">
        <v>-0.119243</v>
      </c>
      <c r="N1295" s="2">
        <v>2</v>
      </c>
      <c r="O1295" s="2">
        <v>2</v>
      </c>
      <c r="P1295" s="2" t="s">
        <v>33</v>
      </c>
      <c r="Q1295" s="2" t="s">
        <v>34</v>
      </c>
      <c r="R1295" s="2" t="s">
        <v>60</v>
      </c>
      <c r="S1295" s="2">
        <v>30</v>
      </c>
      <c r="T1295" s="4">
        <v>0.77430555555555547</v>
      </c>
      <c r="U1295" s="2" t="s">
        <v>1645</v>
      </c>
      <c r="V1295" s="5" t="s">
        <v>1629</v>
      </c>
      <c r="W1295" s="2" t="s">
        <v>37</v>
      </c>
      <c r="X1295" s="2" t="s">
        <v>111</v>
      </c>
    </row>
    <row r="1296" spans="1:24" ht="15.75" x14ac:dyDescent="0.25">
      <c r="A1296" s="5" t="s">
        <v>1400</v>
      </c>
      <c r="B1296" s="6">
        <v>44647</v>
      </c>
      <c r="C1296" s="3" t="s">
        <v>135</v>
      </c>
      <c r="D1296" s="14">
        <f t="shared" si="20"/>
        <v>2022</v>
      </c>
      <c r="E1296" s="2" t="s">
        <v>62</v>
      </c>
      <c r="F1296" s="5" t="s">
        <v>27</v>
      </c>
      <c r="G1296" s="5" t="s">
        <v>41</v>
      </c>
      <c r="H1296" s="5" t="s">
        <v>47</v>
      </c>
      <c r="I1296" s="5">
        <v>51.530855000000003</v>
      </c>
      <c r="J1296" s="5" t="s">
        <v>55</v>
      </c>
      <c r="K1296" s="5" t="s">
        <v>197</v>
      </c>
      <c r="L1296" s="5" t="s">
        <v>32</v>
      </c>
      <c r="M1296" s="5">
        <v>-0.20508599999999999</v>
      </c>
      <c r="N1296" s="5">
        <v>1</v>
      </c>
      <c r="O1296" s="5">
        <v>2</v>
      </c>
      <c r="P1296" s="5" t="s">
        <v>33</v>
      </c>
      <c r="Q1296" s="5" t="s">
        <v>34</v>
      </c>
      <c r="R1296" s="5" t="s">
        <v>43</v>
      </c>
      <c r="S1296" s="5">
        <v>30</v>
      </c>
      <c r="T1296" s="7">
        <v>0.90277777777777779</v>
      </c>
      <c r="U1296" s="2" t="s">
        <v>1645</v>
      </c>
      <c r="V1296" s="2" t="s">
        <v>1630</v>
      </c>
      <c r="W1296" s="5" t="s">
        <v>37</v>
      </c>
      <c r="X1296" s="5" t="s">
        <v>38</v>
      </c>
    </row>
    <row r="1297" spans="1:24" ht="15.75" x14ac:dyDescent="0.25">
      <c r="A1297" s="2" t="s">
        <v>1401</v>
      </c>
      <c r="B1297" s="3">
        <v>44663</v>
      </c>
      <c r="C1297" s="3" t="s">
        <v>199</v>
      </c>
      <c r="D1297" s="14">
        <f t="shared" si="20"/>
        <v>2022</v>
      </c>
      <c r="E1297" s="2" t="s">
        <v>26</v>
      </c>
      <c r="F1297" s="2" t="s">
        <v>49</v>
      </c>
      <c r="G1297" s="2" t="s">
        <v>41</v>
      </c>
      <c r="H1297" s="2" t="s">
        <v>47</v>
      </c>
      <c r="I1297" s="2">
        <v>51.515124</v>
      </c>
      <c r="J1297" s="2" t="s">
        <v>30</v>
      </c>
      <c r="K1297" s="2" t="s">
        <v>197</v>
      </c>
      <c r="L1297" s="2" t="s">
        <v>32</v>
      </c>
      <c r="M1297" s="2">
        <v>-0.17630299999999999</v>
      </c>
      <c r="N1297" s="2">
        <v>1</v>
      </c>
      <c r="O1297" s="2">
        <v>1</v>
      </c>
      <c r="P1297" s="2" t="s">
        <v>33</v>
      </c>
      <c r="Q1297" s="2" t="s">
        <v>34</v>
      </c>
      <c r="R1297" s="2" t="s">
        <v>43</v>
      </c>
      <c r="S1297" s="2">
        <v>30</v>
      </c>
      <c r="T1297" s="4">
        <v>0.45833333333333331</v>
      </c>
      <c r="U1297" s="2" t="s">
        <v>1645</v>
      </c>
      <c r="V1297" s="5" t="s">
        <v>1631</v>
      </c>
      <c r="W1297" s="2" t="s">
        <v>37</v>
      </c>
      <c r="X1297" s="2" t="s">
        <v>38</v>
      </c>
    </row>
    <row r="1298" spans="1:24" ht="15.75" x14ac:dyDescent="0.25">
      <c r="A1298" s="5" t="s">
        <v>1402</v>
      </c>
      <c r="B1298" s="6">
        <v>44663</v>
      </c>
      <c r="C1298" s="3" t="s">
        <v>199</v>
      </c>
      <c r="D1298" s="14">
        <f t="shared" si="20"/>
        <v>2022</v>
      </c>
      <c r="E1298" s="2" t="s">
        <v>59</v>
      </c>
      <c r="F1298" s="5" t="s">
        <v>69</v>
      </c>
      <c r="G1298" s="5" t="s">
        <v>70</v>
      </c>
      <c r="H1298" s="5" t="s">
        <v>47</v>
      </c>
      <c r="I1298" s="5">
        <v>51.518286000000003</v>
      </c>
      <c r="J1298" s="5" t="s">
        <v>30</v>
      </c>
      <c r="K1298" s="5" t="s">
        <v>861</v>
      </c>
      <c r="L1298" s="5" t="s">
        <v>32</v>
      </c>
      <c r="M1298" s="5">
        <v>-0.12587200000000001</v>
      </c>
      <c r="N1298" s="5">
        <v>1</v>
      </c>
      <c r="O1298" s="5">
        <v>1</v>
      </c>
      <c r="P1298" s="5" t="s">
        <v>33</v>
      </c>
      <c r="Q1298" s="5" t="s">
        <v>34</v>
      </c>
      <c r="R1298" s="5" t="s">
        <v>43</v>
      </c>
      <c r="S1298" s="5">
        <v>30</v>
      </c>
      <c r="T1298" s="7">
        <v>0.68194444444444446</v>
      </c>
      <c r="U1298" s="2" t="s">
        <v>1645</v>
      </c>
      <c r="V1298" s="2" t="s">
        <v>1616</v>
      </c>
      <c r="W1298" s="5" t="s">
        <v>37</v>
      </c>
      <c r="X1298" s="5" t="s">
        <v>38</v>
      </c>
    </row>
    <row r="1299" spans="1:24" ht="15.75" x14ac:dyDescent="0.25">
      <c r="A1299" s="2" t="s">
        <v>1403</v>
      </c>
      <c r="B1299" s="3">
        <v>44663</v>
      </c>
      <c r="C1299" s="3" t="s">
        <v>199</v>
      </c>
      <c r="D1299" s="14">
        <f t="shared" si="20"/>
        <v>2022</v>
      </c>
      <c r="E1299" s="2" t="s">
        <v>65</v>
      </c>
      <c r="F1299" s="2" t="s">
        <v>27</v>
      </c>
      <c r="G1299" s="2" t="s">
        <v>41</v>
      </c>
      <c r="H1299" s="2" t="s">
        <v>47</v>
      </c>
      <c r="I1299" s="2">
        <v>51.520068999999999</v>
      </c>
      <c r="J1299" s="2" t="s">
        <v>30</v>
      </c>
      <c r="K1299" s="2" t="s">
        <v>197</v>
      </c>
      <c r="L1299" s="2" t="s">
        <v>32</v>
      </c>
      <c r="M1299" s="2">
        <v>-0.170483</v>
      </c>
      <c r="N1299" s="2">
        <v>1</v>
      </c>
      <c r="O1299" s="2">
        <v>2</v>
      </c>
      <c r="P1299" s="2" t="s">
        <v>33</v>
      </c>
      <c r="Q1299" s="2" t="s">
        <v>34</v>
      </c>
      <c r="R1299" s="2" t="s">
        <v>60</v>
      </c>
      <c r="S1299" s="2">
        <v>30</v>
      </c>
      <c r="T1299" s="4">
        <v>0.61805555555555558</v>
      </c>
      <c r="U1299" s="2" t="s">
        <v>1645</v>
      </c>
      <c r="V1299" s="5" t="s">
        <v>1617</v>
      </c>
      <c r="W1299" s="2" t="s">
        <v>37</v>
      </c>
      <c r="X1299" s="2" t="s">
        <v>38</v>
      </c>
    </row>
    <row r="1300" spans="1:24" ht="15.75" x14ac:dyDescent="0.25">
      <c r="A1300" s="5" t="s">
        <v>1404</v>
      </c>
      <c r="B1300" s="6">
        <v>44638</v>
      </c>
      <c r="C1300" s="3" t="s">
        <v>135</v>
      </c>
      <c r="D1300" s="14">
        <f t="shared" si="20"/>
        <v>2022</v>
      </c>
      <c r="E1300" s="2" t="s">
        <v>46</v>
      </c>
      <c r="F1300" s="5" t="s">
        <v>49</v>
      </c>
      <c r="G1300" s="5" t="s">
        <v>28</v>
      </c>
      <c r="H1300" s="5" t="s">
        <v>47</v>
      </c>
      <c r="I1300" s="5">
        <v>51.506543000000001</v>
      </c>
      <c r="J1300" s="5" t="s">
        <v>30</v>
      </c>
      <c r="K1300" s="5" t="s">
        <v>197</v>
      </c>
      <c r="L1300" s="5" t="s">
        <v>32</v>
      </c>
      <c r="M1300" s="5">
        <v>-0.12260699999999999</v>
      </c>
      <c r="N1300" s="5">
        <v>1</v>
      </c>
      <c r="O1300" s="5">
        <v>2</v>
      </c>
      <c r="P1300" s="5" t="s">
        <v>33</v>
      </c>
      <c r="Q1300" s="5" t="s">
        <v>34</v>
      </c>
      <c r="R1300" s="5" t="s">
        <v>60</v>
      </c>
      <c r="S1300" s="5">
        <v>30</v>
      </c>
      <c r="T1300" s="7">
        <v>0.63541666666666663</v>
      </c>
      <c r="U1300" s="2" t="s">
        <v>1645</v>
      </c>
      <c r="V1300" s="2" t="s">
        <v>1618</v>
      </c>
      <c r="W1300" s="5" t="s">
        <v>37</v>
      </c>
      <c r="X1300" s="5" t="s">
        <v>38</v>
      </c>
    </row>
    <row r="1301" spans="1:24" ht="15.75" x14ac:dyDescent="0.25">
      <c r="A1301" s="2" t="s">
        <v>1405</v>
      </c>
      <c r="B1301" s="3">
        <v>44659</v>
      </c>
      <c r="C1301" s="3" t="s">
        <v>199</v>
      </c>
      <c r="D1301" s="14">
        <f t="shared" si="20"/>
        <v>2022</v>
      </c>
      <c r="E1301" s="2" t="s">
        <v>40</v>
      </c>
      <c r="F1301" s="2" t="s">
        <v>69</v>
      </c>
      <c r="G1301" s="2" t="s">
        <v>70</v>
      </c>
      <c r="H1301" s="2" t="s">
        <v>47</v>
      </c>
      <c r="I1301" s="2">
        <v>51.491933000000003</v>
      </c>
      <c r="J1301" s="2" t="s">
        <v>30</v>
      </c>
      <c r="K1301" s="2" t="s">
        <v>197</v>
      </c>
      <c r="L1301" s="2" t="s">
        <v>272</v>
      </c>
      <c r="M1301" s="2">
        <v>-0.14827299999999999</v>
      </c>
      <c r="N1301" s="2">
        <v>1</v>
      </c>
      <c r="O1301" s="2">
        <v>1</v>
      </c>
      <c r="P1301" s="2" t="s">
        <v>33</v>
      </c>
      <c r="Q1301" s="2" t="s">
        <v>34</v>
      </c>
      <c r="R1301" s="2" t="s">
        <v>60</v>
      </c>
      <c r="S1301" s="2">
        <v>30</v>
      </c>
      <c r="T1301" s="4">
        <v>0.375</v>
      </c>
      <c r="U1301" s="2" t="s">
        <v>1645</v>
      </c>
      <c r="V1301" s="5" t="s">
        <v>1619</v>
      </c>
      <c r="W1301" s="2" t="s">
        <v>37</v>
      </c>
      <c r="X1301" s="2" t="s">
        <v>38</v>
      </c>
    </row>
    <row r="1302" spans="1:24" ht="15.75" hidden="1" x14ac:dyDescent="0.25">
      <c r="A1302" s="5" t="s">
        <v>1406</v>
      </c>
      <c r="B1302" s="6">
        <v>44658</v>
      </c>
      <c r="C1302" s="3" t="s">
        <v>199</v>
      </c>
      <c r="D1302" s="14">
        <f t="shared" si="20"/>
        <v>2022</v>
      </c>
      <c r="E1302" s="2" t="s">
        <v>54</v>
      </c>
      <c r="F1302" s="5" t="s">
        <v>49</v>
      </c>
      <c r="G1302" s="5" t="s">
        <v>41</v>
      </c>
      <c r="H1302" s="5" t="s">
        <v>47</v>
      </c>
      <c r="I1302" s="5">
        <v>51.517547</v>
      </c>
      <c r="J1302" s="5" t="s">
        <v>30</v>
      </c>
      <c r="K1302" s="5" t="s">
        <v>197</v>
      </c>
      <c r="L1302" s="5" t="s">
        <v>32</v>
      </c>
      <c r="M1302" s="5">
        <v>-0.14161299999999999</v>
      </c>
      <c r="N1302" s="5">
        <v>1</v>
      </c>
      <c r="O1302" s="5">
        <v>2</v>
      </c>
      <c r="P1302" s="5" t="s">
        <v>33</v>
      </c>
      <c r="Q1302" s="5" t="s">
        <v>42</v>
      </c>
      <c r="R1302" s="5" t="s">
        <v>43</v>
      </c>
      <c r="S1302" s="5">
        <v>30</v>
      </c>
      <c r="T1302" s="7">
        <v>0.5229166666666667</v>
      </c>
      <c r="U1302" s="2" t="s">
        <v>36</v>
      </c>
      <c r="V1302" s="2" t="s">
        <v>1620</v>
      </c>
      <c r="W1302" s="5" t="s">
        <v>71</v>
      </c>
      <c r="X1302" s="5" t="s">
        <v>38</v>
      </c>
    </row>
    <row r="1303" spans="1:24" ht="15.75" hidden="1" x14ac:dyDescent="0.25">
      <c r="A1303" s="2" t="s">
        <v>1407</v>
      </c>
      <c r="B1303" s="3">
        <v>44661</v>
      </c>
      <c r="C1303" s="3" t="s">
        <v>199</v>
      </c>
      <c r="D1303" s="14">
        <f t="shared" si="20"/>
        <v>2022</v>
      </c>
      <c r="E1303" s="2" t="s">
        <v>62</v>
      </c>
      <c r="F1303" s="2" t="s">
        <v>49</v>
      </c>
      <c r="G1303" s="2" t="s">
        <v>41</v>
      </c>
      <c r="H1303" s="2" t="s">
        <v>47</v>
      </c>
      <c r="I1303" s="2">
        <v>51.514823</v>
      </c>
      <c r="J1303" s="2" t="s">
        <v>30</v>
      </c>
      <c r="K1303" s="2" t="s">
        <v>197</v>
      </c>
      <c r="L1303" s="2" t="s">
        <v>272</v>
      </c>
      <c r="M1303" s="2">
        <v>-0.162767</v>
      </c>
      <c r="N1303" s="2">
        <v>1</v>
      </c>
      <c r="O1303" s="2">
        <v>1</v>
      </c>
      <c r="P1303" s="2" t="s">
        <v>33</v>
      </c>
      <c r="Q1303" s="2" t="s">
        <v>34</v>
      </c>
      <c r="R1303" s="2" t="s">
        <v>43</v>
      </c>
      <c r="S1303" s="2">
        <v>30</v>
      </c>
      <c r="T1303" s="4">
        <v>0.47569444444444442</v>
      </c>
      <c r="U1303" s="2" t="s">
        <v>36</v>
      </c>
      <c r="V1303" s="5" t="s">
        <v>1621</v>
      </c>
      <c r="W1303" s="2" t="s">
        <v>37</v>
      </c>
      <c r="X1303" s="2" t="s">
        <v>38</v>
      </c>
    </row>
    <row r="1304" spans="1:24" ht="15.75" hidden="1" x14ac:dyDescent="0.25">
      <c r="A1304" s="5" t="s">
        <v>1408</v>
      </c>
      <c r="B1304" s="6">
        <v>44648</v>
      </c>
      <c r="C1304" s="3" t="s">
        <v>135</v>
      </c>
      <c r="D1304" s="14">
        <f t="shared" si="20"/>
        <v>2022</v>
      </c>
      <c r="E1304" s="2" t="s">
        <v>26</v>
      </c>
      <c r="F1304" s="5" t="s">
        <v>49</v>
      </c>
      <c r="G1304" s="5" t="s">
        <v>41</v>
      </c>
      <c r="H1304" s="5" t="s">
        <v>47</v>
      </c>
      <c r="I1304" s="5">
        <v>51.517660999999997</v>
      </c>
      <c r="J1304" s="5" t="s">
        <v>30</v>
      </c>
      <c r="K1304" s="5" t="s">
        <v>861</v>
      </c>
      <c r="L1304" s="5" t="s">
        <v>32</v>
      </c>
      <c r="M1304" s="5">
        <v>-0.120564</v>
      </c>
      <c r="N1304" s="5">
        <v>1</v>
      </c>
      <c r="O1304" s="5">
        <v>2</v>
      </c>
      <c r="P1304" s="5" t="s">
        <v>33</v>
      </c>
      <c r="Q1304" s="5" t="s">
        <v>34</v>
      </c>
      <c r="R1304" s="5" t="s">
        <v>43</v>
      </c>
      <c r="S1304" s="5">
        <v>30</v>
      </c>
      <c r="T1304" s="7">
        <v>0.5</v>
      </c>
      <c r="U1304" s="2" t="s">
        <v>36</v>
      </c>
      <c r="V1304" s="2" t="s">
        <v>1622</v>
      </c>
      <c r="W1304" s="5" t="s">
        <v>37</v>
      </c>
      <c r="X1304" s="5" t="s">
        <v>38</v>
      </c>
    </row>
    <row r="1305" spans="1:24" ht="15.75" hidden="1" x14ac:dyDescent="0.25">
      <c r="A1305" s="2" t="s">
        <v>1409</v>
      </c>
      <c r="B1305" s="3">
        <v>44707</v>
      </c>
      <c r="C1305" s="3" t="s">
        <v>251</v>
      </c>
      <c r="D1305" s="14">
        <f t="shared" si="20"/>
        <v>2022</v>
      </c>
      <c r="E1305" s="2" t="s">
        <v>59</v>
      </c>
      <c r="F1305" s="2" t="s">
        <v>27</v>
      </c>
      <c r="G1305" s="2" t="s">
        <v>41</v>
      </c>
      <c r="H1305" s="2" t="s">
        <v>47</v>
      </c>
      <c r="I1305" s="2">
        <v>51.519125000000003</v>
      </c>
      <c r="J1305" s="2" t="s">
        <v>30</v>
      </c>
      <c r="K1305" s="2" t="s">
        <v>197</v>
      </c>
      <c r="L1305" s="2" t="s">
        <v>32</v>
      </c>
      <c r="M1305" s="2">
        <v>-0.14471999999999999</v>
      </c>
      <c r="N1305" s="2">
        <v>1</v>
      </c>
      <c r="O1305" s="2">
        <v>2</v>
      </c>
      <c r="P1305" s="2" t="s">
        <v>33</v>
      </c>
      <c r="Q1305" s="2" t="s">
        <v>34</v>
      </c>
      <c r="R1305" s="2" t="s">
        <v>60</v>
      </c>
      <c r="S1305" s="2">
        <v>30</v>
      </c>
      <c r="T1305" s="4">
        <v>0.4861111111111111</v>
      </c>
      <c r="U1305" s="2" t="s">
        <v>36</v>
      </c>
      <c r="V1305" s="5" t="s">
        <v>1623</v>
      </c>
      <c r="W1305" s="2" t="s">
        <v>37</v>
      </c>
      <c r="X1305" s="2" t="s">
        <v>38</v>
      </c>
    </row>
    <row r="1306" spans="1:24" ht="15.75" hidden="1" x14ac:dyDescent="0.25">
      <c r="A1306" s="5" t="s">
        <v>1410</v>
      </c>
      <c r="B1306" s="6">
        <v>44663</v>
      </c>
      <c r="C1306" s="3" t="s">
        <v>199</v>
      </c>
      <c r="D1306" s="14">
        <f t="shared" si="20"/>
        <v>2022</v>
      </c>
      <c r="E1306" s="2" t="s">
        <v>65</v>
      </c>
      <c r="F1306" s="5" t="s">
        <v>49</v>
      </c>
      <c r="G1306" s="5" t="s">
        <v>28</v>
      </c>
      <c r="H1306" s="5" t="s">
        <v>47</v>
      </c>
      <c r="I1306" s="5">
        <v>51.515507999999997</v>
      </c>
      <c r="J1306" s="5" t="s">
        <v>30</v>
      </c>
      <c r="K1306" s="5" t="s">
        <v>197</v>
      </c>
      <c r="L1306" s="5" t="s">
        <v>32</v>
      </c>
      <c r="M1306" s="5">
        <v>-0.13780400000000001</v>
      </c>
      <c r="N1306" s="5">
        <v>1</v>
      </c>
      <c r="O1306" s="5">
        <v>2</v>
      </c>
      <c r="P1306" s="5" t="s">
        <v>33</v>
      </c>
      <c r="Q1306" s="5" t="s">
        <v>34</v>
      </c>
      <c r="R1306" s="5" t="s">
        <v>43</v>
      </c>
      <c r="S1306" s="5">
        <v>30</v>
      </c>
      <c r="T1306" s="7">
        <v>0.59027777777777779</v>
      </c>
      <c r="U1306" s="2" t="s">
        <v>36</v>
      </c>
      <c r="V1306" s="2" t="s">
        <v>1624</v>
      </c>
      <c r="W1306" s="5" t="s">
        <v>37</v>
      </c>
      <c r="X1306" s="5" t="s">
        <v>38</v>
      </c>
    </row>
    <row r="1307" spans="1:24" ht="15.75" hidden="1" x14ac:dyDescent="0.25">
      <c r="A1307" s="2" t="s">
        <v>1411</v>
      </c>
      <c r="B1307" s="3">
        <v>44663</v>
      </c>
      <c r="C1307" s="3" t="s">
        <v>199</v>
      </c>
      <c r="D1307" s="14">
        <f t="shared" si="20"/>
        <v>2022</v>
      </c>
      <c r="E1307" s="2" t="s">
        <v>46</v>
      </c>
      <c r="F1307" s="2" t="s">
        <v>69</v>
      </c>
      <c r="G1307" s="2" t="s">
        <v>70</v>
      </c>
      <c r="H1307" s="2" t="s">
        <v>29</v>
      </c>
      <c r="I1307" s="2">
        <v>51.487926000000002</v>
      </c>
      <c r="J1307" s="2" t="s">
        <v>55</v>
      </c>
      <c r="K1307" s="2" t="s">
        <v>197</v>
      </c>
      <c r="L1307" s="2" t="s">
        <v>32</v>
      </c>
      <c r="M1307" s="2">
        <v>-0.12812499999999999</v>
      </c>
      <c r="N1307" s="2">
        <v>1</v>
      </c>
      <c r="O1307" s="2">
        <v>1</v>
      </c>
      <c r="P1307" s="2" t="s">
        <v>33</v>
      </c>
      <c r="Q1307" s="2" t="s">
        <v>34</v>
      </c>
      <c r="R1307" s="2" t="s">
        <v>43</v>
      </c>
      <c r="S1307" s="2">
        <v>30</v>
      </c>
      <c r="T1307" s="4">
        <v>0.91319444444444453</v>
      </c>
      <c r="U1307" s="2" t="s">
        <v>36</v>
      </c>
      <c r="V1307" s="5" t="s">
        <v>1625</v>
      </c>
      <c r="W1307" s="2" t="s">
        <v>37</v>
      </c>
      <c r="X1307" s="2" t="s">
        <v>38</v>
      </c>
    </row>
    <row r="1308" spans="1:24" ht="15.75" hidden="1" x14ac:dyDescent="0.25">
      <c r="A1308" s="5" t="s">
        <v>1412</v>
      </c>
      <c r="B1308" s="6">
        <v>44659</v>
      </c>
      <c r="C1308" s="3" t="s">
        <v>199</v>
      </c>
      <c r="D1308" s="14">
        <f t="shared" si="20"/>
        <v>2022</v>
      </c>
      <c r="E1308" s="2" t="s">
        <v>40</v>
      </c>
      <c r="F1308" s="5" t="s">
        <v>27</v>
      </c>
      <c r="G1308" s="5" t="s">
        <v>28</v>
      </c>
      <c r="H1308" s="5" t="s">
        <v>47</v>
      </c>
      <c r="I1308" s="5">
        <v>51.529777000000003</v>
      </c>
      <c r="J1308" s="5" t="s">
        <v>30</v>
      </c>
      <c r="K1308" s="5" t="s">
        <v>861</v>
      </c>
      <c r="L1308" s="5" t="s">
        <v>32</v>
      </c>
      <c r="M1308" s="5">
        <v>-0.124679</v>
      </c>
      <c r="N1308" s="5">
        <v>1</v>
      </c>
      <c r="O1308" s="5">
        <v>1</v>
      </c>
      <c r="P1308" s="5" t="s">
        <v>33</v>
      </c>
      <c r="Q1308" s="5" t="s">
        <v>34</v>
      </c>
      <c r="R1308" s="5" t="s">
        <v>60</v>
      </c>
      <c r="S1308" s="5">
        <v>30</v>
      </c>
      <c r="T1308" s="7">
        <v>0.52430555555555558</v>
      </c>
      <c r="U1308" s="2" t="s">
        <v>36</v>
      </c>
      <c r="V1308" s="2" t="s">
        <v>1626</v>
      </c>
      <c r="W1308" s="5" t="s">
        <v>37</v>
      </c>
      <c r="X1308" s="5" t="s">
        <v>63</v>
      </c>
    </row>
    <row r="1309" spans="1:24" ht="15.75" hidden="1" x14ac:dyDescent="0.25">
      <c r="A1309" s="2" t="s">
        <v>1413</v>
      </c>
      <c r="B1309" s="3">
        <v>44658</v>
      </c>
      <c r="C1309" s="3" t="s">
        <v>199</v>
      </c>
      <c r="D1309" s="14">
        <f t="shared" si="20"/>
        <v>2022</v>
      </c>
      <c r="E1309" s="2" t="s">
        <v>54</v>
      </c>
      <c r="F1309" s="2" t="s">
        <v>49</v>
      </c>
      <c r="G1309" s="2" t="s">
        <v>28</v>
      </c>
      <c r="H1309" s="2" t="s">
        <v>47</v>
      </c>
      <c r="I1309" s="2">
        <v>51.533214000000001</v>
      </c>
      <c r="J1309" s="2" t="s">
        <v>30</v>
      </c>
      <c r="K1309" s="2" t="s">
        <v>861</v>
      </c>
      <c r="L1309" s="2" t="s">
        <v>32</v>
      </c>
      <c r="M1309" s="2">
        <v>-0.13722599999999999</v>
      </c>
      <c r="N1309" s="2">
        <v>1</v>
      </c>
      <c r="O1309" s="2">
        <v>2</v>
      </c>
      <c r="P1309" s="2" t="s">
        <v>33</v>
      </c>
      <c r="Q1309" s="2" t="s">
        <v>34</v>
      </c>
      <c r="R1309" s="2" t="s">
        <v>43</v>
      </c>
      <c r="S1309" s="2">
        <v>30</v>
      </c>
      <c r="T1309" s="4">
        <v>0.30208333333333331</v>
      </c>
      <c r="U1309" s="2" t="s">
        <v>36</v>
      </c>
      <c r="V1309" s="5" t="s">
        <v>1627</v>
      </c>
      <c r="W1309" s="2" t="s">
        <v>37</v>
      </c>
      <c r="X1309" s="2" t="s">
        <v>38</v>
      </c>
    </row>
    <row r="1310" spans="1:24" ht="15.75" hidden="1" x14ac:dyDescent="0.25">
      <c r="A1310" s="5" t="s">
        <v>1414</v>
      </c>
      <c r="B1310" s="6">
        <v>44664</v>
      </c>
      <c r="C1310" s="3" t="s">
        <v>199</v>
      </c>
      <c r="D1310" s="14">
        <f t="shared" si="20"/>
        <v>2022</v>
      </c>
      <c r="E1310" s="2" t="s">
        <v>62</v>
      </c>
      <c r="F1310" s="5" t="s">
        <v>69</v>
      </c>
      <c r="G1310" s="5" t="s">
        <v>70</v>
      </c>
      <c r="H1310" s="5" t="s">
        <v>47</v>
      </c>
      <c r="I1310" s="5">
        <v>51.507814000000003</v>
      </c>
      <c r="J1310" s="5" t="s">
        <v>30</v>
      </c>
      <c r="K1310" s="5" t="s">
        <v>197</v>
      </c>
      <c r="L1310" s="5" t="s">
        <v>32</v>
      </c>
      <c r="M1310" s="5">
        <v>-0.14027999999999999</v>
      </c>
      <c r="N1310" s="5">
        <v>1</v>
      </c>
      <c r="O1310" s="5">
        <v>1</v>
      </c>
      <c r="P1310" s="5" t="s">
        <v>33</v>
      </c>
      <c r="Q1310" s="5" t="s">
        <v>34</v>
      </c>
      <c r="R1310" s="5" t="s">
        <v>43</v>
      </c>
      <c r="S1310" s="5">
        <v>30</v>
      </c>
      <c r="T1310" s="7">
        <v>0.70486111111111116</v>
      </c>
      <c r="U1310" s="2" t="s">
        <v>36</v>
      </c>
      <c r="V1310" s="2" t="s">
        <v>1628</v>
      </c>
      <c r="W1310" s="5" t="s">
        <v>37</v>
      </c>
      <c r="X1310" s="5" t="s">
        <v>38</v>
      </c>
    </row>
    <row r="1311" spans="1:24" ht="15.75" hidden="1" x14ac:dyDescent="0.25">
      <c r="A1311" s="2" t="s">
        <v>1415</v>
      </c>
      <c r="B1311" s="3">
        <v>44664</v>
      </c>
      <c r="C1311" s="3" t="s">
        <v>199</v>
      </c>
      <c r="D1311" s="14">
        <f t="shared" si="20"/>
        <v>2022</v>
      </c>
      <c r="E1311" s="2" t="s">
        <v>26</v>
      </c>
      <c r="F1311" s="2" t="s">
        <v>27</v>
      </c>
      <c r="G1311" s="2" t="s">
        <v>28</v>
      </c>
      <c r="H1311" s="2" t="s">
        <v>47</v>
      </c>
      <c r="I1311" s="2">
        <v>51.520567</v>
      </c>
      <c r="J1311" s="2" t="s">
        <v>30</v>
      </c>
      <c r="K1311" s="2" t="s">
        <v>861</v>
      </c>
      <c r="L1311" s="2" t="s">
        <v>32</v>
      </c>
      <c r="M1311" s="2">
        <v>-0.116697</v>
      </c>
      <c r="N1311" s="2">
        <v>1</v>
      </c>
      <c r="O1311" s="2">
        <v>2</v>
      </c>
      <c r="P1311" s="2" t="s">
        <v>33</v>
      </c>
      <c r="Q1311" s="2" t="s">
        <v>34</v>
      </c>
      <c r="R1311" s="2" t="s">
        <v>43</v>
      </c>
      <c r="S1311" s="2">
        <v>30</v>
      </c>
      <c r="T1311" s="4">
        <v>0.64930555555555558</v>
      </c>
      <c r="U1311" s="2" t="s">
        <v>36</v>
      </c>
      <c r="V1311" s="5" t="s">
        <v>1629</v>
      </c>
      <c r="W1311" s="2" t="s">
        <v>37</v>
      </c>
      <c r="X1311" s="2" t="s">
        <v>111</v>
      </c>
    </row>
    <row r="1312" spans="1:24" ht="15.75" hidden="1" x14ac:dyDescent="0.25">
      <c r="A1312" s="5" t="s">
        <v>1416</v>
      </c>
      <c r="B1312" s="6">
        <v>44664</v>
      </c>
      <c r="C1312" s="3" t="s">
        <v>199</v>
      </c>
      <c r="D1312" s="14">
        <f t="shared" si="20"/>
        <v>2022</v>
      </c>
      <c r="E1312" s="2" t="s">
        <v>59</v>
      </c>
      <c r="F1312" s="5" t="s">
        <v>49</v>
      </c>
      <c r="G1312" s="5" t="s">
        <v>28</v>
      </c>
      <c r="H1312" s="5" t="s">
        <v>29</v>
      </c>
      <c r="I1312" s="5">
        <v>51.527585999999999</v>
      </c>
      <c r="J1312" s="5" t="s">
        <v>30</v>
      </c>
      <c r="K1312" s="5" t="s">
        <v>197</v>
      </c>
      <c r="L1312" s="5" t="s">
        <v>32</v>
      </c>
      <c r="M1312" s="5">
        <v>-0.19714100000000001</v>
      </c>
      <c r="N1312" s="5">
        <v>3</v>
      </c>
      <c r="O1312" s="5">
        <v>2</v>
      </c>
      <c r="P1312" s="5" t="s">
        <v>33</v>
      </c>
      <c r="Q1312" s="5" t="s">
        <v>34</v>
      </c>
      <c r="R1312" s="5" t="s">
        <v>43</v>
      </c>
      <c r="S1312" s="5">
        <v>30</v>
      </c>
      <c r="T1312" s="7">
        <v>0.79166666666666663</v>
      </c>
      <c r="U1312" s="2" t="s">
        <v>36</v>
      </c>
      <c r="V1312" s="2" t="s">
        <v>1630</v>
      </c>
      <c r="W1312" s="5" t="s">
        <v>37</v>
      </c>
      <c r="X1312" s="5" t="s">
        <v>52</v>
      </c>
    </row>
    <row r="1313" spans="1:24" ht="15.75" hidden="1" x14ac:dyDescent="0.25">
      <c r="A1313" s="2" t="s">
        <v>1417</v>
      </c>
      <c r="B1313" s="3">
        <v>44660</v>
      </c>
      <c r="C1313" s="3" t="s">
        <v>199</v>
      </c>
      <c r="D1313" s="14">
        <f t="shared" si="20"/>
        <v>2022</v>
      </c>
      <c r="E1313" s="2" t="s">
        <v>65</v>
      </c>
      <c r="F1313" s="2" t="s">
        <v>27</v>
      </c>
      <c r="G1313" s="2" t="s">
        <v>28</v>
      </c>
      <c r="H1313" s="2" t="s">
        <v>47</v>
      </c>
      <c r="I1313" s="2">
        <v>51.542085</v>
      </c>
      <c r="J1313" s="2" t="s">
        <v>55</v>
      </c>
      <c r="K1313" s="2" t="s">
        <v>861</v>
      </c>
      <c r="L1313" s="2" t="s">
        <v>32</v>
      </c>
      <c r="M1313" s="2">
        <v>-0.14652599999999999</v>
      </c>
      <c r="N1313" s="2">
        <v>1</v>
      </c>
      <c r="O1313" s="2">
        <v>2</v>
      </c>
      <c r="P1313" s="2" t="s">
        <v>33</v>
      </c>
      <c r="Q1313" s="2" t="s">
        <v>34</v>
      </c>
      <c r="R1313" s="2" t="s">
        <v>43</v>
      </c>
      <c r="S1313" s="2">
        <v>30</v>
      </c>
      <c r="T1313" s="4">
        <v>0.93055555555555547</v>
      </c>
      <c r="U1313" s="2" t="s">
        <v>36</v>
      </c>
      <c r="V1313" s="5" t="s">
        <v>1631</v>
      </c>
      <c r="W1313" s="2" t="s">
        <v>37</v>
      </c>
      <c r="X1313" s="2" t="s">
        <v>38</v>
      </c>
    </row>
    <row r="1314" spans="1:24" ht="15.75" hidden="1" x14ac:dyDescent="0.25">
      <c r="A1314" s="5" t="s">
        <v>1418</v>
      </c>
      <c r="B1314" s="6">
        <v>44661</v>
      </c>
      <c r="C1314" s="3" t="s">
        <v>199</v>
      </c>
      <c r="D1314" s="14">
        <f t="shared" si="20"/>
        <v>2022</v>
      </c>
      <c r="E1314" s="2" t="s">
        <v>46</v>
      </c>
      <c r="F1314" s="5" t="s">
        <v>69</v>
      </c>
      <c r="G1314" s="5" t="s">
        <v>70</v>
      </c>
      <c r="H1314" s="5" t="s">
        <v>29</v>
      </c>
      <c r="I1314" s="5">
        <v>51.562224000000001</v>
      </c>
      <c r="J1314" s="5" t="s">
        <v>30</v>
      </c>
      <c r="K1314" s="5" t="s">
        <v>861</v>
      </c>
      <c r="L1314" s="5" t="s">
        <v>32</v>
      </c>
      <c r="M1314" s="5">
        <v>-0.18653800000000001</v>
      </c>
      <c r="N1314" s="5">
        <v>1</v>
      </c>
      <c r="O1314" s="5">
        <v>2</v>
      </c>
      <c r="P1314" s="5" t="s">
        <v>33</v>
      </c>
      <c r="Q1314" s="5" t="s">
        <v>34</v>
      </c>
      <c r="R1314" s="5" t="s">
        <v>43</v>
      </c>
      <c r="S1314" s="5">
        <v>30</v>
      </c>
      <c r="T1314" s="7">
        <v>0.47916666666666669</v>
      </c>
      <c r="U1314" s="2" t="s">
        <v>36</v>
      </c>
      <c r="V1314" s="2" t="s">
        <v>1616</v>
      </c>
      <c r="W1314" s="5" t="s">
        <v>37</v>
      </c>
      <c r="X1314" s="5" t="s">
        <v>157</v>
      </c>
    </row>
    <row r="1315" spans="1:24" ht="15.75" hidden="1" x14ac:dyDescent="0.25">
      <c r="A1315" s="2" t="s">
        <v>1419</v>
      </c>
      <c r="B1315" s="3">
        <v>44666</v>
      </c>
      <c r="C1315" s="3" t="s">
        <v>199</v>
      </c>
      <c r="D1315" s="14">
        <f t="shared" si="20"/>
        <v>2022</v>
      </c>
      <c r="E1315" s="2" t="s">
        <v>40</v>
      </c>
      <c r="F1315" s="2" t="s">
        <v>49</v>
      </c>
      <c r="G1315" s="2" t="s">
        <v>28</v>
      </c>
      <c r="H1315" s="2" t="s">
        <v>47</v>
      </c>
      <c r="I1315" s="2">
        <v>51.506424000000003</v>
      </c>
      <c r="J1315" s="2" t="s">
        <v>30</v>
      </c>
      <c r="K1315" s="2" t="s">
        <v>197</v>
      </c>
      <c r="L1315" s="2" t="s">
        <v>32</v>
      </c>
      <c r="M1315" s="2">
        <v>-0.14336299999999999</v>
      </c>
      <c r="N1315" s="2">
        <v>1</v>
      </c>
      <c r="O1315" s="2">
        <v>2</v>
      </c>
      <c r="P1315" s="2" t="s">
        <v>33</v>
      </c>
      <c r="Q1315" s="2" t="s">
        <v>34</v>
      </c>
      <c r="R1315" s="2" t="s">
        <v>43</v>
      </c>
      <c r="S1315" s="2">
        <v>30</v>
      </c>
      <c r="T1315" s="4">
        <v>0.33958333333333335</v>
      </c>
      <c r="U1315" s="2" t="s">
        <v>36</v>
      </c>
      <c r="V1315" s="5" t="s">
        <v>1617</v>
      </c>
      <c r="W1315" s="2" t="s">
        <v>37</v>
      </c>
      <c r="X1315" s="2" t="s">
        <v>38</v>
      </c>
    </row>
    <row r="1316" spans="1:24" ht="15.75" hidden="1" x14ac:dyDescent="0.25">
      <c r="A1316" s="5" t="s">
        <v>1420</v>
      </c>
      <c r="B1316" s="6">
        <v>44665</v>
      </c>
      <c r="C1316" s="3" t="s">
        <v>199</v>
      </c>
      <c r="D1316" s="14">
        <f t="shared" si="20"/>
        <v>2022</v>
      </c>
      <c r="E1316" s="2" t="s">
        <v>54</v>
      </c>
      <c r="F1316" s="5" t="s">
        <v>27</v>
      </c>
      <c r="G1316" s="5" t="s">
        <v>28</v>
      </c>
      <c r="H1316" s="5" t="s">
        <v>47</v>
      </c>
      <c r="I1316" s="5">
        <v>51.518217999999997</v>
      </c>
      <c r="J1316" s="5" t="s">
        <v>30</v>
      </c>
      <c r="K1316" s="5" t="s">
        <v>197</v>
      </c>
      <c r="L1316" s="5" t="s">
        <v>32</v>
      </c>
      <c r="M1316" s="5">
        <v>-0.13855899999999999</v>
      </c>
      <c r="N1316" s="5">
        <v>1</v>
      </c>
      <c r="O1316" s="5">
        <v>2</v>
      </c>
      <c r="P1316" s="5" t="s">
        <v>33</v>
      </c>
      <c r="Q1316" s="5" t="s">
        <v>34</v>
      </c>
      <c r="R1316" s="5" t="s">
        <v>43</v>
      </c>
      <c r="S1316" s="5">
        <v>30</v>
      </c>
      <c r="T1316" s="7">
        <v>0.57500000000000007</v>
      </c>
      <c r="U1316" s="2" t="s">
        <v>36</v>
      </c>
      <c r="V1316" s="2" t="s">
        <v>1618</v>
      </c>
      <c r="W1316" s="5" t="s">
        <v>37</v>
      </c>
      <c r="X1316" s="5" t="s">
        <v>38</v>
      </c>
    </row>
    <row r="1317" spans="1:24" ht="15.75" x14ac:dyDescent="0.25">
      <c r="A1317" s="2" t="s">
        <v>1421</v>
      </c>
      <c r="B1317" s="3">
        <v>44666</v>
      </c>
      <c r="C1317" s="3" t="s">
        <v>199</v>
      </c>
      <c r="D1317" s="14">
        <f t="shared" si="20"/>
        <v>2022</v>
      </c>
      <c r="E1317" s="2" t="s">
        <v>62</v>
      </c>
      <c r="F1317" s="2" t="s">
        <v>27</v>
      </c>
      <c r="G1317" s="2" t="s">
        <v>41</v>
      </c>
      <c r="H1317" s="2" t="s">
        <v>47</v>
      </c>
      <c r="I1317" s="2">
        <v>51.490366999999999</v>
      </c>
      <c r="J1317" s="2" t="s">
        <v>55</v>
      </c>
      <c r="K1317" s="2" t="s">
        <v>197</v>
      </c>
      <c r="L1317" s="2" t="s">
        <v>32</v>
      </c>
      <c r="M1317" s="2">
        <v>-0.14588799999999999</v>
      </c>
      <c r="N1317" s="2">
        <v>1</v>
      </c>
      <c r="O1317" s="2">
        <v>2</v>
      </c>
      <c r="P1317" s="2" t="s">
        <v>33</v>
      </c>
      <c r="Q1317" s="2" t="s">
        <v>34</v>
      </c>
      <c r="R1317" s="2" t="s">
        <v>43</v>
      </c>
      <c r="S1317" s="2">
        <v>30</v>
      </c>
      <c r="T1317" s="4">
        <v>0.83750000000000002</v>
      </c>
      <c r="U1317" s="2" t="s">
        <v>1645</v>
      </c>
      <c r="V1317" s="5" t="s">
        <v>1619</v>
      </c>
      <c r="W1317" s="2" t="s">
        <v>37</v>
      </c>
      <c r="X1317" s="2" t="s">
        <v>157</v>
      </c>
    </row>
    <row r="1318" spans="1:24" ht="15.75" x14ac:dyDescent="0.25">
      <c r="A1318" s="5" t="s">
        <v>1422</v>
      </c>
      <c r="B1318" s="6">
        <v>44667</v>
      </c>
      <c r="C1318" s="3" t="s">
        <v>199</v>
      </c>
      <c r="D1318" s="14">
        <f t="shared" si="20"/>
        <v>2022</v>
      </c>
      <c r="E1318" s="2" t="s">
        <v>26</v>
      </c>
      <c r="F1318" s="5" t="s">
        <v>69</v>
      </c>
      <c r="G1318" s="5" t="s">
        <v>70</v>
      </c>
      <c r="H1318" s="5" t="s">
        <v>47</v>
      </c>
      <c r="I1318" s="5">
        <v>51.538533999999999</v>
      </c>
      <c r="J1318" s="5" t="s">
        <v>30</v>
      </c>
      <c r="K1318" s="5" t="s">
        <v>861</v>
      </c>
      <c r="L1318" s="5" t="s">
        <v>32</v>
      </c>
      <c r="M1318" s="5">
        <v>-0.143786</v>
      </c>
      <c r="N1318" s="5">
        <v>1</v>
      </c>
      <c r="O1318" s="5">
        <v>2</v>
      </c>
      <c r="P1318" s="5" t="s">
        <v>33</v>
      </c>
      <c r="Q1318" s="5" t="s">
        <v>34</v>
      </c>
      <c r="R1318" s="5" t="s">
        <v>35</v>
      </c>
      <c r="S1318" s="5">
        <v>30</v>
      </c>
      <c r="T1318" s="7">
        <v>0.75694444444444453</v>
      </c>
      <c r="U1318" s="2" t="s">
        <v>1645</v>
      </c>
      <c r="V1318" s="2" t="s">
        <v>1620</v>
      </c>
      <c r="W1318" s="5" t="s">
        <v>37</v>
      </c>
      <c r="X1318" s="5" t="s">
        <v>38</v>
      </c>
    </row>
    <row r="1319" spans="1:24" ht="15.75" x14ac:dyDescent="0.25">
      <c r="A1319" s="2" t="s">
        <v>1423</v>
      </c>
      <c r="B1319" s="3">
        <v>44667</v>
      </c>
      <c r="C1319" s="3" t="s">
        <v>199</v>
      </c>
      <c r="D1319" s="14">
        <f t="shared" si="20"/>
        <v>2022</v>
      </c>
      <c r="E1319" s="2" t="s">
        <v>59</v>
      </c>
      <c r="F1319" s="2" t="s">
        <v>69</v>
      </c>
      <c r="G1319" s="2" t="s">
        <v>70</v>
      </c>
      <c r="H1319" s="2" t="s">
        <v>47</v>
      </c>
      <c r="I1319" s="2">
        <v>51.552799999999998</v>
      </c>
      <c r="J1319" s="2" t="s">
        <v>30</v>
      </c>
      <c r="K1319" s="2" t="s">
        <v>1054</v>
      </c>
      <c r="L1319" s="2" t="s">
        <v>32</v>
      </c>
      <c r="M1319" s="2">
        <v>-0.211146</v>
      </c>
      <c r="N1319" s="2">
        <v>1</v>
      </c>
      <c r="O1319" s="2">
        <v>2</v>
      </c>
      <c r="P1319" s="2" t="s">
        <v>33</v>
      </c>
      <c r="Q1319" s="2" t="s">
        <v>34</v>
      </c>
      <c r="R1319" s="2" t="s">
        <v>43</v>
      </c>
      <c r="S1319" s="2">
        <v>30</v>
      </c>
      <c r="T1319" s="4">
        <v>0.39583333333333331</v>
      </c>
      <c r="U1319" s="2" t="s">
        <v>1645</v>
      </c>
      <c r="V1319" s="5" t="s">
        <v>1621</v>
      </c>
      <c r="W1319" s="2" t="s">
        <v>37</v>
      </c>
      <c r="X1319" s="2" t="s">
        <v>111</v>
      </c>
    </row>
    <row r="1320" spans="1:24" ht="15.75" x14ac:dyDescent="0.25">
      <c r="A1320" s="5" t="s">
        <v>1424</v>
      </c>
      <c r="B1320" s="6">
        <v>44667</v>
      </c>
      <c r="C1320" s="3" t="s">
        <v>199</v>
      </c>
      <c r="D1320" s="14">
        <f t="shared" si="20"/>
        <v>2022</v>
      </c>
      <c r="E1320" s="2" t="s">
        <v>65</v>
      </c>
      <c r="F1320" s="5" t="s">
        <v>69</v>
      </c>
      <c r="G1320" s="5" t="s">
        <v>70</v>
      </c>
      <c r="H1320" s="5" t="s">
        <v>47</v>
      </c>
      <c r="I1320" s="5">
        <v>51.523876000000001</v>
      </c>
      <c r="J1320" s="5" t="s">
        <v>30</v>
      </c>
      <c r="K1320" s="5" t="s">
        <v>861</v>
      </c>
      <c r="L1320" s="5" t="s">
        <v>32</v>
      </c>
      <c r="M1320" s="5">
        <v>-0.115551</v>
      </c>
      <c r="N1320" s="5">
        <v>2</v>
      </c>
      <c r="O1320" s="5">
        <v>1</v>
      </c>
      <c r="P1320" s="5" t="s">
        <v>33</v>
      </c>
      <c r="Q1320" s="5" t="s">
        <v>34</v>
      </c>
      <c r="R1320" s="5" t="s">
        <v>43</v>
      </c>
      <c r="S1320" s="5">
        <v>30</v>
      </c>
      <c r="T1320" s="7">
        <v>0.54236111111111118</v>
      </c>
      <c r="U1320" s="2" t="s">
        <v>1645</v>
      </c>
      <c r="V1320" s="2" t="s">
        <v>1622</v>
      </c>
      <c r="W1320" s="5" t="s">
        <v>37</v>
      </c>
      <c r="X1320" s="5" t="s">
        <v>63</v>
      </c>
    </row>
    <row r="1321" spans="1:24" ht="15.75" x14ac:dyDescent="0.25">
      <c r="A1321" s="2" t="s">
        <v>1425</v>
      </c>
      <c r="B1321" s="3">
        <v>44667</v>
      </c>
      <c r="C1321" s="3" t="s">
        <v>199</v>
      </c>
      <c r="D1321" s="14">
        <f t="shared" si="20"/>
        <v>2022</v>
      </c>
      <c r="E1321" s="2" t="s">
        <v>46</v>
      </c>
      <c r="F1321" s="2" t="s">
        <v>27</v>
      </c>
      <c r="G1321" s="2" t="s">
        <v>28</v>
      </c>
      <c r="H1321" s="2" t="s">
        <v>47</v>
      </c>
      <c r="I1321" s="2">
        <v>51.524208000000002</v>
      </c>
      <c r="J1321" s="2" t="s">
        <v>30</v>
      </c>
      <c r="K1321" s="2" t="s">
        <v>861</v>
      </c>
      <c r="L1321" s="2" t="s">
        <v>32</v>
      </c>
      <c r="M1321" s="2">
        <v>-0.125052</v>
      </c>
      <c r="N1321" s="2">
        <v>1</v>
      </c>
      <c r="O1321" s="2">
        <v>1</v>
      </c>
      <c r="P1321" s="2" t="s">
        <v>33</v>
      </c>
      <c r="Q1321" s="2" t="s">
        <v>34</v>
      </c>
      <c r="R1321" s="2" t="s">
        <v>43</v>
      </c>
      <c r="S1321" s="2">
        <v>30</v>
      </c>
      <c r="T1321" s="4">
        <v>0.43124999999999997</v>
      </c>
      <c r="U1321" s="2" t="s">
        <v>1645</v>
      </c>
      <c r="V1321" s="5" t="s">
        <v>1623</v>
      </c>
      <c r="W1321" s="2" t="s">
        <v>37</v>
      </c>
      <c r="X1321" s="2" t="s">
        <v>38</v>
      </c>
    </row>
    <row r="1322" spans="1:24" ht="15.75" x14ac:dyDescent="0.25">
      <c r="A1322" s="5" t="s">
        <v>1426</v>
      </c>
      <c r="B1322" s="6">
        <v>44664</v>
      </c>
      <c r="C1322" s="3" t="s">
        <v>199</v>
      </c>
      <c r="D1322" s="14">
        <f t="shared" si="20"/>
        <v>2022</v>
      </c>
      <c r="E1322" s="2" t="s">
        <v>40</v>
      </c>
      <c r="F1322" s="5" t="s">
        <v>49</v>
      </c>
      <c r="G1322" s="5" t="s">
        <v>41</v>
      </c>
      <c r="H1322" s="5" t="s">
        <v>47</v>
      </c>
      <c r="I1322" s="5">
        <v>51.510300000000001</v>
      </c>
      <c r="J1322" s="5" t="s">
        <v>30</v>
      </c>
      <c r="K1322" s="5" t="s">
        <v>197</v>
      </c>
      <c r="L1322" s="5" t="s">
        <v>32</v>
      </c>
      <c r="M1322" s="5">
        <v>-0.13830500000000001</v>
      </c>
      <c r="N1322" s="5">
        <v>1</v>
      </c>
      <c r="O1322" s="5">
        <v>1</v>
      </c>
      <c r="P1322" s="5" t="s">
        <v>33</v>
      </c>
      <c r="Q1322" s="5" t="s">
        <v>34</v>
      </c>
      <c r="R1322" s="5" t="s">
        <v>43</v>
      </c>
      <c r="S1322" s="5">
        <v>30</v>
      </c>
      <c r="T1322" s="7">
        <v>0.58333333333333337</v>
      </c>
      <c r="U1322" s="2" t="s">
        <v>1645</v>
      </c>
      <c r="V1322" s="2" t="s">
        <v>1624</v>
      </c>
      <c r="W1322" s="5" t="s">
        <v>37</v>
      </c>
      <c r="X1322" s="5" t="s">
        <v>38</v>
      </c>
    </row>
    <row r="1323" spans="1:24" ht="15.75" x14ac:dyDescent="0.25">
      <c r="A1323" s="2" t="s">
        <v>1427</v>
      </c>
      <c r="B1323" s="3">
        <v>44667</v>
      </c>
      <c r="C1323" s="3" t="s">
        <v>199</v>
      </c>
      <c r="D1323" s="14">
        <f t="shared" si="20"/>
        <v>2022</v>
      </c>
      <c r="E1323" s="2" t="s">
        <v>54</v>
      </c>
      <c r="F1323" s="2" t="s">
        <v>27</v>
      </c>
      <c r="G1323" s="2" t="s">
        <v>28</v>
      </c>
      <c r="H1323" s="2" t="s">
        <v>47</v>
      </c>
      <c r="I1323" s="2">
        <v>51.549101999999998</v>
      </c>
      <c r="J1323" s="2" t="s">
        <v>55</v>
      </c>
      <c r="K1323" s="2" t="s">
        <v>861</v>
      </c>
      <c r="L1323" s="2" t="s">
        <v>32</v>
      </c>
      <c r="M1323" s="2">
        <v>-0.14104800000000001</v>
      </c>
      <c r="N1323" s="2">
        <v>1</v>
      </c>
      <c r="O1323" s="2">
        <v>2</v>
      </c>
      <c r="P1323" s="2" t="s">
        <v>33</v>
      </c>
      <c r="Q1323" s="2" t="s">
        <v>34</v>
      </c>
      <c r="R1323" s="2" t="s">
        <v>43</v>
      </c>
      <c r="S1323" s="2">
        <v>30</v>
      </c>
      <c r="T1323" s="4">
        <v>0.97569444444444453</v>
      </c>
      <c r="U1323" s="2" t="s">
        <v>1645</v>
      </c>
      <c r="V1323" s="5" t="s">
        <v>1625</v>
      </c>
      <c r="W1323" s="2" t="s">
        <v>37</v>
      </c>
      <c r="X1323" s="2" t="s">
        <v>38</v>
      </c>
    </row>
    <row r="1324" spans="1:24" ht="15.75" x14ac:dyDescent="0.25">
      <c r="A1324" s="5" t="s">
        <v>1428</v>
      </c>
      <c r="B1324" s="6">
        <v>44668</v>
      </c>
      <c r="C1324" s="3" t="s">
        <v>199</v>
      </c>
      <c r="D1324" s="14">
        <f t="shared" si="20"/>
        <v>2022</v>
      </c>
      <c r="E1324" s="2" t="s">
        <v>62</v>
      </c>
      <c r="F1324" s="5" t="s">
        <v>27</v>
      </c>
      <c r="G1324" s="5" t="s">
        <v>28</v>
      </c>
      <c r="H1324" s="5" t="s">
        <v>47</v>
      </c>
      <c r="I1324" s="5">
        <v>51.546537999999998</v>
      </c>
      <c r="J1324" s="5" t="s">
        <v>30</v>
      </c>
      <c r="K1324" s="5" t="s">
        <v>861</v>
      </c>
      <c r="L1324" s="5" t="s">
        <v>32</v>
      </c>
      <c r="M1324" s="5">
        <v>-0.17244999999999999</v>
      </c>
      <c r="N1324" s="5">
        <v>1</v>
      </c>
      <c r="O1324" s="5">
        <v>2</v>
      </c>
      <c r="P1324" s="5" t="s">
        <v>33</v>
      </c>
      <c r="Q1324" s="5" t="s">
        <v>34</v>
      </c>
      <c r="R1324" s="5" t="s">
        <v>43</v>
      </c>
      <c r="S1324" s="5">
        <v>30</v>
      </c>
      <c r="T1324" s="7">
        <v>0.52083333333333337</v>
      </c>
      <c r="U1324" s="2" t="s">
        <v>1645</v>
      </c>
      <c r="V1324" s="2" t="s">
        <v>1626</v>
      </c>
      <c r="W1324" s="5" t="s">
        <v>37</v>
      </c>
      <c r="X1324" s="5" t="s">
        <v>38</v>
      </c>
    </row>
    <row r="1325" spans="1:24" ht="15.75" x14ac:dyDescent="0.25">
      <c r="A1325" s="2" t="s">
        <v>1429</v>
      </c>
      <c r="B1325" s="3">
        <v>44669</v>
      </c>
      <c r="C1325" s="3" t="s">
        <v>199</v>
      </c>
      <c r="D1325" s="14">
        <f t="shared" si="20"/>
        <v>2022</v>
      </c>
      <c r="E1325" s="2" t="s">
        <v>26</v>
      </c>
      <c r="F1325" s="2" t="s">
        <v>49</v>
      </c>
      <c r="G1325" s="2" t="s">
        <v>28</v>
      </c>
      <c r="H1325" s="2" t="s">
        <v>47</v>
      </c>
      <c r="I1325" s="2">
        <v>51.502699999999997</v>
      </c>
      <c r="J1325" s="2" t="s">
        <v>30</v>
      </c>
      <c r="K1325" s="2" t="s">
        <v>197</v>
      </c>
      <c r="L1325" s="2" t="s">
        <v>272</v>
      </c>
      <c r="M1325" s="2">
        <v>-0.152448</v>
      </c>
      <c r="N1325" s="2">
        <v>1</v>
      </c>
      <c r="O1325" s="2">
        <v>1</v>
      </c>
      <c r="P1325" s="2" t="s">
        <v>33</v>
      </c>
      <c r="Q1325" s="2" t="s">
        <v>34</v>
      </c>
      <c r="R1325" s="2" t="s">
        <v>35</v>
      </c>
      <c r="S1325" s="2">
        <v>30</v>
      </c>
      <c r="T1325" s="4">
        <v>0.51041666666666663</v>
      </c>
      <c r="U1325" s="2" t="s">
        <v>1645</v>
      </c>
      <c r="V1325" s="5" t="s">
        <v>1627</v>
      </c>
      <c r="W1325" s="2" t="s">
        <v>37</v>
      </c>
      <c r="X1325" s="2" t="s">
        <v>38</v>
      </c>
    </row>
    <row r="1326" spans="1:24" ht="15.75" x14ac:dyDescent="0.25">
      <c r="A1326" s="5" t="s">
        <v>1430</v>
      </c>
      <c r="B1326" s="6">
        <v>44668</v>
      </c>
      <c r="C1326" s="3" t="s">
        <v>199</v>
      </c>
      <c r="D1326" s="14">
        <f t="shared" si="20"/>
        <v>2022</v>
      </c>
      <c r="E1326" s="2" t="s">
        <v>59</v>
      </c>
      <c r="F1326" s="5" t="s">
        <v>49</v>
      </c>
      <c r="G1326" s="5" t="s">
        <v>41</v>
      </c>
      <c r="H1326" s="5" t="s">
        <v>47</v>
      </c>
      <c r="I1326" s="5">
        <v>51.527703000000002</v>
      </c>
      <c r="J1326" s="5" t="s">
        <v>30</v>
      </c>
      <c r="K1326" s="5" t="s">
        <v>861</v>
      </c>
      <c r="L1326" s="5" t="s">
        <v>32</v>
      </c>
      <c r="M1326" s="5">
        <v>-0.12995399999999999</v>
      </c>
      <c r="N1326" s="5">
        <v>1</v>
      </c>
      <c r="O1326" s="5">
        <v>1</v>
      </c>
      <c r="P1326" s="5" t="s">
        <v>33</v>
      </c>
      <c r="Q1326" s="5" t="s">
        <v>34</v>
      </c>
      <c r="R1326" s="5" t="s">
        <v>43</v>
      </c>
      <c r="S1326" s="5">
        <v>30</v>
      </c>
      <c r="T1326" s="7">
        <v>0.68125000000000002</v>
      </c>
      <c r="U1326" s="2" t="s">
        <v>1645</v>
      </c>
      <c r="V1326" s="2" t="s">
        <v>1628</v>
      </c>
      <c r="W1326" s="5" t="s">
        <v>37</v>
      </c>
      <c r="X1326" s="5" t="s">
        <v>38</v>
      </c>
    </row>
    <row r="1327" spans="1:24" ht="15.75" x14ac:dyDescent="0.25">
      <c r="A1327" s="2" t="s">
        <v>1431</v>
      </c>
      <c r="B1327" s="3">
        <v>44669</v>
      </c>
      <c r="C1327" s="3" t="s">
        <v>199</v>
      </c>
      <c r="D1327" s="14">
        <f t="shared" si="20"/>
        <v>2022</v>
      </c>
      <c r="E1327" s="2" t="s">
        <v>65</v>
      </c>
      <c r="F1327" s="2" t="s">
        <v>49</v>
      </c>
      <c r="G1327" s="2" t="s">
        <v>41</v>
      </c>
      <c r="H1327" s="2" t="s">
        <v>47</v>
      </c>
      <c r="I1327" s="2">
        <v>51.515039000000002</v>
      </c>
      <c r="J1327" s="2" t="s">
        <v>55</v>
      </c>
      <c r="K1327" s="2" t="s">
        <v>197</v>
      </c>
      <c r="L1327" s="2" t="s">
        <v>32</v>
      </c>
      <c r="M1327" s="2">
        <v>-0.19403400000000001</v>
      </c>
      <c r="N1327" s="2">
        <v>1</v>
      </c>
      <c r="O1327" s="2">
        <v>2</v>
      </c>
      <c r="P1327" s="2" t="s">
        <v>33</v>
      </c>
      <c r="Q1327" s="2" t="s">
        <v>34</v>
      </c>
      <c r="R1327" s="2" t="s">
        <v>43</v>
      </c>
      <c r="S1327" s="2">
        <v>30</v>
      </c>
      <c r="T1327" s="4">
        <v>0.93402777777777779</v>
      </c>
      <c r="U1327" s="2" t="s">
        <v>1645</v>
      </c>
      <c r="V1327" s="5" t="s">
        <v>1629</v>
      </c>
      <c r="W1327" s="2" t="s">
        <v>37</v>
      </c>
      <c r="X1327" s="2" t="s">
        <v>38</v>
      </c>
    </row>
    <row r="1328" spans="1:24" ht="15.75" hidden="1" x14ac:dyDescent="0.25">
      <c r="A1328" s="5" t="s">
        <v>1432</v>
      </c>
      <c r="B1328" s="6">
        <v>44670</v>
      </c>
      <c r="C1328" s="3" t="s">
        <v>199</v>
      </c>
      <c r="D1328" s="14">
        <f t="shared" si="20"/>
        <v>2022</v>
      </c>
      <c r="E1328" s="2" t="s">
        <v>46</v>
      </c>
      <c r="F1328" s="5" t="s">
        <v>49</v>
      </c>
      <c r="G1328" s="5" t="s">
        <v>28</v>
      </c>
      <c r="H1328" s="5" t="s">
        <v>47</v>
      </c>
      <c r="I1328" s="5">
        <v>51.504894999999998</v>
      </c>
      <c r="J1328" s="5" t="s">
        <v>55</v>
      </c>
      <c r="K1328" s="5" t="s">
        <v>197</v>
      </c>
      <c r="L1328" s="5" t="s">
        <v>32</v>
      </c>
      <c r="M1328" s="5">
        <v>-0.12642100000000001</v>
      </c>
      <c r="N1328" s="5">
        <v>1</v>
      </c>
      <c r="O1328" s="5">
        <v>2</v>
      </c>
      <c r="P1328" s="5" t="s">
        <v>33</v>
      </c>
      <c r="Q1328" s="5" t="s">
        <v>34</v>
      </c>
      <c r="R1328" s="5" t="s">
        <v>43</v>
      </c>
      <c r="S1328" s="5">
        <v>30</v>
      </c>
      <c r="T1328" s="7">
        <v>2.0833333333333332E-2</v>
      </c>
      <c r="U1328" s="2" t="s">
        <v>36</v>
      </c>
      <c r="V1328" s="2" t="s">
        <v>1630</v>
      </c>
      <c r="W1328" s="5" t="s">
        <v>37</v>
      </c>
      <c r="X1328" s="5" t="s">
        <v>63</v>
      </c>
    </row>
    <row r="1329" spans="1:24" ht="15.75" hidden="1" x14ac:dyDescent="0.25">
      <c r="A1329" s="2" t="s">
        <v>1433</v>
      </c>
      <c r="B1329" s="3">
        <v>44669</v>
      </c>
      <c r="C1329" s="3" t="s">
        <v>199</v>
      </c>
      <c r="D1329" s="14">
        <f t="shared" si="20"/>
        <v>2022</v>
      </c>
      <c r="E1329" s="2" t="s">
        <v>40</v>
      </c>
      <c r="F1329" s="2" t="s">
        <v>49</v>
      </c>
      <c r="G1329" s="2" t="s">
        <v>28</v>
      </c>
      <c r="H1329" s="2" t="s">
        <v>47</v>
      </c>
      <c r="I1329" s="2">
        <v>51.509625999999997</v>
      </c>
      <c r="J1329" s="2" t="s">
        <v>55</v>
      </c>
      <c r="K1329" s="2" t="s">
        <v>197</v>
      </c>
      <c r="L1329" s="2" t="s">
        <v>32</v>
      </c>
      <c r="M1329" s="2">
        <v>-0.118589</v>
      </c>
      <c r="N1329" s="2">
        <v>2</v>
      </c>
      <c r="O1329" s="2">
        <v>2</v>
      </c>
      <c r="P1329" s="2" t="s">
        <v>33</v>
      </c>
      <c r="Q1329" s="2" t="s">
        <v>34</v>
      </c>
      <c r="R1329" s="2" t="s">
        <v>60</v>
      </c>
      <c r="S1329" s="2">
        <v>30</v>
      </c>
      <c r="T1329" s="4">
        <v>0.15347222222222223</v>
      </c>
      <c r="U1329" s="2" t="s">
        <v>36</v>
      </c>
      <c r="V1329" s="5" t="s">
        <v>1631</v>
      </c>
      <c r="W1329" s="2" t="s">
        <v>37</v>
      </c>
      <c r="X1329" s="2" t="s">
        <v>38</v>
      </c>
    </row>
    <row r="1330" spans="1:24" ht="15.75" hidden="1" x14ac:dyDescent="0.25">
      <c r="A1330" s="5" t="s">
        <v>1434</v>
      </c>
      <c r="B1330" s="6">
        <v>44670</v>
      </c>
      <c r="C1330" s="3" t="s">
        <v>199</v>
      </c>
      <c r="D1330" s="14">
        <f t="shared" si="20"/>
        <v>2022</v>
      </c>
      <c r="E1330" s="2" t="s">
        <v>54</v>
      </c>
      <c r="F1330" s="5" t="s">
        <v>49</v>
      </c>
      <c r="G1330" s="5" t="s">
        <v>41</v>
      </c>
      <c r="H1330" s="5" t="s">
        <v>47</v>
      </c>
      <c r="I1330" s="5">
        <v>51.496917000000003</v>
      </c>
      <c r="J1330" s="5" t="s">
        <v>30</v>
      </c>
      <c r="K1330" s="5" t="s">
        <v>197</v>
      </c>
      <c r="L1330" s="5" t="s">
        <v>32</v>
      </c>
      <c r="M1330" s="5">
        <v>-0.13928299999999999</v>
      </c>
      <c r="N1330" s="5">
        <v>1</v>
      </c>
      <c r="O1330" s="5">
        <v>1</v>
      </c>
      <c r="P1330" s="5" t="s">
        <v>33</v>
      </c>
      <c r="Q1330" s="5" t="s">
        <v>34</v>
      </c>
      <c r="R1330" s="5" t="s">
        <v>43</v>
      </c>
      <c r="S1330" s="5">
        <v>30</v>
      </c>
      <c r="T1330" s="7">
        <v>0.63541666666666663</v>
      </c>
      <c r="U1330" s="2" t="s">
        <v>36</v>
      </c>
      <c r="V1330" s="2" t="s">
        <v>1616</v>
      </c>
      <c r="W1330" s="5" t="s">
        <v>37</v>
      </c>
      <c r="X1330" s="5" t="s">
        <v>38</v>
      </c>
    </row>
    <row r="1331" spans="1:24" ht="15.75" hidden="1" x14ac:dyDescent="0.25">
      <c r="A1331" s="2" t="s">
        <v>1435</v>
      </c>
      <c r="B1331" s="3">
        <v>44670</v>
      </c>
      <c r="C1331" s="3" t="s">
        <v>199</v>
      </c>
      <c r="D1331" s="14">
        <f t="shared" si="20"/>
        <v>2022</v>
      </c>
      <c r="E1331" s="2" t="s">
        <v>62</v>
      </c>
      <c r="F1331" s="2" t="s">
        <v>27</v>
      </c>
      <c r="G1331" s="2" t="s">
        <v>28</v>
      </c>
      <c r="H1331" s="2" t="s">
        <v>47</v>
      </c>
      <c r="I1331" s="2">
        <v>51.532350000000001</v>
      </c>
      <c r="J1331" s="2" t="s">
        <v>30</v>
      </c>
      <c r="K1331" s="2" t="s">
        <v>861</v>
      </c>
      <c r="L1331" s="2" t="s">
        <v>32</v>
      </c>
      <c r="M1331" s="2">
        <v>-0.13942399999999999</v>
      </c>
      <c r="N1331" s="2">
        <v>1</v>
      </c>
      <c r="O1331" s="2">
        <v>1</v>
      </c>
      <c r="P1331" s="2" t="s">
        <v>33</v>
      </c>
      <c r="Q1331" s="2" t="s">
        <v>34</v>
      </c>
      <c r="R1331" s="2" t="s">
        <v>43</v>
      </c>
      <c r="S1331" s="2">
        <v>30</v>
      </c>
      <c r="T1331" s="4">
        <v>0.58680555555555558</v>
      </c>
      <c r="U1331" s="2" t="s">
        <v>36</v>
      </c>
      <c r="V1331" s="5" t="s">
        <v>1617</v>
      </c>
      <c r="W1331" s="2" t="s">
        <v>37</v>
      </c>
      <c r="X1331" s="2" t="s">
        <v>38</v>
      </c>
    </row>
    <row r="1332" spans="1:24" ht="15.75" hidden="1" x14ac:dyDescent="0.25">
      <c r="A1332" s="5" t="s">
        <v>1436</v>
      </c>
      <c r="B1332" s="6">
        <v>44670</v>
      </c>
      <c r="C1332" s="3" t="s">
        <v>199</v>
      </c>
      <c r="D1332" s="14">
        <f t="shared" si="20"/>
        <v>2022</v>
      </c>
      <c r="E1332" s="2" t="s">
        <v>26</v>
      </c>
      <c r="F1332" s="5" t="s">
        <v>27</v>
      </c>
      <c r="G1332" s="5" t="s">
        <v>28</v>
      </c>
      <c r="H1332" s="5" t="s">
        <v>47</v>
      </c>
      <c r="I1332" s="5">
        <v>51.498266999999998</v>
      </c>
      <c r="J1332" s="5" t="s">
        <v>30</v>
      </c>
      <c r="K1332" s="5" t="s">
        <v>197</v>
      </c>
      <c r="L1332" s="5" t="s">
        <v>32</v>
      </c>
      <c r="M1332" s="5">
        <v>-0.150754</v>
      </c>
      <c r="N1332" s="5">
        <v>1</v>
      </c>
      <c r="O1332" s="5">
        <v>2</v>
      </c>
      <c r="P1332" s="5" t="s">
        <v>33</v>
      </c>
      <c r="Q1332" s="5" t="s">
        <v>34</v>
      </c>
      <c r="R1332" s="5" t="s">
        <v>35</v>
      </c>
      <c r="S1332" s="5">
        <v>30</v>
      </c>
      <c r="T1332" s="7">
        <v>0.74652777777777779</v>
      </c>
      <c r="U1332" s="2" t="s">
        <v>36</v>
      </c>
      <c r="V1332" s="2" t="s">
        <v>1618</v>
      </c>
      <c r="W1332" s="5" t="s">
        <v>37</v>
      </c>
      <c r="X1332" s="5" t="s">
        <v>38</v>
      </c>
    </row>
    <row r="1333" spans="1:24" ht="15.75" hidden="1" x14ac:dyDescent="0.25">
      <c r="A1333" s="2" t="s">
        <v>1437</v>
      </c>
      <c r="B1333" s="3">
        <v>44665</v>
      </c>
      <c r="C1333" s="3" t="s">
        <v>199</v>
      </c>
      <c r="D1333" s="14">
        <f t="shared" si="20"/>
        <v>2022</v>
      </c>
      <c r="E1333" s="2" t="s">
        <v>59</v>
      </c>
      <c r="F1333" s="2" t="s">
        <v>27</v>
      </c>
      <c r="G1333" s="2" t="s">
        <v>41</v>
      </c>
      <c r="H1333" s="2" t="s">
        <v>47</v>
      </c>
      <c r="I1333" s="2">
        <v>51.514448999999999</v>
      </c>
      <c r="J1333" s="2" t="s">
        <v>30</v>
      </c>
      <c r="K1333" s="2" t="s">
        <v>197</v>
      </c>
      <c r="L1333" s="2" t="s">
        <v>32</v>
      </c>
      <c r="M1333" s="2">
        <v>-0.122138</v>
      </c>
      <c r="N1333" s="2">
        <v>1</v>
      </c>
      <c r="O1333" s="2">
        <v>2</v>
      </c>
      <c r="P1333" s="2" t="s">
        <v>33</v>
      </c>
      <c r="Q1333" s="2" t="s">
        <v>34</v>
      </c>
      <c r="R1333" s="2" t="s">
        <v>35</v>
      </c>
      <c r="S1333" s="2">
        <v>30</v>
      </c>
      <c r="T1333" s="4">
        <v>0.31597222222222221</v>
      </c>
      <c r="U1333" s="2" t="s">
        <v>36</v>
      </c>
      <c r="V1333" s="5" t="s">
        <v>1619</v>
      </c>
      <c r="W1333" s="2" t="s">
        <v>37</v>
      </c>
      <c r="X1333" s="2" t="s">
        <v>38</v>
      </c>
    </row>
    <row r="1334" spans="1:24" ht="15.75" hidden="1" x14ac:dyDescent="0.25">
      <c r="A1334" s="5" t="s">
        <v>1438</v>
      </c>
      <c r="B1334" s="6">
        <v>44664</v>
      </c>
      <c r="C1334" s="3" t="s">
        <v>199</v>
      </c>
      <c r="D1334" s="14">
        <f t="shared" si="20"/>
        <v>2022</v>
      </c>
      <c r="E1334" s="2" t="s">
        <v>65</v>
      </c>
      <c r="F1334" s="5" t="s">
        <v>27</v>
      </c>
      <c r="G1334" s="5" t="s">
        <v>28</v>
      </c>
      <c r="H1334" s="5" t="s">
        <v>47</v>
      </c>
      <c r="I1334" s="5">
        <v>51.520147000000001</v>
      </c>
      <c r="J1334" s="5" t="s">
        <v>30</v>
      </c>
      <c r="K1334" s="5" t="s">
        <v>861</v>
      </c>
      <c r="L1334" s="5" t="s">
        <v>32</v>
      </c>
      <c r="M1334" s="5">
        <v>-0.118588</v>
      </c>
      <c r="N1334" s="5">
        <v>1</v>
      </c>
      <c r="O1334" s="5">
        <v>2</v>
      </c>
      <c r="P1334" s="5" t="s">
        <v>33</v>
      </c>
      <c r="Q1334" s="5" t="s">
        <v>34</v>
      </c>
      <c r="R1334" s="5" t="s">
        <v>43</v>
      </c>
      <c r="S1334" s="5">
        <v>30</v>
      </c>
      <c r="T1334" s="7">
        <v>0.50694444444444442</v>
      </c>
      <c r="U1334" s="2" t="s">
        <v>36</v>
      </c>
      <c r="V1334" s="2" t="s">
        <v>1620</v>
      </c>
      <c r="W1334" s="5" t="s">
        <v>37</v>
      </c>
      <c r="X1334" s="5" t="s">
        <v>38</v>
      </c>
    </row>
    <row r="1335" spans="1:24" ht="15.75" hidden="1" x14ac:dyDescent="0.25">
      <c r="A1335" s="2" t="s">
        <v>1439</v>
      </c>
      <c r="B1335" s="3">
        <v>44666</v>
      </c>
      <c r="C1335" s="3" t="s">
        <v>199</v>
      </c>
      <c r="D1335" s="14">
        <f t="shared" si="20"/>
        <v>2022</v>
      </c>
      <c r="E1335" s="2" t="s">
        <v>46</v>
      </c>
      <c r="F1335" s="2" t="s">
        <v>27</v>
      </c>
      <c r="G1335" s="2" t="s">
        <v>28</v>
      </c>
      <c r="H1335" s="2" t="s">
        <v>47</v>
      </c>
      <c r="I1335" s="2">
        <v>51.545546999999999</v>
      </c>
      <c r="J1335" s="2" t="s">
        <v>30</v>
      </c>
      <c r="K1335" s="2" t="s">
        <v>861</v>
      </c>
      <c r="L1335" s="2" t="s">
        <v>32</v>
      </c>
      <c r="M1335" s="2">
        <v>-0.178115</v>
      </c>
      <c r="N1335" s="2">
        <v>1</v>
      </c>
      <c r="O1335" s="2">
        <v>2</v>
      </c>
      <c r="P1335" s="2" t="s">
        <v>33</v>
      </c>
      <c r="Q1335" s="2" t="s">
        <v>34</v>
      </c>
      <c r="R1335" s="2" t="s">
        <v>60</v>
      </c>
      <c r="S1335" s="2">
        <v>30</v>
      </c>
      <c r="T1335" s="4">
        <v>0.44861111111111113</v>
      </c>
      <c r="U1335" s="2" t="s">
        <v>36</v>
      </c>
      <c r="V1335" s="5" t="s">
        <v>1621</v>
      </c>
      <c r="W1335" s="2" t="s">
        <v>37</v>
      </c>
      <c r="X1335" s="2" t="s">
        <v>111</v>
      </c>
    </row>
    <row r="1336" spans="1:24" ht="15.75" hidden="1" x14ac:dyDescent="0.25">
      <c r="A1336" s="5" t="s">
        <v>1440</v>
      </c>
      <c r="B1336" s="6">
        <v>44666</v>
      </c>
      <c r="C1336" s="3" t="s">
        <v>199</v>
      </c>
      <c r="D1336" s="14">
        <f t="shared" si="20"/>
        <v>2022</v>
      </c>
      <c r="E1336" s="2" t="s">
        <v>40</v>
      </c>
      <c r="F1336" s="5" t="s">
        <v>27</v>
      </c>
      <c r="G1336" s="5" t="s">
        <v>41</v>
      </c>
      <c r="H1336" s="5" t="s">
        <v>29</v>
      </c>
      <c r="I1336" s="5">
        <v>51.522126999999998</v>
      </c>
      <c r="J1336" s="5" t="s">
        <v>30</v>
      </c>
      <c r="K1336" s="5" t="s">
        <v>861</v>
      </c>
      <c r="L1336" s="5" t="s">
        <v>32</v>
      </c>
      <c r="M1336" s="5">
        <v>-0.11865100000000001</v>
      </c>
      <c r="N1336" s="5">
        <v>1</v>
      </c>
      <c r="O1336" s="5">
        <v>1</v>
      </c>
      <c r="P1336" s="5" t="s">
        <v>33</v>
      </c>
      <c r="Q1336" s="5" t="s">
        <v>34</v>
      </c>
      <c r="R1336" s="5" t="s">
        <v>35</v>
      </c>
      <c r="S1336" s="5">
        <v>30</v>
      </c>
      <c r="T1336" s="7">
        <v>0.58124999999999993</v>
      </c>
      <c r="U1336" s="2" t="s">
        <v>36</v>
      </c>
      <c r="V1336" s="2" t="s">
        <v>1622</v>
      </c>
      <c r="W1336" s="5" t="s">
        <v>37</v>
      </c>
      <c r="X1336" s="5" t="s">
        <v>38</v>
      </c>
    </row>
    <row r="1337" spans="1:24" ht="15.75" hidden="1" x14ac:dyDescent="0.25">
      <c r="A1337" s="2" t="s">
        <v>1441</v>
      </c>
      <c r="B1337" s="3">
        <v>44667</v>
      </c>
      <c r="C1337" s="3" t="s">
        <v>199</v>
      </c>
      <c r="D1337" s="14">
        <f t="shared" si="20"/>
        <v>2022</v>
      </c>
      <c r="E1337" s="2" t="s">
        <v>54</v>
      </c>
      <c r="F1337" s="2" t="s">
        <v>69</v>
      </c>
      <c r="G1337" s="2" t="s">
        <v>70</v>
      </c>
      <c r="H1337" s="2" t="s">
        <v>47</v>
      </c>
      <c r="I1337" s="2">
        <v>51.530116</v>
      </c>
      <c r="J1337" s="2" t="s">
        <v>30</v>
      </c>
      <c r="K1337" s="2" t="s">
        <v>861</v>
      </c>
      <c r="L1337" s="2" t="s">
        <v>32</v>
      </c>
      <c r="M1337" s="2">
        <v>-0.14600299999999999</v>
      </c>
      <c r="N1337" s="2">
        <v>1</v>
      </c>
      <c r="O1337" s="2">
        <v>2</v>
      </c>
      <c r="P1337" s="2" t="s">
        <v>33</v>
      </c>
      <c r="Q1337" s="2" t="s">
        <v>34</v>
      </c>
      <c r="R1337" s="2" t="s">
        <v>43</v>
      </c>
      <c r="S1337" s="2">
        <v>30</v>
      </c>
      <c r="T1337" s="4">
        <v>0.36180555555555555</v>
      </c>
      <c r="U1337" s="2" t="s">
        <v>36</v>
      </c>
      <c r="V1337" s="5" t="s">
        <v>1623</v>
      </c>
      <c r="W1337" s="2" t="s">
        <v>37</v>
      </c>
      <c r="X1337" s="2" t="s">
        <v>38</v>
      </c>
    </row>
    <row r="1338" spans="1:24" ht="15.75" hidden="1" x14ac:dyDescent="0.25">
      <c r="A1338" s="5" t="s">
        <v>1442</v>
      </c>
      <c r="B1338" s="6">
        <v>44659</v>
      </c>
      <c r="C1338" s="3" t="s">
        <v>199</v>
      </c>
      <c r="D1338" s="14">
        <f t="shared" si="20"/>
        <v>2022</v>
      </c>
      <c r="E1338" s="2" t="s">
        <v>62</v>
      </c>
      <c r="F1338" s="5" t="s">
        <v>27</v>
      </c>
      <c r="G1338" s="5" t="s">
        <v>28</v>
      </c>
      <c r="H1338" s="5" t="s">
        <v>47</v>
      </c>
      <c r="I1338" s="5">
        <v>51.512912999999998</v>
      </c>
      <c r="J1338" s="5" t="s">
        <v>30</v>
      </c>
      <c r="K1338" s="5" t="s">
        <v>197</v>
      </c>
      <c r="L1338" s="5" t="s">
        <v>32</v>
      </c>
      <c r="M1338" s="5">
        <v>-0.172932</v>
      </c>
      <c r="N1338" s="5">
        <v>1</v>
      </c>
      <c r="O1338" s="5">
        <v>2</v>
      </c>
      <c r="P1338" s="5" t="s">
        <v>33</v>
      </c>
      <c r="Q1338" s="5" t="s">
        <v>34</v>
      </c>
      <c r="R1338" s="5" t="s">
        <v>35</v>
      </c>
      <c r="S1338" s="5">
        <v>30</v>
      </c>
      <c r="T1338" s="7">
        <v>0.35069444444444442</v>
      </c>
      <c r="U1338" s="2" t="s">
        <v>36</v>
      </c>
      <c r="V1338" s="2" t="s">
        <v>1624</v>
      </c>
      <c r="W1338" s="5" t="s">
        <v>37</v>
      </c>
      <c r="X1338" s="5" t="s">
        <v>44</v>
      </c>
    </row>
    <row r="1339" spans="1:24" ht="15.75" hidden="1" x14ac:dyDescent="0.25">
      <c r="A1339" s="2" t="s">
        <v>1443</v>
      </c>
      <c r="B1339" s="3">
        <v>44663</v>
      </c>
      <c r="C1339" s="3" t="s">
        <v>199</v>
      </c>
      <c r="D1339" s="14">
        <f t="shared" si="20"/>
        <v>2022</v>
      </c>
      <c r="E1339" s="2" t="s">
        <v>26</v>
      </c>
      <c r="F1339" s="2" t="s">
        <v>49</v>
      </c>
      <c r="G1339" s="2" t="s">
        <v>28</v>
      </c>
      <c r="H1339" s="2" t="s">
        <v>47</v>
      </c>
      <c r="I1339" s="2">
        <v>51.522846999999999</v>
      </c>
      <c r="J1339" s="2" t="s">
        <v>30</v>
      </c>
      <c r="K1339" s="2" t="s">
        <v>197</v>
      </c>
      <c r="L1339" s="2" t="s">
        <v>32</v>
      </c>
      <c r="M1339" s="2">
        <v>-0.152641</v>
      </c>
      <c r="N1339" s="2">
        <v>1</v>
      </c>
      <c r="O1339" s="2">
        <v>1</v>
      </c>
      <c r="P1339" s="2" t="s">
        <v>33</v>
      </c>
      <c r="Q1339" s="2" t="s">
        <v>34</v>
      </c>
      <c r="R1339" s="2" t="s">
        <v>60</v>
      </c>
      <c r="S1339" s="2">
        <v>30</v>
      </c>
      <c r="T1339" s="4">
        <v>0.3263888888888889</v>
      </c>
      <c r="U1339" s="2" t="s">
        <v>36</v>
      </c>
      <c r="V1339" s="5" t="s">
        <v>1625</v>
      </c>
      <c r="W1339" s="2" t="s">
        <v>37</v>
      </c>
      <c r="X1339" s="2" t="s">
        <v>38</v>
      </c>
    </row>
    <row r="1340" spans="1:24" ht="15.75" hidden="1" x14ac:dyDescent="0.25">
      <c r="A1340" s="5" t="s">
        <v>1444</v>
      </c>
      <c r="B1340" s="6">
        <v>44666</v>
      </c>
      <c r="C1340" s="3" t="s">
        <v>199</v>
      </c>
      <c r="D1340" s="14">
        <f t="shared" si="20"/>
        <v>2022</v>
      </c>
      <c r="E1340" s="2" t="s">
        <v>59</v>
      </c>
      <c r="F1340" s="5" t="s">
        <v>49</v>
      </c>
      <c r="G1340" s="5" t="s">
        <v>28</v>
      </c>
      <c r="H1340" s="5" t="s">
        <v>47</v>
      </c>
      <c r="I1340" s="5">
        <v>51.517958</v>
      </c>
      <c r="J1340" s="5" t="s">
        <v>30</v>
      </c>
      <c r="K1340" s="5" t="s">
        <v>861</v>
      </c>
      <c r="L1340" s="5" t="s">
        <v>272</v>
      </c>
      <c r="M1340" s="5">
        <v>-0.111039</v>
      </c>
      <c r="N1340" s="5">
        <v>1</v>
      </c>
      <c r="O1340" s="5">
        <v>2</v>
      </c>
      <c r="P1340" s="5" t="s">
        <v>33</v>
      </c>
      <c r="Q1340" s="5" t="s">
        <v>34</v>
      </c>
      <c r="R1340" s="5" t="s">
        <v>43</v>
      </c>
      <c r="S1340" s="5">
        <v>30</v>
      </c>
      <c r="T1340" s="7">
        <v>0.6875</v>
      </c>
      <c r="U1340" s="2" t="s">
        <v>36</v>
      </c>
      <c r="V1340" s="2" t="s">
        <v>1626</v>
      </c>
      <c r="W1340" s="5" t="s">
        <v>37</v>
      </c>
      <c r="X1340" s="5" t="s">
        <v>38</v>
      </c>
    </row>
    <row r="1341" spans="1:24" ht="15.75" hidden="1" x14ac:dyDescent="0.25">
      <c r="A1341" s="2" t="s">
        <v>1445</v>
      </c>
      <c r="B1341" s="3">
        <v>44671</v>
      </c>
      <c r="C1341" s="3" t="s">
        <v>199</v>
      </c>
      <c r="D1341" s="14">
        <f t="shared" si="20"/>
        <v>2022</v>
      </c>
      <c r="E1341" s="2" t="s">
        <v>65</v>
      </c>
      <c r="F1341" s="2" t="s">
        <v>69</v>
      </c>
      <c r="G1341" s="2" t="s">
        <v>70</v>
      </c>
      <c r="H1341" s="2" t="s">
        <v>29</v>
      </c>
      <c r="I1341" s="2">
        <v>51.512106000000003</v>
      </c>
      <c r="J1341" s="2" t="s">
        <v>30</v>
      </c>
      <c r="K1341" s="2" t="s">
        <v>197</v>
      </c>
      <c r="L1341" s="2" t="s">
        <v>32</v>
      </c>
      <c r="M1341" s="2">
        <v>-0.161579</v>
      </c>
      <c r="N1341" s="2">
        <v>1</v>
      </c>
      <c r="O1341" s="2">
        <v>1</v>
      </c>
      <c r="P1341" s="2" t="s">
        <v>33</v>
      </c>
      <c r="Q1341" s="2" t="s">
        <v>34</v>
      </c>
      <c r="R1341" s="2" t="s">
        <v>43</v>
      </c>
      <c r="S1341" s="2">
        <v>30</v>
      </c>
      <c r="T1341" s="4">
        <v>0.33263888888888887</v>
      </c>
      <c r="U1341" s="2" t="s">
        <v>36</v>
      </c>
      <c r="V1341" s="5" t="s">
        <v>1627</v>
      </c>
      <c r="W1341" s="2" t="s">
        <v>37</v>
      </c>
      <c r="X1341" s="2" t="s">
        <v>38</v>
      </c>
    </row>
    <row r="1342" spans="1:24" ht="15.75" hidden="1" x14ac:dyDescent="0.25">
      <c r="A1342" s="5" t="s">
        <v>1446</v>
      </c>
      <c r="B1342" s="6">
        <v>44667</v>
      </c>
      <c r="C1342" s="3" t="s">
        <v>199</v>
      </c>
      <c r="D1342" s="14">
        <f t="shared" si="20"/>
        <v>2022</v>
      </c>
      <c r="E1342" s="2" t="s">
        <v>46</v>
      </c>
      <c r="F1342" s="5" t="s">
        <v>69</v>
      </c>
      <c r="G1342" s="5" t="s">
        <v>70</v>
      </c>
      <c r="H1342" s="5" t="s">
        <v>47</v>
      </c>
      <c r="I1342" s="5">
        <v>51.543514000000002</v>
      </c>
      <c r="J1342" s="5" t="s">
        <v>30</v>
      </c>
      <c r="K1342" s="5" t="s">
        <v>861</v>
      </c>
      <c r="L1342" s="5" t="s">
        <v>32</v>
      </c>
      <c r="M1342" s="5">
        <v>-0.163053</v>
      </c>
      <c r="N1342" s="5">
        <v>1</v>
      </c>
      <c r="O1342" s="5">
        <v>2</v>
      </c>
      <c r="P1342" s="5" t="s">
        <v>33</v>
      </c>
      <c r="Q1342" s="5" t="s">
        <v>34</v>
      </c>
      <c r="R1342" s="5" t="s">
        <v>43</v>
      </c>
      <c r="S1342" s="5">
        <v>30</v>
      </c>
      <c r="T1342" s="7">
        <v>0.56180555555555556</v>
      </c>
      <c r="U1342" s="2" t="s">
        <v>36</v>
      </c>
      <c r="V1342" s="2" t="s">
        <v>1628</v>
      </c>
      <c r="W1342" s="5" t="s">
        <v>37</v>
      </c>
      <c r="X1342" s="5" t="s">
        <v>38</v>
      </c>
    </row>
    <row r="1343" spans="1:24" ht="15.75" x14ac:dyDescent="0.25">
      <c r="A1343" s="2" t="s">
        <v>1447</v>
      </c>
      <c r="B1343" s="3">
        <v>44659</v>
      </c>
      <c r="C1343" s="3" t="s">
        <v>199</v>
      </c>
      <c r="D1343" s="14">
        <f t="shared" si="20"/>
        <v>2022</v>
      </c>
      <c r="E1343" s="2" t="s">
        <v>40</v>
      </c>
      <c r="F1343" s="2" t="s">
        <v>27</v>
      </c>
      <c r="G1343" s="2" t="s">
        <v>28</v>
      </c>
      <c r="H1343" s="2" t="s">
        <v>47</v>
      </c>
      <c r="I1343" s="2">
        <v>51.552483000000002</v>
      </c>
      <c r="J1343" s="2" t="s">
        <v>1184</v>
      </c>
      <c r="K1343" s="2" t="s">
        <v>861</v>
      </c>
      <c r="L1343" s="2" t="s">
        <v>32</v>
      </c>
      <c r="M1343" s="2">
        <v>-0.17884800000000001</v>
      </c>
      <c r="N1343" s="2">
        <v>1</v>
      </c>
      <c r="O1343" s="2">
        <v>2</v>
      </c>
      <c r="P1343" s="2" t="s">
        <v>33</v>
      </c>
      <c r="Q1343" s="2" t="s">
        <v>34</v>
      </c>
      <c r="R1343" s="2" t="s">
        <v>43</v>
      </c>
      <c r="S1343" s="2">
        <v>30</v>
      </c>
      <c r="T1343" s="4">
        <v>0.80555555555555547</v>
      </c>
      <c r="U1343" s="2" t="s">
        <v>1645</v>
      </c>
      <c r="V1343" s="5" t="s">
        <v>1629</v>
      </c>
      <c r="W1343" s="2" t="s">
        <v>37</v>
      </c>
      <c r="X1343" s="2" t="s">
        <v>38</v>
      </c>
    </row>
    <row r="1344" spans="1:24" ht="15.75" x14ac:dyDescent="0.25">
      <c r="A1344" s="5" t="s">
        <v>1448</v>
      </c>
      <c r="B1344" s="6">
        <v>44664</v>
      </c>
      <c r="C1344" s="3" t="s">
        <v>199</v>
      </c>
      <c r="D1344" s="14">
        <f t="shared" si="20"/>
        <v>2022</v>
      </c>
      <c r="E1344" s="2" t="s">
        <v>54</v>
      </c>
      <c r="F1344" s="5" t="s">
        <v>27</v>
      </c>
      <c r="G1344" s="5" t="s">
        <v>28</v>
      </c>
      <c r="H1344" s="5" t="s">
        <v>47</v>
      </c>
      <c r="I1344" s="5">
        <v>51.526459000000003</v>
      </c>
      <c r="J1344" s="5" t="s">
        <v>30</v>
      </c>
      <c r="K1344" s="5" t="s">
        <v>197</v>
      </c>
      <c r="L1344" s="5" t="s">
        <v>32</v>
      </c>
      <c r="M1344" s="5">
        <v>-0.17657</v>
      </c>
      <c r="N1344" s="5">
        <v>2</v>
      </c>
      <c r="O1344" s="5">
        <v>2</v>
      </c>
      <c r="P1344" s="5" t="s">
        <v>33</v>
      </c>
      <c r="Q1344" s="5" t="s">
        <v>34</v>
      </c>
      <c r="R1344" s="5" t="s">
        <v>43</v>
      </c>
      <c r="S1344" s="5">
        <v>30</v>
      </c>
      <c r="T1344" s="7">
        <v>0.46527777777777773</v>
      </c>
      <c r="U1344" s="2" t="s">
        <v>1645</v>
      </c>
      <c r="V1344" s="2" t="s">
        <v>1630</v>
      </c>
      <c r="W1344" s="5" t="s">
        <v>37</v>
      </c>
      <c r="X1344" s="5" t="s">
        <v>108</v>
      </c>
    </row>
    <row r="1345" spans="1:24" ht="15.75" x14ac:dyDescent="0.25">
      <c r="A1345" s="2" t="s">
        <v>1449</v>
      </c>
      <c r="B1345" s="3">
        <v>44668</v>
      </c>
      <c r="C1345" s="3" t="s">
        <v>199</v>
      </c>
      <c r="D1345" s="14">
        <f t="shared" si="20"/>
        <v>2022</v>
      </c>
      <c r="E1345" s="2" t="s">
        <v>62</v>
      </c>
      <c r="F1345" s="2" t="s">
        <v>69</v>
      </c>
      <c r="G1345" s="2" t="s">
        <v>70</v>
      </c>
      <c r="H1345" s="2" t="s">
        <v>47</v>
      </c>
      <c r="I1345" s="2">
        <v>51.508614000000001</v>
      </c>
      <c r="J1345" s="2" t="s">
        <v>55</v>
      </c>
      <c r="K1345" s="2" t="s">
        <v>197</v>
      </c>
      <c r="L1345" s="2" t="s">
        <v>32</v>
      </c>
      <c r="M1345" s="2">
        <v>-0.134051</v>
      </c>
      <c r="N1345" s="2">
        <v>1</v>
      </c>
      <c r="O1345" s="2">
        <v>2</v>
      </c>
      <c r="P1345" s="2" t="s">
        <v>33</v>
      </c>
      <c r="Q1345" s="2" t="s">
        <v>34</v>
      </c>
      <c r="R1345" s="2" t="s">
        <v>35</v>
      </c>
      <c r="S1345" s="2">
        <v>30</v>
      </c>
      <c r="T1345" s="4">
        <v>0.93055555555555547</v>
      </c>
      <c r="U1345" s="2" t="s">
        <v>1645</v>
      </c>
      <c r="V1345" s="5" t="s">
        <v>1631</v>
      </c>
      <c r="W1345" s="2" t="s">
        <v>37</v>
      </c>
      <c r="X1345" s="2" t="s">
        <v>38</v>
      </c>
    </row>
    <row r="1346" spans="1:24" ht="15.75" x14ac:dyDescent="0.25">
      <c r="A1346" s="5" t="s">
        <v>1450</v>
      </c>
      <c r="B1346" s="6">
        <v>44669</v>
      </c>
      <c r="C1346" s="3" t="s">
        <v>199</v>
      </c>
      <c r="D1346" s="14">
        <f t="shared" ref="D1346:D1409" si="21">YEAR(B1346)</f>
        <v>2022</v>
      </c>
      <c r="E1346" s="2" t="s">
        <v>26</v>
      </c>
      <c r="F1346" s="5" t="s">
        <v>49</v>
      </c>
      <c r="G1346" s="5" t="s">
        <v>41</v>
      </c>
      <c r="H1346" s="5" t="s">
        <v>47</v>
      </c>
      <c r="I1346" s="5">
        <v>51.508325999999997</v>
      </c>
      <c r="J1346" s="5" t="s">
        <v>55</v>
      </c>
      <c r="K1346" s="5" t="s">
        <v>197</v>
      </c>
      <c r="L1346" s="5" t="s">
        <v>32</v>
      </c>
      <c r="M1346" s="5">
        <v>-0.12728900000000001</v>
      </c>
      <c r="N1346" s="5">
        <v>1</v>
      </c>
      <c r="O1346" s="5">
        <v>1</v>
      </c>
      <c r="P1346" s="5" t="s">
        <v>33</v>
      </c>
      <c r="Q1346" s="5" t="s">
        <v>34</v>
      </c>
      <c r="R1346" s="5" t="s">
        <v>43</v>
      </c>
      <c r="S1346" s="5">
        <v>30</v>
      </c>
      <c r="T1346" s="7">
        <v>0.19444444444444445</v>
      </c>
      <c r="U1346" s="2" t="s">
        <v>1645</v>
      </c>
      <c r="V1346" s="2" t="s">
        <v>1616</v>
      </c>
      <c r="W1346" s="5" t="s">
        <v>37</v>
      </c>
      <c r="X1346" s="5" t="s">
        <v>38</v>
      </c>
    </row>
    <row r="1347" spans="1:24" ht="15.75" x14ac:dyDescent="0.25">
      <c r="A1347" s="2" t="s">
        <v>1451</v>
      </c>
      <c r="B1347" s="3">
        <v>44671</v>
      </c>
      <c r="C1347" s="3" t="s">
        <v>199</v>
      </c>
      <c r="D1347" s="14">
        <f t="shared" si="21"/>
        <v>2022</v>
      </c>
      <c r="E1347" s="2" t="s">
        <v>59</v>
      </c>
      <c r="F1347" s="2" t="s">
        <v>27</v>
      </c>
      <c r="G1347" s="2" t="s">
        <v>28</v>
      </c>
      <c r="H1347" s="2" t="s">
        <v>29</v>
      </c>
      <c r="I1347" s="2">
        <v>51.522709999999996</v>
      </c>
      <c r="J1347" s="2" t="s">
        <v>30</v>
      </c>
      <c r="K1347" s="2" t="s">
        <v>197</v>
      </c>
      <c r="L1347" s="2" t="s">
        <v>32</v>
      </c>
      <c r="M1347" s="2">
        <v>-0.201659</v>
      </c>
      <c r="N1347" s="2">
        <v>1</v>
      </c>
      <c r="O1347" s="2">
        <v>1</v>
      </c>
      <c r="P1347" s="2" t="s">
        <v>33</v>
      </c>
      <c r="Q1347" s="2" t="s">
        <v>34</v>
      </c>
      <c r="R1347" s="2" t="s">
        <v>43</v>
      </c>
      <c r="S1347" s="2">
        <v>30</v>
      </c>
      <c r="T1347" s="4">
        <v>0.65972222222222221</v>
      </c>
      <c r="U1347" s="2" t="s">
        <v>1645</v>
      </c>
      <c r="V1347" s="5" t="s">
        <v>1617</v>
      </c>
      <c r="W1347" s="2" t="s">
        <v>37</v>
      </c>
      <c r="X1347" s="2" t="s">
        <v>38</v>
      </c>
    </row>
    <row r="1348" spans="1:24" ht="15.75" x14ac:dyDescent="0.25">
      <c r="A1348" s="5" t="s">
        <v>1452</v>
      </c>
      <c r="B1348" s="6">
        <v>44671</v>
      </c>
      <c r="C1348" s="3" t="s">
        <v>199</v>
      </c>
      <c r="D1348" s="14">
        <f t="shared" si="21"/>
        <v>2022</v>
      </c>
      <c r="E1348" s="2" t="s">
        <v>65</v>
      </c>
      <c r="F1348" s="5" t="s">
        <v>27</v>
      </c>
      <c r="G1348" s="5" t="s">
        <v>28</v>
      </c>
      <c r="H1348" s="5" t="s">
        <v>47</v>
      </c>
      <c r="I1348" s="5">
        <v>51.513359000000001</v>
      </c>
      <c r="J1348" s="5" t="s">
        <v>30</v>
      </c>
      <c r="K1348" s="5" t="s">
        <v>197</v>
      </c>
      <c r="L1348" s="5" t="s">
        <v>32</v>
      </c>
      <c r="M1348" s="5">
        <v>-0.19006500000000001</v>
      </c>
      <c r="N1348" s="5">
        <v>2</v>
      </c>
      <c r="O1348" s="5">
        <v>2</v>
      </c>
      <c r="P1348" s="5" t="s">
        <v>33</v>
      </c>
      <c r="Q1348" s="5" t="s">
        <v>34</v>
      </c>
      <c r="R1348" s="5" t="s">
        <v>43</v>
      </c>
      <c r="S1348" s="5">
        <v>30</v>
      </c>
      <c r="T1348" s="7">
        <v>0.57291666666666663</v>
      </c>
      <c r="U1348" s="2" t="s">
        <v>1645</v>
      </c>
      <c r="V1348" s="2" t="s">
        <v>1618</v>
      </c>
      <c r="W1348" s="5" t="s">
        <v>37</v>
      </c>
      <c r="X1348" s="5" t="s">
        <v>38</v>
      </c>
    </row>
    <row r="1349" spans="1:24" ht="15.75" x14ac:dyDescent="0.25">
      <c r="A1349" s="2" t="s">
        <v>1453</v>
      </c>
      <c r="B1349" s="3">
        <v>44671</v>
      </c>
      <c r="C1349" s="3" t="s">
        <v>199</v>
      </c>
      <c r="D1349" s="14">
        <f t="shared" si="21"/>
        <v>2022</v>
      </c>
      <c r="E1349" s="2" t="s">
        <v>46</v>
      </c>
      <c r="F1349" s="2" t="s">
        <v>69</v>
      </c>
      <c r="G1349" s="2" t="s">
        <v>70</v>
      </c>
      <c r="H1349" s="2" t="s">
        <v>47</v>
      </c>
      <c r="I1349" s="2">
        <v>51.542839999999998</v>
      </c>
      <c r="J1349" s="2" t="s">
        <v>30</v>
      </c>
      <c r="K1349" s="2" t="s">
        <v>861</v>
      </c>
      <c r="L1349" s="2" t="s">
        <v>32</v>
      </c>
      <c r="M1349" s="2">
        <v>-0.14880299999999999</v>
      </c>
      <c r="N1349" s="2">
        <v>1</v>
      </c>
      <c r="O1349" s="2">
        <v>2</v>
      </c>
      <c r="P1349" s="2" t="s">
        <v>33</v>
      </c>
      <c r="Q1349" s="2" t="s">
        <v>34</v>
      </c>
      <c r="R1349" s="2" t="s">
        <v>43</v>
      </c>
      <c r="S1349" s="2">
        <v>30</v>
      </c>
      <c r="T1349" s="4">
        <v>0.59305555555555556</v>
      </c>
      <c r="U1349" s="2" t="s">
        <v>1645</v>
      </c>
      <c r="V1349" s="5" t="s">
        <v>1619</v>
      </c>
      <c r="W1349" s="2" t="s">
        <v>37</v>
      </c>
      <c r="X1349" s="2" t="s">
        <v>44</v>
      </c>
    </row>
    <row r="1350" spans="1:24" ht="15.75" x14ac:dyDescent="0.25">
      <c r="A1350" s="5" t="s">
        <v>1454</v>
      </c>
      <c r="B1350" s="6">
        <v>44671</v>
      </c>
      <c r="C1350" s="3" t="s">
        <v>199</v>
      </c>
      <c r="D1350" s="14">
        <f t="shared" si="21"/>
        <v>2022</v>
      </c>
      <c r="E1350" s="2" t="s">
        <v>40</v>
      </c>
      <c r="F1350" s="5" t="s">
        <v>49</v>
      </c>
      <c r="G1350" s="5" t="s">
        <v>41</v>
      </c>
      <c r="H1350" s="5" t="s">
        <v>47</v>
      </c>
      <c r="I1350" s="5">
        <v>51.493977000000001</v>
      </c>
      <c r="J1350" s="5" t="s">
        <v>30</v>
      </c>
      <c r="K1350" s="5" t="s">
        <v>197</v>
      </c>
      <c r="L1350" s="5" t="s">
        <v>32</v>
      </c>
      <c r="M1350" s="5">
        <v>-0.14674999999999999</v>
      </c>
      <c r="N1350" s="5">
        <v>1</v>
      </c>
      <c r="O1350" s="5">
        <v>2</v>
      </c>
      <c r="P1350" s="5" t="s">
        <v>33</v>
      </c>
      <c r="Q1350" s="5" t="s">
        <v>34</v>
      </c>
      <c r="R1350" s="5" t="s">
        <v>35</v>
      </c>
      <c r="S1350" s="5">
        <v>30</v>
      </c>
      <c r="T1350" s="7">
        <v>0.2986111111111111</v>
      </c>
      <c r="U1350" s="2" t="s">
        <v>1645</v>
      </c>
      <c r="V1350" s="2" t="s">
        <v>1620</v>
      </c>
      <c r="W1350" s="5" t="s">
        <v>37</v>
      </c>
      <c r="X1350" s="5" t="s">
        <v>38</v>
      </c>
    </row>
    <row r="1351" spans="1:24" ht="15.75" x14ac:dyDescent="0.25">
      <c r="A1351" s="2" t="s">
        <v>1455</v>
      </c>
      <c r="B1351" s="3">
        <v>44600</v>
      </c>
      <c r="C1351" s="3" t="s">
        <v>83</v>
      </c>
      <c r="D1351" s="14">
        <f t="shared" si="21"/>
        <v>2022</v>
      </c>
      <c r="E1351" s="2" t="s">
        <v>54</v>
      </c>
      <c r="F1351" s="2" t="s">
        <v>69</v>
      </c>
      <c r="G1351" s="2" t="s">
        <v>70</v>
      </c>
      <c r="H1351" s="2" t="s">
        <v>47</v>
      </c>
      <c r="I1351" s="2">
        <v>51.513176999999999</v>
      </c>
      <c r="J1351" s="2" t="s">
        <v>30</v>
      </c>
      <c r="K1351" s="2" t="s">
        <v>197</v>
      </c>
      <c r="L1351" s="2" t="s">
        <v>32</v>
      </c>
      <c r="M1351" s="2">
        <v>-0.115705</v>
      </c>
      <c r="N1351" s="2">
        <v>1</v>
      </c>
      <c r="O1351" s="2">
        <v>1</v>
      </c>
      <c r="P1351" s="2" t="s">
        <v>33</v>
      </c>
      <c r="Q1351" s="2" t="s">
        <v>42</v>
      </c>
      <c r="R1351" s="2" t="s">
        <v>43</v>
      </c>
      <c r="S1351" s="2">
        <v>30</v>
      </c>
      <c r="T1351" s="4">
        <v>0.72638888888888886</v>
      </c>
      <c r="U1351" s="2" t="s">
        <v>1645</v>
      </c>
      <c r="V1351" s="5" t="s">
        <v>1621</v>
      </c>
      <c r="W1351" s="2" t="s">
        <v>71</v>
      </c>
      <c r="X1351" s="2" t="s">
        <v>38</v>
      </c>
    </row>
    <row r="1352" spans="1:24" ht="15.75" x14ac:dyDescent="0.25">
      <c r="A1352" s="5" t="s">
        <v>1456</v>
      </c>
      <c r="B1352" s="6">
        <v>44672</v>
      </c>
      <c r="C1352" s="3" t="s">
        <v>199</v>
      </c>
      <c r="D1352" s="14">
        <f t="shared" si="21"/>
        <v>2022</v>
      </c>
      <c r="E1352" s="2" t="s">
        <v>62</v>
      </c>
      <c r="F1352" s="5" t="s">
        <v>27</v>
      </c>
      <c r="G1352" s="5" t="s">
        <v>41</v>
      </c>
      <c r="H1352" s="5" t="s">
        <v>47</v>
      </c>
      <c r="I1352" s="5">
        <v>51.526831999999999</v>
      </c>
      <c r="J1352" s="5" t="s">
        <v>30</v>
      </c>
      <c r="K1352" s="5" t="s">
        <v>861</v>
      </c>
      <c r="L1352" s="5" t="s">
        <v>500</v>
      </c>
      <c r="M1352" s="5">
        <v>-0.13734199999999999</v>
      </c>
      <c r="N1352" s="5">
        <v>1</v>
      </c>
      <c r="O1352" s="5">
        <v>2</v>
      </c>
      <c r="P1352" s="5" t="s">
        <v>33</v>
      </c>
      <c r="Q1352" s="5" t="s">
        <v>34</v>
      </c>
      <c r="R1352" s="5" t="s">
        <v>43</v>
      </c>
      <c r="S1352" s="5">
        <v>30</v>
      </c>
      <c r="T1352" s="7">
        <v>0.60416666666666663</v>
      </c>
      <c r="U1352" s="2" t="s">
        <v>1645</v>
      </c>
      <c r="V1352" s="2" t="s">
        <v>1622</v>
      </c>
      <c r="W1352" s="5" t="s">
        <v>37</v>
      </c>
      <c r="X1352" s="5" t="s">
        <v>38</v>
      </c>
    </row>
    <row r="1353" spans="1:24" ht="15.75" x14ac:dyDescent="0.25">
      <c r="A1353" s="2" t="s">
        <v>1457</v>
      </c>
      <c r="B1353" s="3">
        <v>44672</v>
      </c>
      <c r="C1353" s="3" t="s">
        <v>199</v>
      </c>
      <c r="D1353" s="14">
        <f t="shared" si="21"/>
        <v>2022</v>
      </c>
      <c r="E1353" s="2" t="s">
        <v>26</v>
      </c>
      <c r="F1353" s="2" t="s">
        <v>49</v>
      </c>
      <c r="G1353" s="2" t="s">
        <v>193</v>
      </c>
      <c r="H1353" s="2" t="s">
        <v>47</v>
      </c>
      <c r="I1353" s="2">
        <v>51.539054999999998</v>
      </c>
      <c r="J1353" s="2" t="s">
        <v>55</v>
      </c>
      <c r="K1353" s="2" t="s">
        <v>861</v>
      </c>
      <c r="L1353" s="2" t="s">
        <v>32</v>
      </c>
      <c r="M1353" s="2">
        <v>-0.14261199999999999</v>
      </c>
      <c r="N1353" s="2">
        <v>1</v>
      </c>
      <c r="O1353" s="2">
        <v>2</v>
      </c>
      <c r="P1353" s="2" t="s">
        <v>33</v>
      </c>
      <c r="Q1353" s="2" t="s">
        <v>34</v>
      </c>
      <c r="R1353" s="2" t="s">
        <v>43</v>
      </c>
      <c r="S1353" s="2">
        <v>30</v>
      </c>
      <c r="T1353" s="4">
        <v>0.8340277777777777</v>
      </c>
      <c r="U1353" s="2" t="s">
        <v>1645</v>
      </c>
      <c r="V1353" s="5" t="s">
        <v>1623</v>
      </c>
      <c r="W1353" s="2" t="s">
        <v>37</v>
      </c>
      <c r="X1353" s="2" t="s">
        <v>38</v>
      </c>
    </row>
    <row r="1354" spans="1:24" ht="15.75" hidden="1" x14ac:dyDescent="0.25">
      <c r="A1354" s="5" t="s">
        <v>1458</v>
      </c>
      <c r="B1354" s="6">
        <v>44671</v>
      </c>
      <c r="C1354" s="3" t="s">
        <v>199</v>
      </c>
      <c r="D1354" s="14">
        <f t="shared" si="21"/>
        <v>2022</v>
      </c>
      <c r="E1354" s="2" t="s">
        <v>59</v>
      </c>
      <c r="F1354" s="5" t="s">
        <v>49</v>
      </c>
      <c r="G1354" s="5" t="s">
        <v>41</v>
      </c>
      <c r="H1354" s="5" t="s">
        <v>47</v>
      </c>
      <c r="I1354" s="5">
        <v>51.541541000000002</v>
      </c>
      <c r="J1354" s="5" t="s">
        <v>30</v>
      </c>
      <c r="K1354" s="5" t="s">
        <v>861</v>
      </c>
      <c r="L1354" s="5" t="s">
        <v>32</v>
      </c>
      <c r="M1354" s="5">
        <v>-0.174958</v>
      </c>
      <c r="N1354" s="5">
        <v>1</v>
      </c>
      <c r="O1354" s="5">
        <v>2</v>
      </c>
      <c r="P1354" s="5" t="s">
        <v>33</v>
      </c>
      <c r="Q1354" s="5" t="s">
        <v>34</v>
      </c>
      <c r="R1354" s="5" t="s">
        <v>43</v>
      </c>
      <c r="S1354" s="5">
        <v>30</v>
      </c>
      <c r="T1354" s="7">
        <v>0.68402777777777779</v>
      </c>
      <c r="U1354" s="2" t="s">
        <v>36</v>
      </c>
      <c r="V1354" s="2" t="s">
        <v>1624</v>
      </c>
      <c r="W1354" s="5" t="s">
        <v>37</v>
      </c>
      <c r="X1354" s="5" t="s">
        <v>157</v>
      </c>
    </row>
    <row r="1355" spans="1:24" ht="15.75" hidden="1" x14ac:dyDescent="0.25">
      <c r="A1355" s="2" t="s">
        <v>1459</v>
      </c>
      <c r="B1355" s="3">
        <v>44657</v>
      </c>
      <c r="C1355" s="3" t="s">
        <v>199</v>
      </c>
      <c r="D1355" s="14">
        <f t="shared" si="21"/>
        <v>2022</v>
      </c>
      <c r="E1355" s="2" t="s">
        <v>65</v>
      </c>
      <c r="F1355" s="2" t="s">
        <v>27</v>
      </c>
      <c r="G1355" s="2" t="s">
        <v>106</v>
      </c>
      <c r="H1355" s="2" t="s">
        <v>47</v>
      </c>
      <c r="I1355" s="2">
        <v>51.562655999999997</v>
      </c>
      <c r="J1355" s="2" t="s">
        <v>30</v>
      </c>
      <c r="K1355" s="2" t="s">
        <v>861</v>
      </c>
      <c r="L1355" s="2" t="s">
        <v>32</v>
      </c>
      <c r="M1355" s="2">
        <v>-0.179595</v>
      </c>
      <c r="N1355" s="2">
        <v>1</v>
      </c>
      <c r="O1355" s="2">
        <v>1</v>
      </c>
      <c r="P1355" s="2" t="s">
        <v>33</v>
      </c>
      <c r="Q1355" s="2" t="s">
        <v>34</v>
      </c>
      <c r="R1355" s="2" t="s">
        <v>106</v>
      </c>
      <c r="S1355" s="2">
        <v>30</v>
      </c>
      <c r="T1355" s="4">
        <v>0.75</v>
      </c>
      <c r="U1355" s="2" t="s">
        <v>36</v>
      </c>
      <c r="V1355" s="5" t="s">
        <v>1625</v>
      </c>
      <c r="W1355" s="2" t="s">
        <v>37</v>
      </c>
      <c r="X1355" s="2" t="s">
        <v>38</v>
      </c>
    </row>
    <row r="1356" spans="1:24" ht="15.75" hidden="1" x14ac:dyDescent="0.25">
      <c r="A1356" s="5" t="s">
        <v>1460</v>
      </c>
      <c r="B1356" s="6">
        <v>44673</v>
      </c>
      <c r="C1356" s="3" t="s">
        <v>199</v>
      </c>
      <c r="D1356" s="14">
        <f t="shared" si="21"/>
        <v>2022</v>
      </c>
      <c r="E1356" s="2" t="s">
        <v>46</v>
      </c>
      <c r="F1356" s="5" t="s">
        <v>49</v>
      </c>
      <c r="G1356" s="5" t="s">
        <v>41</v>
      </c>
      <c r="H1356" s="5" t="s">
        <v>47</v>
      </c>
      <c r="I1356" s="5">
        <v>51.515163999999999</v>
      </c>
      <c r="J1356" s="5" t="s">
        <v>30</v>
      </c>
      <c r="K1356" s="5" t="s">
        <v>197</v>
      </c>
      <c r="L1356" s="5" t="s">
        <v>32</v>
      </c>
      <c r="M1356" s="5">
        <v>-0.16159999999999999</v>
      </c>
      <c r="N1356" s="5">
        <v>1</v>
      </c>
      <c r="O1356" s="5">
        <v>1</v>
      </c>
      <c r="P1356" s="5" t="s">
        <v>33</v>
      </c>
      <c r="Q1356" s="5" t="s">
        <v>34</v>
      </c>
      <c r="R1356" s="5" t="s">
        <v>43</v>
      </c>
      <c r="S1356" s="5">
        <v>30</v>
      </c>
      <c r="T1356" s="7">
        <v>0.42986111111111108</v>
      </c>
      <c r="U1356" s="2" t="s">
        <v>36</v>
      </c>
      <c r="V1356" s="2" t="s">
        <v>1626</v>
      </c>
      <c r="W1356" s="5" t="s">
        <v>37</v>
      </c>
      <c r="X1356" s="5" t="s">
        <v>52</v>
      </c>
    </row>
    <row r="1357" spans="1:24" ht="15.75" hidden="1" x14ac:dyDescent="0.25">
      <c r="A1357" s="2" t="s">
        <v>1461</v>
      </c>
      <c r="B1357" s="3">
        <v>44673</v>
      </c>
      <c r="C1357" s="3" t="s">
        <v>199</v>
      </c>
      <c r="D1357" s="14">
        <f t="shared" si="21"/>
        <v>2022</v>
      </c>
      <c r="E1357" s="2" t="s">
        <v>40</v>
      </c>
      <c r="F1357" s="2" t="s">
        <v>27</v>
      </c>
      <c r="G1357" s="2" t="s">
        <v>28</v>
      </c>
      <c r="H1357" s="2" t="s">
        <v>47</v>
      </c>
      <c r="I1357" s="2">
        <v>51.530016000000003</v>
      </c>
      <c r="J1357" s="2" t="s">
        <v>30</v>
      </c>
      <c r="K1357" s="2" t="s">
        <v>861</v>
      </c>
      <c r="L1357" s="2" t="s">
        <v>32</v>
      </c>
      <c r="M1357" s="2">
        <v>-0.13404099999999999</v>
      </c>
      <c r="N1357" s="2">
        <v>1</v>
      </c>
      <c r="O1357" s="2">
        <v>2</v>
      </c>
      <c r="P1357" s="2" t="s">
        <v>33</v>
      </c>
      <c r="Q1357" s="2" t="s">
        <v>34</v>
      </c>
      <c r="R1357" s="2" t="s">
        <v>43</v>
      </c>
      <c r="S1357" s="2">
        <v>30</v>
      </c>
      <c r="T1357" s="4">
        <v>0.72013888888888899</v>
      </c>
      <c r="U1357" s="2" t="s">
        <v>36</v>
      </c>
      <c r="V1357" s="5" t="s">
        <v>1627</v>
      </c>
      <c r="W1357" s="2" t="s">
        <v>37</v>
      </c>
      <c r="X1357" s="2" t="s">
        <v>38</v>
      </c>
    </row>
    <row r="1358" spans="1:24" ht="15.75" hidden="1" x14ac:dyDescent="0.25">
      <c r="A1358" s="5" t="s">
        <v>1462</v>
      </c>
      <c r="B1358" s="6">
        <v>44673</v>
      </c>
      <c r="C1358" s="3" t="s">
        <v>199</v>
      </c>
      <c r="D1358" s="14">
        <f t="shared" si="21"/>
        <v>2022</v>
      </c>
      <c r="E1358" s="2" t="s">
        <v>54</v>
      </c>
      <c r="F1358" s="5" t="s">
        <v>27</v>
      </c>
      <c r="G1358" s="5" t="s">
        <v>28</v>
      </c>
      <c r="H1358" s="5" t="s">
        <v>47</v>
      </c>
      <c r="I1358" s="5">
        <v>51.529797000000002</v>
      </c>
      <c r="J1358" s="5" t="s">
        <v>30</v>
      </c>
      <c r="K1358" s="5" t="s">
        <v>1054</v>
      </c>
      <c r="L1358" s="5" t="s">
        <v>32</v>
      </c>
      <c r="M1358" s="5">
        <v>-0.194747</v>
      </c>
      <c r="N1358" s="5">
        <v>1</v>
      </c>
      <c r="O1358" s="5">
        <v>1</v>
      </c>
      <c r="P1358" s="5" t="s">
        <v>33</v>
      </c>
      <c r="Q1358" s="5" t="s">
        <v>34</v>
      </c>
      <c r="R1358" s="5" t="s">
        <v>43</v>
      </c>
      <c r="S1358" s="5">
        <v>30</v>
      </c>
      <c r="T1358" s="7">
        <v>0.66527777777777775</v>
      </c>
      <c r="U1358" s="2" t="s">
        <v>36</v>
      </c>
      <c r="V1358" s="2" t="s">
        <v>1628</v>
      </c>
      <c r="W1358" s="5" t="s">
        <v>37</v>
      </c>
      <c r="X1358" s="5" t="s">
        <v>38</v>
      </c>
    </row>
    <row r="1359" spans="1:24" ht="15.75" hidden="1" x14ac:dyDescent="0.25">
      <c r="A1359" s="2" t="s">
        <v>1463</v>
      </c>
      <c r="B1359" s="3">
        <v>44670</v>
      </c>
      <c r="C1359" s="3" t="s">
        <v>199</v>
      </c>
      <c r="D1359" s="14">
        <f t="shared" si="21"/>
        <v>2022</v>
      </c>
      <c r="E1359" s="2" t="s">
        <v>62</v>
      </c>
      <c r="F1359" s="2" t="s">
        <v>49</v>
      </c>
      <c r="G1359" s="2" t="s">
        <v>41</v>
      </c>
      <c r="H1359" s="2" t="s">
        <v>47</v>
      </c>
      <c r="I1359" s="2">
        <v>51.517477</v>
      </c>
      <c r="J1359" s="2" t="s">
        <v>30</v>
      </c>
      <c r="K1359" s="2" t="s">
        <v>861</v>
      </c>
      <c r="L1359" s="2" t="s">
        <v>32</v>
      </c>
      <c r="M1359" s="2">
        <v>-0.120284</v>
      </c>
      <c r="N1359" s="2">
        <v>1</v>
      </c>
      <c r="O1359" s="2">
        <v>2</v>
      </c>
      <c r="P1359" s="2" t="s">
        <v>33</v>
      </c>
      <c r="Q1359" s="2" t="s">
        <v>34</v>
      </c>
      <c r="R1359" s="2" t="s">
        <v>43</v>
      </c>
      <c r="S1359" s="2">
        <v>30</v>
      </c>
      <c r="T1359" s="4">
        <v>0.51388888888888895</v>
      </c>
      <c r="U1359" s="2" t="s">
        <v>36</v>
      </c>
      <c r="V1359" s="5" t="s">
        <v>1629</v>
      </c>
      <c r="W1359" s="2" t="s">
        <v>37</v>
      </c>
      <c r="X1359" s="2" t="s">
        <v>38</v>
      </c>
    </row>
    <row r="1360" spans="1:24" ht="15.75" hidden="1" x14ac:dyDescent="0.25">
      <c r="A1360" s="5" t="s">
        <v>1464</v>
      </c>
      <c r="B1360" s="6">
        <v>44674</v>
      </c>
      <c r="C1360" s="3" t="s">
        <v>199</v>
      </c>
      <c r="D1360" s="14">
        <f t="shared" si="21"/>
        <v>2022</v>
      </c>
      <c r="E1360" s="2" t="s">
        <v>26</v>
      </c>
      <c r="F1360" s="5" t="s">
        <v>27</v>
      </c>
      <c r="G1360" s="5" t="s">
        <v>28</v>
      </c>
      <c r="H1360" s="5" t="s">
        <v>47</v>
      </c>
      <c r="I1360" s="5">
        <v>51.535024</v>
      </c>
      <c r="J1360" s="5" t="s">
        <v>30</v>
      </c>
      <c r="K1360" s="5" t="s">
        <v>861</v>
      </c>
      <c r="L1360" s="5" t="s">
        <v>32</v>
      </c>
      <c r="M1360" s="5">
        <v>-0.189638</v>
      </c>
      <c r="N1360" s="5">
        <v>1</v>
      </c>
      <c r="O1360" s="5">
        <v>2</v>
      </c>
      <c r="P1360" s="5" t="s">
        <v>33</v>
      </c>
      <c r="Q1360" s="5" t="s">
        <v>34</v>
      </c>
      <c r="R1360" s="5" t="s">
        <v>43</v>
      </c>
      <c r="S1360" s="5">
        <v>30</v>
      </c>
      <c r="T1360" s="7">
        <v>0.69444444444444453</v>
      </c>
      <c r="U1360" s="2" t="s">
        <v>36</v>
      </c>
      <c r="V1360" s="2" t="s">
        <v>1630</v>
      </c>
      <c r="W1360" s="5" t="s">
        <v>37</v>
      </c>
      <c r="X1360" s="5" t="s">
        <v>38</v>
      </c>
    </row>
    <row r="1361" spans="1:24" ht="15.75" hidden="1" x14ac:dyDescent="0.25">
      <c r="A1361" s="2" t="s">
        <v>1465</v>
      </c>
      <c r="B1361" s="3">
        <v>44674</v>
      </c>
      <c r="C1361" s="3" t="s">
        <v>199</v>
      </c>
      <c r="D1361" s="14">
        <f t="shared" si="21"/>
        <v>2022</v>
      </c>
      <c r="E1361" s="2" t="s">
        <v>59</v>
      </c>
      <c r="F1361" s="2" t="s">
        <v>49</v>
      </c>
      <c r="G1361" s="2" t="s">
        <v>41</v>
      </c>
      <c r="H1361" s="2" t="s">
        <v>47</v>
      </c>
      <c r="I1361" s="2">
        <v>51.520083999999997</v>
      </c>
      <c r="J1361" s="2" t="s">
        <v>55</v>
      </c>
      <c r="K1361" s="2" t="s">
        <v>197</v>
      </c>
      <c r="L1361" s="2" t="s">
        <v>32</v>
      </c>
      <c r="M1361" s="2">
        <v>-0.14280699999999999</v>
      </c>
      <c r="N1361" s="2">
        <v>2</v>
      </c>
      <c r="O1361" s="2">
        <v>2</v>
      </c>
      <c r="P1361" s="2" t="s">
        <v>33</v>
      </c>
      <c r="Q1361" s="2" t="s">
        <v>34</v>
      </c>
      <c r="R1361" s="2" t="s">
        <v>43</v>
      </c>
      <c r="S1361" s="2">
        <v>30</v>
      </c>
      <c r="T1361" s="4">
        <v>9.7222222222222224E-2</v>
      </c>
      <c r="U1361" s="2" t="s">
        <v>36</v>
      </c>
      <c r="V1361" s="5" t="s">
        <v>1631</v>
      </c>
      <c r="W1361" s="2" t="s">
        <v>37</v>
      </c>
      <c r="X1361" s="2" t="s">
        <v>38</v>
      </c>
    </row>
    <row r="1362" spans="1:24" ht="15.75" hidden="1" x14ac:dyDescent="0.25">
      <c r="A1362" s="5" t="s">
        <v>1466</v>
      </c>
      <c r="B1362" s="6">
        <v>44674</v>
      </c>
      <c r="C1362" s="3" t="s">
        <v>199</v>
      </c>
      <c r="D1362" s="14">
        <f t="shared" si="21"/>
        <v>2022</v>
      </c>
      <c r="E1362" s="2" t="s">
        <v>65</v>
      </c>
      <c r="F1362" s="5" t="s">
        <v>27</v>
      </c>
      <c r="G1362" s="5" t="s">
        <v>41</v>
      </c>
      <c r="H1362" s="5" t="s">
        <v>47</v>
      </c>
      <c r="I1362" s="5">
        <v>51.539043999999997</v>
      </c>
      <c r="J1362" s="5" t="s">
        <v>30</v>
      </c>
      <c r="K1362" s="5" t="s">
        <v>861</v>
      </c>
      <c r="L1362" s="5" t="s">
        <v>32</v>
      </c>
      <c r="M1362" s="5">
        <v>-0.136267</v>
      </c>
      <c r="N1362" s="5">
        <v>1</v>
      </c>
      <c r="O1362" s="5">
        <v>2</v>
      </c>
      <c r="P1362" s="5" t="s">
        <v>33</v>
      </c>
      <c r="Q1362" s="5" t="s">
        <v>34</v>
      </c>
      <c r="R1362" s="5" t="s">
        <v>43</v>
      </c>
      <c r="S1362" s="5">
        <v>30</v>
      </c>
      <c r="T1362" s="7">
        <v>0.69027777777777777</v>
      </c>
      <c r="U1362" s="2" t="s">
        <v>36</v>
      </c>
      <c r="V1362" s="2" t="s">
        <v>1616</v>
      </c>
      <c r="W1362" s="5" t="s">
        <v>37</v>
      </c>
      <c r="X1362" s="5" t="s">
        <v>38</v>
      </c>
    </row>
    <row r="1363" spans="1:24" ht="15.75" hidden="1" x14ac:dyDescent="0.25">
      <c r="A1363" s="2" t="s">
        <v>1467</v>
      </c>
      <c r="B1363" s="3">
        <v>44675</v>
      </c>
      <c r="C1363" s="3" t="s">
        <v>199</v>
      </c>
      <c r="D1363" s="14">
        <f t="shared" si="21"/>
        <v>2022</v>
      </c>
      <c r="E1363" s="2" t="s">
        <v>46</v>
      </c>
      <c r="F1363" s="2" t="s">
        <v>69</v>
      </c>
      <c r="G1363" s="2" t="s">
        <v>70</v>
      </c>
      <c r="H1363" s="2" t="s">
        <v>29</v>
      </c>
      <c r="I1363" s="2">
        <v>51.506858999999999</v>
      </c>
      <c r="J1363" s="2" t="s">
        <v>30</v>
      </c>
      <c r="K1363" s="2" t="s">
        <v>197</v>
      </c>
      <c r="L1363" s="2" t="s">
        <v>32</v>
      </c>
      <c r="M1363" s="2">
        <v>-0.14248</v>
      </c>
      <c r="N1363" s="2">
        <v>1</v>
      </c>
      <c r="O1363" s="2">
        <v>1</v>
      </c>
      <c r="P1363" s="2" t="s">
        <v>33</v>
      </c>
      <c r="Q1363" s="2" t="s">
        <v>34</v>
      </c>
      <c r="R1363" s="2" t="s">
        <v>43</v>
      </c>
      <c r="S1363" s="2">
        <v>30</v>
      </c>
      <c r="T1363" s="4">
        <v>0.72916666666666663</v>
      </c>
      <c r="U1363" s="2" t="s">
        <v>36</v>
      </c>
      <c r="V1363" s="5" t="s">
        <v>1617</v>
      </c>
      <c r="W1363" s="2" t="s">
        <v>37</v>
      </c>
      <c r="X1363" s="2" t="s">
        <v>157</v>
      </c>
    </row>
    <row r="1364" spans="1:24" ht="15.75" hidden="1" x14ac:dyDescent="0.25">
      <c r="A1364" s="5" t="s">
        <v>1468</v>
      </c>
      <c r="B1364" s="6">
        <v>44673</v>
      </c>
      <c r="C1364" s="3" t="s">
        <v>199</v>
      </c>
      <c r="D1364" s="14">
        <f t="shared" si="21"/>
        <v>2022</v>
      </c>
      <c r="E1364" s="2" t="s">
        <v>40</v>
      </c>
      <c r="F1364" s="5" t="s">
        <v>27</v>
      </c>
      <c r="G1364" s="5" t="s">
        <v>28</v>
      </c>
      <c r="H1364" s="5" t="s">
        <v>47</v>
      </c>
      <c r="I1364" s="5">
        <v>51.549548999999999</v>
      </c>
      <c r="J1364" s="5" t="s">
        <v>30</v>
      </c>
      <c r="K1364" s="5" t="s">
        <v>861</v>
      </c>
      <c r="L1364" s="5" t="s">
        <v>32</v>
      </c>
      <c r="M1364" s="5">
        <v>-0.14088600000000001</v>
      </c>
      <c r="N1364" s="5">
        <v>1</v>
      </c>
      <c r="O1364" s="5">
        <v>2</v>
      </c>
      <c r="P1364" s="5" t="s">
        <v>33</v>
      </c>
      <c r="Q1364" s="5" t="s">
        <v>34</v>
      </c>
      <c r="R1364" s="5" t="s">
        <v>43</v>
      </c>
      <c r="S1364" s="5">
        <v>30</v>
      </c>
      <c r="T1364" s="7">
        <v>0.375</v>
      </c>
      <c r="U1364" s="2" t="s">
        <v>36</v>
      </c>
      <c r="V1364" s="2" t="s">
        <v>1618</v>
      </c>
      <c r="W1364" s="5" t="s">
        <v>37</v>
      </c>
      <c r="X1364" s="5" t="s">
        <v>38</v>
      </c>
    </row>
    <row r="1365" spans="1:24" ht="15.75" hidden="1" x14ac:dyDescent="0.25">
      <c r="A1365" s="2" t="s">
        <v>1469</v>
      </c>
      <c r="B1365" s="3">
        <v>44674</v>
      </c>
      <c r="C1365" s="3" t="s">
        <v>199</v>
      </c>
      <c r="D1365" s="14">
        <f t="shared" si="21"/>
        <v>2022</v>
      </c>
      <c r="E1365" s="2" t="s">
        <v>54</v>
      </c>
      <c r="F1365" s="2" t="s">
        <v>27</v>
      </c>
      <c r="G1365" s="2" t="s">
        <v>28</v>
      </c>
      <c r="H1365" s="2" t="s">
        <v>47</v>
      </c>
      <c r="I1365" s="2">
        <v>51.517023000000002</v>
      </c>
      <c r="J1365" s="2" t="s">
        <v>30</v>
      </c>
      <c r="K1365" s="2" t="s">
        <v>861</v>
      </c>
      <c r="L1365" s="2" t="s">
        <v>32</v>
      </c>
      <c r="M1365" s="2">
        <v>-0.125635</v>
      </c>
      <c r="N1365" s="2">
        <v>1</v>
      </c>
      <c r="O1365" s="2">
        <v>1</v>
      </c>
      <c r="P1365" s="2" t="s">
        <v>33</v>
      </c>
      <c r="Q1365" s="2" t="s">
        <v>34</v>
      </c>
      <c r="R1365" s="2" t="s">
        <v>43</v>
      </c>
      <c r="S1365" s="2">
        <v>30</v>
      </c>
      <c r="T1365" s="4">
        <v>0.75694444444444453</v>
      </c>
      <c r="U1365" s="2" t="s">
        <v>36</v>
      </c>
      <c r="V1365" s="5" t="s">
        <v>1619</v>
      </c>
      <c r="W1365" s="2" t="s">
        <v>37</v>
      </c>
      <c r="X1365" s="2" t="s">
        <v>38</v>
      </c>
    </row>
    <row r="1366" spans="1:24" ht="15.75" hidden="1" x14ac:dyDescent="0.25">
      <c r="A1366" s="5" t="s">
        <v>1470</v>
      </c>
      <c r="B1366" s="6">
        <v>44676</v>
      </c>
      <c r="C1366" s="3" t="s">
        <v>199</v>
      </c>
      <c r="D1366" s="14">
        <f t="shared" si="21"/>
        <v>2022</v>
      </c>
      <c r="E1366" s="2" t="s">
        <v>62</v>
      </c>
      <c r="F1366" s="5" t="s">
        <v>27</v>
      </c>
      <c r="G1366" s="5" t="s">
        <v>28</v>
      </c>
      <c r="H1366" s="5" t="s">
        <v>47</v>
      </c>
      <c r="I1366" s="5">
        <v>51.521037</v>
      </c>
      <c r="J1366" s="5" t="s">
        <v>30</v>
      </c>
      <c r="K1366" s="5" t="s">
        <v>197</v>
      </c>
      <c r="L1366" s="5" t="s">
        <v>32</v>
      </c>
      <c r="M1366" s="5">
        <v>-0.18067900000000001</v>
      </c>
      <c r="N1366" s="5">
        <v>1</v>
      </c>
      <c r="O1366" s="5">
        <v>1</v>
      </c>
      <c r="P1366" s="5" t="s">
        <v>33</v>
      </c>
      <c r="Q1366" s="5" t="s">
        <v>42</v>
      </c>
      <c r="R1366" s="5" t="s">
        <v>43</v>
      </c>
      <c r="S1366" s="5">
        <v>30</v>
      </c>
      <c r="T1366" s="7">
        <v>0.44097222222222227</v>
      </c>
      <c r="U1366" s="2" t="s">
        <v>36</v>
      </c>
      <c r="V1366" s="2" t="s">
        <v>1620</v>
      </c>
      <c r="W1366" s="5" t="s">
        <v>71</v>
      </c>
      <c r="X1366" s="5" t="s">
        <v>157</v>
      </c>
    </row>
    <row r="1367" spans="1:24" ht="15.75" hidden="1" x14ac:dyDescent="0.25">
      <c r="A1367" s="2" t="s">
        <v>1471</v>
      </c>
      <c r="B1367" s="3">
        <v>44676</v>
      </c>
      <c r="C1367" s="3" t="s">
        <v>199</v>
      </c>
      <c r="D1367" s="14">
        <f t="shared" si="21"/>
        <v>2022</v>
      </c>
      <c r="E1367" s="2" t="s">
        <v>26</v>
      </c>
      <c r="F1367" s="2" t="s">
        <v>27</v>
      </c>
      <c r="G1367" s="2" t="s">
        <v>28</v>
      </c>
      <c r="H1367" s="2" t="s">
        <v>47</v>
      </c>
      <c r="I1367" s="2">
        <v>51.52534</v>
      </c>
      <c r="J1367" s="2" t="s">
        <v>55</v>
      </c>
      <c r="K1367" s="2" t="s">
        <v>197</v>
      </c>
      <c r="L1367" s="2" t="s">
        <v>32</v>
      </c>
      <c r="M1367" s="2">
        <v>-0.191464</v>
      </c>
      <c r="N1367" s="2">
        <v>1</v>
      </c>
      <c r="O1367" s="2">
        <v>2</v>
      </c>
      <c r="P1367" s="2" t="s">
        <v>33</v>
      </c>
      <c r="Q1367" s="2" t="s">
        <v>34</v>
      </c>
      <c r="R1367" s="2" t="s">
        <v>43</v>
      </c>
      <c r="S1367" s="2">
        <v>30</v>
      </c>
      <c r="T1367" s="4">
        <v>0.95138888888888884</v>
      </c>
      <c r="U1367" s="2" t="s">
        <v>36</v>
      </c>
      <c r="V1367" s="5" t="s">
        <v>1621</v>
      </c>
      <c r="W1367" s="2" t="s">
        <v>37</v>
      </c>
      <c r="X1367" s="2" t="s">
        <v>38</v>
      </c>
    </row>
    <row r="1368" spans="1:24" ht="15.75" hidden="1" x14ac:dyDescent="0.25">
      <c r="A1368" s="5" t="s">
        <v>1472</v>
      </c>
      <c r="B1368" s="6">
        <v>44676</v>
      </c>
      <c r="C1368" s="3" t="s">
        <v>199</v>
      </c>
      <c r="D1368" s="14">
        <f t="shared" si="21"/>
        <v>2022</v>
      </c>
      <c r="E1368" s="2" t="s">
        <v>59</v>
      </c>
      <c r="F1368" s="5" t="s">
        <v>49</v>
      </c>
      <c r="G1368" s="5" t="s">
        <v>41</v>
      </c>
      <c r="H1368" s="5" t="s">
        <v>29</v>
      </c>
      <c r="I1368" s="5">
        <v>51.514570999999997</v>
      </c>
      <c r="J1368" s="5" t="s">
        <v>55</v>
      </c>
      <c r="K1368" s="5" t="s">
        <v>197</v>
      </c>
      <c r="L1368" s="5" t="s">
        <v>32</v>
      </c>
      <c r="M1368" s="5">
        <v>-0.14677899999999999</v>
      </c>
      <c r="N1368" s="5">
        <v>1</v>
      </c>
      <c r="O1368" s="5">
        <v>1</v>
      </c>
      <c r="P1368" s="5" t="s">
        <v>33</v>
      </c>
      <c r="Q1368" s="5" t="s">
        <v>34</v>
      </c>
      <c r="R1368" s="5" t="s">
        <v>43</v>
      </c>
      <c r="S1368" s="5">
        <v>30</v>
      </c>
      <c r="T1368" s="7">
        <v>9.8611111111111108E-2</v>
      </c>
      <c r="U1368" s="2" t="s">
        <v>36</v>
      </c>
      <c r="V1368" s="2" t="s">
        <v>1622</v>
      </c>
      <c r="W1368" s="5" t="s">
        <v>37</v>
      </c>
      <c r="X1368" s="5" t="s">
        <v>38</v>
      </c>
    </row>
    <row r="1369" spans="1:24" ht="15.75" x14ac:dyDescent="0.25">
      <c r="A1369" s="2" t="s">
        <v>1473</v>
      </c>
      <c r="B1369" s="3">
        <v>44674</v>
      </c>
      <c r="C1369" s="3" t="s">
        <v>199</v>
      </c>
      <c r="D1369" s="14">
        <f t="shared" si="21"/>
        <v>2022</v>
      </c>
      <c r="E1369" s="2" t="s">
        <v>65</v>
      </c>
      <c r="F1369" s="2" t="s">
        <v>49</v>
      </c>
      <c r="G1369" s="2" t="s">
        <v>28</v>
      </c>
      <c r="H1369" s="2" t="s">
        <v>47</v>
      </c>
      <c r="I1369" s="2">
        <v>51.556472999999997</v>
      </c>
      <c r="J1369" s="2" t="s">
        <v>30</v>
      </c>
      <c r="K1369" s="2" t="s">
        <v>861</v>
      </c>
      <c r="L1369" s="2" t="s">
        <v>32</v>
      </c>
      <c r="M1369" s="2">
        <v>-0.14651800000000001</v>
      </c>
      <c r="N1369" s="2">
        <v>1</v>
      </c>
      <c r="O1369" s="2">
        <v>1</v>
      </c>
      <c r="P1369" s="2" t="s">
        <v>33</v>
      </c>
      <c r="Q1369" s="2" t="s">
        <v>34</v>
      </c>
      <c r="R1369" s="2" t="s">
        <v>43</v>
      </c>
      <c r="S1369" s="2">
        <v>30</v>
      </c>
      <c r="T1369" s="4">
        <v>0.58680555555555558</v>
      </c>
      <c r="U1369" s="2" t="s">
        <v>1645</v>
      </c>
      <c r="V1369" s="5" t="s">
        <v>1623</v>
      </c>
      <c r="W1369" s="2" t="s">
        <v>37</v>
      </c>
      <c r="X1369" s="2" t="s">
        <v>52</v>
      </c>
    </row>
    <row r="1370" spans="1:24" ht="15.75" x14ac:dyDescent="0.25">
      <c r="A1370" s="5" t="s">
        <v>1474</v>
      </c>
      <c r="B1370" s="6">
        <v>44657</v>
      </c>
      <c r="C1370" s="3" t="s">
        <v>199</v>
      </c>
      <c r="D1370" s="14">
        <f t="shared" si="21"/>
        <v>2022</v>
      </c>
      <c r="E1370" s="2" t="s">
        <v>46</v>
      </c>
      <c r="F1370" s="5" t="s">
        <v>49</v>
      </c>
      <c r="G1370" s="5" t="s">
        <v>28</v>
      </c>
      <c r="H1370" s="5" t="s">
        <v>47</v>
      </c>
      <c r="I1370" s="5">
        <v>51.504536000000002</v>
      </c>
      <c r="J1370" s="5" t="s">
        <v>30</v>
      </c>
      <c r="K1370" s="5" t="s">
        <v>197</v>
      </c>
      <c r="L1370" s="5" t="s">
        <v>32</v>
      </c>
      <c r="M1370" s="5">
        <v>-0.12643599999999999</v>
      </c>
      <c r="N1370" s="5">
        <v>1</v>
      </c>
      <c r="O1370" s="5">
        <v>3</v>
      </c>
      <c r="P1370" s="5" t="s">
        <v>33</v>
      </c>
      <c r="Q1370" s="5" t="s">
        <v>34</v>
      </c>
      <c r="R1370" s="5" t="s">
        <v>43</v>
      </c>
      <c r="S1370" s="5">
        <v>30</v>
      </c>
      <c r="T1370" s="7">
        <v>0.74305555555555547</v>
      </c>
      <c r="U1370" s="2" t="s">
        <v>1645</v>
      </c>
      <c r="V1370" s="2" t="s">
        <v>1624</v>
      </c>
      <c r="W1370" s="5" t="s">
        <v>37</v>
      </c>
      <c r="X1370" s="5" t="s">
        <v>38</v>
      </c>
    </row>
    <row r="1371" spans="1:24" ht="15.75" x14ac:dyDescent="0.25">
      <c r="A1371" s="2" t="s">
        <v>1475</v>
      </c>
      <c r="B1371" s="3">
        <v>44640</v>
      </c>
      <c r="C1371" s="3" t="s">
        <v>135</v>
      </c>
      <c r="D1371" s="14">
        <f t="shared" si="21"/>
        <v>2022</v>
      </c>
      <c r="E1371" s="2" t="s">
        <v>40</v>
      </c>
      <c r="F1371" s="2" t="s">
        <v>69</v>
      </c>
      <c r="G1371" s="2" t="s">
        <v>70</v>
      </c>
      <c r="H1371" s="2" t="s">
        <v>47</v>
      </c>
      <c r="I1371" s="2">
        <v>51.501618999999998</v>
      </c>
      <c r="J1371" s="2" t="s">
        <v>30</v>
      </c>
      <c r="K1371" s="2" t="s">
        <v>197</v>
      </c>
      <c r="L1371" s="2" t="s">
        <v>32</v>
      </c>
      <c r="M1371" s="2">
        <v>-0.16372999999999999</v>
      </c>
      <c r="N1371" s="2">
        <v>1</v>
      </c>
      <c r="O1371" s="2">
        <v>1</v>
      </c>
      <c r="P1371" s="2" t="s">
        <v>33</v>
      </c>
      <c r="Q1371" s="2" t="s">
        <v>34</v>
      </c>
      <c r="R1371" s="2" t="s">
        <v>43</v>
      </c>
      <c r="S1371" s="2">
        <v>30</v>
      </c>
      <c r="T1371" s="4">
        <v>0.52083333333333337</v>
      </c>
      <c r="U1371" s="2" t="s">
        <v>1645</v>
      </c>
      <c r="V1371" s="5" t="s">
        <v>1625</v>
      </c>
      <c r="W1371" s="2" t="s">
        <v>37</v>
      </c>
      <c r="X1371" s="2" t="s">
        <v>38</v>
      </c>
    </row>
    <row r="1372" spans="1:24" ht="15.75" x14ac:dyDescent="0.25">
      <c r="A1372" s="5" t="s">
        <v>1476</v>
      </c>
      <c r="B1372" s="6">
        <v>44677</v>
      </c>
      <c r="C1372" s="3" t="s">
        <v>199</v>
      </c>
      <c r="D1372" s="14">
        <f t="shared" si="21"/>
        <v>2022</v>
      </c>
      <c r="E1372" s="2" t="s">
        <v>54</v>
      </c>
      <c r="F1372" s="5" t="s">
        <v>27</v>
      </c>
      <c r="G1372" s="5" t="s">
        <v>28</v>
      </c>
      <c r="H1372" s="5" t="s">
        <v>47</v>
      </c>
      <c r="I1372" s="5">
        <v>51.505685</v>
      </c>
      <c r="J1372" s="5" t="s">
        <v>30</v>
      </c>
      <c r="K1372" s="5" t="s">
        <v>197</v>
      </c>
      <c r="L1372" s="5" t="s">
        <v>32</v>
      </c>
      <c r="M1372" s="5">
        <v>-0.130856</v>
      </c>
      <c r="N1372" s="5">
        <v>1</v>
      </c>
      <c r="O1372" s="5">
        <v>2</v>
      </c>
      <c r="P1372" s="5" t="s">
        <v>33</v>
      </c>
      <c r="Q1372" s="5" t="s">
        <v>34</v>
      </c>
      <c r="R1372" s="5" t="s">
        <v>43</v>
      </c>
      <c r="S1372" s="5">
        <v>30</v>
      </c>
      <c r="T1372" s="7">
        <v>0.34722222222222227</v>
      </c>
      <c r="U1372" s="2" t="s">
        <v>1645</v>
      </c>
      <c r="V1372" s="2" t="s">
        <v>1626</v>
      </c>
      <c r="W1372" s="5" t="s">
        <v>37</v>
      </c>
      <c r="X1372" s="5" t="s">
        <v>157</v>
      </c>
    </row>
    <row r="1373" spans="1:24" ht="15.75" x14ac:dyDescent="0.25">
      <c r="A1373" s="2" t="s">
        <v>1477</v>
      </c>
      <c r="B1373" s="3">
        <v>44677</v>
      </c>
      <c r="C1373" s="3" t="s">
        <v>199</v>
      </c>
      <c r="D1373" s="14">
        <f t="shared" si="21"/>
        <v>2022</v>
      </c>
      <c r="E1373" s="2" t="s">
        <v>62</v>
      </c>
      <c r="F1373" s="2" t="s">
        <v>69</v>
      </c>
      <c r="G1373" s="2" t="s">
        <v>70</v>
      </c>
      <c r="H1373" s="2" t="s">
        <v>47</v>
      </c>
      <c r="I1373" s="2">
        <v>51.551102999999998</v>
      </c>
      <c r="J1373" s="2" t="s">
        <v>30</v>
      </c>
      <c r="K1373" s="2" t="s">
        <v>861</v>
      </c>
      <c r="L1373" s="2" t="s">
        <v>32</v>
      </c>
      <c r="M1373" s="2">
        <v>-0.18265300000000001</v>
      </c>
      <c r="N1373" s="2">
        <v>1</v>
      </c>
      <c r="O1373" s="2">
        <v>4</v>
      </c>
      <c r="P1373" s="2" t="s">
        <v>33</v>
      </c>
      <c r="Q1373" s="2" t="s">
        <v>34</v>
      </c>
      <c r="R1373" s="2" t="s">
        <v>43</v>
      </c>
      <c r="S1373" s="2">
        <v>30</v>
      </c>
      <c r="T1373" s="4">
        <v>0.70486111111111116</v>
      </c>
      <c r="U1373" s="2" t="s">
        <v>1645</v>
      </c>
      <c r="V1373" s="5" t="s">
        <v>1627</v>
      </c>
      <c r="W1373" s="2" t="s">
        <v>37</v>
      </c>
      <c r="X1373" s="2" t="s">
        <v>38</v>
      </c>
    </row>
    <row r="1374" spans="1:24" ht="15.75" x14ac:dyDescent="0.25">
      <c r="A1374" s="5" t="s">
        <v>1478</v>
      </c>
      <c r="B1374" s="6">
        <v>44672</v>
      </c>
      <c r="C1374" s="3" t="s">
        <v>199</v>
      </c>
      <c r="D1374" s="14">
        <f t="shared" si="21"/>
        <v>2022</v>
      </c>
      <c r="E1374" s="2" t="s">
        <v>26</v>
      </c>
      <c r="F1374" s="5" t="s">
        <v>49</v>
      </c>
      <c r="G1374" s="5" t="s">
        <v>41</v>
      </c>
      <c r="H1374" s="5" t="s">
        <v>47</v>
      </c>
      <c r="I1374" s="5">
        <v>51.523932000000002</v>
      </c>
      <c r="J1374" s="5" t="s">
        <v>30</v>
      </c>
      <c r="K1374" s="5" t="s">
        <v>197</v>
      </c>
      <c r="L1374" s="5" t="s">
        <v>32</v>
      </c>
      <c r="M1374" s="5">
        <v>-0.15303</v>
      </c>
      <c r="N1374" s="5">
        <v>2</v>
      </c>
      <c r="O1374" s="5">
        <v>2</v>
      </c>
      <c r="P1374" s="5" t="s">
        <v>33</v>
      </c>
      <c r="Q1374" s="5" t="s">
        <v>34</v>
      </c>
      <c r="R1374" s="5" t="s">
        <v>43</v>
      </c>
      <c r="S1374" s="5">
        <v>30</v>
      </c>
      <c r="T1374" s="7">
        <v>0.7631944444444444</v>
      </c>
      <c r="U1374" s="2" t="s">
        <v>1645</v>
      </c>
      <c r="V1374" s="2" t="s">
        <v>1628</v>
      </c>
      <c r="W1374" s="5" t="s">
        <v>37</v>
      </c>
      <c r="X1374" s="5" t="s">
        <v>157</v>
      </c>
    </row>
    <row r="1375" spans="1:24" ht="15.75" x14ac:dyDescent="0.25">
      <c r="A1375" s="2" t="s">
        <v>1479</v>
      </c>
      <c r="B1375" s="3">
        <v>44678</v>
      </c>
      <c r="C1375" s="3" t="s">
        <v>199</v>
      </c>
      <c r="D1375" s="14">
        <f t="shared" si="21"/>
        <v>2022</v>
      </c>
      <c r="E1375" s="2" t="s">
        <v>59</v>
      </c>
      <c r="F1375" s="2" t="s">
        <v>49</v>
      </c>
      <c r="G1375" s="2" t="s">
        <v>41</v>
      </c>
      <c r="H1375" s="2" t="s">
        <v>47</v>
      </c>
      <c r="I1375" s="2">
        <v>51.522784000000001</v>
      </c>
      <c r="J1375" s="2" t="s">
        <v>30</v>
      </c>
      <c r="K1375" s="2" t="s">
        <v>861</v>
      </c>
      <c r="L1375" s="2" t="s">
        <v>32</v>
      </c>
      <c r="M1375" s="2">
        <v>-0.125975</v>
      </c>
      <c r="N1375" s="2">
        <v>1</v>
      </c>
      <c r="O1375" s="2">
        <v>2</v>
      </c>
      <c r="P1375" s="2" t="s">
        <v>33</v>
      </c>
      <c r="Q1375" s="2" t="s">
        <v>34</v>
      </c>
      <c r="R1375" s="2" t="s">
        <v>43</v>
      </c>
      <c r="S1375" s="2">
        <v>30</v>
      </c>
      <c r="T1375" s="4">
        <v>0.4291666666666667</v>
      </c>
      <c r="U1375" s="2" t="s">
        <v>1645</v>
      </c>
      <c r="V1375" s="5" t="s">
        <v>1629</v>
      </c>
      <c r="W1375" s="2" t="s">
        <v>37</v>
      </c>
      <c r="X1375" s="2" t="s">
        <v>38</v>
      </c>
    </row>
    <row r="1376" spans="1:24" ht="15.75" x14ac:dyDescent="0.25">
      <c r="A1376" s="5" t="s">
        <v>1480</v>
      </c>
      <c r="B1376" s="6">
        <v>44670</v>
      </c>
      <c r="C1376" s="3" t="s">
        <v>199</v>
      </c>
      <c r="D1376" s="14">
        <f t="shared" si="21"/>
        <v>2022</v>
      </c>
      <c r="E1376" s="2" t="s">
        <v>65</v>
      </c>
      <c r="F1376" s="5" t="s">
        <v>49</v>
      </c>
      <c r="G1376" s="5" t="s">
        <v>41</v>
      </c>
      <c r="H1376" s="5" t="s">
        <v>47</v>
      </c>
      <c r="I1376" s="5">
        <v>51.523795999999997</v>
      </c>
      <c r="J1376" s="5" t="s">
        <v>30</v>
      </c>
      <c r="K1376" s="5" t="s">
        <v>197</v>
      </c>
      <c r="L1376" s="5" t="s">
        <v>32</v>
      </c>
      <c r="M1376" s="5">
        <v>-0.14438599999999999</v>
      </c>
      <c r="N1376" s="5">
        <v>1</v>
      </c>
      <c r="O1376" s="5">
        <v>2</v>
      </c>
      <c r="P1376" s="5" t="s">
        <v>33</v>
      </c>
      <c r="Q1376" s="5" t="s">
        <v>34</v>
      </c>
      <c r="R1376" s="5" t="s">
        <v>43</v>
      </c>
      <c r="S1376" s="5">
        <v>30</v>
      </c>
      <c r="T1376" s="7">
        <v>0.6875</v>
      </c>
      <c r="U1376" s="2" t="s">
        <v>1645</v>
      </c>
      <c r="V1376" s="2" t="s">
        <v>1630</v>
      </c>
      <c r="W1376" s="5" t="s">
        <v>37</v>
      </c>
      <c r="X1376" s="5" t="s">
        <v>38</v>
      </c>
    </row>
    <row r="1377" spans="1:24" ht="15.75" x14ac:dyDescent="0.25">
      <c r="A1377" s="2" t="s">
        <v>1481</v>
      </c>
      <c r="B1377" s="3">
        <v>44671</v>
      </c>
      <c r="C1377" s="3" t="s">
        <v>199</v>
      </c>
      <c r="D1377" s="14">
        <f t="shared" si="21"/>
        <v>2022</v>
      </c>
      <c r="E1377" s="2" t="s">
        <v>46</v>
      </c>
      <c r="F1377" s="2" t="s">
        <v>49</v>
      </c>
      <c r="G1377" s="2" t="s">
        <v>41</v>
      </c>
      <c r="H1377" s="2" t="s">
        <v>47</v>
      </c>
      <c r="I1377" s="2">
        <v>51.539845999999997</v>
      </c>
      <c r="J1377" s="2" t="s">
        <v>30</v>
      </c>
      <c r="K1377" s="2" t="s">
        <v>861</v>
      </c>
      <c r="L1377" s="2" t="s">
        <v>32</v>
      </c>
      <c r="M1377" s="2">
        <v>-0.18742800000000001</v>
      </c>
      <c r="N1377" s="2">
        <v>1</v>
      </c>
      <c r="O1377" s="2">
        <v>2</v>
      </c>
      <c r="P1377" s="2" t="s">
        <v>33</v>
      </c>
      <c r="Q1377" s="2" t="s">
        <v>34</v>
      </c>
      <c r="R1377" s="2" t="s">
        <v>43</v>
      </c>
      <c r="S1377" s="2">
        <v>30</v>
      </c>
      <c r="T1377" s="4">
        <v>0.43055555555555558</v>
      </c>
      <c r="U1377" s="2" t="s">
        <v>1645</v>
      </c>
      <c r="V1377" s="5" t="s">
        <v>1631</v>
      </c>
      <c r="W1377" s="2" t="s">
        <v>37</v>
      </c>
      <c r="X1377" s="2" t="s">
        <v>38</v>
      </c>
    </row>
    <row r="1378" spans="1:24" ht="15.75" x14ac:dyDescent="0.25">
      <c r="A1378" s="5" t="s">
        <v>1482</v>
      </c>
      <c r="B1378" s="6">
        <v>44678</v>
      </c>
      <c r="C1378" s="3" t="s">
        <v>199</v>
      </c>
      <c r="D1378" s="14">
        <f t="shared" si="21"/>
        <v>2022</v>
      </c>
      <c r="E1378" s="2" t="s">
        <v>40</v>
      </c>
      <c r="F1378" s="5" t="s">
        <v>27</v>
      </c>
      <c r="G1378" s="5" t="s">
        <v>193</v>
      </c>
      <c r="H1378" s="5" t="s">
        <v>47</v>
      </c>
      <c r="I1378" s="5">
        <v>51.539321999999999</v>
      </c>
      <c r="J1378" s="5" t="s">
        <v>30</v>
      </c>
      <c r="K1378" s="5" t="s">
        <v>861</v>
      </c>
      <c r="L1378" s="5" t="s">
        <v>32</v>
      </c>
      <c r="M1378" s="5">
        <v>-0.142456</v>
      </c>
      <c r="N1378" s="5">
        <v>1</v>
      </c>
      <c r="O1378" s="5">
        <v>1</v>
      </c>
      <c r="P1378" s="5" t="s">
        <v>33</v>
      </c>
      <c r="Q1378" s="5" t="s">
        <v>34</v>
      </c>
      <c r="R1378" s="5" t="s">
        <v>43</v>
      </c>
      <c r="S1378" s="5">
        <v>30</v>
      </c>
      <c r="T1378" s="7">
        <v>0.5625</v>
      </c>
      <c r="U1378" s="2" t="s">
        <v>1645</v>
      </c>
      <c r="V1378" s="2" t="s">
        <v>1616</v>
      </c>
      <c r="W1378" s="5" t="s">
        <v>37</v>
      </c>
      <c r="X1378" s="5" t="s">
        <v>44</v>
      </c>
    </row>
    <row r="1379" spans="1:24" ht="15.75" x14ac:dyDescent="0.25">
      <c r="A1379" s="2" t="s">
        <v>1483</v>
      </c>
      <c r="B1379" s="3">
        <v>44678</v>
      </c>
      <c r="C1379" s="3" t="s">
        <v>199</v>
      </c>
      <c r="D1379" s="14">
        <f t="shared" si="21"/>
        <v>2022</v>
      </c>
      <c r="E1379" s="2" t="s">
        <v>54</v>
      </c>
      <c r="F1379" s="2" t="s">
        <v>49</v>
      </c>
      <c r="G1379" s="2" t="s">
        <v>41</v>
      </c>
      <c r="H1379" s="2" t="s">
        <v>47</v>
      </c>
      <c r="I1379" s="2">
        <v>51.516298999999997</v>
      </c>
      <c r="J1379" s="2" t="s">
        <v>30</v>
      </c>
      <c r="K1379" s="2" t="s">
        <v>861</v>
      </c>
      <c r="L1379" s="2" t="s">
        <v>32</v>
      </c>
      <c r="M1379" s="2">
        <v>-0.119756</v>
      </c>
      <c r="N1379" s="2">
        <v>1</v>
      </c>
      <c r="O1379" s="2">
        <v>1</v>
      </c>
      <c r="P1379" s="2" t="s">
        <v>33</v>
      </c>
      <c r="Q1379" s="2" t="s">
        <v>34</v>
      </c>
      <c r="R1379" s="2" t="s">
        <v>43</v>
      </c>
      <c r="S1379" s="2">
        <v>30</v>
      </c>
      <c r="T1379" s="4">
        <v>0.65902777777777777</v>
      </c>
      <c r="U1379" s="2" t="s">
        <v>1645</v>
      </c>
      <c r="V1379" s="5" t="s">
        <v>1617</v>
      </c>
      <c r="W1379" s="2" t="s">
        <v>37</v>
      </c>
      <c r="X1379" s="2" t="s">
        <v>38</v>
      </c>
    </row>
    <row r="1380" spans="1:24" ht="15.75" hidden="1" x14ac:dyDescent="0.25">
      <c r="A1380" s="5" t="s">
        <v>1484</v>
      </c>
      <c r="B1380" s="6">
        <v>44678</v>
      </c>
      <c r="C1380" s="3" t="s">
        <v>199</v>
      </c>
      <c r="D1380" s="14">
        <f t="shared" si="21"/>
        <v>2022</v>
      </c>
      <c r="E1380" s="2" t="s">
        <v>62</v>
      </c>
      <c r="F1380" s="5" t="s">
        <v>69</v>
      </c>
      <c r="G1380" s="5" t="s">
        <v>70</v>
      </c>
      <c r="H1380" s="5" t="s">
        <v>47</v>
      </c>
      <c r="I1380" s="5">
        <v>51.500248999999997</v>
      </c>
      <c r="J1380" s="5" t="s">
        <v>30</v>
      </c>
      <c r="K1380" s="5" t="s">
        <v>197</v>
      </c>
      <c r="L1380" s="5" t="s">
        <v>32</v>
      </c>
      <c r="M1380" s="5">
        <v>-0.13957900000000001</v>
      </c>
      <c r="N1380" s="5">
        <v>1</v>
      </c>
      <c r="O1380" s="5">
        <v>2</v>
      </c>
      <c r="P1380" s="5" t="s">
        <v>33</v>
      </c>
      <c r="Q1380" s="5" t="s">
        <v>34</v>
      </c>
      <c r="R1380" s="5" t="s">
        <v>43</v>
      </c>
      <c r="S1380" s="5">
        <v>30</v>
      </c>
      <c r="T1380" s="7">
        <v>0.71180555555555547</v>
      </c>
      <c r="U1380" s="2" t="s">
        <v>36</v>
      </c>
      <c r="V1380" s="2" t="s">
        <v>1618</v>
      </c>
      <c r="W1380" s="5" t="s">
        <v>37</v>
      </c>
      <c r="X1380" s="5" t="s">
        <v>38</v>
      </c>
    </row>
    <row r="1381" spans="1:24" ht="15.75" hidden="1" x14ac:dyDescent="0.25">
      <c r="A1381" s="2" t="s">
        <v>1485</v>
      </c>
      <c r="B1381" s="3">
        <v>44676</v>
      </c>
      <c r="C1381" s="3" t="s">
        <v>199</v>
      </c>
      <c r="D1381" s="14">
        <f t="shared" si="21"/>
        <v>2022</v>
      </c>
      <c r="E1381" s="2" t="s">
        <v>26</v>
      </c>
      <c r="F1381" s="2" t="s">
        <v>49</v>
      </c>
      <c r="G1381" s="2" t="s">
        <v>41</v>
      </c>
      <c r="H1381" s="2" t="s">
        <v>47</v>
      </c>
      <c r="I1381" s="2">
        <v>51.521845999999996</v>
      </c>
      <c r="J1381" s="2" t="s">
        <v>55</v>
      </c>
      <c r="K1381" s="2" t="s">
        <v>197</v>
      </c>
      <c r="L1381" s="2" t="s">
        <v>32</v>
      </c>
      <c r="M1381" s="2">
        <v>-0.157583</v>
      </c>
      <c r="N1381" s="2">
        <v>1</v>
      </c>
      <c r="O1381" s="2">
        <v>2</v>
      </c>
      <c r="P1381" s="2" t="s">
        <v>33</v>
      </c>
      <c r="Q1381" s="2" t="s">
        <v>34</v>
      </c>
      <c r="R1381" s="2" t="s">
        <v>43</v>
      </c>
      <c r="S1381" s="2">
        <v>30</v>
      </c>
      <c r="T1381" s="4">
        <v>0.87847222222222221</v>
      </c>
      <c r="U1381" s="2" t="s">
        <v>36</v>
      </c>
      <c r="V1381" s="5" t="s">
        <v>1619</v>
      </c>
      <c r="W1381" s="2" t="s">
        <v>37</v>
      </c>
      <c r="X1381" s="2" t="s">
        <v>38</v>
      </c>
    </row>
    <row r="1382" spans="1:24" ht="15.75" hidden="1" x14ac:dyDescent="0.25">
      <c r="A1382" s="5" t="s">
        <v>1486</v>
      </c>
      <c r="B1382" s="6">
        <v>44667</v>
      </c>
      <c r="C1382" s="3" t="s">
        <v>199</v>
      </c>
      <c r="D1382" s="14">
        <f t="shared" si="21"/>
        <v>2022</v>
      </c>
      <c r="E1382" s="2" t="s">
        <v>59</v>
      </c>
      <c r="F1382" s="5" t="s">
        <v>27</v>
      </c>
      <c r="G1382" s="5" t="s">
        <v>28</v>
      </c>
      <c r="H1382" s="5" t="s">
        <v>47</v>
      </c>
      <c r="I1382" s="5">
        <v>51.514170999999997</v>
      </c>
      <c r="J1382" s="5" t="s">
        <v>30</v>
      </c>
      <c r="K1382" s="5" t="s">
        <v>197</v>
      </c>
      <c r="L1382" s="5" t="s">
        <v>32</v>
      </c>
      <c r="M1382" s="5">
        <v>-0.17288200000000001</v>
      </c>
      <c r="N1382" s="5">
        <v>1</v>
      </c>
      <c r="O1382" s="5">
        <v>2</v>
      </c>
      <c r="P1382" s="5" t="s">
        <v>33</v>
      </c>
      <c r="Q1382" s="5" t="s">
        <v>34</v>
      </c>
      <c r="R1382" s="5" t="s">
        <v>43</v>
      </c>
      <c r="S1382" s="5">
        <v>30</v>
      </c>
      <c r="T1382" s="7">
        <v>0.79166666666666663</v>
      </c>
      <c r="U1382" s="2" t="s">
        <v>36</v>
      </c>
      <c r="V1382" s="2" t="s">
        <v>1620</v>
      </c>
      <c r="W1382" s="5" t="s">
        <v>37</v>
      </c>
      <c r="X1382" s="5" t="s">
        <v>38</v>
      </c>
    </row>
    <row r="1383" spans="1:24" ht="15.75" hidden="1" x14ac:dyDescent="0.25">
      <c r="A1383" s="2" t="s">
        <v>1487</v>
      </c>
      <c r="B1383" s="3">
        <v>44651</v>
      </c>
      <c r="C1383" s="3" t="s">
        <v>135</v>
      </c>
      <c r="D1383" s="14">
        <f t="shared" si="21"/>
        <v>2022</v>
      </c>
      <c r="E1383" s="2" t="s">
        <v>65</v>
      </c>
      <c r="F1383" s="2" t="s">
        <v>27</v>
      </c>
      <c r="G1383" s="2" t="s">
        <v>28</v>
      </c>
      <c r="H1383" s="2" t="s">
        <v>47</v>
      </c>
      <c r="I1383" s="2">
        <v>51.522868000000003</v>
      </c>
      <c r="J1383" s="2" t="s">
        <v>30</v>
      </c>
      <c r="K1383" s="2" t="s">
        <v>861</v>
      </c>
      <c r="L1383" s="2" t="s">
        <v>32</v>
      </c>
      <c r="M1383" s="2">
        <v>-0.11444</v>
      </c>
      <c r="N1383" s="2">
        <v>1</v>
      </c>
      <c r="O1383" s="2">
        <v>1</v>
      </c>
      <c r="P1383" s="2" t="s">
        <v>33</v>
      </c>
      <c r="Q1383" s="2" t="s">
        <v>42</v>
      </c>
      <c r="R1383" s="2" t="s">
        <v>43</v>
      </c>
      <c r="S1383" s="2">
        <v>30</v>
      </c>
      <c r="T1383" s="4">
        <v>0.36458333333333331</v>
      </c>
      <c r="U1383" s="2" t="s">
        <v>36</v>
      </c>
      <c r="V1383" s="5" t="s">
        <v>1621</v>
      </c>
      <c r="W1383" s="2" t="s">
        <v>71</v>
      </c>
      <c r="X1383" s="2" t="s">
        <v>141</v>
      </c>
    </row>
    <row r="1384" spans="1:24" ht="15.75" hidden="1" x14ac:dyDescent="0.25">
      <c r="A1384" s="5" t="s">
        <v>1488</v>
      </c>
      <c r="B1384" s="6">
        <v>44671</v>
      </c>
      <c r="C1384" s="3" t="s">
        <v>199</v>
      </c>
      <c r="D1384" s="14">
        <f t="shared" si="21"/>
        <v>2022</v>
      </c>
      <c r="E1384" s="2" t="s">
        <v>46</v>
      </c>
      <c r="F1384" s="5" t="s">
        <v>49</v>
      </c>
      <c r="G1384" s="5" t="s">
        <v>41</v>
      </c>
      <c r="H1384" s="5" t="s">
        <v>47</v>
      </c>
      <c r="I1384" s="5">
        <v>51.526493000000002</v>
      </c>
      <c r="J1384" s="5" t="s">
        <v>30</v>
      </c>
      <c r="K1384" s="5" t="s">
        <v>861</v>
      </c>
      <c r="L1384" s="5" t="s">
        <v>32</v>
      </c>
      <c r="M1384" s="5">
        <v>-0.138654</v>
      </c>
      <c r="N1384" s="5">
        <v>1</v>
      </c>
      <c r="O1384" s="5">
        <v>1</v>
      </c>
      <c r="P1384" s="5" t="s">
        <v>33</v>
      </c>
      <c r="Q1384" s="5" t="s">
        <v>34</v>
      </c>
      <c r="R1384" s="5" t="s">
        <v>43</v>
      </c>
      <c r="S1384" s="5">
        <v>30</v>
      </c>
      <c r="T1384" s="7">
        <v>0.78472222222222221</v>
      </c>
      <c r="U1384" s="2" t="s">
        <v>36</v>
      </c>
      <c r="V1384" s="2" t="s">
        <v>1622</v>
      </c>
      <c r="W1384" s="5" t="s">
        <v>37</v>
      </c>
      <c r="X1384" s="5" t="s">
        <v>38</v>
      </c>
    </row>
    <row r="1385" spans="1:24" ht="15.75" hidden="1" x14ac:dyDescent="0.25">
      <c r="A1385" s="2" t="s">
        <v>1489</v>
      </c>
      <c r="B1385" s="3">
        <v>44679</v>
      </c>
      <c r="C1385" s="3" t="s">
        <v>199</v>
      </c>
      <c r="D1385" s="14">
        <f t="shared" si="21"/>
        <v>2022</v>
      </c>
      <c r="E1385" s="2" t="s">
        <v>40</v>
      </c>
      <c r="F1385" s="2" t="s">
        <v>69</v>
      </c>
      <c r="G1385" s="2" t="s">
        <v>70</v>
      </c>
      <c r="H1385" s="2" t="s">
        <v>47</v>
      </c>
      <c r="I1385" s="2">
        <v>51.536628999999998</v>
      </c>
      <c r="J1385" s="2" t="s">
        <v>30</v>
      </c>
      <c r="K1385" s="2" t="s">
        <v>861</v>
      </c>
      <c r="L1385" s="2" t="s">
        <v>32</v>
      </c>
      <c r="M1385" s="2">
        <v>-0.13708699999999999</v>
      </c>
      <c r="N1385" s="2">
        <v>1</v>
      </c>
      <c r="O1385" s="2">
        <v>2</v>
      </c>
      <c r="P1385" s="2" t="s">
        <v>33</v>
      </c>
      <c r="Q1385" s="2" t="s">
        <v>34</v>
      </c>
      <c r="R1385" s="2" t="s">
        <v>43</v>
      </c>
      <c r="S1385" s="2">
        <v>30</v>
      </c>
      <c r="T1385" s="4">
        <v>0.39930555555555558</v>
      </c>
      <c r="U1385" s="2" t="s">
        <v>36</v>
      </c>
      <c r="V1385" s="5" t="s">
        <v>1623</v>
      </c>
      <c r="W1385" s="2" t="s">
        <v>37</v>
      </c>
      <c r="X1385" s="2" t="s">
        <v>38</v>
      </c>
    </row>
    <row r="1386" spans="1:24" ht="15.75" hidden="1" x14ac:dyDescent="0.25">
      <c r="A1386" s="5" t="s">
        <v>1490</v>
      </c>
      <c r="B1386" s="6">
        <v>44679</v>
      </c>
      <c r="C1386" s="3" t="s">
        <v>199</v>
      </c>
      <c r="D1386" s="14">
        <f t="shared" si="21"/>
        <v>2022</v>
      </c>
      <c r="E1386" s="2" t="s">
        <v>54</v>
      </c>
      <c r="F1386" s="5" t="s">
        <v>27</v>
      </c>
      <c r="G1386" s="5" t="s">
        <v>28</v>
      </c>
      <c r="H1386" s="5" t="s">
        <v>47</v>
      </c>
      <c r="I1386" s="5">
        <v>51.546517000000001</v>
      </c>
      <c r="J1386" s="5" t="s">
        <v>30</v>
      </c>
      <c r="K1386" s="5" t="s">
        <v>861</v>
      </c>
      <c r="L1386" s="5" t="s">
        <v>32</v>
      </c>
      <c r="M1386" s="5">
        <v>-0.142452</v>
      </c>
      <c r="N1386" s="5">
        <v>1</v>
      </c>
      <c r="O1386" s="5">
        <v>2</v>
      </c>
      <c r="P1386" s="5" t="s">
        <v>33</v>
      </c>
      <c r="Q1386" s="5" t="s">
        <v>34</v>
      </c>
      <c r="R1386" s="5" t="s">
        <v>43</v>
      </c>
      <c r="S1386" s="5">
        <v>30</v>
      </c>
      <c r="T1386" s="7">
        <v>0.51736111111111105</v>
      </c>
      <c r="U1386" s="2" t="s">
        <v>36</v>
      </c>
      <c r="V1386" s="2" t="s">
        <v>1624</v>
      </c>
      <c r="W1386" s="5" t="s">
        <v>37</v>
      </c>
      <c r="X1386" s="5" t="s">
        <v>38</v>
      </c>
    </row>
    <row r="1387" spans="1:24" ht="15.75" hidden="1" x14ac:dyDescent="0.25">
      <c r="A1387" s="2" t="s">
        <v>1491</v>
      </c>
      <c r="B1387" s="3">
        <v>44679</v>
      </c>
      <c r="C1387" s="3" t="s">
        <v>199</v>
      </c>
      <c r="D1387" s="14">
        <f t="shared" si="21"/>
        <v>2022</v>
      </c>
      <c r="E1387" s="2" t="s">
        <v>62</v>
      </c>
      <c r="F1387" s="2" t="s">
        <v>27</v>
      </c>
      <c r="G1387" s="2" t="s">
        <v>28</v>
      </c>
      <c r="H1387" s="2" t="s">
        <v>47</v>
      </c>
      <c r="I1387" s="2">
        <v>51.514451000000001</v>
      </c>
      <c r="J1387" s="2" t="s">
        <v>30</v>
      </c>
      <c r="K1387" s="2" t="s">
        <v>197</v>
      </c>
      <c r="L1387" s="2" t="s">
        <v>32</v>
      </c>
      <c r="M1387" s="2">
        <v>-0.15629599999999999</v>
      </c>
      <c r="N1387" s="2">
        <v>1</v>
      </c>
      <c r="O1387" s="2">
        <v>2</v>
      </c>
      <c r="P1387" s="2" t="s">
        <v>33</v>
      </c>
      <c r="Q1387" s="2" t="s">
        <v>34</v>
      </c>
      <c r="R1387" s="2" t="s">
        <v>43</v>
      </c>
      <c r="S1387" s="2">
        <v>30</v>
      </c>
      <c r="T1387" s="4">
        <v>0.50138888888888888</v>
      </c>
      <c r="U1387" s="2" t="s">
        <v>36</v>
      </c>
      <c r="V1387" s="5" t="s">
        <v>1625</v>
      </c>
      <c r="W1387" s="2" t="s">
        <v>37</v>
      </c>
      <c r="X1387" s="2" t="s">
        <v>38</v>
      </c>
    </row>
    <row r="1388" spans="1:24" ht="15.75" hidden="1" x14ac:dyDescent="0.25">
      <c r="A1388" s="5" t="s">
        <v>1492</v>
      </c>
      <c r="B1388" s="6">
        <v>44679</v>
      </c>
      <c r="C1388" s="3" t="s">
        <v>199</v>
      </c>
      <c r="D1388" s="14">
        <f t="shared" si="21"/>
        <v>2022</v>
      </c>
      <c r="E1388" s="2" t="s">
        <v>26</v>
      </c>
      <c r="F1388" s="5" t="s">
        <v>49</v>
      </c>
      <c r="G1388" s="5" t="s">
        <v>41</v>
      </c>
      <c r="H1388" s="5" t="s">
        <v>47</v>
      </c>
      <c r="I1388" s="5">
        <v>51.517386999999999</v>
      </c>
      <c r="J1388" s="5" t="s">
        <v>30</v>
      </c>
      <c r="K1388" s="5" t="s">
        <v>861</v>
      </c>
      <c r="L1388" s="5" t="s">
        <v>32</v>
      </c>
      <c r="M1388" s="5">
        <v>-0.12028700000000001</v>
      </c>
      <c r="N1388" s="5">
        <v>1</v>
      </c>
      <c r="O1388" s="5">
        <v>2</v>
      </c>
      <c r="P1388" s="5" t="s">
        <v>33</v>
      </c>
      <c r="Q1388" s="5" t="s">
        <v>34</v>
      </c>
      <c r="R1388" s="5" t="s">
        <v>43</v>
      </c>
      <c r="S1388" s="5">
        <v>30</v>
      </c>
      <c r="T1388" s="7">
        <v>0.59652777777777777</v>
      </c>
      <c r="U1388" s="2" t="s">
        <v>36</v>
      </c>
      <c r="V1388" s="2" t="s">
        <v>1626</v>
      </c>
      <c r="W1388" s="5" t="s">
        <v>37</v>
      </c>
      <c r="X1388" s="5" t="s">
        <v>38</v>
      </c>
    </row>
    <row r="1389" spans="1:24" ht="15.75" hidden="1" x14ac:dyDescent="0.25">
      <c r="A1389" s="2" t="s">
        <v>1493</v>
      </c>
      <c r="B1389" s="3">
        <v>44679</v>
      </c>
      <c r="C1389" s="3" t="s">
        <v>199</v>
      </c>
      <c r="D1389" s="14">
        <f t="shared" si="21"/>
        <v>2022</v>
      </c>
      <c r="E1389" s="2" t="s">
        <v>59</v>
      </c>
      <c r="F1389" s="2" t="s">
        <v>49</v>
      </c>
      <c r="G1389" s="2" t="s">
        <v>41</v>
      </c>
      <c r="H1389" s="2" t="s">
        <v>47</v>
      </c>
      <c r="I1389" s="2">
        <v>51.515836</v>
      </c>
      <c r="J1389" s="2" t="s">
        <v>55</v>
      </c>
      <c r="K1389" s="2" t="s">
        <v>197</v>
      </c>
      <c r="L1389" s="2" t="s">
        <v>32</v>
      </c>
      <c r="M1389" s="2">
        <v>-0.16431100000000001</v>
      </c>
      <c r="N1389" s="2">
        <v>1</v>
      </c>
      <c r="O1389" s="2">
        <v>2</v>
      </c>
      <c r="P1389" s="2" t="s">
        <v>33</v>
      </c>
      <c r="Q1389" s="2" t="s">
        <v>34</v>
      </c>
      <c r="R1389" s="2" t="s">
        <v>43</v>
      </c>
      <c r="S1389" s="2">
        <v>30</v>
      </c>
      <c r="T1389" s="4">
        <v>0.90763888888888899</v>
      </c>
      <c r="U1389" s="2" t="s">
        <v>36</v>
      </c>
      <c r="V1389" s="5" t="s">
        <v>1627</v>
      </c>
      <c r="W1389" s="2" t="s">
        <v>37</v>
      </c>
      <c r="X1389" s="2" t="s">
        <v>141</v>
      </c>
    </row>
    <row r="1390" spans="1:24" ht="15.75" hidden="1" x14ac:dyDescent="0.25">
      <c r="A1390" s="5" t="s">
        <v>1494</v>
      </c>
      <c r="B1390" s="6">
        <v>44565</v>
      </c>
      <c r="C1390" s="3" t="s">
        <v>24</v>
      </c>
      <c r="D1390" s="14">
        <f t="shared" si="21"/>
        <v>2022</v>
      </c>
      <c r="E1390" s="2" t="s">
        <v>65</v>
      </c>
      <c r="F1390" s="5" t="s">
        <v>27</v>
      </c>
      <c r="G1390" s="5" t="s">
        <v>28</v>
      </c>
      <c r="H1390" s="5" t="s">
        <v>47</v>
      </c>
      <c r="I1390" s="5">
        <v>51.544685999999999</v>
      </c>
      <c r="J1390" s="5" t="s">
        <v>30</v>
      </c>
      <c r="K1390" s="5" t="s">
        <v>861</v>
      </c>
      <c r="L1390" s="5" t="s">
        <v>32</v>
      </c>
      <c r="M1390" s="5">
        <v>-0.134738</v>
      </c>
      <c r="N1390" s="5">
        <v>1</v>
      </c>
      <c r="O1390" s="5">
        <v>2</v>
      </c>
      <c r="P1390" s="5" t="s">
        <v>33</v>
      </c>
      <c r="Q1390" s="5" t="s">
        <v>50</v>
      </c>
      <c r="R1390" s="5" t="s">
        <v>43</v>
      </c>
      <c r="S1390" s="5">
        <v>30</v>
      </c>
      <c r="T1390" s="7">
        <v>0.35069444444444442</v>
      </c>
      <c r="U1390" s="2" t="s">
        <v>36</v>
      </c>
      <c r="V1390" s="2" t="s">
        <v>1628</v>
      </c>
      <c r="W1390" s="5" t="s">
        <v>37</v>
      </c>
      <c r="X1390" s="5" t="s">
        <v>38</v>
      </c>
    </row>
    <row r="1391" spans="1:24" ht="15.75" hidden="1" x14ac:dyDescent="0.25">
      <c r="A1391" s="2" t="s">
        <v>1495</v>
      </c>
      <c r="B1391" s="3">
        <v>44565</v>
      </c>
      <c r="C1391" s="3" t="s">
        <v>24</v>
      </c>
      <c r="D1391" s="14">
        <f t="shared" si="21"/>
        <v>2022</v>
      </c>
      <c r="E1391" s="2" t="s">
        <v>46</v>
      </c>
      <c r="F1391" s="2" t="s">
        <v>49</v>
      </c>
      <c r="G1391" s="2" t="s">
        <v>28</v>
      </c>
      <c r="H1391" s="2" t="s">
        <v>47</v>
      </c>
      <c r="I1391" s="2">
        <v>51.527588000000002</v>
      </c>
      <c r="J1391" s="2" t="s">
        <v>55</v>
      </c>
      <c r="K1391" s="2" t="s">
        <v>197</v>
      </c>
      <c r="L1391" s="2" t="s">
        <v>32</v>
      </c>
      <c r="M1391" s="2">
        <v>-0.19728599999999999</v>
      </c>
      <c r="N1391" s="2">
        <v>1</v>
      </c>
      <c r="O1391" s="2">
        <v>1</v>
      </c>
      <c r="P1391" s="2" t="s">
        <v>33</v>
      </c>
      <c r="Q1391" s="2" t="s">
        <v>34</v>
      </c>
      <c r="R1391" s="2" t="s">
        <v>43</v>
      </c>
      <c r="S1391" s="2">
        <v>30</v>
      </c>
      <c r="T1391" s="4">
        <v>0.77083333333333337</v>
      </c>
      <c r="U1391" s="2" t="s">
        <v>36</v>
      </c>
      <c r="V1391" s="5" t="s">
        <v>1629</v>
      </c>
      <c r="W1391" s="2" t="s">
        <v>37</v>
      </c>
      <c r="X1391" s="2" t="s">
        <v>38</v>
      </c>
    </row>
    <row r="1392" spans="1:24" ht="15.75" hidden="1" x14ac:dyDescent="0.25">
      <c r="A1392" s="5" t="s">
        <v>1496</v>
      </c>
      <c r="B1392" s="6">
        <v>44570</v>
      </c>
      <c r="C1392" s="3" t="s">
        <v>24</v>
      </c>
      <c r="D1392" s="14">
        <f t="shared" si="21"/>
        <v>2022</v>
      </c>
      <c r="E1392" s="2" t="s">
        <v>40</v>
      </c>
      <c r="F1392" s="5" t="s">
        <v>27</v>
      </c>
      <c r="G1392" s="5" t="s">
        <v>28</v>
      </c>
      <c r="H1392" s="5" t="s">
        <v>47</v>
      </c>
      <c r="I1392" s="5">
        <v>51.533380999999999</v>
      </c>
      <c r="J1392" s="5" t="s">
        <v>30</v>
      </c>
      <c r="K1392" s="5" t="s">
        <v>197</v>
      </c>
      <c r="L1392" s="5" t="s">
        <v>32</v>
      </c>
      <c r="M1392" s="5">
        <v>-0.17067099999999999</v>
      </c>
      <c r="N1392" s="5">
        <v>1</v>
      </c>
      <c r="O1392" s="5">
        <v>1</v>
      </c>
      <c r="P1392" s="5" t="s">
        <v>33</v>
      </c>
      <c r="Q1392" s="5" t="s">
        <v>42</v>
      </c>
      <c r="R1392" s="5" t="s">
        <v>43</v>
      </c>
      <c r="S1392" s="5">
        <v>30</v>
      </c>
      <c r="T1392" s="7">
        <v>0.68055555555555547</v>
      </c>
      <c r="U1392" s="2" t="s">
        <v>36</v>
      </c>
      <c r="V1392" s="2" t="s">
        <v>1630</v>
      </c>
      <c r="W1392" s="5" t="s">
        <v>1497</v>
      </c>
      <c r="X1392" s="5" t="s">
        <v>38</v>
      </c>
    </row>
    <row r="1393" spans="1:24" ht="15.75" hidden="1" x14ac:dyDescent="0.25">
      <c r="A1393" s="2" t="s">
        <v>1498</v>
      </c>
      <c r="B1393" s="3">
        <v>44571</v>
      </c>
      <c r="C1393" s="3" t="s">
        <v>24</v>
      </c>
      <c r="D1393" s="14">
        <f t="shared" si="21"/>
        <v>2022</v>
      </c>
      <c r="E1393" s="2" t="s">
        <v>54</v>
      </c>
      <c r="F1393" s="2" t="s">
        <v>69</v>
      </c>
      <c r="G1393" s="2" t="s">
        <v>70</v>
      </c>
      <c r="H1393" s="2" t="s">
        <v>47</v>
      </c>
      <c r="I1393" s="2">
        <v>51.513942999999998</v>
      </c>
      <c r="J1393" s="2" t="s">
        <v>55</v>
      </c>
      <c r="K1393" s="2" t="s">
        <v>197</v>
      </c>
      <c r="L1393" s="2" t="s">
        <v>32</v>
      </c>
      <c r="M1393" s="2">
        <v>-0.15256900000000001</v>
      </c>
      <c r="N1393" s="2">
        <v>1</v>
      </c>
      <c r="O1393" s="2">
        <v>1</v>
      </c>
      <c r="P1393" s="2" t="s">
        <v>33</v>
      </c>
      <c r="Q1393" s="2" t="s">
        <v>42</v>
      </c>
      <c r="R1393" s="2" t="s">
        <v>43</v>
      </c>
      <c r="S1393" s="2">
        <v>30</v>
      </c>
      <c r="T1393" s="4">
        <v>0.66666666666666663</v>
      </c>
      <c r="U1393" s="2" t="s">
        <v>36</v>
      </c>
      <c r="V1393" s="5" t="s">
        <v>1631</v>
      </c>
      <c r="W1393" s="2" t="s">
        <v>123</v>
      </c>
      <c r="X1393" s="2" t="s">
        <v>38</v>
      </c>
    </row>
    <row r="1394" spans="1:24" ht="15.75" hidden="1" x14ac:dyDescent="0.25">
      <c r="A1394" s="5" t="s">
        <v>1499</v>
      </c>
      <c r="B1394" s="6">
        <v>44571</v>
      </c>
      <c r="C1394" s="3" t="s">
        <v>24</v>
      </c>
      <c r="D1394" s="14">
        <f t="shared" si="21"/>
        <v>2022</v>
      </c>
      <c r="E1394" s="2" t="s">
        <v>62</v>
      </c>
      <c r="F1394" s="5" t="s">
        <v>49</v>
      </c>
      <c r="G1394" s="5" t="s">
        <v>41</v>
      </c>
      <c r="H1394" s="5" t="s">
        <v>47</v>
      </c>
      <c r="I1394" s="5">
        <v>51.512003</v>
      </c>
      <c r="J1394" s="5" t="s">
        <v>30</v>
      </c>
      <c r="K1394" s="5" t="s">
        <v>197</v>
      </c>
      <c r="L1394" s="5" t="s">
        <v>32</v>
      </c>
      <c r="M1394" s="5">
        <v>-0.17224800000000001</v>
      </c>
      <c r="N1394" s="5">
        <v>1</v>
      </c>
      <c r="O1394" s="5">
        <v>2</v>
      </c>
      <c r="P1394" s="5" t="s">
        <v>33</v>
      </c>
      <c r="Q1394" s="5" t="s">
        <v>34</v>
      </c>
      <c r="R1394" s="5" t="s">
        <v>43</v>
      </c>
      <c r="S1394" s="5">
        <v>30</v>
      </c>
      <c r="T1394" s="7">
        <v>0.58333333333333337</v>
      </c>
      <c r="U1394" s="2" t="s">
        <v>36</v>
      </c>
      <c r="V1394" s="2" t="s">
        <v>1616</v>
      </c>
      <c r="W1394" s="5" t="s">
        <v>37</v>
      </c>
      <c r="X1394" s="5" t="s">
        <v>38</v>
      </c>
    </row>
    <row r="1395" spans="1:24" ht="15.75" x14ac:dyDescent="0.25">
      <c r="A1395" s="2" t="s">
        <v>1500</v>
      </c>
      <c r="B1395" s="3">
        <v>44562</v>
      </c>
      <c r="C1395" s="3" t="s">
        <v>24</v>
      </c>
      <c r="D1395" s="14">
        <f t="shared" si="21"/>
        <v>2022</v>
      </c>
      <c r="E1395" s="2" t="s">
        <v>26</v>
      </c>
      <c r="F1395" s="2" t="s">
        <v>49</v>
      </c>
      <c r="G1395" s="2" t="s">
        <v>28</v>
      </c>
      <c r="H1395" s="2" t="s">
        <v>47</v>
      </c>
      <c r="I1395" s="2">
        <v>51.536681999999999</v>
      </c>
      <c r="J1395" s="2" t="s">
        <v>55</v>
      </c>
      <c r="K1395" s="2" t="s">
        <v>861</v>
      </c>
      <c r="L1395" s="2" t="s">
        <v>32</v>
      </c>
      <c r="M1395" s="2">
        <v>-0.19216800000000001</v>
      </c>
      <c r="N1395" s="2">
        <v>1</v>
      </c>
      <c r="O1395" s="2">
        <v>3</v>
      </c>
      <c r="P1395" s="2" t="s">
        <v>33</v>
      </c>
      <c r="Q1395" s="2" t="s">
        <v>34</v>
      </c>
      <c r="R1395" s="2" t="s">
        <v>43</v>
      </c>
      <c r="S1395" s="2">
        <v>30</v>
      </c>
      <c r="T1395" s="4">
        <v>0.85763888888888884</v>
      </c>
      <c r="U1395" s="2" t="s">
        <v>1645</v>
      </c>
      <c r="V1395" s="5" t="s">
        <v>1617</v>
      </c>
      <c r="W1395" s="2" t="s">
        <v>37</v>
      </c>
      <c r="X1395" s="2" t="s">
        <v>38</v>
      </c>
    </row>
    <row r="1396" spans="1:24" ht="15.75" x14ac:dyDescent="0.25">
      <c r="A1396" s="5" t="s">
        <v>1501</v>
      </c>
      <c r="B1396" s="6">
        <v>44567</v>
      </c>
      <c r="C1396" s="3" t="s">
        <v>24</v>
      </c>
      <c r="D1396" s="14">
        <f t="shared" si="21"/>
        <v>2022</v>
      </c>
      <c r="E1396" s="2" t="s">
        <v>59</v>
      </c>
      <c r="F1396" s="5" t="s">
        <v>69</v>
      </c>
      <c r="G1396" s="5" t="s">
        <v>70</v>
      </c>
      <c r="H1396" s="5" t="s">
        <v>47</v>
      </c>
      <c r="I1396" s="5">
        <v>51.540098</v>
      </c>
      <c r="J1396" s="5" t="s">
        <v>55</v>
      </c>
      <c r="K1396" s="5" t="s">
        <v>861</v>
      </c>
      <c r="L1396" s="5" t="s">
        <v>32</v>
      </c>
      <c r="M1396" s="5">
        <v>-0.18626400000000001</v>
      </c>
      <c r="N1396" s="5">
        <v>1</v>
      </c>
      <c r="O1396" s="5">
        <v>2</v>
      </c>
      <c r="P1396" s="5" t="s">
        <v>33</v>
      </c>
      <c r="Q1396" s="5" t="s">
        <v>50</v>
      </c>
      <c r="R1396" s="5" t="s">
        <v>43</v>
      </c>
      <c r="S1396" s="5">
        <v>30</v>
      </c>
      <c r="T1396" s="7">
        <v>0.78055555555555556</v>
      </c>
      <c r="U1396" s="2" t="s">
        <v>1645</v>
      </c>
      <c r="V1396" s="2" t="s">
        <v>1618</v>
      </c>
      <c r="W1396" s="5" t="s">
        <v>37</v>
      </c>
      <c r="X1396" s="5" t="s">
        <v>38</v>
      </c>
    </row>
    <row r="1397" spans="1:24" ht="15.75" x14ac:dyDescent="0.25">
      <c r="A1397" s="2" t="s">
        <v>1502</v>
      </c>
      <c r="B1397" s="3">
        <v>44565</v>
      </c>
      <c r="C1397" s="3" t="s">
        <v>24</v>
      </c>
      <c r="D1397" s="14">
        <f t="shared" si="21"/>
        <v>2022</v>
      </c>
      <c r="E1397" s="2" t="s">
        <v>65</v>
      </c>
      <c r="F1397" s="2" t="s">
        <v>27</v>
      </c>
      <c r="G1397" s="2" t="s">
        <v>41</v>
      </c>
      <c r="H1397" s="2" t="s">
        <v>47</v>
      </c>
      <c r="I1397" s="2">
        <v>51.539144999999998</v>
      </c>
      <c r="J1397" s="2" t="s">
        <v>30</v>
      </c>
      <c r="K1397" s="2" t="s">
        <v>861</v>
      </c>
      <c r="L1397" s="2" t="s">
        <v>32</v>
      </c>
      <c r="M1397" s="2">
        <v>-0.14260800000000001</v>
      </c>
      <c r="N1397" s="2">
        <v>1</v>
      </c>
      <c r="O1397" s="2">
        <v>2</v>
      </c>
      <c r="P1397" s="2" t="s">
        <v>33</v>
      </c>
      <c r="Q1397" s="2" t="s">
        <v>42</v>
      </c>
      <c r="R1397" s="2" t="s">
        <v>43</v>
      </c>
      <c r="S1397" s="2">
        <v>20</v>
      </c>
      <c r="T1397" s="4">
        <v>0.4777777777777778</v>
      </c>
      <c r="U1397" s="2" t="s">
        <v>1645</v>
      </c>
      <c r="V1397" s="5" t="s">
        <v>1619</v>
      </c>
      <c r="W1397" s="2" t="s">
        <v>37</v>
      </c>
      <c r="X1397" s="2" t="s">
        <v>38</v>
      </c>
    </row>
    <row r="1398" spans="1:24" ht="15.75" x14ac:dyDescent="0.25">
      <c r="A1398" s="5" t="s">
        <v>1503</v>
      </c>
      <c r="B1398" s="6">
        <v>44568</v>
      </c>
      <c r="C1398" s="3" t="s">
        <v>24</v>
      </c>
      <c r="D1398" s="14">
        <f t="shared" si="21"/>
        <v>2022</v>
      </c>
      <c r="E1398" s="2" t="s">
        <v>46</v>
      </c>
      <c r="F1398" s="5" t="s">
        <v>27</v>
      </c>
      <c r="G1398" s="5" t="s">
        <v>28</v>
      </c>
      <c r="H1398" s="5" t="s">
        <v>47</v>
      </c>
      <c r="I1398" s="5">
        <v>51.507783000000003</v>
      </c>
      <c r="J1398" s="5" t="s">
        <v>55</v>
      </c>
      <c r="K1398" s="5" t="s">
        <v>197</v>
      </c>
      <c r="L1398" s="5" t="s">
        <v>32</v>
      </c>
      <c r="M1398" s="5">
        <v>-0.127023</v>
      </c>
      <c r="N1398" s="5">
        <v>2</v>
      </c>
      <c r="O1398" s="5">
        <v>1</v>
      </c>
      <c r="P1398" s="5" t="s">
        <v>33</v>
      </c>
      <c r="Q1398" s="5" t="s">
        <v>50</v>
      </c>
      <c r="R1398" s="5" t="s">
        <v>43</v>
      </c>
      <c r="S1398" s="5">
        <v>30</v>
      </c>
      <c r="T1398" s="7">
        <v>0.1076388888888889</v>
      </c>
      <c r="U1398" s="2" t="s">
        <v>1645</v>
      </c>
      <c r="V1398" s="2" t="s">
        <v>1620</v>
      </c>
      <c r="W1398" s="5" t="s">
        <v>37</v>
      </c>
      <c r="X1398" s="5" t="s">
        <v>38</v>
      </c>
    </row>
    <row r="1399" spans="1:24" ht="15.75" x14ac:dyDescent="0.25">
      <c r="A1399" s="2" t="s">
        <v>1504</v>
      </c>
      <c r="B1399" s="3">
        <v>44566</v>
      </c>
      <c r="C1399" s="3" t="s">
        <v>24</v>
      </c>
      <c r="D1399" s="14">
        <f t="shared" si="21"/>
        <v>2022</v>
      </c>
      <c r="E1399" s="2" t="s">
        <v>40</v>
      </c>
      <c r="F1399" s="2" t="s">
        <v>27</v>
      </c>
      <c r="G1399" s="2" t="s">
        <v>28</v>
      </c>
      <c r="H1399" s="2" t="s">
        <v>47</v>
      </c>
      <c r="I1399" s="2">
        <v>51.510103000000001</v>
      </c>
      <c r="J1399" s="2" t="s">
        <v>30</v>
      </c>
      <c r="K1399" s="2" t="s">
        <v>197</v>
      </c>
      <c r="L1399" s="2" t="s">
        <v>32</v>
      </c>
      <c r="M1399" s="2">
        <v>-0.14854500000000001</v>
      </c>
      <c r="N1399" s="2">
        <v>1</v>
      </c>
      <c r="O1399" s="2">
        <v>1</v>
      </c>
      <c r="P1399" s="2" t="s">
        <v>33</v>
      </c>
      <c r="Q1399" s="2" t="s">
        <v>34</v>
      </c>
      <c r="R1399" s="2" t="s">
        <v>43</v>
      </c>
      <c r="S1399" s="2">
        <v>30</v>
      </c>
      <c r="T1399" s="4">
        <v>0.39583333333333331</v>
      </c>
      <c r="U1399" s="2" t="s">
        <v>1645</v>
      </c>
      <c r="V1399" s="5" t="s">
        <v>1621</v>
      </c>
      <c r="W1399" s="2" t="s">
        <v>37</v>
      </c>
      <c r="X1399" s="2" t="s">
        <v>38</v>
      </c>
    </row>
    <row r="1400" spans="1:24" ht="15.75" x14ac:dyDescent="0.25">
      <c r="A1400" s="5" t="s">
        <v>1505</v>
      </c>
      <c r="B1400" s="6">
        <v>44674</v>
      </c>
      <c r="C1400" s="3" t="s">
        <v>199</v>
      </c>
      <c r="D1400" s="14">
        <f t="shared" si="21"/>
        <v>2022</v>
      </c>
      <c r="E1400" s="2" t="s">
        <v>54</v>
      </c>
      <c r="F1400" s="5" t="s">
        <v>49</v>
      </c>
      <c r="G1400" s="5" t="s">
        <v>41</v>
      </c>
      <c r="H1400" s="5" t="s">
        <v>47</v>
      </c>
      <c r="I1400" s="5">
        <v>51.519793</v>
      </c>
      <c r="J1400" s="5" t="s">
        <v>55</v>
      </c>
      <c r="K1400" s="5" t="s">
        <v>197</v>
      </c>
      <c r="L1400" s="5" t="s">
        <v>32</v>
      </c>
      <c r="M1400" s="5">
        <v>-0.17006199999999999</v>
      </c>
      <c r="N1400" s="5">
        <v>1</v>
      </c>
      <c r="O1400" s="5">
        <v>2</v>
      </c>
      <c r="P1400" s="5" t="s">
        <v>33</v>
      </c>
      <c r="Q1400" s="5" t="s">
        <v>34</v>
      </c>
      <c r="R1400" s="5" t="s">
        <v>60</v>
      </c>
      <c r="S1400" s="5">
        <v>30</v>
      </c>
      <c r="T1400" s="7">
        <v>0.90972222222222221</v>
      </c>
      <c r="U1400" s="2" t="s">
        <v>1645</v>
      </c>
      <c r="V1400" s="2" t="s">
        <v>1622</v>
      </c>
      <c r="W1400" s="5" t="s">
        <v>37</v>
      </c>
      <c r="X1400" s="5" t="s">
        <v>38</v>
      </c>
    </row>
    <row r="1401" spans="1:24" ht="15.75" x14ac:dyDescent="0.25">
      <c r="A1401" s="2" t="s">
        <v>1506</v>
      </c>
      <c r="B1401" s="3">
        <v>44668</v>
      </c>
      <c r="C1401" s="3" t="s">
        <v>199</v>
      </c>
      <c r="D1401" s="14">
        <f t="shared" si="21"/>
        <v>2022</v>
      </c>
      <c r="E1401" s="2" t="s">
        <v>62</v>
      </c>
      <c r="F1401" s="2" t="s">
        <v>49</v>
      </c>
      <c r="G1401" s="2" t="s">
        <v>41</v>
      </c>
      <c r="H1401" s="2" t="s">
        <v>47</v>
      </c>
      <c r="I1401" s="2">
        <v>51.515760999999998</v>
      </c>
      <c r="J1401" s="2" t="s">
        <v>30</v>
      </c>
      <c r="K1401" s="2" t="s">
        <v>197</v>
      </c>
      <c r="L1401" s="2" t="s">
        <v>32</v>
      </c>
      <c r="M1401" s="2">
        <v>-0.188384</v>
      </c>
      <c r="N1401" s="2">
        <v>1</v>
      </c>
      <c r="O1401" s="2">
        <v>1</v>
      </c>
      <c r="P1401" s="2" t="s">
        <v>33</v>
      </c>
      <c r="Q1401" s="2" t="s">
        <v>34</v>
      </c>
      <c r="R1401" s="2" t="s">
        <v>43</v>
      </c>
      <c r="S1401" s="2">
        <v>30</v>
      </c>
      <c r="T1401" s="4">
        <v>0.84027777777777779</v>
      </c>
      <c r="U1401" s="2" t="s">
        <v>1645</v>
      </c>
      <c r="V1401" s="5" t="s">
        <v>1623</v>
      </c>
      <c r="W1401" s="2" t="s">
        <v>37</v>
      </c>
      <c r="X1401" s="2" t="s">
        <v>38</v>
      </c>
    </row>
    <row r="1402" spans="1:24" ht="15.75" x14ac:dyDescent="0.25">
      <c r="A1402" s="5" t="s">
        <v>1507</v>
      </c>
      <c r="B1402" s="6">
        <v>44642</v>
      </c>
      <c r="C1402" s="3" t="s">
        <v>135</v>
      </c>
      <c r="D1402" s="14">
        <f t="shared" si="21"/>
        <v>2022</v>
      </c>
      <c r="E1402" s="2" t="s">
        <v>26</v>
      </c>
      <c r="F1402" s="5" t="s">
        <v>49</v>
      </c>
      <c r="G1402" s="5" t="s">
        <v>28</v>
      </c>
      <c r="H1402" s="5" t="s">
        <v>47</v>
      </c>
      <c r="I1402" s="5">
        <v>51.518051999999997</v>
      </c>
      <c r="J1402" s="5" t="s">
        <v>30</v>
      </c>
      <c r="K1402" s="5" t="s">
        <v>861</v>
      </c>
      <c r="L1402" s="5" t="s">
        <v>32</v>
      </c>
      <c r="M1402" s="5">
        <v>-0.11132300000000001</v>
      </c>
      <c r="N1402" s="5">
        <v>1</v>
      </c>
      <c r="O1402" s="5">
        <v>2</v>
      </c>
      <c r="P1402" s="5" t="s">
        <v>33</v>
      </c>
      <c r="Q1402" s="5" t="s">
        <v>34</v>
      </c>
      <c r="R1402" s="5" t="s">
        <v>43</v>
      </c>
      <c r="S1402" s="5">
        <v>30</v>
      </c>
      <c r="T1402" s="7">
        <v>0.4375</v>
      </c>
      <c r="U1402" s="2" t="s">
        <v>1645</v>
      </c>
      <c r="V1402" s="2" t="s">
        <v>1624</v>
      </c>
      <c r="W1402" s="5" t="s">
        <v>37</v>
      </c>
      <c r="X1402" s="5" t="s">
        <v>38</v>
      </c>
    </row>
    <row r="1403" spans="1:24" ht="15.75" x14ac:dyDescent="0.25">
      <c r="A1403" s="2" t="s">
        <v>1508</v>
      </c>
      <c r="B1403" s="3">
        <v>44681</v>
      </c>
      <c r="C1403" s="3" t="s">
        <v>199</v>
      </c>
      <c r="D1403" s="14">
        <f t="shared" si="21"/>
        <v>2022</v>
      </c>
      <c r="E1403" s="2" t="s">
        <v>59</v>
      </c>
      <c r="F1403" s="2" t="s">
        <v>69</v>
      </c>
      <c r="G1403" s="2" t="s">
        <v>70</v>
      </c>
      <c r="H1403" s="2" t="s">
        <v>47</v>
      </c>
      <c r="I1403" s="2">
        <v>51.501185</v>
      </c>
      <c r="J1403" s="2" t="s">
        <v>55</v>
      </c>
      <c r="K1403" s="2" t="s">
        <v>197</v>
      </c>
      <c r="L1403" s="2" t="s">
        <v>32</v>
      </c>
      <c r="M1403" s="2">
        <v>-0.130608</v>
      </c>
      <c r="N1403" s="2">
        <v>1</v>
      </c>
      <c r="O1403" s="2">
        <v>1</v>
      </c>
      <c r="P1403" s="2" t="s">
        <v>33</v>
      </c>
      <c r="Q1403" s="2" t="s">
        <v>34</v>
      </c>
      <c r="R1403" s="2" t="s">
        <v>43</v>
      </c>
      <c r="S1403" s="2">
        <v>30</v>
      </c>
      <c r="T1403" s="4">
        <v>0.22500000000000001</v>
      </c>
      <c r="U1403" s="2" t="s">
        <v>1645</v>
      </c>
      <c r="V1403" s="5" t="s">
        <v>1625</v>
      </c>
      <c r="W1403" s="2" t="s">
        <v>37</v>
      </c>
      <c r="X1403" s="2" t="s">
        <v>38</v>
      </c>
    </row>
    <row r="1404" spans="1:24" ht="15.75" x14ac:dyDescent="0.25">
      <c r="A1404" s="5" t="s">
        <v>1509</v>
      </c>
      <c r="B1404" s="6">
        <v>44680</v>
      </c>
      <c r="C1404" s="3" t="s">
        <v>199</v>
      </c>
      <c r="D1404" s="14">
        <f t="shared" si="21"/>
        <v>2022</v>
      </c>
      <c r="E1404" s="2" t="s">
        <v>65</v>
      </c>
      <c r="F1404" s="5" t="s">
        <v>27</v>
      </c>
      <c r="G1404" s="5" t="s">
        <v>28</v>
      </c>
      <c r="H1404" s="5" t="s">
        <v>47</v>
      </c>
      <c r="I1404" s="5">
        <v>51.549641000000001</v>
      </c>
      <c r="J1404" s="5" t="s">
        <v>30</v>
      </c>
      <c r="K1404" s="5" t="s">
        <v>861</v>
      </c>
      <c r="L1404" s="5" t="s">
        <v>32</v>
      </c>
      <c r="M1404" s="5">
        <v>-0.16381599999999999</v>
      </c>
      <c r="N1404" s="5">
        <v>1</v>
      </c>
      <c r="O1404" s="5">
        <v>1</v>
      </c>
      <c r="P1404" s="5" t="s">
        <v>33</v>
      </c>
      <c r="Q1404" s="5" t="s">
        <v>34</v>
      </c>
      <c r="R1404" s="5" t="s">
        <v>43</v>
      </c>
      <c r="S1404" s="5">
        <v>30</v>
      </c>
      <c r="T1404" s="7">
        <v>0.75694444444444453</v>
      </c>
      <c r="U1404" s="2" t="s">
        <v>1645</v>
      </c>
      <c r="V1404" s="2" t="s">
        <v>1626</v>
      </c>
      <c r="W1404" s="5" t="s">
        <v>37</v>
      </c>
      <c r="X1404" s="5" t="s">
        <v>38</v>
      </c>
    </row>
    <row r="1405" spans="1:24" ht="15.75" x14ac:dyDescent="0.25">
      <c r="A1405" s="2" t="s">
        <v>1510</v>
      </c>
      <c r="B1405" s="3">
        <v>44678</v>
      </c>
      <c r="C1405" s="3" t="s">
        <v>199</v>
      </c>
      <c r="D1405" s="14">
        <f t="shared" si="21"/>
        <v>2022</v>
      </c>
      <c r="E1405" s="2" t="s">
        <v>46</v>
      </c>
      <c r="F1405" s="2" t="s">
        <v>27</v>
      </c>
      <c r="G1405" s="2" t="s">
        <v>28</v>
      </c>
      <c r="H1405" s="2" t="s">
        <v>47</v>
      </c>
      <c r="I1405" s="2">
        <v>51.537838999999998</v>
      </c>
      <c r="J1405" s="2" t="s">
        <v>55</v>
      </c>
      <c r="K1405" s="2" t="s">
        <v>861</v>
      </c>
      <c r="L1405" s="2" t="s">
        <v>32</v>
      </c>
      <c r="M1405" s="2">
        <v>-0.168185</v>
      </c>
      <c r="N1405" s="2">
        <v>1</v>
      </c>
      <c r="O1405" s="2">
        <v>2</v>
      </c>
      <c r="P1405" s="2" t="s">
        <v>33</v>
      </c>
      <c r="Q1405" s="2" t="s">
        <v>34</v>
      </c>
      <c r="R1405" s="2" t="s">
        <v>43</v>
      </c>
      <c r="S1405" s="2">
        <v>30</v>
      </c>
      <c r="T1405" s="4">
        <v>0.80902777777777779</v>
      </c>
      <c r="U1405" s="2" t="s">
        <v>1645</v>
      </c>
      <c r="V1405" s="5" t="s">
        <v>1627</v>
      </c>
      <c r="W1405" s="2" t="s">
        <v>37</v>
      </c>
      <c r="X1405" s="2" t="s">
        <v>111</v>
      </c>
    </row>
    <row r="1406" spans="1:24" ht="15.75" hidden="1" x14ac:dyDescent="0.25">
      <c r="A1406" s="5" t="s">
        <v>1511</v>
      </c>
      <c r="B1406" s="6">
        <v>44674</v>
      </c>
      <c r="C1406" s="3" t="s">
        <v>199</v>
      </c>
      <c r="D1406" s="14">
        <f t="shared" si="21"/>
        <v>2022</v>
      </c>
      <c r="E1406" s="2" t="s">
        <v>40</v>
      </c>
      <c r="F1406" s="5" t="s">
        <v>69</v>
      </c>
      <c r="G1406" s="5" t="s">
        <v>70</v>
      </c>
      <c r="H1406" s="5" t="s">
        <v>47</v>
      </c>
      <c r="I1406" s="5">
        <v>51.553733999999999</v>
      </c>
      <c r="J1406" s="5" t="s">
        <v>30</v>
      </c>
      <c r="K1406" s="5" t="s">
        <v>861</v>
      </c>
      <c r="L1406" s="5" t="s">
        <v>32</v>
      </c>
      <c r="M1406" s="5">
        <v>-0.166825</v>
      </c>
      <c r="N1406" s="5">
        <v>1</v>
      </c>
      <c r="O1406" s="5">
        <v>1</v>
      </c>
      <c r="P1406" s="5" t="s">
        <v>33</v>
      </c>
      <c r="Q1406" s="5" t="s">
        <v>34</v>
      </c>
      <c r="R1406" s="5" t="s">
        <v>43</v>
      </c>
      <c r="S1406" s="5">
        <v>30</v>
      </c>
      <c r="T1406" s="7">
        <v>0.67499999999999993</v>
      </c>
      <c r="U1406" s="2" t="s">
        <v>36</v>
      </c>
      <c r="V1406" s="2" t="s">
        <v>1628</v>
      </c>
      <c r="W1406" s="5" t="s">
        <v>37</v>
      </c>
      <c r="X1406" s="5" t="s">
        <v>38</v>
      </c>
    </row>
    <row r="1407" spans="1:24" ht="15.75" hidden="1" x14ac:dyDescent="0.25">
      <c r="A1407" s="2" t="s">
        <v>1512</v>
      </c>
      <c r="B1407" s="3">
        <v>44567</v>
      </c>
      <c r="C1407" s="3" t="s">
        <v>24</v>
      </c>
      <c r="D1407" s="14">
        <f t="shared" si="21"/>
        <v>2022</v>
      </c>
      <c r="E1407" s="2" t="s">
        <v>54</v>
      </c>
      <c r="F1407" s="2" t="s">
        <v>49</v>
      </c>
      <c r="G1407" s="2" t="s">
        <v>28</v>
      </c>
      <c r="H1407" s="2" t="s">
        <v>47</v>
      </c>
      <c r="I1407" s="2">
        <v>51.546100000000003</v>
      </c>
      <c r="J1407" s="2" t="s">
        <v>55</v>
      </c>
      <c r="K1407" s="2" t="s">
        <v>861</v>
      </c>
      <c r="L1407" s="2" t="s">
        <v>32</v>
      </c>
      <c r="M1407" s="2">
        <v>-0.17895800000000001</v>
      </c>
      <c r="N1407" s="2">
        <v>1</v>
      </c>
      <c r="O1407" s="2">
        <v>3</v>
      </c>
      <c r="P1407" s="2" t="s">
        <v>33</v>
      </c>
      <c r="Q1407" s="2" t="s">
        <v>50</v>
      </c>
      <c r="R1407" s="2" t="s">
        <v>60</v>
      </c>
      <c r="S1407" s="2">
        <v>30</v>
      </c>
      <c r="T1407" s="4">
        <v>0.66666666666666663</v>
      </c>
      <c r="U1407" s="2" t="s">
        <v>36</v>
      </c>
      <c r="V1407" s="5" t="s">
        <v>1629</v>
      </c>
      <c r="W1407" s="2" t="s">
        <v>123</v>
      </c>
      <c r="X1407" s="2" t="s">
        <v>38</v>
      </c>
    </row>
    <row r="1408" spans="1:24" ht="15.75" hidden="1" x14ac:dyDescent="0.25">
      <c r="A1408" s="5" t="s">
        <v>1513</v>
      </c>
      <c r="B1408" s="6">
        <v>44570</v>
      </c>
      <c r="C1408" s="3" t="s">
        <v>24</v>
      </c>
      <c r="D1408" s="14">
        <f t="shared" si="21"/>
        <v>2022</v>
      </c>
      <c r="E1408" s="2" t="s">
        <v>62</v>
      </c>
      <c r="F1408" s="5" t="s">
        <v>27</v>
      </c>
      <c r="G1408" s="5" t="s">
        <v>28</v>
      </c>
      <c r="H1408" s="5" t="s">
        <v>47</v>
      </c>
      <c r="I1408" s="5">
        <v>51.513043000000003</v>
      </c>
      <c r="J1408" s="5" t="s">
        <v>30</v>
      </c>
      <c r="K1408" s="5" t="s">
        <v>197</v>
      </c>
      <c r="L1408" s="5" t="s">
        <v>32</v>
      </c>
      <c r="M1408" s="5">
        <v>-0.15822600000000001</v>
      </c>
      <c r="N1408" s="5">
        <v>1</v>
      </c>
      <c r="O1408" s="5">
        <v>2</v>
      </c>
      <c r="P1408" s="5" t="s">
        <v>33</v>
      </c>
      <c r="Q1408" s="5" t="s">
        <v>42</v>
      </c>
      <c r="R1408" s="5" t="s">
        <v>43</v>
      </c>
      <c r="S1408" s="5">
        <v>30</v>
      </c>
      <c r="T1408" s="7">
        <v>0.45624999999999999</v>
      </c>
      <c r="U1408" s="2" t="s">
        <v>36</v>
      </c>
      <c r="V1408" s="2" t="s">
        <v>1630</v>
      </c>
      <c r="W1408" s="5" t="s">
        <v>37</v>
      </c>
      <c r="X1408" s="5" t="s">
        <v>38</v>
      </c>
    </row>
    <row r="1409" spans="1:24" ht="15.75" hidden="1" x14ac:dyDescent="0.25">
      <c r="A1409" s="2" t="s">
        <v>1514</v>
      </c>
      <c r="B1409" s="3">
        <v>44681</v>
      </c>
      <c r="C1409" s="3" t="s">
        <v>199</v>
      </c>
      <c r="D1409" s="14">
        <f t="shared" si="21"/>
        <v>2022</v>
      </c>
      <c r="E1409" s="2" t="s">
        <v>26</v>
      </c>
      <c r="F1409" s="2" t="s">
        <v>27</v>
      </c>
      <c r="G1409" s="2" t="s">
        <v>28</v>
      </c>
      <c r="H1409" s="2" t="s">
        <v>47</v>
      </c>
      <c r="I1409" s="2">
        <v>51.525714999999998</v>
      </c>
      <c r="J1409" s="2" t="s">
        <v>30</v>
      </c>
      <c r="K1409" s="2" t="s">
        <v>861</v>
      </c>
      <c r="L1409" s="2" t="s">
        <v>32</v>
      </c>
      <c r="M1409" s="2">
        <v>-0.12931500000000001</v>
      </c>
      <c r="N1409" s="2">
        <v>1</v>
      </c>
      <c r="O1409" s="2">
        <v>1</v>
      </c>
      <c r="P1409" s="2" t="s">
        <v>33</v>
      </c>
      <c r="Q1409" s="2" t="s">
        <v>34</v>
      </c>
      <c r="R1409" s="2" t="s">
        <v>43</v>
      </c>
      <c r="S1409" s="2">
        <v>30</v>
      </c>
      <c r="T1409" s="4">
        <v>0.6972222222222223</v>
      </c>
      <c r="U1409" s="2" t="s">
        <v>36</v>
      </c>
      <c r="V1409" s="5" t="s">
        <v>1631</v>
      </c>
      <c r="W1409" s="2" t="s">
        <v>37</v>
      </c>
      <c r="X1409" s="2" t="s">
        <v>157</v>
      </c>
    </row>
    <row r="1410" spans="1:24" ht="15.75" hidden="1" x14ac:dyDescent="0.25">
      <c r="A1410" s="5" t="s">
        <v>1515</v>
      </c>
      <c r="B1410" s="6">
        <v>44681</v>
      </c>
      <c r="C1410" s="3" t="s">
        <v>199</v>
      </c>
      <c r="D1410" s="14">
        <f t="shared" ref="D1410:D1473" si="22">YEAR(B1410)</f>
        <v>2022</v>
      </c>
      <c r="E1410" s="2" t="s">
        <v>59</v>
      </c>
      <c r="F1410" s="5" t="s">
        <v>49</v>
      </c>
      <c r="G1410" s="5" t="s">
        <v>28</v>
      </c>
      <c r="H1410" s="5" t="s">
        <v>47</v>
      </c>
      <c r="I1410" s="5">
        <v>51.530026999999997</v>
      </c>
      <c r="J1410" s="5" t="s">
        <v>30</v>
      </c>
      <c r="K1410" s="5" t="s">
        <v>197</v>
      </c>
      <c r="L1410" s="5" t="s">
        <v>32</v>
      </c>
      <c r="M1410" s="5">
        <v>-0.168931</v>
      </c>
      <c r="N1410" s="5">
        <v>1</v>
      </c>
      <c r="O1410" s="5">
        <v>2</v>
      </c>
      <c r="P1410" s="5" t="s">
        <v>33</v>
      </c>
      <c r="Q1410" s="5" t="s">
        <v>42</v>
      </c>
      <c r="R1410" s="5" t="s">
        <v>60</v>
      </c>
      <c r="S1410" s="5">
        <v>30</v>
      </c>
      <c r="T1410" s="7">
        <v>0.72916666666666663</v>
      </c>
      <c r="U1410" s="2" t="s">
        <v>36</v>
      </c>
      <c r="V1410" s="2" t="s">
        <v>1616</v>
      </c>
      <c r="W1410" s="5" t="s">
        <v>37</v>
      </c>
      <c r="X1410" s="5" t="s">
        <v>111</v>
      </c>
    </row>
    <row r="1411" spans="1:24" ht="15.75" hidden="1" x14ac:dyDescent="0.25">
      <c r="A1411" s="2" t="s">
        <v>1516</v>
      </c>
      <c r="B1411" s="3">
        <v>44680</v>
      </c>
      <c r="C1411" s="3" t="s">
        <v>199</v>
      </c>
      <c r="D1411" s="14">
        <f t="shared" si="22"/>
        <v>2022</v>
      </c>
      <c r="E1411" s="2" t="s">
        <v>65</v>
      </c>
      <c r="F1411" s="2" t="s">
        <v>49</v>
      </c>
      <c r="G1411" s="2" t="s">
        <v>28</v>
      </c>
      <c r="H1411" s="2" t="s">
        <v>47</v>
      </c>
      <c r="I1411" s="2">
        <v>51.532943000000003</v>
      </c>
      <c r="J1411" s="2" t="s">
        <v>30</v>
      </c>
      <c r="K1411" s="2" t="s">
        <v>861</v>
      </c>
      <c r="L1411" s="2" t="s">
        <v>32</v>
      </c>
      <c r="M1411" s="2">
        <v>-0.13709299999999999</v>
      </c>
      <c r="N1411" s="2">
        <v>1</v>
      </c>
      <c r="O1411" s="2">
        <v>2</v>
      </c>
      <c r="P1411" s="2" t="s">
        <v>33</v>
      </c>
      <c r="Q1411" s="2" t="s">
        <v>34</v>
      </c>
      <c r="R1411" s="2" t="s">
        <v>43</v>
      </c>
      <c r="S1411" s="2">
        <v>30</v>
      </c>
      <c r="T1411" s="4">
        <v>0.5493055555555556</v>
      </c>
      <c r="U1411" s="2" t="s">
        <v>36</v>
      </c>
      <c r="V1411" s="5" t="s">
        <v>1617</v>
      </c>
      <c r="W1411" s="2" t="s">
        <v>37</v>
      </c>
      <c r="X1411" s="2" t="s">
        <v>38</v>
      </c>
    </row>
    <row r="1412" spans="1:24" ht="15.75" hidden="1" x14ac:dyDescent="0.25">
      <c r="A1412" s="5" t="s">
        <v>1517</v>
      </c>
      <c r="B1412" s="6">
        <v>44680</v>
      </c>
      <c r="C1412" s="3" t="s">
        <v>199</v>
      </c>
      <c r="D1412" s="14">
        <f t="shared" si="22"/>
        <v>2022</v>
      </c>
      <c r="E1412" s="2" t="s">
        <v>46</v>
      </c>
      <c r="F1412" s="5" t="s">
        <v>27</v>
      </c>
      <c r="G1412" s="5" t="s">
        <v>28</v>
      </c>
      <c r="H1412" s="5" t="s">
        <v>47</v>
      </c>
      <c r="I1412" s="5">
        <v>51.512703000000002</v>
      </c>
      <c r="J1412" s="5" t="s">
        <v>30</v>
      </c>
      <c r="K1412" s="5" t="s">
        <v>197</v>
      </c>
      <c r="L1412" s="5" t="s">
        <v>32</v>
      </c>
      <c r="M1412" s="5">
        <v>-0.14238700000000001</v>
      </c>
      <c r="N1412" s="5">
        <v>1</v>
      </c>
      <c r="O1412" s="5">
        <v>1</v>
      </c>
      <c r="P1412" s="5" t="s">
        <v>33</v>
      </c>
      <c r="Q1412" s="5" t="s">
        <v>34</v>
      </c>
      <c r="R1412" s="5" t="s">
        <v>43</v>
      </c>
      <c r="S1412" s="5">
        <v>30</v>
      </c>
      <c r="T1412" s="7">
        <v>0.69861111111111107</v>
      </c>
      <c r="U1412" s="2" t="s">
        <v>36</v>
      </c>
      <c r="V1412" s="2" t="s">
        <v>1618</v>
      </c>
      <c r="W1412" s="5" t="s">
        <v>37</v>
      </c>
      <c r="X1412" s="5" t="s">
        <v>38</v>
      </c>
    </row>
    <row r="1413" spans="1:24" ht="15.75" hidden="1" x14ac:dyDescent="0.25">
      <c r="A1413" s="2" t="s">
        <v>1518</v>
      </c>
      <c r="B1413" s="3">
        <v>44681</v>
      </c>
      <c r="C1413" s="3" t="s">
        <v>199</v>
      </c>
      <c r="D1413" s="14">
        <f t="shared" si="22"/>
        <v>2022</v>
      </c>
      <c r="E1413" s="2" t="s">
        <v>40</v>
      </c>
      <c r="F1413" s="2" t="s">
        <v>69</v>
      </c>
      <c r="G1413" s="2" t="s">
        <v>70</v>
      </c>
      <c r="H1413" s="2" t="s">
        <v>47</v>
      </c>
      <c r="I1413" s="2">
        <v>51.524963999999997</v>
      </c>
      <c r="J1413" s="2" t="s">
        <v>55</v>
      </c>
      <c r="K1413" s="2" t="s">
        <v>197</v>
      </c>
      <c r="L1413" s="2" t="s">
        <v>32</v>
      </c>
      <c r="M1413" s="2">
        <v>-0.19623599999999999</v>
      </c>
      <c r="N1413" s="2">
        <v>1</v>
      </c>
      <c r="O1413" s="2">
        <v>2</v>
      </c>
      <c r="P1413" s="2" t="s">
        <v>33</v>
      </c>
      <c r="Q1413" s="2" t="s">
        <v>42</v>
      </c>
      <c r="R1413" s="2" t="s">
        <v>43</v>
      </c>
      <c r="S1413" s="2">
        <v>30</v>
      </c>
      <c r="T1413" s="4">
        <v>0.89444444444444438</v>
      </c>
      <c r="U1413" s="2" t="s">
        <v>36</v>
      </c>
      <c r="V1413" s="5" t="s">
        <v>1619</v>
      </c>
      <c r="W1413" s="2" t="s">
        <v>71</v>
      </c>
      <c r="X1413" s="2" t="s">
        <v>38</v>
      </c>
    </row>
    <row r="1414" spans="1:24" ht="15.75" hidden="1" x14ac:dyDescent="0.25">
      <c r="A1414" s="5" t="s">
        <v>1519</v>
      </c>
      <c r="B1414" s="6">
        <v>44681</v>
      </c>
      <c r="C1414" s="3" t="s">
        <v>199</v>
      </c>
      <c r="D1414" s="14">
        <f t="shared" si="22"/>
        <v>2022</v>
      </c>
      <c r="E1414" s="2" t="s">
        <v>54</v>
      </c>
      <c r="F1414" s="5" t="s">
        <v>27</v>
      </c>
      <c r="G1414" s="5" t="s">
        <v>28</v>
      </c>
      <c r="H1414" s="5" t="s">
        <v>47</v>
      </c>
      <c r="I1414" s="5">
        <v>51.510016</v>
      </c>
      <c r="J1414" s="5" t="s">
        <v>55</v>
      </c>
      <c r="K1414" s="5" t="s">
        <v>31</v>
      </c>
      <c r="L1414" s="5" t="s">
        <v>32</v>
      </c>
      <c r="M1414" s="5">
        <v>-0.18904399999999999</v>
      </c>
      <c r="N1414" s="5">
        <v>1</v>
      </c>
      <c r="O1414" s="5">
        <v>3</v>
      </c>
      <c r="P1414" s="5" t="s">
        <v>33</v>
      </c>
      <c r="Q1414" s="5" t="s">
        <v>34</v>
      </c>
      <c r="R1414" s="5" t="s">
        <v>43</v>
      </c>
      <c r="S1414" s="5">
        <v>30</v>
      </c>
      <c r="T1414" s="7">
        <v>0.8027777777777777</v>
      </c>
      <c r="U1414" s="2" t="s">
        <v>36</v>
      </c>
      <c r="V1414" s="2" t="s">
        <v>1620</v>
      </c>
      <c r="W1414" s="5" t="s">
        <v>37</v>
      </c>
      <c r="X1414" s="5" t="s">
        <v>38</v>
      </c>
    </row>
    <row r="1415" spans="1:24" ht="15.75" hidden="1" x14ac:dyDescent="0.25">
      <c r="A1415" s="2" t="s">
        <v>1520</v>
      </c>
      <c r="B1415" s="3">
        <v>44683</v>
      </c>
      <c r="C1415" s="3" t="s">
        <v>251</v>
      </c>
      <c r="D1415" s="14">
        <f t="shared" si="22"/>
        <v>2022</v>
      </c>
      <c r="E1415" s="2" t="s">
        <v>62</v>
      </c>
      <c r="F1415" s="2" t="s">
        <v>49</v>
      </c>
      <c r="G1415" s="2" t="s">
        <v>28</v>
      </c>
      <c r="H1415" s="2" t="s">
        <v>47</v>
      </c>
      <c r="I1415" s="2">
        <v>51.513044999999998</v>
      </c>
      <c r="J1415" s="2" t="s">
        <v>55</v>
      </c>
      <c r="K1415" s="2" t="s">
        <v>197</v>
      </c>
      <c r="L1415" s="2" t="s">
        <v>32</v>
      </c>
      <c r="M1415" s="2">
        <v>-0.15837000000000001</v>
      </c>
      <c r="N1415" s="2">
        <v>1</v>
      </c>
      <c r="O1415" s="2">
        <v>2</v>
      </c>
      <c r="P1415" s="2" t="s">
        <v>33</v>
      </c>
      <c r="Q1415" s="2" t="s">
        <v>42</v>
      </c>
      <c r="R1415" s="2" t="s">
        <v>43</v>
      </c>
      <c r="S1415" s="2">
        <v>30</v>
      </c>
      <c r="T1415" s="4">
        <v>7.9861111111111105E-2</v>
      </c>
      <c r="U1415" s="2" t="s">
        <v>36</v>
      </c>
      <c r="V1415" s="5" t="s">
        <v>1621</v>
      </c>
      <c r="W1415" s="2" t="s">
        <v>71</v>
      </c>
      <c r="X1415" s="2" t="s">
        <v>38</v>
      </c>
    </row>
    <row r="1416" spans="1:24" ht="15.75" hidden="1" x14ac:dyDescent="0.25">
      <c r="A1416" s="5" t="s">
        <v>1521</v>
      </c>
      <c r="B1416" s="6">
        <v>44683</v>
      </c>
      <c r="C1416" s="3" t="s">
        <v>251</v>
      </c>
      <c r="D1416" s="14">
        <f t="shared" si="22"/>
        <v>2022</v>
      </c>
      <c r="E1416" s="2" t="s">
        <v>26</v>
      </c>
      <c r="F1416" s="5" t="s">
        <v>69</v>
      </c>
      <c r="G1416" s="5" t="s">
        <v>70</v>
      </c>
      <c r="H1416" s="5" t="s">
        <v>47</v>
      </c>
      <c r="I1416" s="5">
        <v>51.523589999999999</v>
      </c>
      <c r="J1416" s="5" t="s">
        <v>30</v>
      </c>
      <c r="K1416" s="5" t="s">
        <v>861</v>
      </c>
      <c r="L1416" s="5" t="s">
        <v>32</v>
      </c>
      <c r="M1416" s="5">
        <v>-0.114554</v>
      </c>
      <c r="N1416" s="5">
        <v>1</v>
      </c>
      <c r="O1416" s="5">
        <v>2</v>
      </c>
      <c r="P1416" s="5" t="s">
        <v>33</v>
      </c>
      <c r="Q1416" s="5" t="s">
        <v>34</v>
      </c>
      <c r="R1416" s="5" t="s">
        <v>43</v>
      </c>
      <c r="S1416" s="5">
        <v>30</v>
      </c>
      <c r="T1416" s="7">
        <v>0.54861111111111105</v>
      </c>
      <c r="U1416" s="2" t="s">
        <v>36</v>
      </c>
      <c r="V1416" s="2" t="s">
        <v>1622</v>
      </c>
      <c r="W1416" s="5" t="s">
        <v>37</v>
      </c>
      <c r="X1416" s="5" t="s">
        <v>38</v>
      </c>
    </row>
    <row r="1417" spans="1:24" ht="15.75" hidden="1" x14ac:dyDescent="0.25">
      <c r="A1417" s="2" t="s">
        <v>1522</v>
      </c>
      <c r="B1417" s="3">
        <v>44683</v>
      </c>
      <c r="C1417" s="3" t="s">
        <v>251</v>
      </c>
      <c r="D1417" s="14">
        <f t="shared" si="22"/>
        <v>2022</v>
      </c>
      <c r="E1417" s="2" t="s">
        <v>59</v>
      </c>
      <c r="F1417" s="2" t="s">
        <v>49</v>
      </c>
      <c r="G1417" s="2" t="s">
        <v>28</v>
      </c>
      <c r="H1417" s="2" t="s">
        <v>47</v>
      </c>
      <c r="I1417" s="2">
        <v>51.518051999999997</v>
      </c>
      <c r="J1417" s="2" t="s">
        <v>55</v>
      </c>
      <c r="K1417" s="2" t="s">
        <v>861</v>
      </c>
      <c r="L1417" s="2" t="s">
        <v>32</v>
      </c>
      <c r="M1417" s="2">
        <v>-0.11132300000000001</v>
      </c>
      <c r="N1417" s="2">
        <v>2</v>
      </c>
      <c r="O1417" s="2">
        <v>2</v>
      </c>
      <c r="P1417" s="2" t="s">
        <v>33</v>
      </c>
      <c r="Q1417" s="2" t="s">
        <v>42</v>
      </c>
      <c r="R1417" s="2" t="s">
        <v>43</v>
      </c>
      <c r="S1417" s="2">
        <v>30</v>
      </c>
      <c r="T1417" s="4">
        <v>0.94097222222222221</v>
      </c>
      <c r="U1417" s="2" t="s">
        <v>36</v>
      </c>
      <c r="V1417" s="5" t="s">
        <v>1623</v>
      </c>
      <c r="W1417" s="2" t="s">
        <v>37</v>
      </c>
      <c r="X1417" s="2" t="s">
        <v>38</v>
      </c>
    </row>
    <row r="1418" spans="1:24" ht="15.75" hidden="1" x14ac:dyDescent="0.25">
      <c r="A1418" s="5" t="s">
        <v>1523</v>
      </c>
      <c r="B1418" s="6">
        <v>44684</v>
      </c>
      <c r="C1418" s="3" t="s">
        <v>251</v>
      </c>
      <c r="D1418" s="14">
        <f t="shared" si="22"/>
        <v>2022</v>
      </c>
      <c r="E1418" s="2" t="s">
        <v>65</v>
      </c>
      <c r="F1418" s="5" t="s">
        <v>27</v>
      </c>
      <c r="G1418" s="5" t="s">
        <v>41</v>
      </c>
      <c r="H1418" s="5" t="s">
        <v>47</v>
      </c>
      <c r="I1418" s="5">
        <v>51.539233000000003</v>
      </c>
      <c r="J1418" s="5" t="s">
        <v>55</v>
      </c>
      <c r="K1418" s="5" t="s">
        <v>861</v>
      </c>
      <c r="L1418" s="5" t="s">
        <v>32</v>
      </c>
      <c r="M1418" s="5">
        <v>-0.14246</v>
      </c>
      <c r="N1418" s="5">
        <v>1</v>
      </c>
      <c r="O1418" s="5">
        <v>1</v>
      </c>
      <c r="P1418" s="5" t="s">
        <v>33</v>
      </c>
      <c r="Q1418" s="5" t="s">
        <v>34</v>
      </c>
      <c r="R1418" s="5" t="s">
        <v>43</v>
      </c>
      <c r="S1418" s="5">
        <v>30</v>
      </c>
      <c r="T1418" s="7">
        <v>0.12013888888888889</v>
      </c>
      <c r="U1418" s="2" t="s">
        <v>36</v>
      </c>
      <c r="V1418" s="2" t="s">
        <v>1624</v>
      </c>
      <c r="W1418" s="5" t="s">
        <v>37</v>
      </c>
      <c r="X1418" s="5" t="s">
        <v>38</v>
      </c>
    </row>
    <row r="1419" spans="1:24" ht="15.75" hidden="1" x14ac:dyDescent="0.25">
      <c r="A1419" s="2" t="s">
        <v>1524</v>
      </c>
      <c r="B1419" s="3">
        <v>44684</v>
      </c>
      <c r="C1419" s="3" t="s">
        <v>251</v>
      </c>
      <c r="D1419" s="14">
        <f t="shared" si="22"/>
        <v>2022</v>
      </c>
      <c r="E1419" s="2" t="s">
        <v>46</v>
      </c>
      <c r="F1419" s="2" t="s">
        <v>49</v>
      </c>
      <c r="G1419" s="2" t="s">
        <v>1525</v>
      </c>
      <c r="H1419" s="2" t="s">
        <v>47</v>
      </c>
      <c r="I1419" s="2">
        <v>51.515684</v>
      </c>
      <c r="J1419" s="2" t="s">
        <v>30</v>
      </c>
      <c r="K1419" s="2" t="s">
        <v>861</v>
      </c>
      <c r="L1419" s="2" t="s">
        <v>32</v>
      </c>
      <c r="M1419" s="2">
        <v>-0.12626699999999999</v>
      </c>
      <c r="N1419" s="2">
        <v>1</v>
      </c>
      <c r="O1419" s="2">
        <v>2</v>
      </c>
      <c r="P1419" s="2" t="s">
        <v>33</v>
      </c>
      <c r="Q1419" s="2" t="s">
        <v>34</v>
      </c>
      <c r="R1419" s="2" t="s">
        <v>43</v>
      </c>
      <c r="S1419" s="2">
        <v>30</v>
      </c>
      <c r="T1419" s="4">
        <v>0.75</v>
      </c>
      <c r="U1419" s="2" t="s">
        <v>36</v>
      </c>
      <c r="V1419" s="5" t="s">
        <v>1625</v>
      </c>
      <c r="W1419" s="2" t="s">
        <v>37</v>
      </c>
      <c r="X1419" s="2" t="s">
        <v>38</v>
      </c>
    </row>
    <row r="1420" spans="1:24" ht="15.75" hidden="1" x14ac:dyDescent="0.25">
      <c r="A1420" s="5" t="s">
        <v>1526</v>
      </c>
      <c r="B1420" s="6">
        <v>44682</v>
      </c>
      <c r="C1420" s="3" t="s">
        <v>251</v>
      </c>
      <c r="D1420" s="14">
        <f t="shared" si="22"/>
        <v>2022</v>
      </c>
      <c r="E1420" s="2" t="s">
        <v>40</v>
      </c>
      <c r="F1420" s="5" t="s">
        <v>27</v>
      </c>
      <c r="G1420" s="5" t="s">
        <v>28</v>
      </c>
      <c r="H1420" s="5" t="s">
        <v>47</v>
      </c>
      <c r="I1420" s="5">
        <v>51.519190999999999</v>
      </c>
      <c r="J1420" s="5" t="s">
        <v>30</v>
      </c>
      <c r="K1420" s="5" t="s">
        <v>861</v>
      </c>
      <c r="L1420" s="5" t="s">
        <v>32</v>
      </c>
      <c r="M1420" s="5">
        <v>-0.120645</v>
      </c>
      <c r="N1420" s="5">
        <v>1</v>
      </c>
      <c r="O1420" s="5">
        <v>2</v>
      </c>
      <c r="P1420" s="5" t="s">
        <v>33</v>
      </c>
      <c r="Q1420" s="5" t="s">
        <v>34</v>
      </c>
      <c r="R1420" s="5" t="s">
        <v>43</v>
      </c>
      <c r="S1420" s="5">
        <v>30</v>
      </c>
      <c r="T1420" s="7">
        <v>0.55555555555555558</v>
      </c>
      <c r="U1420" s="2" t="s">
        <v>36</v>
      </c>
      <c r="V1420" s="2" t="s">
        <v>1626</v>
      </c>
      <c r="W1420" s="5" t="s">
        <v>37</v>
      </c>
      <c r="X1420" s="5" t="s">
        <v>63</v>
      </c>
    </row>
    <row r="1421" spans="1:24" ht="15.75" x14ac:dyDescent="0.25">
      <c r="A1421" s="2" t="s">
        <v>1527</v>
      </c>
      <c r="B1421" s="3">
        <v>44684</v>
      </c>
      <c r="C1421" s="3" t="s">
        <v>251</v>
      </c>
      <c r="D1421" s="14">
        <f t="shared" si="22"/>
        <v>2022</v>
      </c>
      <c r="E1421" s="2" t="s">
        <v>54</v>
      </c>
      <c r="F1421" s="2" t="s">
        <v>69</v>
      </c>
      <c r="G1421" s="2" t="s">
        <v>70</v>
      </c>
      <c r="H1421" s="2" t="s">
        <v>47</v>
      </c>
      <c r="I1421" s="2">
        <v>51.531751</v>
      </c>
      <c r="J1421" s="2" t="s">
        <v>55</v>
      </c>
      <c r="K1421" s="2" t="s">
        <v>861</v>
      </c>
      <c r="L1421" s="2" t="s">
        <v>32</v>
      </c>
      <c r="M1421" s="2">
        <v>-0.13569999999999999</v>
      </c>
      <c r="N1421" s="2">
        <v>1</v>
      </c>
      <c r="O1421" s="2">
        <v>1</v>
      </c>
      <c r="P1421" s="2" t="s">
        <v>33</v>
      </c>
      <c r="Q1421" s="2" t="s">
        <v>34</v>
      </c>
      <c r="R1421" s="2" t="s">
        <v>43</v>
      </c>
      <c r="S1421" s="2">
        <v>30</v>
      </c>
      <c r="T1421" s="4">
        <v>0.87916666666666676</v>
      </c>
      <c r="U1421" s="2" t="s">
        <v>1645</v>
      </c>
      <c r="V1421" s="5" t="s">
        <v>1627</v>
      </c>
      <c r="W1421" s="2" t="s">
        <v>37</v>
      </c>
      <c r="X1421" s="2" t="s">
        <v>38</v>
      </c>
    </row>
    <row r="1422" spans="1:24" ht="15.75" x14ac:dyDescent="0.25">
      <c r="A1422" s="5" t="s">
        <v>1528</v>
      </c>
      <c r="B1422" s="6">
        <v>44679</v>
      </c>
      <c r="C1422" s="3" t="s">
        <v>199</v>
      </c>
      <c r="D1422" s="14">
        <f t="shared" si="22"/>
        <v>2022</v>
      </c>
      <c r="E1422" s="2" t="s">
        <v>62</v>
      </c>
      <c r="F1422" s="5" t="s">
        <v>27</v>
      </c>
      <c r="G1422" s="5" t="s">
        <v>28</v>
      </c>
      <c r="H1422" s="5" t="s">
        <v>47</v>
      </c>
      <c r="I1422" s="5">
        <v>51.523563000000003</v>
      </c>
      <c r="J1422" s="5" t="s">
        <v>30</v>
      </c>
      <c r="K1422" s="5" t="s">
        <v>197</v>
      </c>
      <c r="L1422" s="5" t="s">
        <v>32</v>
      </c>
      <c r="M1422" s="5">
        <v>-0.17538899999999999</v>
      </c>
      <c r="N1422" s="5">
        <v>2</v>
      </c>
      <c r="O1422" s="5">
        <v>1</v>
      </c>
      <c r="P1422" s="5" t="s">
        <v>33</v>
      </c>
      <c r="Q1422" s="5" t="s">
        <v>34</v>
      </c>
      <c r="R1422" s="5" t="s">
        <v>43</v>
      </c>
      <c r="S1422" s="5">
        <v>30</v>
      </c>
      <c r="T1422" s="7">
        <v>0.3611111111111111</v>
      </c>
      <c r="U1422" s="2" t="s">
        <v>1645</v>
      </c>
      <c r="V1422" s="2" t="s">
        <v>1628</v>
      </c>
      <c r="W1422" s="5" t="s">
        <v>37</v>
      </c>
      <c r="X1422" s="5" t="s">
        <v>38</v>
      </c>
    </row>
    <row r="1423" spans="1:24" ht="15.75" x14ac:dyDescent="0.25">
      <c r="A1423" s="2" t="s">
        <v>1529</v>
      </c>
      <c r="B1423" s="3">
        <v>44666</v>
      </c>
      <c r="C1423" s="3" t="s">
        <v>199</v>
      </c>
      <c r="D1423" s="14">
        <f t="shared" si="22"/>
        <v>2022</v>
      </c>
      <c r="E1423" s="2" t="s">
        <v>26</v>
      </c>
      <c r="F1423" s="2" t="s">
        <v>69</v>
      </c>
      <c r="G1423" s="2" t="s">
        <v>70</v>
      </c>
      <c r="H1423" s="2" t="s">
        <v>47</v>
      </c>
      <c r="I1423" s="2">
        <v>51.514135000000003</v>
      </c>
      <c r="J1423" s="2" t="s">
        <v>30</v>
      </c>
      <c r="K1423" s="2" t="s">
        <v>197</v>
      </c>
      <c r="L1423" s="2" t="s">
        <v>32</v>
      </c>
      <c r="M1423" s="2">
        <v>-0.15904699999999999</v>
      </c>
      <c r="N1423" s="2">
        <v>1</v>
      </c>
      <c r="O1423" s="2">
        <v>1</v>
      </c>
      <c r="P1423" s="2" t="s">
        <v>33</v>
      </c>
      <c r="Q1423" s="2" t="s">
        <v>34</v>
      </c>
      <c r="R1423" s="2" t="s">
        <v>43</v>
      </c>
      <c r="S1423" s="2">
        <v>30</v>
      </c>
      <c r="T1423" s="4">
        <v>0.75</v>
      </c>
      <c r="U1423" s="2" t="s">
        <v>1645</v>
      </c>
      <c r="V1423" s="5" t="s">
        <v>1629</v>
      </c>
      <c r="W1423" s="2" t="s">
        <v>37</v>
      </c>
      <c r="X1423" s="2" t="s">
        <v>38</v>
      </c>
    </row>
    <row r="1424" spans="1:24" ht="15.75" x14ac:dyDescent="0.25">
      <c r="A1424" s="5" t="s">
        <v>1530</v>
      </c>
      <c r="B1424" s="6">
        <v>44664</v>
      </c>
      <c r="C1424" s="3" t="s">
        <v>199</v>
      </c>
      <c r="D1424" s="14">
        <f t="shared" si="22"/>
        <v>2022</v>
      </c>
      <c r="E1424" s="2" t="s">
        <v>59</v>
      </c>
      <c r="F1424" s="5" t="s">
        <v>27</v>
      </c>
      <c r="G1424" s="5" t="s">
        <v>28</v>
      </c>
      <c r="H1424" s="5" t="s">
        <v>47</v>
      </c>
      <c r="I1424" s="5">
        <v>51.549728999999999</v>
      </c>
      <c r="J1424" s="5" t="s">
        <v>30</v>
      </c>
      <c r="K1424" s="5" t="s">
        <v>861</v>
      </c>
      <c r="L1424" s="5" t="s">
        <v>32</v>
      </c>
      <c r="M1424" s="5">
        <v>-0.140879</v>
      </c>
      <c r="N1424" s="5">
        <v>1</v>
      </c>
      <c r="O1424" s="5">
        <v>2</v>
      </c>
      <c r="P1424" s="5" t="s">
        <v>33</v>
      </c>
      <c r="Q1424" s="5" t="s">
        <v>34</v>
      </c>
      <c r="R1424" s="5" t="s">
        <v>43</v>
      </c>
      <c r="S1424" s="5">
        <v>30</v>
      </c>
      <c r="T1424" s="7">
        <v>0.57291666666666663</v>
      </c>
      <c r="U1424" s="2" t="s">
        <v>1645</v>
      </c>
      <c r="V1424" s="2" t="s">
        <v>1630</v>
      </c>
      <c r="W1424" s="5" t="s">
        <v>37</v>
      </c>
      <c r="X1424" s="5" t="s">
        <v>38</v>
      </c>
    </row>
    <row r="1425" spans="1:24" ht="15.75" x14ac:dyDescent="0.25">
      <c r="A1425" s="2" t="s">
        <v>1531</v>
      </c>
      <c r="B1425" s="3">
        <v>44673</v>
      </c>
      <c r="C1425" s="3" t="s">
        <v>199</v>
      </c>
      <c r="D1425" s="14">
        <f t="shared" si="22"/>
        <v>2022</v>
      </c>
      <c r="E1425" s="2" t="s">
        <v>65</v>
      </c>
      <c r="F1425" s="2" t="s">
        <v>27</v>
      </c>
      <c r="G1425" s="2" t="s">
        <v>28</v>
      </c>
      <c r="H1425" s="2" t="s">
        <v>47</v>
      </c>
      <c r="I1425" s="2">
        <v>51.540864999999997</v>
      </c>
      <c r="J1425" s="2" t="s">
        <v>30</v>
      </c>
      <c r="K1425" s="2" t="s">
        <v>861</v>
      </c>
      <c r="L1425" s="2" t="s">
        <v>32</v>
      </c>
      <c r="M1425" s="2">
        <v>-0.13763500000000001</v>
      </c>
      <c r="N1425" s="2">
        <v>1</v>
      </c>
      <c r="O1425" s="2">
        <v>2</v>
      </c>
      <c r="P1425" s="2" t="s">
        <v>33</v>
      </c>
      <c r="Q1425" s="2" t="s">
        <v>34</v>
      </c>
      <c r="R1425" s="2" t="s">
        <v>43</v>
      </c>
      <c r="S1425" s="2">
        <v>30</v>
      </c>
      <c r="T1425" s="4">
        <v>0.54166666666666663</v>
      </c>
      <c r="U1425" s="2" t="s">
        <v>1645</v>
      </c>
      <c r="V1425" s="5" t="s">
        <v>1631</v>
      </c>
      <c r="W1425" s="2" t="s">
        <v>37</v>
      </c>
      <c r="X1425" s="2" t="s">
        <v>38</v>
      </c>
    </row>
    <row r="1426" spans="1:24" ht="15.75" x14ac:dyDescent="0.25">
      <c r="A1426" s="5" t="s">
        <v>1532</v>
      </c>
      <c r="B1426" s="6">
        <v>44685</v>
      </c>
      <c r="C1426" s="3" t="s">
        <v>251</v>
      </c>
      <c r="D1426" s="14">
        <f t="shared" si="22"/>
        <v>2022</v>
      </c>
      <c r="E1426" s="2" t="s">
        <v>46</v>
      </c>
      <c r="F1426" s="5" t="s">
        <v>27</v>
      </c>
      <c r="G1426" s="5" t="s">
        <v>28</v>
      </c>
      <c r="H1426" s="5" t="s">
        <v>47</v>
      </c>
      <c r="I1426" s="5">
        <v>51.515391000000001</v>
      </c>
      <c r="J1426" s="5" t="s">
        <v>30</v>
      </c>
      <c r="K1426" s="5" t="s">
        <v>861</v>
      </c>
      <c r="L1426" s="5" t="s">
        <v>32</v>
      </c>
      <c r="M1426" s="5">
        <v>-0.119216</v>
      </c>
      <c r="N1426" s="5">
        <v>1</v>
      </c>
      <c r="O1426" s="5">
        <v>2</v>
      </c>
      <c r="P1426" s="5" t="s">
        <v>33</v>
      </c>
      <c r="Q1426" s="5" t="s">
        <v>34</v>
      </c>
      <c r="R1426" s="5" t="s">
        <v>60</v>
      </c>
      <c r="S1426" s="5">
        <v>30</v>
      </c>
      <c r="T1426" s="7">
        <v>0.61111111111111105</v>
      </c>
      <c r="U1426" s="2" t="s">
        <v>1645</v>
      </c>
      <c r="V1426" s="2" t="s">
        <v>1616</v>
      </c>
      <c r="W1426" s="5" t="s">
        <v>37</v>
      </c>
      <c r="X1426" s="5" t="s">
        <v>38</v>
      </c>
    </row>
    <row r="1427" spans="1:24" ht="15.75" x14ac:dyDescent="0.25">
      <c r="A1427" s="2" t="s">
        <v>1533</v>
      </c>
      <c r="B1427" s="3">
        <v>44685</v>
      </c>
      <c r="C1427" s="3" t="s">
        <v>251</v>
      </c>
      <c r="D1427" s="14">
        <f t="shared" si="22"/>
        <v>2022</v>
      </c>
      <c r="E1427" s="2" t="s">
        <v>40</v>
      </c>
      <c r="F1427" s="2" t="s">
        <v>27</v>
      </c>
      <c r="G1427" s="2" t="s">
        <v>28</v>
      </c>
      <c r="H1427" s="2" t="s">
        <v>47</v>
      </c>
      <c r="I1427" s="2">
        <v>51.51867</v>
      </c>
      <c r="J1427" s="2" t="s">
        <v>30</v>
      </c>
      <c r="K1427" s="2" t="s">
        <v>861</v>
      </c>
      <c r="L1427" s="2" t="s">
        <v>32</v>
      </c>
      <c r="M1427" s="2">
        <v>-0.12182</v>
      </c>
      <c r="N1427" s="2">
        <v>1</v>
      </c>
      <c r="O1427" s="2">
        <v>1</v>
      </c>
      <c r="P1427" s="2" t="s">
        <v>33</v>
      </c>
      <c r="Q1427" s="2" t="s">
        <v>34</v>
      </c>
      <c r="R1427" s="2" t="s">
        <v>35</v>
      </c>
      <c r="S1427" s="2">
        <v>30</v>
      </c>
      <c r="T1427" s="4">
        <v>0.65972222222222221</v>
      </c>
      <c r="U1427" s="2" t="s">
        <v>1645</v>
      </c>
      <c r="V1427" s="5" t="s">
        <v>1617</v>
      </c>
      <c r="W1427" s="2" t="s">
        <v>37</v>
      </c>
      <c r="X1427" s="2" t="s">
        <v>38</v>
      </c>
    </row>
    <row r="1428" spans="1:24" ht="15.75" x14ac:dyDescent="0.25">
      <c r="A1428" s="5" t="s">
        <v>1534</v>
      </c>
      <c r="B1428" s="6">
        <v>44681</v>
      </c>
      <c r="C1428" s="3" t="s">
        <v>199</v>
      </c>
      <c r="D1428" s="14">
        <f t="shared" si="22"/>
        <v>2022</v>
      </c>
      <c r="E1428" s="2" t="s">
        <v>54</v>
      </c>
      <c r="F1428" s="5" t="s">
        <v>27</v>
      </c>
      <c r="G1428" s="5" t="s">
        <v>28</v>
      </c>
      <c r="H1428" s="5" t="s">
        <v>47</v>
      </c>
      <c r="I1428" s="5">
        <v>51.528595000000003</v>
      </c>
      <c r="J1428" s="5" t="s">
        <v>30</v>
      </c>
      <c r="K1428" s="5" t="s">
        <v>197</v>
      </c>
      <c r="L1428" s="5" t="s">
        <v>32</v>
      </c>
      <c r="M1428" s="5">
        <v>-0.16365399999999999</v>
      </c>
      <c r="N1428" s="5">
        <v>1</v>
      </c>
      <c r="O1428" s="5">
        <v>1</v>
      </c>
      <c r="P1428" s="5" t="s">
        <v>33</v>
      </c>
      <c r="Q1428" s="5" t="s">
        <v>34</v>
      </c>
      <c r="R1428" s="5" t="s">
        <v>43</v>
      </c>
      <c r="S1428" s="5">
        <v>30</v>
      </c>
      <c r="T1428" s="7">
        <v>0.72291666666666676</v>
      </c>
      <c r="U1428" s="2" t="s">
        <v>1645</v>
      </c>
      <c r="V1428" s="2" t="s">
        <v>1618</v>
      </c>
      <c r="W1428" s="5" t="s">
        <v>37</v>
      </c>
      <c r="X1428" s="5" t="s">
        <v>63</v>
      </c>
    </row>
    <row r="1429" spans="1:24" ht="15.75" x14ac:dyDescent="0.25">
      <c r="A1429" s="2" t="s">
        <v>1535</v>
      </c>
      <c r="B1429" s="3">
        <v>44675</v>
      </c>
      <c r="C1429" s="3" t="s">
        <v>199</v>
      </c>
      <c r="D1429" s="14">
        <f t="shared" si="22"/>
        <v>2022</v>
      </c>
      <c r="E1429" s="2" t="s">
        <v>62</v>
      </c>
      <c r="F1429" s="2" t="s">
        <v>27</v>
      </c>
      <c r="G1429" s="2" t="s">
        <v>41</v>
      </c>
      <c r="H1429" s="2" t="s">
        <v>47</v>
      </c>
      <c r="I1429" s="2">
        <v>51.52111</v>
      </c>
      <c r="J1429" s="2" t="s">
        <v>30</v>
      </c>
      <c r="K1429" s="2" t="s">
        <v>197</v>
      </c>
      <c r="L1429" s="2" t="s">
        <v>32</v>
      </c>
      <c r="M1429" s="2">
        <v>-0.150838</v>
      </c>
      <c r="N1429" s="2">
        <v>2</v>
      </c>
      <c r="O1429" s="2">
        <v>2</v>
      </c>
      <c r="P1429" s="2" t="s">
        <v>33</v>
      </c>
      <c r="Q1429" s="2" t="s">
        <v>34</v>
      </c>
      <c r="R1429" s="2" t="s">
        <v>43</v>
      </c>
      <c r="S1429" s="2">
        <v>30</v>
      </c>
      <c r="T1429" s="4">
        <v>0.70138888888888884</v>
      </c>
      <c r="U1429" s="2" t="s">
        <v>1645</v>
      </c>
      <c r="V1429" s="5" t="s">
        <v>1619</v>
      </c>
      <c r="W1429" s="2" t="s">
        <v>37</v>
      </c>
      <c r="X1429" s="2" t="s">
        <v>38</v>
      </c>
    </row>
    <row r="1430" spans="1:24" ht="15.75" x14ac:dyDescent="0.25">
      <c r="A1430" s="5" t="s">
        <v>1536</v>
      </c>
      <c r="B1430" s="6">
        <v>44678</v>
      </c>
      <c r="C1430" s="3" t="s">
        <v>199</v>
      </c>
      <c r="D1430" s="14">
        <f t="shared" si="22"/>
        <v>2022</v>
      </c>
      <c r="E1430" s="2" t="s">
        <v>26</v>
      </c>
      <c r="F1430" s="5" t="s">
        <v>27</v>
      </c>
      <c r="G1430" s="5" t="s">
        <v>28</v>
      </c>
      <c r="H1430" s="5" t="s">
        <v>47</v>
      </c>
      <c r="I1430" s="5">
        <v>51.497210000000003</v>
      </c>
      <c r="J1430" s="5" t="s">
        <v>30</v>
      </c>
      <c r="K1430" s="5" t="s">
        <v>197</v>
      </c>
      <c r="L1430" s="5" t="s">
        <v>32</v>
      </c>
      <c r="M1430" s="5">
        <v>-0.14647399999999999</v>
      </c>
      <c r="N1430" s="5">
        <v>1</v>
      </c>
      <c r="O1430" s="5">
        <v>2</v>
      </c>
      <c r="P1430" s="5" t="s">
        <v>33</v>
      </c>
      <c r="Q1430" s="5" t="s">
        <v>34</v>
      </c>
      <c r="R1430" s="5" t="s">
        <v>43</v>
      </c>
      <c r="S1430" s="5">
        <v>30</v>
      </c>
      <c r="T1430" s="7">
        <v>0.54166666666666663</v>
      </c>
      <c r="U1430" s="2" t="s">
        <v>1645</v>
      </c>
      <c r="V1430" s="2" t="s">
        <v>1620</v>
      </c>
      <c r="W1430" s="5" t="s">
        <v>37</v>
      </c>
      <c r="X1430" s="5" t="s">
        <v>38</v>
      </c>
    </row>
    <row r="1431" spans="1:24" ht="15.75" x14ac:dyDescent="0.25">
      <c r="A1431" s="2" t="s">
        <v>1537</v>
      </c>
      <c r="B1431" s="3">
        <v>44674</v>
      </c>
      <c r="C1431" s="3" t="s">
        <v>199</v>
      </c>
      <c r="D1431" s="14">
        <f t="shared" si="22"/>
        <v>2022</v>
      </c>
      <c r="E1431" s="2" t="s">
        <v>59</v>
      </c>
      <c r="F1431" s="2" t="s">
        <v>69</v>
      </c>
      <c r="G1431" s="2" t="s">
        <v>70</v>
      </c>
      <c r="H1431" s="2" t="s">
        <v>47</v>
      </c>
      <c r="I1431" s="2">
        <v>51.510969000000003</v>
      </c>
      <c r="J1431" s="2" t="s">
        <v>30</v>
      </c>
      <c r="K1431" s="2" t="s">
        <v>197</v>
      </c>
      <c r="L1431" s="2" t="s">
        <v>32</v>
      </c>
      <c r="M1431" s="2">
        <v>-0.123866</v>
      </c>
      <c r="N1431" s="2">
        <v>1</v>
      </c>
      <c r="O1431" s="2">
        <v>1</v>
      </c>
      <c r="P1431" s="2" t="s">
        <v>33</v>
      </c>
      <c r="Q1431" s="2" t="s">
        <v>34</v>
      </c>
      <c r="R1431" s="2" t="s">
        <v>35</v>
      </c>
      <c r="S1431" s="2">
        <v>30</v>
      </c>
      <c r="T1431" s="4">
        <v>0.28472222222222221</v>
      </c>
      <c r="U1431" s="2" t="s">
        <v>1645</v>
      </c>
      <c r="V1431" s="5" t="s">
        <v>1621</v>
      </c>
      <c r="W1431" s="2" t="s">
        <v>37</v>
      </c>
      <c r="X1431" s="2" t="s">
        <v>38</v>
      </c>
    </row>
    <row r="1432" spans="1:24" ht="15.75" hidden="1" x14ac:dyDescent="0.25">
      <c r="A1432" s="5" t="s">
        <v>1538</v>
      </c>
      <c r="B1432" s="6">
        <v>44686</v>
      </c>
      <c r="C1432" s="3" t="s">
        <v>251</v>
      </c>
      <c r="D1432" s="14">
        <f t="shared" si="22"/>
        <v>2022</v>
      </c>
      <c r="E1432" s="2" t="s">
        <v>65</v>
      </c>
      <c r="F1432" s="5" t="s">
        <v>27</v>
      </c>
      <c r="G1432" s="5" t="s">
        <v>277</v>
      </c>
      <c r="H1432" s="5" t="s">
        <v>47</v>
      </c>
      <c r="I1432" s="5">
        <v>51.530808999999998</v>
      </c>
      <c r="J1432" s="5" t="s">
        <v>30</v>
      </c>
      <c r="K1432" s="5" t="s">
        <v>861</v>
      </c>
      <c r="L1432" s="5" t="s">
        <v>32</v>
      </c>
      <c r="M1432" s="5">
        <v>-0.138622</v>
      </c>
      <c r="N1432" s="5">
        <v>1</v>
      </c>
      <c r="O1432" s="5">
        <v>2</v>
      </c>
      <c r="P1432" s="5" t="s">
        <v>33</v>
      </c>
      <c r="Q1432" s="5" t="s">
        <v>34</v>
      </c>
      <c r="R1432" s="5" t="s">
        <v>697</v>
      </c>
      <c r="S1432" s="5">
        <v>30</v>
      </c>
      <c r="T1432" s="7">
        <v>0.4826388888888889</v>
      </c>
      <c r="U1432" s="2" t="s">
        <v>36</v>
      </c>
      <c r="V1432" s="2" t="s">
        <v>1622</v>
      </c>
      <c r="W1432" s="5" t="s">
        <v>37</v>
      </c>
      <c r="X1432" s="5" t="s">
        <v>38</v>
      </c>
    </row>
    <row r="1433" spans="1:24" ht="15.75" hidden="1" x14ac:dyDescent="0.25">
      <c r="A1433" s="2" t="s">
        <v>1539</v>
      </c>
      <c r="B1433" s="3">
        <v>44686</v>
      </c>
      <c r="C1433" s="3" t="s">
        <v>251</v>
      </c>
      <c r="D1433" s="14">
        <f t="shared" si="22"/>
        <v>2022</v>
      </c>
      <c r="E1433" s="2" t="s">
        <v>46</v>
      </c>
      <c r="F1433" s="2" t="s">
        <v>69</v>
      </c>
      <c r="G1433" s="2" t="s">
        <v>70</v>
      </c>
      <c r="H1433" s="2" t="s">
        <v>47</v>
      </c>
      <c r="I1433" s="2">
        <v>51.525046000000003</v>
      </c>
      <c r="J1433" s="2" t="s">
        <v>30</v>
      </c>
      <c r="K1433" s="2" t="s">
        <v>861</v>
      </c>
      <c r="L1433" s="2" t="s">
        <v>32</v>
      </c>
      <c r="M1433" s="2">
        <v>-0.13813600000000001</v>
      </c>
      <c r="N1433" s="2">
        <v>1</v>
      </c>
      <c r="O1433" s="2">
        <v>2</v>
      </c>
      <c r="P1433" s="2" t="s">
        <v>33</v>
      </c>
      <c r="Q1433" s="2" t="s">
        <v>34</v>
      </c>
      <c r="R1433" s="2" t="s">
        <v>60</v>
      </c>
      <c r="S1433" s="2">
        <v>30</v>
      </c>
      <c r="T1433" s="4">
        <v>0.3263888888888889</v>
      </c>
      <c r="U1433" s="2" t="s">
        <v>36</v>
      </c>
      <c r="V1433" s="5" t="s">
        <v>1623</v>
      </c>
      <c r="W1433" s="2" t="s">
        <v>37</v>
      </c>
      <c r="X1433" s="2" t="s">
        <v>38</v>
      </c>
    </row>
    <row r="1434" spans="1:24" ht="15.75" hidden="1" x14ac:dyDescent="0.25">
      <c r="A1434" s="5" t="s">
        <v>1540</v>
      </c>
      <c r="B1434" s="6">
        <v>44685</v>
      </c>
      <c r="C1434" s="3" t="s">
        <v>251</v>
      </c>
      <c r="D1434" s="14">
        <f t="shared" si="22"/>
        <v>2022</v>
      </c>
      <c r="E1434" s="2" t="s">
        <v>40</v>
      </c>
      <c r="F1434" s="5" t="s">
        <v>49</v>
      </c>
      <c r="G1434" s="5" t="s">
        <v>41</v>
      </c>
      <c r="H1434" s="5" t="s">
        <v>47</v>
      </c>
      <c r="I1434" s="5">
        <v>51.506905000000003</v>
      </c>
      <c r="J1434" s="5" t="s">
        <v>30</v>
      </c>
      <c r="K1434" s="5" t="s">
        <v>197</v>
      </c>
      <c r="L1434" s="5" t="s">
        <v>32</v>
      </c>
      <c r="M1434" s="5">
        <v>-0.128356</v>
      </c>
      <c r="N1434" s="5">
        <v>1</v>
      </c>
      <c r="O1434" s="5">
        <v>2</v>
      </c>
      <c r="P1434" s="5" t="s">
        <v>33</v>
      </c>
      <c r="Q1434" s="5" t="s">
        <v>34</v>
      </c>
      <c r="R1434" s="5" t="s">
        <v>43</v>
      </c>
      <c r="S1434" s="5">
        <v>30</v>
      </c>
      <c r="T1434" s="7">
        <v>0.34722222222222227</v>
      </c>
      <c r="U1434" s="2" t="s">
        <v>36</v>
      </c>
      <c r="V1434" s="2" t="s">
        <v>1624</v>
      </c>
      <c r="W1434" s="5" t="s">
        <v>37</v>
      </c>
      <c r="X1434" s="5" t="s">
        <v>159</v>
      </c>
    </row>
    <row r="1435" spans="1:24" ht="15.75" hidden="1" x14ac:dyDescent="0.25">
      <c r="A1435" s="2" t="s">
        <v>1541</v>
      </c>
      <c r="B1435" s="3">
        <v>44686</v>
      </c>
      <c r="C1435" s="3" t="s">
        <v>251</v>
      </c>
      <c r="D1435" s="14">
        <f t="shared" si="22"/>
        <v>2022</v>
      </c>
      <c r="E1435" s="2" t="s">
        <v>54</v>
      </c>
      <c r="F1435" s="2" t="s">
        <v>27</v>
      </c>
      <c r="G1435" s="2" t="s">
        <v>41</v>
      </c>
      <c r="H1435" s="2" t="s">
        <v>47</v>
      </c>
      <c r="I1435" s="2">
        <v>51.548473999999999</v>
      </c>
      <c r="J1435" s="2" t="s">
        <v>30</v>
      </c>
      <c r="K1435" s="2" t="s">
        <v>861</v>
      </c>
      <c r="L1435" s="2" t="s">
        <v>32</v>
      </c>
      <c r="M1435" s="2">
        <v>-0.146843</v>
      </c>
      <c r="N1435" s="2">
        <v>1</v>
      </c>
      <c r="O1435" s="2">
        <v>2</v>
      </c>
      <c r="P1435" s="2" t="s">
        <v>33</v>
      </c>
      <c r="Q1435" s="2" t="s">
        <v>34</v>
      </c>
      <c r="R1435" s="2" t="s">
        <v>43</v>
      </c>
      <c r="S1435" s="2">
        <v>30</v>
      </c>
      <c r="T1435" s="4">
        <v>0.77083333333333337</v>
      </c>
      <c r="U1435" s="2" t="s">
        <v>36</v>
      </c>
      <c r="V1435" s="5" t="s">
        <v>1625</v>
      </c>
      <c r="W1435" s="2" t="s">
        <v>37</v>
      </c>
      <c r="X1435" s="2" t="s">
        <v>52</v>
      </c>
    </row>
    <row r="1436" spans="1:24" ht="15.75" hidden="1" x14ac:dyDescent="0.25">
      <c r="A1436" s="5" t="s">
        <v>1542</v>
      </c>
      <c r="B1436" s="6">
        <v>44686</v>
      </c>
      <c r="C1436" s="3" t="s">
        <v>251</v>
      </c>
      <c r="D1436" s="14">
        <f t="shared" si="22"/>
        <v>2022</v>
      </c>
      <c r="E1436" s="2" t="s">
        <v>62</v>
      </c>
      <c r="F1436" s="5" t="s">
        <v>27</v>
      </c>
      <c r="G1436" s="5" t="s">
        <v>28</v>
      </c>
      <c r="H1436" s="5" t="s">
        <v>47</v>
      </c>
      <c r="I1436" s="5">
        <v>51.548898999999999</v>
      </c>
      <c r="J1436" s="5" t="s">
        <v>30</v>
      </c>
      <c r="K1436" s="5" t="s">
        <v>861</v>
      </c>
      <c r="L1436" s="5" t="s">
        <v>32</v>
      </c>
      <c r="M1436" s="5">
        <v>-0.16240399999999999</v>
      </c>
      <c r="N1436" s="5">
        <v>1</v>
      </c>
      <c r="O1436" s="5">
        <v>2</v>
      </c>
      <c r="P1436" s="5" t="s">
        <v>33</v>
      </c>
      <c r="Q1436" s="5" t="s">
        <v>34</v>
      </c>
      <c r="R1436" s="5" t="s">
        <v>43</v>
      </c>
      <c r="S1436" s="5">
        <v>30</v>
      </c>
      <c r="T1436" s="7">
        <v>0.80972222222222223</v>
      </c>
      <c r="U1436" s="2" t="s">
        <v>36</v>
      </c>
      <c r="V1436" s="2" t="s">
        <v>1626</v>
      </c>
      <c r="W1436" s="5" t="s">
        <v>37</v>
      </c>
      <c r="X1436" s="5" t="s">
        <v>38</v>
      </c>
    </row>
    <row r="1437" spans="1:24" ht="15.75" hidden="1" x14ac:dyDescent="0.25">
      <c r="A1437" s="2" t="s">
        <v>1543</v>
      </c>
      <c r="B1437" s="3">
        <v>44686</v>
      </c>
      <c r="C1437" s="3" t="s">
        <v>251</v>
      </c>
      <c r="D1437" s="14">
        <f t="shared" si="22"/>
        <v>2022</v>
      </c>
      <c r="E1437" s="2" t="s">
        <v>26</v>
      </c>
      <c r="F1437" s="2" t="s">
        <v>27</v>
      </c>
      <c r="G1437" s="2" t="s">
        <v>28</v>
      </c>
      <c r="H1437" s="2" t="s">
        <v>47</v>
      </c>
      <c r="I1437" s="2">
        <v>51.553384000000001</v>
      </c>
      <c r="J1437" s="2" t="s">
        <v>30</v>
      </c>
      <c r="K1437" s="2" t="s">
        <v>861</v>
      </c>
      <c r="L1437" s="2" t="s">
        <v>32</v>
      </c>
      <c r="M1437" s="2">
        <v>-0.16164600000000001</v>
      </c>
      <c r="N1437" s="2">
        <v>1</v>
      </c>
      <c r="O1437" s="2">
        <v>1</v>
      </c>
      <c r="P1437" s="2" t="s">
        <v>33</v>
      </c>
      <c r="Q1437" s="2" t="s">
        <v>34</v>
      </c>
      <c r="R1437" s="2" t="s">
        <v>43</v>
      </c>
      <c r="S1437" s="2">
        <v>30</v>
      </c>
      <c r="T1437" s="4">
        <v>0.34375</v>
      </c>
      <c r="U1437" s="2" t="s">
        <v>36</v>
      </c>
      <c r="V1437" s="5" t="s">
        <v>1627</v>
      </c>
      <c r="W1437" s="2" t="s">
        <v>37</v>
      </c>
      <c r="X1437" s="2" t="s">
        <v>52</v>
      </c>
    </row>
    <row r="1438" spans="1:24" ht="15.75" hidden="1" x14ac:dyDescent="0.25">
      <c r="A1438" s="5" t="s">
        <v>1544</v>
      </c>
      <c r="B1438" s="6">
        <v>44678</v>
      </c>
      <c r="C1438" s="3" t="s">
        <v>199</v>
      </c>
      <c r="D1438" s="14">
        <f t="shared" si="22"/>
        <v>2022</v>
      </c>
      <c r="E1438" s="2" t="s">
        <v>59</v>
      </c>
      <c r="F1438" s="5" t="s">
        <v>27</v>
      </c>
      <c r="G1438" s="5" t="s">
        <v>41</v>
      </c>
      <c r="H1438" s="5" t="s">
        <v>47</v>
      </c>
      <c r="I1438" s="5">
        <v>51.519598999999999</v>
      </c>
      <c r="J1438" s="5" t="s">
        <v>30</v>
      </c>
      <c r="K1438" s="5" t="s">
        <v>197</v>
      </c>
      <c r="L1438" s="5" t="s">
        <v>32</v>
      </c>
      <c r="M1438" s="5">
        <v>-0.163439</v>
      </c>
      <c r="N1438" s="5">
        <v>1</v>
      </c>
      <c r="O1438" s="5">
        <v>2</v>
      </c>
      <c r="P1438" s="5" t="s">
        <v>33</v>
      </c>
      <c r="Q1438" s="5" t="s">
        <v>34</v>
      </c>
      <c r="R1438" s="5" t="s">
        <v>43</v>
      </c>
      <c r="S1438" s="5">
        <v>30</v>
      </c>
      <c r="T1438" s="7">
        <v>0.35416666666666669</v>
      </c>
      <c r="U1438" s="2" t="s">
        <v>36</v>
      </c>
      <c r="V1438" s="2" t="s">
        <v>1628</v>
      </c>
      <c r="W1438" s="5" t="s">
        <v>37</v>
      </c>
      <c r="X1438" s="5" t="s">
        <v>38</v>
      </c>
    </row>
    <row r="1439" spans="1:24" ht="15.75" hidden="1" x14ac:dyDescent="0.25">
      <c r="A1439" s="2" t="s">
        <v>1545</v>
      </c>
      <c r="B1439" s="3">
        <v>44680</v>
      </c>
      <c r="C1439" s="3" t="s">
        <v>199</v>
      </c>
      <c r="D1439" s="14">
        <f t="shared" si="22"/>
        <v>2022</v>
      </c>
      <c r="E1439" s="2" t="s">
        <v>65</v>
      </c>
      <c r="F1439" s="2" t="s">
        <v>49</v>
      </c>
      <c r="G1439" s="2" t="s">
        <v>41</v>
      </c>
      <c r="H1439" s="2" t="s">
        <v>29</v>
      </c>
      <c r="I1439" s="2">
        <v>51.524611</v>
      </c>
      <c r="J1439" s="2" t="s">
        <v>30</v>
      </c>
      <c r="K1439" s="2" t="s">
        <v>861</v>
      </c>
      <c r="L1439" s="2" t="s">
        <v>32</v>
      </c>
      <c r="M1439" s="2">
        <v>-0.127774</v>
      </c>
      <c r="N1439" s="2">
        <v>1</v>
      </c>
      <c r="O1439" s="2">
        <v>2</v>
      </c>
      <c r="P1439" s="2" t="s">
        <v>33</v>
      </c>
      <c r="Q1439" s="2" t="s">
        <v>34</v>
      </c>
      <c r="R1439" s="2" t="s">
        <v>43</v>
      </c>
      <c r="S1439" s="2">
        <v>30</v>
      </c>
      <c r="T1439" s="4">
        <v>0.70833333333333337</v>
      </c>
      <c r="U1439" s="2" t="s">
        <v>36</v>
      </c>
      <c r="V1439" s="5" t="s">
        <v>1629</v>
      </c>
      <c r="W1439" s="2" t="s">
        <v>37</v>
      </c>
      <c r="X1439" s="2" t="s">
        <v>157</v>
      </c>
    </row>
    <row r="1440" spans="1:24" ht="15.75" hidden="1" x14ac:dyDescent="0.25">
      <c r="A1440" s="5" t="s">
        <v>1546</v>
      </c>
      <c r="B1440" s="6">
        <v>44675</v>
      </c>
      <c r="C1440" s="3" t="s">
        <v>199</v>
      </c>
      <c r="D1440" s="14">
        <f t="shared" si="22"/>
        <v>2022</v>
      </c>
      <c r="E1440" s="2" t="s">
        <v>46</v>
      </c>
      <c r="F1440" s="5" t="s">
        <v>69</v>
      </c>
      <c r="G1440" s="5" t="s">
        <v>70</v>
      </c>
      <c r="H1440" s="5" t="s">
        <v>47</v>
      </c>
      <c r="I1440" s="5">
        <v>51.509887999999997</v>
      </c>
      <c r="J1440" s="5" t="s">
        <v>55</v>
      </c>
      <c r="K1440" s="5" t="s">
        <v>197</v>
      </c>
      <c r="L1440" s="5" t="s">
        <v>32</v>
      </c>
      <c r="M1440" s="5">
        <v>-0.13500699999999999</v>
      </c>
      <c r="N1440" s="5">
        <v>1</v>
      </c>
      <c r="O1440" s="5">
        <v>2</v>
      </c>
      <c r="P1440" s="5" t="s">
        <v>33</v>
      </c>
      <c r="Q1440" s="5" t="s">
        <v>34</v>
      </c>
      <c r="R1440" s="5" t="s">
        <v>43</v>
      </c>
      <c r="S1440" s="5">
        <v>30</v>
      </c>
      <c r="T1440" s="7">
        <v>0.14930555555555555</v>
      </c>
      <c r="U1440" s="2" t="s">
        <v>36</v>
      </c>
      <c r="V1440" s="2" t="s">
        <v>1630</v>
      </c>
      <c r="W1440" s="5" t="s">
        <v>37</v>
      </c>
      <c r="X1440" s="5" t="s">
        <v>157</v>
      </c>
    </row>
    <row r="1441" spans="1:24" ht="15.75" hidden="1" x14ac:dyDescent="0.25">
      <c r="A1441" s="2" t="s">
        <v>1547</v>
      </c>
      <c r="B1441" s="3">
        <v>44687</v>
      </c>
      <c r="C1441" s="3" t="s">
        <v>251</v>
      </c>
      <c r="D1441" s="14">
        <f t="shared" si="22"/>
        <v>2022</v>
      </c>
      <c r="E1441" s="2" t="s">
        <v>40</v>
      </c>
      <c r="F1441" s="2" t="s">
        <v>49</v>
      </c>
      <c r="G1441" s="2" t="s">
        <v>41</v>
      </c>
      <c r="H1441" s="2" t="s">
        <v>29</v>
      </c>
      <c r="I1441" s="2">
        <v>51.516289999999998</v>
      </c>
      <c r="J1441" s="2" t="s">
        <v>30</v>
      </c>
      <c r="K1441" s="2" t="s">
        <v>861</v>
      </c>
      <c r="L1441" s="2" t="s">
        <v>32</v>
      </c>
      <c r="M1441" s="2">
        <v>-0.13042200000000001</v>
      </c>
      <c r="N1441" s="2">
        <v>1</v>
      </c>
      <c r="O1441" s="2">
        <v>1</v>
      </c>
      <c r="P1441" s="2" t="s">
        <v>33</v>
      </c>
      <c r="Q1441" s="2" t="s">
        <v>34</v>
      </c>
      <c r="R1441" s="2" t="s">
        <v>43</v>
      </c>
      <c r="S1441" s="2">
        <v>30</v>
      </c>
      <c r="T1441" s="4">
        <v>0.57291666666666663</v>
      </c>
      <c r="U1441" s="2" t="s">
        <v>36</v>
      </c>
      <c r="V1441" s="5" t="s">
        <v>1631</v>
      </c>
      <c r="W1441" s="2" t="s">
        <v>37</v>
      </c>
      <c r="X1441" s="2" t="s">
        <v>38</v>
      </c>
    </row>
    <row r="1442" spans="1:24" ht="15.75" hidden="1" x14ac:dyDescent="0.25">
      <c r="A1442" s="5" t="s">
        <v>1548</v>
      </c>
      <c r="B1442" s="6">
        <v>44687</v>
      </c>
      <c r="C1442" s="3" t="s">
        <v>251</v>
      </c>
      <c r="D1442" s="14">
        <f t="shared" si="22"/>
        <v>2022</v>
      </c>
      <c r="E1442" s="2" t="s">
        <v>54</v>
      </c>
      <c r="F1442" s="5" t="s">
        <v>27</v>
      </c>
      <c r="G1442" s="5" t="s">
        <v>28</v>
      </c>
      <c r="H1442" s="5" t="s">
        <v>47</v>
      </c>
      <c r="I1442" s="5">
        <v>51.488751000000001</v>
      </c>
      <c r="J1442" s="5" t="s">
        <v>30</v>
      </c>
      <c r="K1442" s="5" t="s">
        <v>197</v>
      </c>
      <c r="L1442" s="5" t="s">
        <v>32</v>
      </c>
      <c r="M1442" s="5">
        <v>-0.146097</v>
      </c>
      <c r="N1442" s="5">
        <v>1</v>
      </c>
      <c r="O1442" s="5">
        <v>2</v>
      </c>
      <c r="P1442" s="5" t="s">
        <v>33</v>
      </c>
      <c r="Q1442" s="5" t="s">
        <v>34</v>
      </c>
      <c r="R1442" s="5" t="s">
        <v>43</v>
      </c>
      <c r="S1442" s="5">
        <v>30</v>
      </c>
      <c r="T1442" s="7">
        <v>0.61458333333333337</v>
      </c>
      <c r="U1442" s="2" t="s">
        <v>36</v>
      </c>
      <c r="V1442" s="2" t="s">
        <v>1616</v>
      </c>
      <c r="W1442" s="5" t="s">
        <v>37</v>
      </c>
      <c r="X1442" s="5" t="s">
        <v>38</v>
      </c>
    </row>
    <row r="1443" spans="1:24" ht="15.75" hidden="1" x14ac:dyDescent="0.25">
      <c r="A1443" s="2" t="s">
        <v>1549</v>
      </c>
      <c r="B1443" s="3">
        <v>44687</v>
      </c>
      <c r="C1443" s="3" t="s">
        <v>251</v>
      </c>
      <c r="D1443" s="14">
        <f t="shared" si="22"/>
        <v>2022</v>
      </c>
      <c r="E1443" s="2" t="s">
        <v>62</v>
      </c>
      <c r="F1443" s="2" t="s">
        <v>69</v>
      </c>
      <c r="G1443" s="2" t="s">
        <v>70</v>
      </c>
      <c r="H1443" s="2" t="s">
        <v>47</v>
      </c>
      <c r="I1443" s="2">
        <v>51.496299999999998</v>
      </c>
      <c r="J1443" s="2" t="s">
        <v>30</v>
      </c>
      <c r="K1443" s="2" t="s">
        <v>197</v>
      </c>
      <c r="L1443" s="2" t="s">
        <v>32</v>
      </c>
      <c r="M1443" s="2">
        <v>-0.145791</v>
      </c>
      <c r="N1443" s="2">
        <v>1</v>
      </c>
      <c r="O1443" s="2">
        <v>1</v>
      </c>
      <c r="P1443" s="2" t="s">
        <v>33</v>
      </c>
      <c r="Q1443" s="2" t="s">
        <v>34</v>
      </c>
      <c r="R1443" s="2" t="s">
        <v>43</v>
      </c>
      <c r="S1443" s="2">
        <v>30</v>
      </c>
      <c r="T1443" s="4">
        <v>0.69236111111111109</v>
      </c>
      <c r="U1443" s="2" t="s">
        <v>36</v>
      </c>
      <c r="V1443" s="5" t="s">
        <v>1617</v>
      </c>
      <c r="W1443" s="2" t="s">
        <v>37</v>
      </c>
      <c r="X1443" s="2" t="s">
        <v>38</v>
      </c>
    </row>
    <row r="1444" spans="1:24" ht="15.75" hidden="1" x14ac:dyDescent="0.25">
      <c r="A1444" s="5" t="s">
        <v>1550</v>
      </c>
      <c r="B1444" s="6">
        <v>44687</v>
      </c>
      <c r="C1444" s="3" t="s">
        <v>251</v>
      </c>
      <c r="D1444" s="14">
        <f t="shared" si="22"/>
        <v>2022</v>
      </c>
      <c r="E1444" s="2" t="s">
        <v>26</v>
      </c>
      <c r="F1444" s="5" t="s">
        <v>27</v>
      </c>
      <c r="G1444" s="5" t="s">
        <v>41</v>
      </c>
      <c r="H1444" s="5" t="s">
        <v>47</v>
      </c>
      <c r="I1444" s="5">
        <v>51.553975000000001</v>
      </c>
      <c r="J1444" s="5" t="s">
        <v>30</v>
      </c>
      <c r="K1444" s="5" t="s">
        <v>861</v>
      </c>
      <c r="L1444" s="5" t="s">
        <v>32</v>
      </c>
      <c r="M1444" s="5">
        <v>-0.16494</v>
      </c>
      <c r="N1444" s="5">
        <v>3</v>
      </c>
      <c r="O1444" s="5">
        <v>3</v>
      </c>
      <c r="P1444" s="5" t="s">
        <v>33</v>
      </c>
      <c r="Q1444" s="5" t="s">
        <v>34</v>
      </c>
      <c r="R1444" s="5" t="s">
        <v>43</v>
      </c>
      <c r="S1444" s="5">
        <v>30</v>
      </c>
      <c r="T1444" s="7">
        <v>0.62847222222222221</v>
      </c>
      <c r="U1444" s="2" t="s">
        <v>36</v>
      </c>
      <c r="V1444" s="2" t="s">
        <v>1618</v>
      </c>
      <c r="W1444" s="5" t="s">
        <v>37</v>
      </c>
      <c r="X1444" s="5" t="s">
        <v>157</v>
      </c>
    </row>
    <row r="1445" spans="1:24" ht="15.75" hidden="1" x14ac:dyDescent="0.25">
      <c r="A1445" s="2" t="s">
        <v>1551</v>
      </c>
      <c r="B1445" s="3">
        <v>44687</v>
      </c>
      <c r="C1445" s="3" t="s">
        <v>251</v>
      </c>
      <c r="D1445" s="14">
        <f t="shared" si="22"/>
        <v>2022</v>
      </c>
      <c r="E1445" s="2" t="s">
        <v>59</v>
      </c>
      <c r="F1445" s="2" t="s">
        <v>69</v>
      </c>
      <c r="G1445" s="2" t="s">
        <v>70</v>
      </c>
      <c r="H1445" s="2" t="s">
        <v>47</v>
      </c>
      <c r="I1445" s="2">
        <v>51.539242999999999</v>
      </c>
      <c r="J1445" s="2" t="s">
        <v>30</v>
      </c>
      <c r="K1445" s="2" t="s">
        <v>861</v>
      </c>
      <c r="L1445" s="2" t="s">
        <v>32</v>
      </c>
      <c r="M1445" s="2">
        <v>-0.19495000000000001</v>
      </c>
      <c r="N1445" s="2">
        <v>1</v>
      </c>
      <c r="O1445" s="2">
        <v>1</v>
      </c>
      <c r="P1445" s="2" t="s">
        <v>33</v>
      </c>
      <c r="Q1445" s="2" t="s">
        <v>34</v>
      </c>
      <c r="R1445" s="2" t="s">
        <v>43</v>
      </c>
      <c r="S1445" s="2">
        <v>30</v>
      </c>
      <c r="T1445" s="4">
        <v>0.67361111111111116</v>
      </c>
      <c r="U1445" s="2" t="s">
        <v>36</v>
      </c>
      <c r="V1445" s="5" t="s">
        <v>1619</v>
      </c>
      <c r="W1445" s="2" t="s">
        <v>37</v>
      </c>
      <c r="X1445" s="2" t="s">
        <v>38</v>
      </c>
    </row>
    <row r="1446" spans="1:24" ht="15.75" hidden="1" x14ac:dyDescent="0.25">
      <c r="A1446" s="5" t="s">
        <v>1552</v>
      </c>
      <c r="B1446" s="6">
        <v>44684</v>
      </c>
      <c r="C1446" s="3" t="s">
        <v>251</v>
      </c>
      <c r="D1446" s="14">
        <f t="shared" si="22"/>
        <v>2022</v>
      </c>
      <c r="E1446" s="2" t="s">
        <v>65</v>
      </c>
      <c r="F1446" s="5" t="s">
        <v>49</v>
      </c>
      <c r="G1446" s="5" t="s">
        <v>41</v>
      </c>
      <c r="H1446" s="5" t="s">
        <v>47</v>
      </c>
      <c r="I1446" s="5">
        <v>51.490698000000002</v>
      </c>
      <c r="J1446" s="5" t="s">
        <v>30</v>
      </c>
      <c r="K1446" s="5" t="s">
        <v>197</v>
      </c>
      <c r="L1446" s="5" t="s">
        <v>32</v>
      </c>
      <c r="M1446" s="5">
        <v>-0.14976400000000001</v>
      </c>
      <c r="N1446" s="5">
        <v>2</v>
      </c>
      <c r="O1446" s="5">
        <v>2</v>
      </c>
      <c r="P1446" s="5" t="s">
        <v>33</v>
      </c>
      <c r="Q1446" s="5" t="s">
        <v>34</v>
      </c>
      <c r="R1446" s="5" t="s">
        <v>60</v>
      </c>
      <c r="S1446" s="5">
        <v>30</v>
      </c>
      <c r="T1446" s="7">
        <v>0.52916666666666667</v>
      </c>
      <c r="U1446" s="2" t="s">
        <v>36</v>
      </c>
      <c r="V1446" s="2" t="s">
        <v>1620</v>
      </c>
      <c r="W1446" s="5" t="s">
        <v>37</v>
      </c>
      <c r="X1446" s="5" t="s">
        <v>38</v>
      </c>
    </row>
    <row r="1447" spans="1:24" ht="15.75" x14ac:dyDescent="0.25">
      <c r="A1447" s="2" t="s">
        <v>1553</v>
      </c>
      <c r="B1447" s="3">
        <v>44673</v>
      </c>
      <c r="C1447" s="3" t="s">
        <v>199</v>
      </c>
      <c r="D1447" s="14">
        <f t="shared" si="22"/>
        <v>2022</v>
      </c>
      <c r="E1447" s="2" t="s">
        <v>46</v>
      </c>
      <c r="F1447" s="2" t="s">
        <v>27</v>
      </c>
      <c r="G1447" s="2" t="s">
        <v>28</v>
      </c>
      <c r="H1447" s="2" t="s">
        <v>47</v>
      </c>
      <c r="I1447" s="2">
        <v>51.522964999999999</v>
      </c>
      <c r="J1447" s="2" t="s">
        <v>30</v>
      </c>
      <c r="K1447" s="2" t="s">
        <v>197</v>
      </c>
      <c r="L1447" s="2" t="s">
        <v>32</v>
      </c>
      <c r="M1447" s="2">
        <v>-0.19487299999999999</v>
      </c>
      <c r="N1447" s="2">
        <v>1</v>
      </c>
      <c r="O1447" s="2">
        <v>1</v>
      </c>
      <c r="P1447" s="2" t="s">
        <v>33</v>
      </c>
      <c r="Q1447" s="2" t="s">
        <v>34</v>
      </c>
      <c r="R1447" s="2" t="s">
        <v>43</v>
      </c>
      <c r="S1447" s="2">
        <v>30</v>
      </c>
      <c r="T1447" s="4">
        <v>0.70138888888888884</v>
      </c>
      <c r="U1447" s="2" t="s">
        <v>1645</v>
      </c>
      <c r="V1447" s="5" t="s">
        <v>1621</v>
      </c>
      <c r="W1447" s="2" t="s">
        <v>37</v>
      </c>
      <c r="X1447" s="2" t="s">
        <v>38</v>
      </c>
    </row>
    <row r="1448" spans="1:24" ht="15.75" x14ac:dyDescent="0.25">
      <c r="A1448" s="5" t="s">
        <v>1554</v>
      </c>
      <c r="B1448" s="6">
        <v>44680</v>
      </c>
      <c r="C1448" s="3" t="s">
        <v>199</v>
      </c>
      <c r="D1448" s="14">
        <f t="shared" si="22"/>
        <v>2022</v>
      </c>
      <c r="E1448" s="2" t="s">
        <v>40</v>
      </c>
      <c r="F1448" s="5" t="s">
        <v>49</v>
      </c>
      <c r="G1448" s="5" t="s">
        <v>41</v>
      </c>
      <c r="H1448" s="5" t="s">
        <v>47</v>
      </c>
      <c r="I1448" s="5">
        <v>51.521787000000003</v>
      </c>
      <c r="J1448" s="5" t="s">
        <v>30</v>
      </c>
      <c r="K1448" s="5" t="s">
        <v>197</v>
      </c>
      <c r="L1448" s="5" t="s">
        <v>32</v>
      </c>
      <c r="M1448" s="5">
        <v>-0.15960299999999999</v>
      </c>
      <c r="N1448" s="5">
        <v>1</v>
      </c>
      <c r="O1448" s="5">
        <v>2</v>
      </c>
      <c r="P1448" s="5" t="s">
        <v>33</v>
      </c>
      <c r="Q1448" s="5" t="s">
        <v>34</v>
      </c>
      <c r="R1448" s="5" t="s">
        <v>60</v>
      </c>
      <c r="S1448" s="5">
        <v>30</v>
      </c>
      <c r="T1448" s="7">
        <v>0.42152777777777778</v>
      </c>
      <c r="U1448" s="2" t="s">
        <v>1645</v>
      </c>
      <c r="V1448" s="2" t="s">
        <v>1622</v>
      </c>
      <c r="W1448" s="5" t="s">
        <v>37</v>
      </c>
      <c r="X1448" s="5" t="s">
        <v>38</v>
      </c>
    </row>
    <row r="1449" spans="1:24" ht="15.75" x14ac:dyDescent="0.25">
      <c r="A1449" s="2" t="s">
        <v>1555</v>
      </c>
      <c r="B1449" s="3">
        <v>44684</v>
      </c>
      <c r="C1449" s="3" t="s">
        <v>251</v>
      </c>
      <c r="D1449" s="14">
        <f t="shared" si="22"/>
        <v>2022</v>
      </c>
      <c r="E1449" s="2" t="s">
        <v>54</v>
      </c>
      <c r="F1449" s="2" t="s">
        <v>27</v>
      </c>
      <c r="G1449" s="2" t="s">
        <v>41</v>
      </c>
      <c r="H1449" s="2" t="s">
        <v>29</v>
      </c>
      <c r="I1449" s="2">
        <v>51.507235999999999</v>
      </c>
      <c r="J1449" s="2" t="s">
        <v>55</v>
      </c>
      <c r="K1449" s="2" t="s">
        <v>197</v>
      </c>
      <c r="L1449" s="2" t="s">
        <v>32</v>
      </c>
      <c r="M1449" s="2">
        <v>-0.13223399999999999</v>
      </c>
      <c r="N1449" s="2">
        <v>1</v>
      </c>
      <c r="O1449" s="2">
        <v>2</v>
      </c>
      <c r="P1449" s="2" t="s">
        <v>33</v>
      </c>
      <c r="Q1449" s="2" t="s">
        <v>34</v>
      </c>
      <c r="R1449" s="2" t="s">
        <v>43</v>
      </c>
      <c r="S1449" s="2">
        <v>30</v>
      </c>
      <c r="T1449" s="4">
        <v>0.19097222222222221</v>
      </c>
      <c r="U1449" s="2" t="s">
        <v>1645</v>
      </c>
      <c r="V1449" s="5" t="s">
        <v>1623</v>
      </c>
      <c r="W1449" s="2" t="s">
        <v>37</v>
      </c>
      <c r="X1449" s="2" t="s">
        <v>38</v>
      </c>
    </row>
    <row r="1450" spans="1:24" ht="15.75" x14ac:dyDescent="0.25">
      <c r="A1450" s="5" t="s">
        <v>1556</v>
      </c>
      <c r="B1450" s="6">
        <v>44687</v>
      </c>
      <c r="C1450" s="3" t="s">
        <v>251</v>
      </c>
      <c r="D1450" s="14">
        <f t="shared" si="22"/>
        <v>2022</v>
      </c>
      <c r="E1450" s="2" t="s">
        <v>62</v>
      </c>
      <c r="F1450" s="5" t="s">
        <v>27</v>
      </c>
      <c r="G1450" s="5" t="s">
        <v>277</v>
      </c>
      <c r="H1450" s="5" t="s">
        <v>47</v>
      </c>
      <c r="I1450" s="5">
        <v>51.545743000000002</v>
      </c>
      <c r="J1450" s="5" t="s">
        <v>30</v>
      </c>
      <c r="K1450" s="5" t="s">
        <v>861</v>
      </c>
      <c r="L1450" s="5" t="s">
        <v>32</v>
      </c>
      <c r="M1450" s="5">
        <v>-0.13339699999999999</v>
      </c>
      <c r="N1450" s="5">
        <v>1</v>
      </c>
      <c r="O1450" s="5">
        <v>2</v>
      </c>
      <c r="P1450" s="5" t="s">
        <v>33</v>
      </c>
      <c r="Q1450" s="5" t="s">
        <v>34</v>
      </c>
      <c r="R1450" s="5" t="s">
        <v>43</v>
      </c>
      <c r="S1450" s="5">
        <v>30</v>
      </c>
      <c r="T1450" s="7">
        <v>0.31458333333333333</v>
      </c>
      <c r="U1450" s="2" t="s">
        <v>1645</v>
      </c>
      <c r="V1450" s="2" t="s">
        <v>1624</v>
      </c>
      <c r="W1450" s="5" t="s">
        <v>37</v>
      </c>
      <c r="X1450" s="5" t="s">
        <v>52</v>
      </c>
    </row>
    <row r="1451" spans="1:24" ht="15.75" x14ac:dyDescent="0.25">
      <c r="A1451" s="2" t="s">
        <v>1557</v>
      </c>
      <c r="B1451" s="3">
        <v>44687</v>
      </c>
      <c r="C1451" s="3" t="s">
        <v>251</v>
      </c>
      <c r="D1451" s="14">
        <f t="shared" si="22"/>
        <v>2022</v>
      </c>
      <c r="E1451" s="2" t="s">
        <v>26</v>
      </c>
      <c r="F1451" s="2" t="s">
        <v>69</v>
      </c>
      <c r="G1451" s="2" t="s">
        <v>70</v>
      </c>
      <c r="H1451" s="2" t="s">
        <v>29</v>
      </c>
      <c r="I1451" s="2">
        <v>51.500796000000001</v>
      </c>
      <c r="J1451" s="2" t="s">
        <v>30</v>
      </c>
      <c r="K1451" s="2" t="s">
        <v>197</v>
      </c>
      <c r="L1451" s="2" t="s">
        <v>32</v>
      </c>
      <c r="M1451" s="2">
        <v>-0.123131</v>
      </c>
      <c r="N1451" s="2">
        <v>1</v>
      </c>
      <c r="O1451" s="2">
        <v>1</v>
      </c>
      <c r="P1451" s="2" t="s">
        <v>33</v>
      </c>
      <c r="Q1451" s="2" t="s">
        <v>34</v>
      </c>
      <c r="R1451" s="2" t="s">
        <v>43</v>
      </c>
      <c r="S1451" s="2">
        <v>30</v>
      </c>
      <c r="T1451" s="4">
        <v>0.51041666666666663</v>
      </c>
      <c r="U1451" s="2" t="s">
        <v>1645</v>
      </c>
      <c r="V1451" s="5" t="s">
        <v>1625</v>
      </c>
      <c r="W1451" s="2" t="s">
        <v>37</v>
      </c>
      <c r="X1451" s="2" t="s">
        <v>52</v>
      </c>
    </row>
    <row r="1452" spans="1:24" ht="15.75" x14ac:dyDescent="0.25">
      <c r="A1452" s="5" t="s">
        <v>1558</v>
      </c>
      <c r="B1452" s="6">
        <v>44685</v>
      </c>
      <c r="C1452" s="3" t="s">
        <v>251</v>
      </c>
      <c r="D1452" s="14">
        <f t="shared" si="22"/>
        <v>2022</v>
      </c>
      <c r="E1452" s="2" t="s">
        <v>59</v>
      </c>
      <c r="F1452" s="5" t="s">
        <v>27</v>
      </c>
      <c r="G1452" s="5" t="s">
        <v>28</v>
      </c>
      <c r="H1452" s="5" t="s">
        <v>47</v>
      </c>
      <c r="I1452" s="5">
        <v>51.515394000000001</v>
      </c>
      <c r="J1452" s="5" t="s">
        <v>30</v>
      </c>
      <c r="K1452" s="5" t="s">
        <v>197</v>
      </c>
      <c r="L1452" s="5" t="s">
        <v>32</v>
      </c>
      <c r="M1452" s="5">
        <v>-0.14760999999999999</v>
      </c>
      <c r="N1452" s="5">
        <v>1</v>
      </c>
      <c r="O1452" s="5">
        <v>2</v>
      </c>
      <c r="P1452" s="5" t="s">
        <v>33</v>
      </c>
      <c r="Q1452" s="5" t="s">
        <v>34</v>
      </c>
      <c r="R1452" s="5" t="s">
        <v>43</v>
      </c>
      <c r="S1452" s="5">
        <v>30</v>
      </c>
      <c r="T1452" s="7">
        <v>0.74652777777777779</v>
      </c>
      <c r="U1452" s="2" t="s">
        <v>1645</v>
      </c>
      <c r="V1452" s="2" t="s">
        <v>1626</v>
      </c>
      <c r="W1452" s="5" t="s">
        <v>37</v>
      </c>
      <c r="X1452" s="5" t="s">
        <v>44</v>
      </c>
    </row>
    <row r="1453" spans="1:24" ht="15.75" x14ac:dyDescent="0.25">
      <c r="A1453" s="2" t="s">
        <v>1559</v>
      </c>
      <c r="B1453" s="3">
        <v>44686</v>
      </c>
      <c r="C1453" s="3" t="s">
        <v>251</v>
      </c>
      <c r="D1453" s="14">
        <f t="shared" si="22"/>
        <v>2022</v>
      </c>
      <c r="E1453" s="2" t="s">
        <v>65</v>
      </c>
      <c r="F1453" s="2" t="s">
        <v>27</v>
      </c>
      <c r="G1453" s="2" t="s">
        <v>28</v>
      </c>
      <c r="H1453" s="2" t="s">
        <v>47</v>
      </c>
      <c r="I1453" s="2">
        <v>51.552523999999998</v>
      </c>
      <c r="J1453" s="2" t="s">
        <v>30</v>
      </c>
      <c r="K1453" s="2" t="s">
        <v>861</v>
      </c>
      <c r="L1453" s="2" t="s">
        <v>32</v>
      </c>
      <c r="M1453" s="2">
        <v>-0.19312599999999999</v>
      </c>
      <c r="N1453" s="2">
        <v>1</v>
      </c>
      <c r="O1453" s="2">
        <v>2</v>
      </c>
      <c r="P1453" s="2" t="s">
        <v>33</v>
      </c>
      <c r="Q1453" s="2" t="s">
        <v>34</v>
      </c>
      <c r="R1453" s="2" t="s">
        <v>43</v>
      </c>
      <c r="S1453" s="2">
        <v>30</v>
      </c>
      <c r="T1453" s="4">
        <v>0.42708333333333331</v>
      </c>
      <c r="U1453" s="2" t="s">
        <v>1645</v>
      </c>
      <c r="V1453" s="5" t="s">
        <v>1627</v>
      </c>
      <c r="W1453" s="2" t="s">
        <v>37</v>
      </c>
      <c r="X1453" s="2" t="s">
        <v>38</v>
      </c>
    </row>
    <row r="1454" spans="1:24" ht="15.75" x14ac:dyDescent="0.25">
      <c r="A1454" s="5" t="s">
        <v>1560</v>
      </c>
      <c r="B1454" s="6">
        <v>44688</v>
      </c>
      <c r="C1454" s="3" t="s">
        <v>251</v>
      </c>
      <c r="D1454" s="14">
        <f t="shared" si="22"/>
        <v>2022</v>
      </c>
      <c r="E1454" s="2" t="s">
        <v>46</v>
      </c>
      <c r="F1454" s="5" t="s">
        <v>49</v>
      </c>
      <c r="G1454" s="5" t="s">
        <v>28</v>
      </c>
      <c r="H1454" s="5" t="s">
        <v>47</v>
      </c>
      <c r="I1454" s="5">
        <v>51.521343000000002</v>
      </c>
      <c r="J1454" s="5" t="s">
        <v>30</v>
      </c>
      <c r="K1454" s="5" t="s">
        <v>861</v>
      </c>
      <c r="L1454" s="5" t="s">
        <v>32</v>
      </c>
      <c r="M1454" s="5">
        <v>-0.13151199999999999</v>
      </c>
      <c r="N1454" s="5">
        <v>1</v>
      </c>
      <c r="O1454" s="5">
        <v>1</v>
      </c>
      <c r="P1454" s="5" t="s">
        <v>33</v>
      </c>
      <c r="Q1454" s="5" t="s">
        <v>34</v>
      </c>
      <c r="R1454" s="5" t="s">
        <v>43</v>
      </c>
      <c r="S1454" s="5">
        <v>30</v>
      </c>
      <c r="T1454" s="7">
        <v>0.52083333333333337</v>
      </c>
      <c r="U1454" s="2" t="s">
        <v>1645</v>
      </c>
      <c r="V1454" s="2" t="s">
        <v>1628</v>
      </c>
      <c r="W1454" s="5" t="s">
        <v>37</v>
      </c>
      <c r="X1454" s="5" t="s">
        <v>111</v>
      </c>
    </row>
    <row r="1455" spans="1:24" ht="15.75" x14ac:dyDescent="0.25">
      <c r="A1455" s="2" t="s">
        <v>1561</v>
      </c>
      <c r="B1455" s="3">
        <v>44688</v>
      </c>
      <c r="C1455" s="3" t="s">
        <v>251</v>
      </c>
      <c r="D1455" s="14">
        <f t="shared" si="22"/>
        <v>2022</v>
      </c>
      <c r="E1455" s="2" t="s">
        <v>40</v>
      </c>
      <c r="F1455" s="2" t="s">
        <v>69</v>
      </c>
      <c r="G1455" s="2" t="s">
        <v>70</v>
      </c>
      <c r="H1455" s="2" t="s">
        <v>47</v>
      </c>
      <c r="I1455" s="2">
        <v>51.495795999999999</v>
      </c>
      <c r="J1455" s="2" t="s">
        <v>30</v>
      </c>
      <c r="K1455" s="2" t="s">
        <v>197</v>
      </c>
      <c r="L1455" s="2" t="s">
        <v>32</v>
      </c>
      <c r="M1455" s="2">
        <v>-0.14235400000000001</v>
      </c>
      <c r="N1455" s="2">
        <v>1</v>
      </c>
      <c r="O1455" s="2">
        <v>1</v>
      </c>
      <c r="P1455" s="2" t="s">
        <v>33</v>
      </c>
      <c r="Q1455" s="2" t="s">
        <v>34</v>
      </c>
      <c r="R1455" s="2" t="s">
        <v>43</v>
      </c>
      <c r="S1455" s="2">
        <v>30</v>
      </c>
      <c r="T1455" s="4">
        <v>0.59375</v>
      </c>
      <c r="U1455" s="2" t="s">
        <v>1645</v>
      </c>
      <c r="V1455" s="5" t="s">
        <v>1629</v>
      </c>
      <c r="W1455" s="2" t="s">
        <v>37</v>
      </c>
      <c r="X1455" s="2" t="s">
        <v>38</v>
      </c>
    </row>
    <row r="1456" spans="1:24" ht="15.75" x14ac:dyDescent="0.25">
      <c r="A1456" s="5" t="s">
        <v>1562</v>
      </c>
      <c r="B1456" s="6">
        <v>44688</v>
      </c>
      <c r="C1456" s="3" t="s">
        <v>251</v>
      </c>
      <c r="D1456" s="14">
        <f t="shared" si="22"/>
        <v>2022</v>
      </c>
      <c r="E1456" s="2" t="s">
        <v>54</v>
      </c>
      <c r="F1456" s="5" t="s">
        <v>27</v>
      </c>
      <c r="G1456" s="5" t="s">
        <v>28</v>
      </c>
      <c r="H1456" s="5" t="s">
        <v>47</v>
      </c>
      <c r="I1456" s="5">
        <v>51.537312999999997</v>
      </c>
      <c r="J1456" s="5" t="s">
        <v>30</v>
      </c>
      <c r="K1456" s="5" t="s">
        <v>861</v>
      </c>
      <c r="L1456" s="5" t="s">
        <v>32</v>
      </c>
      <c r="M1456" s="5">
        <v>-0.14051900000000001</v>
      </c>
      <c r="N1456" s="5">
        <v>1</v>
      </c>
      <c r="O1456" s="5">
        <v>1</v>
      </c>
      <c r="P1456" s="5" t="s">
        <v>33</v>
      </c>
      <c r="Q1456" s="5" t="s">
        <v>34</v>
      </c>
      <c r="R1456" s="5" t="s">
        <v>35</v>
      </c>
      <c r="S1456" s="5">
        <v>30</v>
      </c>
      <c r="T1456" s="7">
        <v>0.49652777777777773</v>
      </c>
      <c r="U1456" s="2" t="s">
        <v>1645</v>
      </c>
      <c r="V1456" s="2" t="s">
        <v>1630</v>
      </c>
      <c r="W1456" s="5" t="s">
        <v>37</v>
      </c>
      <c r="X1456" s="5" t="s">
        <v>38</v>
      </c>
    </row>
    <row r="1457" spans="1:24" ht="15.75" x14ac:dyDescent="0.25">
      <c r="A1457" s="2" t="s">
        <v>1563</v>
      </c>
      <c r="B1457" s="3">
        <v>44688</v>
      </c>
      <c r="C1457" s="3" t="s">
        <v>251</v>
      </c>
      <c r="D1457" s="14">
        <f t="shared" si="22"/>
        <v>2022</v>
      </c>
      <c r="E1457" s="2" t="s">
        <v>62</v>
      </c>
      <c r="F1457" s="2" t="s">
        <v>27</v>
      </c>
      <c r="G1457" s="2" t="s">
        <v>41</v>
      </c>
      <c r="H1457" s="2" t="s">
        <v>47</v>
      </c>
      <c r="I1457" s="2">
        <v>51.519804000000001</v>
      </c>
      <c r="J1457" s="2" t="s">
        <v>30</v>
      </c>
      <c r="K1457" s="2" t="s">
        <v>861</v>
      </c>
      <c r="L1457" s="2" t="s">
        <v>32</v>
      </c>
      <c r="M1457" s="2">
        <v>-0.119611</v>
      </c>
      <c r="N1457" s="2">
        <v>1</v>
      </c>
      <c r="O1457" s="2">
        <v>2</v>
      </c>
      <c r="P1457" s="2" t="s">
        <v>33</v>
      </c>
      <c r="Q1457" s="2" t="s">
        <v>34</v>
      </c>
      <c r="R1457" s="2" t="s">
        <v>43</v>
      </c>
      <c r="S1457" s="2">
        <v>30</v>
      </c>
      <c r="T1457" s="4">
        <v>0.48194444444444445</v>
      </c>
      <c r="U1457" s="2" t="s">
        <v>1645</v>
      </c>
      <c r="V1457" s="5" t="s">
        <v>1631</v>
      </c>
      <c r="W1457" s="2" t="s">
        <v>37</v>
      </c>
      <c r="X1457" s="2" t="s">
        <v>38</v>
      </c>
    </row>
    <row r="1458" spans="1:24" ht="15.75" hidden="1" x14ac:dyDescent="0.25">
      <c r="A1458" s="5" t="s">
        <v>1564</v>
      </c>
      <c r="B1458" s="6">
        <v>44689</v>
      </c>
      <c r="C1458" s="3" t="s">
        <v>251</v>
      </c>
      <c r="D1458" s="14">
        <f t="shared" si="22"/>
        <v>2022</v>
      </c>
      <c r="E1458" s="2" t="s">
        <v>26</v>
      </c>
      <c r="F1458" s="5" t="s">
        <v>49</v>
      </c>
      <c r="G1458" s="5" t="s">
        <v>41</v>
      </c>
      <c r="H1458" s="5" t="s">
        <v>29</v>
      </c>
      <c r="I1458" s="5">
        <v>51.521704</v>
      </c>
      <c r="J1458" s="5" t="s">
        <v>30</v>
      </c>
      <c r="K1458" s="5" t="s">
        <v>197</v>
      </c>
      <c r="L1458" s="5" t="s">
        <v>32</v>
      </c>
      <c r="M1458" s="5">
        <v>-0.16003899999999999</v>
      </c>
      <c r="N1458" s="5">
        <v>1</v>
      </c>
      <c r="O1458" s="5">
        <v>1</v>
      </c>
      <c r="P1458" s="5" t="s">
        <v>33</v>
      </c>
      <c r="Q1458" s="5" t="s">
        <v>34</v>
      </c>
      <c r="R1458" s="5" t="s">
        <v>60</v>
      </c>
      <c r="S1458" s="5">
        <v>30</v>
      </c>
      <c r="T1458" s="7">
        <v>0.37013888888888885</v>
      </c>
      <c r="U1458" s="2" t="s">
        <v>36</v>
      </c>
      <c r="V1458" s="2" t="s">
        <v>1616</v>
      </c>
      <c r="W1458" s="5" t="s">
        <v>37</v>
      </c>
      <c r="X1458" s="5" t="s">
        <v>157</v>
      </c>
    </row>
    <row r="1459" spans="1:24" ht="15.75" hidden="1" x14ac:dyDescent="0.25">
      <c r="A1459" s="2" t="s">
        <v>1565</v>
      </c>
      <c r="B1459" s="3">
        <v>44689</v>
      </c>
      <c r="C1459" s="3" t="s">
        <v>251</v>
      </c>
      <c r="D1459" s="14">
        <f t="shared" si="22"/>
        <v>2022</v>
      </c>
      <c r="E1459" s="2" t="s">
        <v>59</v>
      </c>
      <c r="F1459" s="2" t="s">
        <v>27</v>
      </c>
      <c r="G1459" s="2" t="s">
        <v>140</v>
      </c>
      <c r="H1459" s="2" t="s">
        <v>29</v>
      </c>
      <c r="I1459" s="2">
        <v>51.523333000000001</v>
      </c>
      <c r="J1459" s="2" t="s">
        <v>30</v>
      </c>
      <c r="K1459" s="2" t="s">
        <v>197</v>
      </c>
      <c r="L1459" s="2" t="s">
        <v>32</v>
      </c>
      <c r="M1459" s="2">
        <v>-0.18375900000000001</v>
      </c>
      <c r="N1459" s="2">
        <v>1</v>
      </c>
      <c r="O1459" s="2">
        <v>2</v>
      </c>
      <c r="P1459" s="2" t="s">
        <v>33</v>
      </c>
      <c r="Q1459" s="2" t="s">
        <v>42</v>
      </c>
      <c r="R1459" s="2" t="s">
        <v>106</v>
      </c>
      <c r="S1459" s="2">
        <v>30</v>
      </c>
      <c r="T1459" s="4">
        <v>0.25</v>
      </c>
      <c r="U1459" s="2" t="s">
        <v>36</v>
      </c>
      <c r="V1459" s="5" t="s">
        <v>1617</v>
      </c>
      <c r="W1459" s="2" t="s">
        <v>71</v>
      </c>
      <c r="X1459" s="2" t="s">
        <v>38</v>
      </c>
    </row>
    <row r="1460" spans="1:24" ht="15.75" hidden="1" x14ac:dyDescent="0.25">
      <c r="A1460" s="5" t="s">
        <v>1566</v>
      </c>
      <c r="B1460" s="6">
        <v>44689</v>
      </c>
      <c r="C1460" s="3" t="s">
        <v>251</v>
      </c>
      <c r="D1460" s="14">
        <f t="shared" si="22"/>
        <v>2022</v>
      </c>
      <c r="E1460" s="2" t="s">
        <v>65</v>
      </c>
      <c r="F1460" s="5" t="s">
        <v>49</v>
      </c>
      <c r="G1460" s="5" t="s">
        <v>28</v>
      </c>
      <c r="H1460" s="5" t="s">
        <v>47</v>
      </c>
      <c r="I1460" s="5">
        <v>51.527785000000002</v>
      </c>
      <c r="J1460" s="5" t="s">
        <v>30</v>
      </c>
      <c r="K1460" s="5" t="s">
        <v>197</v>
      </c>
      <c r="L1460" s="5" t="s">
        <v>32</v>
      </c>
      <c r="M1460" s="5">
        <v>-0.21601999999999999</v>
      </c>
      <c r="N1460" s="5">
        <v>1</v>
      </c>
      <c r="O1460" s="5">
        <v>1</v>
      </c>
      <c r="P1460" s="5" t="s">
        <v>33</v>
      </c>
      <c r="Q1460" s="5" t="s">
        <v>34</v>
      </c>
      <c r="R1460" s="5" t="s">
        <v>43</v>
      </c>
      <c r="S1460" s="5">
        <v>30</v>
      </c>
      <c r="T1460" s="7">
        <v>0.76388888888888884</v>
      </c>
      <c r="U1460" s="2" t="s">
        <v>36</v>
      </c>
      <c r="V1460" s="2" t="s">
        <v>1618</v>
      </c>
      <c r="W1460" s="5" t="s">
        <v>37</v>
      </c>
      <c r="X1460" s="5" t="s">
        <v>38</v>
      </c>
    </row>
    <row r="1461" spans="1:24" ht="15.75" hidden="1" x14ac:dyDescent="0.25">
      <c r="A1461" s="2" t="s">
        <v>1567</v>
      </c>
      <c r="B1461" s="3">
        <v>44690</v>
      </c>
      <c r="C1461" s="3" t="s">
        <v>251</v>
      </c>
      <c r="D1461" s="14">
        <f t="shared" si="22"/>
        <v>2022</v>
      </c>
      <c r="E1461" s="2" t="s">
        <v>46</v>
      </c>
      <c r="F1461" s="2" t="s">
        <v>27</v>
      </c>
      <c r="G1461" s="2" t="s">
        <v>41</v>
      </c>
      <c r="H1461" s="2" t="s">
        <v>47</v>
      </c>
      <c r="I1461" s="2">
        <v>51.528384000000003</v>
      </c>
      <c r="J1461" s="2" t="s">
        <v>55</v>
      </c>
      <c r="K1461" s="2" t="s">
        <v>861</v>
      </c>
      <c r="L1461" s="2" t="s">
        <v>32</v>
      </c>
      <c r="M1461" s="2">
        <v>-0.13886499999999999</v>
      </c>
      <c r="N1461" s="2">
        <v>1</v>
      </c>
      <c r="O1461" s="2">
        <v>1</v>
      </c>
      <c r="P1461" s="2" t="s">
        <v>33</v>
      </c>
      <c r="Q1461" s="2" t="s">
        <v>34</v>
      </c>
      <c r="R1461" s="2" t="s">
        <v>43</v>
      </c>
      <c r="S1461" s="2">
        <v>30</v>
      </c>
      <c r="T1461" s="4">
        <v>6.8749999999999992E-2</v>
      </c>
      <c r="U1461" s="2" t="s">
        <v>36</v>
      </c>
      <c r="V1461" s="5" t="s">
        <v>1619</v>
      </c>
      <c r="W1461" s="2" t="s">
        <v>37</v>
      </c>
      <c r="X1461" s="2" t="s">
        <v>38</v>
      </c>
    </row>
    <row r="1462" spans="1:24" ht="15.75" hidden="1" x14ac:dyDescent="0.25">
      <c r="A1462" s="5" t="s">
        <v>1568</v>
      </c>
      <c r="B1462" s="6">
        <v>44690</v>
      </c>
      <c r="C1462" s="3" t="s">
        <v>251</v>
      </c>
      <c r="D1462" s="14">
        <f t="shared" si="22"/>
        <v>2022</v>
      </c>
      <c r="E1462" s="2" t="s">
        <v>40</v>
      </c>
      <c r="F1462" s="5" t="s">
        <v>27</v>
      </c>
      <c r="G1462" s="5" t="s">
        <v>28</v>
      </c>
      <c r="H1462" s="5" t="s">
        <v>47</v>
      </c>
      <c r="I1462" s="5">
        <v>51.542456000000001</v>
      </c>
      <c r="J1462" s="5" t="s">
        <v>30</v>
      </c>
      <c r="K1462" s="5" t="s">
        <v>861</v>
      </c>
      <c r="L1462" s="5" t="s">
        <v>32</v>
      </c>
      <c r="M1462" s="5">
        <v>-0.147232</v>
      </c>
      <c r="N1462" s="5">
        <v>1</v>
      </c>
      <c r="O1462" s="5">
        <v>2</v>
      </c>
      <c r="P1462" s="5" t="s">
        <v>33</v>
      </c>
      <c r="Q1462" s="5" t="s">
        <v>34</v>
      </c>
      <c r="R1462" s="5" t="s">
        <v>43</v>
      </c>
      <c r="S1462" s="5">
        <v>30</v>
      </c>
      <c r="T1462" s="7">
        <v>0.64930555555555558</v>
      </c>
      <c r="U1462" s="2" t="s">
        <v>36</v>
      </c>
      <c r="V1462" s="2" t="s">
        <v>1620</v>
      </c>
      <c r="W1462" s="5" t="s">
        <v>37</v>
      </c>
      <c r="X1462" s="5" t="s">
        <v>38</v>
      </c>
    </row>
    <row r="1463" spans="1:24" ht="15.75" hidden="1" x14ac:dyDescent="0.25">
      <c r="A1463" s="2" t="s">
        <v>1569</v>
      </c>
      <c r="B1463" s="3">
        <v>44690</v>
      </c>
      <c r="C1463" s="3" t="s">
        <v>251</v>
      </c>
      <c r="D1463" s="14">
        <f t="shared" si="22"/>
        <v>2022</v>
      </c>
      <c r="E1463" s="2" t="s">
        <v>54</v>
      </c>
      <c r="F1463" s="2" t="s">
        <v>49</v>
      </c>
      <c r="G1463" s="2" t="s">
        <v>28</v>
      </c>
      <c r="H1463" s="2" t="s">
        <v>47</v>
      </c>
      <c r="I1463" s="2">
        <v>51.530732999999998</v>
      </c>
      <c r="J1463" s="2" t="s">
        <v>30</v>
      </c>
      <c r="K1463" s="2" t="s">
        <v>861</v>
      </c>
      <c r="L1463" s="2" t="s">
        <v>32</v>
      </c>
      <c r="M1463" s="2">
        <v>-0.12262099999999999</v>
      </c>
      <c r="N1463" s="2">
        <v>1</v>
      </c>
      <c r="O1463" s="2">
        <v>1</v>
      </c>
      <c r="P1463" s="2" t="s">
        <v>33</v>
      </c>
      <c r="Q1463" s="2" t="s">
        <v>34</v>
      </c>
      <c r="R1463" s="2" t="s">
        <v>43</v>
      </c>
      <c r="S1463" s="2">
        <v>30</v>
      </c>
      <c r="T1463" s="4">
        <v>0.63055555555555554</v>
      </c>
      <c r="U1463" s="2" t="s">
        <v>36</v>
      </c>
      <c r="V1463" s="5" t="s">
        <v>1621</v>
      </c>
      <c r="W1463" s="2" t="s">
        <v>37</v>
      </c>
      <c r="X1463" s="2" t="s">
        <v>38</v>
      </c>
    </row>
    <row r="1464" spans="1:24" ht="15.75" hidden="1" x14ac:dyDescent="0.25">
      <c r="A1464" s="5" t="s">
        <v>1570</v>
      </c>
      <c r="B1464" s="6">
        <v>44690</v>
      </c>
      <c r="C1464" s="3" t="s">
        <v>251</v>
      </c>
      <c r="D1464" s="14">
        <f t="shared" si="22"/>
        <v>2022</v>
      </c>
      <c r="E1464" s="2" t="s">
        <v>62</v>
      </c>
      <c r="F1464" s="5" t="s">
        <v>27</v>
      </c>
      <c r="G1464" s="5" t="s">
        <v>28</v>
      </c>
      <c r="H1464" s="5" t="s">
        <v>47</v>
      </c>
      <c r="I1464" s="5">
        <v>51.545639000000001</v>
      </c>
      <c r="J1464" s="5" t="s">
        <v>30</v>
      </c>
      <c r="K1464" s="5" t="s">
        <v>861</v>
      </c>
      <c r="L1464" s="5" t="s">
        <v>32</v>
      </c>
      <c r="M1464" s="5">
        <v>-0.178256</v>
      </c>
      <c r="N1464" s="5">
        <v>1</v>
      </c>
      <c r="O1464" s="5">
        <v>2</v>
      </c>
      <c r="P1464" s="5" t="s">
        <v>33</v>
      </c>
      <c r="Q1464" s="5" t="s">
        <v>34</v>
      </c>
      <c r="R1464" s="5" t="s">
        <v>60</v>
      </c>
      <c r="S1464" s="5">
        <v>30</v>
      </c>
      <c r="T1464" s="7">
        <v>0.65555555555555556</v>
      </c>
      <c r="U1464" s="2" t="s">
        <v>36</v>
      </c>
      <c r="V1464" s="2" t="s">
        <v>1622</v>
      </c>
      <c r="W1464" s="5" t="s">
        <v>37</v>
      </c>
      <c r="X1464" s="5" t="s">
        <v>38</v>
      </c>
    </row>
    <row r="1465" spans="1:24" ht="15.75" hidden="1" x14ac:dyDescent="0.25">
      <c r="A1465" s="2" t="s">
        <v>1571</v>
      </c>
      <c r="B1465" s="3">
        <v>44678</v>
      </c>
      <c r="C1465" s="3" t="s">
        <v>199</v>
      </c>
      <c r="D1465" s="14">
        <f t="shared" si="22"/>
        <v>2022</v>
      </c>
      <c r="E1465" s="2" t="s">
        <v>26</v>
      </c>
      <c r="F1465" s="2" t="s">
        <v>69</v>
      </c>
      <c r="G1465" s="2" t="s">
        <v>70</v>
      </c>
      <c r="H1465" s="2" t="s">
        <v>47</v>
      </c>
      <c r="I1465" s="2">
        <v>51.527982000000002</v>
      </c>
      <c r="J1465" s="2" t="s">
        <v>30</v>
      </c>
      <c r="K1465" s="2" t="s">
        <v>197</v>
      </c>
      <c r="L1465" s="2" t="s">
        <v>32</v>
      </c>
      <c r="M1465" s="2">
        <v>-0.18198800000000001</v>
      </c>
      <c r="N1465" s="2">
        <v>1</v>
      </c>
      <c r="O1465" s="2">
        <v>2</v>
      </c>
      <c r="P1465" s="2" t="s">
        <v>33</v>
      </c>
      <c r="Q1465" s="2" t="s">
        <v>34</v>
      </c>
      <c r="R1465" s="2" t="s">
        <v>43</v>
      </c>
      <c r="S1465" s="2">
        <v>30</v>
      </c>
      <c r="T1465" s="4">
        <v>0.40972222222222227</v>
      </c>
      <c r="U1465" s="2" t="s">
        <v>36</v>
      </c>
      <c r="V1465" s="5" t="s">
        <v>1623</v>
      </c>
      <c r="W1465" s="2" t="s">
        <v>37</v>
      </c>
      <c r="X1465" s="2" t="s">
        <v>111</v>
      </c>
    </row>
    <row r="1466" spans="1:24" ht="15.75" hidden="1" x14ac:dyDescent="0.25">
      <c r="A1466" s="5" t="s">
        <v>1572</v>
      </c>
      <c r="B1466" s="6">
        <v>44687</v>
      </c>
      <c r="C1466" s="3" t="s">
        <v>251</v>
      </c>
      <c r="D1466" s="14">
        <f t="shared" si="22"/>
        <v>2022</v>
      </c>
      <c r="E1466" s="2" t="s">
        <v>59</v>
      </c>
      <c r="F1466" s="5" t="s">
        <v>27</v>
      </c>
      <c r="G1466" s="5" t="s">
        <v>41</v>
      </c>
      <c r="H1466" s="5" t="s">
        <v>47</v>
      </c>
      <c r="I1466" s="5">
        <v>51.503090999999998</v>
      </c>
      <c r="J1466" s="5" t="s">
        <v>30</v>
      </c>
      <c r="K1466" s="5" t="s">
        <v>197</v>
      </c>
      <c r="L1466" s="5" t="s">
        <v>32</v>
      </c>
      <c r="M1466" s="5">
        <v>-0.12606300000000001</v>
      </c>
      <c r="N1466" s="5">
        <v>1</v>
      </c>
      <c r="O1466" s="5">
        <v>2</v>
      </c>
      <c r="P1466" s="5" t="s">
        <v>33</v>
      </c>
      <c r="Q1466" s="5" t="s">
        <v>34</v>
      </c>
      <c r="R1466" s="5" t="s">
        <v>43</v>
      </c>
      <c r="S1466" s="5">
        <v>30</v>
      </c>
      <c r="T1466" s="7">
        <v>0.40625</v>
      </c>
      <c r="U1466" s="2" t="s">
        <v>36</v>
      </c>
      <c r="V1466" s="2" t="s">
        <v>1624</v>
      </c>
      <c r="W1466" s="5" t="s">
        <v>37</v>
      </c>
      <c r="X1466" s="5" t="s">
        <v>38</v>
      </c>
    </row>
    <row r="1467" spans="1:24" ht="15.75" hidden="1" x14ac:dyDescent="0.25">
      <c r="A1467" s="2" t="s">
        <v>1573</v>
      </c>
      <c r="B1467" s="3">
        <v>44680</v>
      </c>
      <c r="C1467" s="3" t="s">
        <v>199</v>
      </c>
      <c r="D1467" s="14">
        <f t="shared" si="22"/>
        <v>2022</v>
      </c>
      <c r="E1467" s="2" t="s">
        <v>65</v>
      </c>
      <c r="F1467" s="2" t="s">
        <v>69</v>
      </c>
      <c r="G1467" s="2" t="s">
        <v>70</v>
      </c>
      <c r="H1467" s="2" t="s">
        <v>47</v>
      </c>
      <c r="I1467" s="2">
        <v>51.539991999999998</v>
      </c>
      <c r="J1467" s="2" t="s">
        <v>30</v>
      </c>
      <c r="K1467" s="2" t="s">
        <v>861</v>
      </c>
      <c r="L1467" s="2" t="s">
        <v>32</v>
      </c>
      <c r="M1467" s="2">
        <v>-0.15064900000000001</v>
      </c>
      <c r="N1467" s="2">
        <v>1</v>
      </c>
      <c r="O1467" s="2">
        <v>2</v>
      </c>
      <c r="P1467" s="2" t="s">
        <v>33</v>
      </c>
      <c r="Q1467" s="2" t="s">
        <v>34</v>
      </c>
      <c r="R1467" s="2" t="s">
        <v>43</v>
      </c>
      <c r="S1467" s="2">
        <v>30</v>
      </c>
      <c r="T1467" s="4">
        <v>0.6020833333333333</v>
      </c>
      <c r="U1467" s="2" t="s">
        <v>36</v>
      </c>
      <c r="V1467" s="5" t="s">
        <v>1625</v>
      </c>
      <c r="W1467" s="2" t="s">
        <v>37</v>
      </c>
      <c r="X1467" s="2" t="s">
        <v>38</v>
      </c>
    </row>
    <row r="1468" spans="1:24" ht="15.75" hidden="1" x14ac:dyDescent="0.25">
      <c r="A1468" s="5" t="s">
        <v>1574</v>
      </c>
      <c r="B1468" s="6">
        <v>44659</v>
      </c>
      <c r="C1468" s="3" t="s">
        <v>199</v>
      </c>
      <c r="D1468" s="14">
        <f t="shared" si="22"/>
        <v>2022</v>
      </c>
      <c r="E1468" s="2" t="s">
        <v>46</v>
      </c>
      <c r="F1468" s="5" t="s">
        <v>49</v>
      </c>
      <c r="G1468" s="5" t="s">
        <v>41</v>
      </c>
      <c r="H1468" s="5" t="s">
        <v>47</v>
      </c>
      <c r="I1468" s="5">
        <v>51.514411000000003</v>
      </c>
      <c r="J1468" s="5" t="s">
        <v>30</v>
      </c>
      <c r="K1468" s="5" t="s">
        <v>197</v>
      </c>
      <c r="L1468" s="5" t="s">
        <v>272</v>
      </c>
      <c r="M1468" s="5">
        <v>-0.159468</v>
      </c>
      <c r="N1468" s="5">
        <v>1</v>
      </c>
      <c r="O1468" s="5">
        <v>1</v>
      </c>
      <c r="P1468" s="5" t="s">
        <v>33</v>
      </c>
      <c r="Q1468" s="5" t="s">
        <v>34</v>
      </c>
      <c r="R1468" s="5" t="s">
        <v>43</v>
      </c>
      <c r="S1468" s="5">
        <v>20</v>
      </c>
      <c r="T1468" s="7">
        <v>0.6875</v>
      </c>
      <c r="U1468" s="2" t="s">
        <v>36</v>
      </c>
      <c r="V1468" s="2" t="s">
        <v>1626</v>
      </c>
      <c r="W1468" s="5" t="s">
        <v>37</v>
      </c>
      <c r="X1468" s="5" t="s">
        <v>52</v>
      </c>
    </row>
    <row r="1469" spans="1:24" ht="15.75" hidden="1" x14ac:dyDescent="0.25">
      <c r="A1469" s="2" t="s">
        <v>1575</v>
      </c>
      <c r="B1469" s="3">
        <v>44691</v>
      </c>
      <c r="C1469" s="3" t="s">
        <v>251</v>
      </c>
      <c r="D1469" s="14">
        <f t="shared" si="22"/>
        <v>2022</v>
      </c>
      <c r="E1469" s="2" t="s">
        <v>40</v>
      </c>
      <c r="F1469" s="2" t="s">
        <v>27</v>
      </c>
      <c r="G1469" s="2" t="s">
        <v>277</v>
      </c>
      <c r="H1469" s="2" t="s">
        <v>47</v>
      </c>
      <c r="I1469" s="2">
        <v>51.519131999999999</v>
      </c>
      <c r="J1469" s="2" t="s">
        <v>30</v>
      </c>
      <c r="K1469" s="2" t="s">
        <v>197</v>
      </c>
      <c r="L1469" s="2" t="s">
        <v>32</v>
      </c>
      <c r="M1469" s="2">
        <v>-0.162305</v>
      </c>
      <c r="N1469" s="2">
        <v>1</v>
      </c>
      <c r="O1469" s="2">
        <v>1</v>
      </c>
      <c r="P1469" s="2" t="s">
        <v>33</v>
      </c>
      <c r="Q1469" s="2" t="s">
        <v>34</v>
      </c>
      <c r="R1469" s="2" t="s">
        <v>43</v>
      </c>
      <c r="S1469" s="2">
        <v>30</v>
      </c>
      <c r="T1469" s="4">
        <v>0.58958333333333335</v>
      </c>
      <c r="U1469" s="2" t="s">
        <v>36</v>
      </c>
      <c r="V1469" s="5" t="s">
        <v>1627</v>
      </c>
      <c r="W1469" s="2" t="s">
        <v>37</v>
      </c>
      <c r="X1469" s="2" t="s">
        <v>157</v>
      </c>
    </row>
    <row r="1470" spans="1:24" ht="15.75" hidden="1" x14ac:dyDescent="0.25">
      <c r="A1470" s="5" t="s">
        <v>1576</v>
      </c>
      <c r="B1470" s="6">
        <v>44691</v>
      </c>
      <c r="C1470" s="3" t="s">
        <v>251</v>
      </c>
      <c r="D1470" s="14">
        <f t="shared" si="22"/>
        <v>2022</v>
      </c>
      <c r="E1470" s="2" t="s">
        <v>54</v>
      </c>
      <c r="F1470" s="5" t="s">
        <v>49</v>
      </c>
      <c r="G1470" s="5" t="s">
        <v>28</v>
      </c>
      <c r="H1470" s="5" t="s">
        <v>47</v>
      </c>
      <c r="I1470" s="5">
        <v>51.521343000000002</v>
      </c>
      <c r="J1470" s="5" t="s">
        <v>30</v>
      </c>
      <c r="K1470" s="5" t="s">
        <v>861</v>
      </c>
      <c r="L1470" s="5" t="s">
        <v>32</v>
      </c>
      <c r="M1470" s="5">
        <v>-0.13151199999999999</v>
      </c>
      <c r="N1470" s="5">
        <v>1</v>
      </c>
      <c r="O1470" s="5">
        <v>2</v>
      </c>
      <c r="P1470" s="5" t="s">
        <v>33</v>
      </c>
      <c r="Q1470" s="5" t="s">
        <v>34</v>
      </c>
      <c r="R1470" s="5" t="s">
        <v>43</v>
      </c>
      <c r="S1470" s="5">
        <v>30</v>
      </c>
      <c r="T1470" s="7">
        <v>0.8027777777777777</v>
      </c>
      <c r="U1470" s="2" t="s">
        <v>36</v>
      </c>
      <c r="V1470" s="2" t="s">
        <v>1628</v>
      </c>
      <c r="W1470" s="5" t="s">
        <v>37</v>
      </c>
      <c r="X1470" s="5" t="s">
        <v>38</v>
      </c>
    </row>
    <row r="1471" spans="1:24" ht="15.75" hidden="1" x14ac:dyDescent="0.25">
      <c r="A1471" s="2" t="s">
        <v>1577</v>
      </c>
      <c r="B1471" s="3">
        <v>44691</v>
      </c>
      <c r="C1471" s="3" t="s">
        <v>251</v>
      </c>
      <c r="D1471" s="14">
        <f t="shared" si="22"/>
        <v>2022</v>
      </c>
      <c r="E1471" s="2" t="s">
        <v>62</v>
      </c>
      <c r="F1471" s="2" t="s">
        <v>49</v>
      </c>
      <c r="G1471" s="2" t="s">
        <v>41</v>
      </c>
      <c r="H1471" s="2" t="s">
        <v>47</v>
      </c>
      <c r="I1471" s="2">
        <v>51.515839999999997</v>
      </c>
      <c r="J1471" s="2" t="s">
        <v>30</v>
      </c>
      <c r="K1471" s="2" t="s">
        <v>197</v>
      </c>
      <c r="L1471" s="2" t="s">
        <v>32</v>
      </c>
      <c r="M1471" s="2">
        <v>-0.13606099999999999</v>
      </c>
      <c r="N1471" s="2">
        <v>1</v>
      </c>
      <c r="O1471" s="2">
        <v>2</v>
      </c>
      <c r="P1471" s="2" t="s">
        <v>33</v>
      </c>
      <c r="Q1471" s="2" t="s">
        <v>34</v>
      </c>
      <c r="R1471" s="2" t="s">
        <v>43</v>
      </c>
      <c r="S1471" s="2">
        <v>30</v>
      </c>
      <c r="T1471" s="4">
        <v>0.76041666666666663</v>
      </c>
      <c r="U1471" s="2" t="s">
        <v>36</v>
      </c>
      <c r="V1471" s="5" t="s">
        <v>1629</v>
      </c>
      <c r="W1471" s="2" t="s">
        <v>37</v>
      </c>
      <c r="X1471" s="2" t="s">
        <v>38</v>
      </c>
    </row>
    <row r="1472" spans="1:24" ht="15.75" hidden="1" x14ac:dyDescent="0.25">
      <c r="A1472" s="5" t="s">
        <v>1578</v>
      </c>
      <c r="B1472" s="6">
        <v>44686</v>
      </c>
      <c r="C1472" s="3" t="s">
        <v>251</v>
      </c>
      <c r="D1472" s="14">
        <f t="shared" si="22"/>
        <v>2022</v>
      </c>
      <c r="E1472" s="2" t="s">
        <v>26</v>
      </c>
      <c r="F1472" s="5" t="s">
        <v>69</v>
      </c>
      <c r="G1472" s="5" t="s">
        <v>70</v>
      </c>
      <c r="H1472" s="5" t="s">
        <v>47</v>
      </c>
      <c r="I1472" s="5">
        <v>51.485484</v>
      </c>
      <c r="J1472" s="5" t="s">
        <v>30</v>
      </c>
      <c r="K1472" s="5" t="s">
        <v>197</v>
      </c>
      <c r="L1472" s="5" t="s">
        <v>32</v>
      </c>
      <c r="M1472" s="5">
        <v>-0.14421300000000001</v>
      </c>
      <c r="N1472" s="5">
        <v>1</v>
      </c>
      <c r="O1472" s="5">
        <v>2</v>
      </c>
      <c r="P1472" s="5" t="s">
        <v>33</v>
      </c>
      <c r="Q1472" s="5" t="s">
        <v>34</v>
      </c>
      <c r="R1472" s="5" t="s">
        <v>43</v>
      </c>
      <c r="S1472" s="5">
        <v>30</v>
      </c>
      <c r="T1472" s="7">
        <v>0.68055555555555547</v>
      </c>
      <c r="U1472" s="2" t="s">
        <v>36</v>
      </c>
      <c r="V1472" s="2" t="s">
        <v>1630</v>
      </c>
      <c r="W1472" s="5" t="s">
        <v>37</v>
      </c>
      <c r="X1472" s="5" t="s">
        <v>111</v>
      </c>
    </row>
    <row r="1473" spans="1:24" ht="15.75" x14ac:dyDescent="0.25">
      <c r="A1473" s="2" t="s">
        <v>1579</v>
      </c>
      <c r="B1473" s="3">
        <v>44692</v>
      </c>
      <c r="C1473" s="3" t="s">
        <v>251</v>
      </c>
      <c r="D1473" s="14">
        <f t="shared" si="22"/>
        <v>2022</v>
      </c>
      <c r="E1473" s="2" t="s">
        <v>59</v>
      </c>
      <c r="F1473" s="2" t="s">
        <v>27</v>
      </c>
      <c r="G1473" s="2" t="s">
        <v>106</v>
      </c>
      <c r="H1473" s="2" t="s">
        <v>47</v>
      </c>
      <c r="I1473" s="2">
        <v>51.507249999999999</v>
      </c>
      <c r="J1473" s="2" t="s">
        <v>30</v>
      </c>
      <c r="K1473" s="2" t="s">
        <v>197</v>
      </c>
      <c r="L1473" s="2" t="s">
        <v>32</v>
      </c>
      <c r="M1473" s="2">
        <v>-0.12747800000000001</v>
      </c>
      <c r="N1473" s="2">
        <v>1</v>
      </c>
      <c r="O1473" s="2">
        <v>2</v>
      </c>
      <c r="P1473" s="2" t="s">
        <v>33</v>
      </c>
      <c r="Q1473" s="2" t="s">
        <v>34</v>
      </c>
      <c r="R1473" s="2" t="s">
        <v>106</v>
      </c>
      <c r="S1473" s="2">
        <v>30</v>
      </c>
      <c r="T1473" s="4">
        <v>0.84930555555555554</v>
      </c>
      <c r="U1473" s="2" t="s">
        <v>1645</v>
      </c>
      <c r="V1473" s="5" t="s">
        <v>1631</v>
      </c>
      <c r="W1473" s="2" t="s">
        <v>37</v>
      </c>
      <c r="X1473" s="2" t="s">
        <v>38</v>
      </c>
    </row>
    <row r="1474" spans="1:24" ht="15.75" x14ac:dyDescent="0.25">
      <c r="A1474" s="5" t="s">
        <v>1580</v>
      </c>
      <c r="B1474" s="6">
        <v>44692</v>
      </c>
      <c r="C1474" s="3" t="s">
        <v>251</v>
      </c>
      <c r="D1474" s="14">
        <f t="shared" ref="D1474:D1501" si="23">YEAR(B1474)</f>
        <v>2022</v>
      </c>
      <c r="E1474" s="2" t="s">
        <v>65</v>
      </c>
      <c r="F1474" s="5" t="s">
        <v>27</v>
      </c>
      <c r="G1474" s="5" t="s">
        <v>28</v>
      </c>
      <c r="H1474" s="5" t="s">
        <v>47</v>
      </c>
      <c r="I1474" s="5">
        <v>51.553897999999997</v>
      </c>
      <c r="J1474" s="5" t="s">
        <v>30</v>
      </c>
      <c r="K1474" s="5" t="s">
        <v>861</v>
      </c>
      <c r="L1474" s="5" t="s">
        <v>32</v>
      </c>
      <c r="M1474" s="5">
        <v>-0.16580800000000001</v>
      </c>
      <c r="N1474" s="5">
        <v>1</v>
      </c>
      <c r="O1474" s="5">
        <v>1</v>
      </c>
      <c r="P1474" s="5" t="s">
        <v>33</v>
      </c>
      <c r="Q1474" s="5" t="s">
        <v>34</v>
      </c>
      <c r="R1474" s="5" t="s">
        <v>43</v>
      </c>
      <c r="S1474" s="5">
        <v>30</v>
      </c>
      <c r="T1474" s="7">
        <v>0.4513888888888889</v>
      </c>
      <c r="U1474" s="2" t="s">
        <v>1645</v>
      </c>
      <c r="V1474" s="2" t="s">
        <v>1616</v>
      </c>
      <c r="W1474" s="5" t="s">
        <v>37</v>
      </c>
      <c r="X1474" s="5" t="s">
        <v>38</v>
      </c>
    </row>
    <row r="1475" spans="1:24" ht="15.75" x14ac:dyDescent="0.25">
      <c r="A1475" s="2" t="s">
        <v>1581</v>
      </c>
      <c r="B1475" s="3">
        <v>44692</v>
      </c>
      <c r="C1475" s="3" t="s">
        <v>251</v>
      </c>
      <c r="D1475" s="14">
        <f t="shared" si="23"/>
        <v>2022</v>
      </c>
      <c r="E1475" s="2" t="s">
        <v>46</v>
      </c>
      <c r="F1475" s="2" t="s">
        <v>27</v>
      </c>
      <c r="G1475" s="2" t="s">
        <v>28</v>
      </c>
      <c r="H1475" s="2" t="s">
        <v>47</v>
      </c>
      <c r="I1475" s="2">
        <v>51.511004</v>
      </c>
      <c r="J1475" s="2" t="s">
        <v>30</v>
      </c>
      <c r="K1475" s="2" t="s">
        <v>197</v>
      </c>
      <c r="L1475" s="2" t="s">
        <v>32</v>
      </c>
      <c r="M1475" s="2">
        <v>-0.114785</v>
      </c>
      <c r="N1475" s="2">
        <v>1</v>
      </c>
      <c r="O1475" s="2">
        <v>2</v>
      </c>
      <c r="P1475" s="2" t="s">
        <v>33</v>
      </c>
      <c r="Q1475" s="2" t="s">
        <v>34</v>
      </c>
      <c r="R1475" s="2" t="s">
        <v>43</v>
      </c>
      <c r="S1475" s="2">
        <v>30</v>
      </c>
      <c r="T1475" s="4">
        <v>0.2638888888888889</v>
      </c>
      <c r="U1475" s="2" t="s">
        <v>1645</v>
      </c>
      <c r="V1475" s="5" t="s">
        <v>1617</v>
      </c>
      <c r="W1475" s="2" t="s">
        <v>37</v>
      </c>
      <c r="X1475" s="2" t="s">
        <v>38</v>
      </c>
    </row>
    <row r="1476" spans="1:24" ht="15.75" x14ac:dyDescent="0.25">
      <c r="A1476" s="5" t="s">
        <v>1582</v>
      </c>
      <c r="B1476" s="6">
        <v>44692</v>
      </c>
      <c r="C1476" s="3" t="s">
        <v>251</v>
      </c>
      <c r="D1476" s="14">
        <f t="shared" si="23"/>
        <v>2022</v>
      </c>
      <c r="E1476" s="2" t="s">
        <v>40</v>
      </c>
      <c r="F1476" s="5" t="s">
        <v>69</v>
      </c>
      <c r="G1476" s="5" t="s">
        <v>70</v>
      </c>
      <c r="H1476" s="5" t="s">
        <v>47</v>
      </c>
      <c r="I1476" s="5">
        <v>51.537329</v>
      </c>
      <c r="J1476" s="5" t="s">
        <v>30</v>
      </c>
      <c r="K1476" s="5" t="s">
        <v>861</v>
      </c>
      <c r="L1476" s="5" t="s">
        <v>32</v>
      </c>
      <c r="M1476" s="5">
        <v>-0.14152799999999999</v>
      </c>
      <c r="N1476" s="5">
        <v>1</v>
      </c>
      <c r="O1476" s="5">
        <v>1</v>
      </c>
      <c r="P1476" s="5" t="s">
        <v>33</v>
      </c>
      <c r="Q1476" s="5" t="s">
        <v>34</v>
      </c>
      <c r="R1476" s="5" t="s">
        <v>35</v>
      </c>
      <c r="S1476" s="5">
        <v>30</v>
      </c>
      <c r="T1476" s="7">
        <v>0.76111111111111107</v>
      </c>
      <c r="U1476" s="2" t="s">
        <v>1645</v>
      </c>
      <c r="V1476" s="2" t="s">
        <v>1618</v>
      </c>
      <c r="W1476" s="5" t="s">
        <v>37</v>
      </c>
      <c r="X1476" s="5" t="s">
        <v>111</v>
      </c>
    </row>
    <row r="1477" spans="1:24" ht="15.75" x14ac:dyDescent="0.25">
      <c r="A1477" s="2" t="s">
        <v>1583</v>
      </c>
      <c r="B1477" s="3">
        <v>44687</v>
      </c>
      <c r="C1477" s="3" t="s">
        <v>251</v>
      </c>
      <c r="D1477" s="14">
        <f t="shared" si="23"/>
        <v>2022</v>
      </c>
      <c r="E1477" s="2" t="s">
        <v>54</v>
      </c>
      <c r="F1477" s="2" t="s">
        <v>49</v>
      </c>
      <c r="G1477" s="2" t="s">
        <v>28</v>
      </c>
      <c r="H1477" s="2" t="s">
        <v>47</v>
      </c>
      <c r="I1477" s="2">
        <v>51.487043</v>
      </c>
      <c r="J1477" s="2" t="s">
        <v>30</v>
      </c>
      <c r="K1477" s="2" t="s">
        <v>31</v>
      </c>
      <c r="L1477" s="2" t="s">
        <v>32</v>
      </c>
      <c r="M1477" s="2">
        <v>-0.151784</v>
      </c>
      <c r="N1477" s="2">
        <v>1</v>
      </c>
      <c r="O1477" s="2">
        <v>2</v>
      </c>
      <c r="P1477" s="2" t="s">
        <v>33</v>
      </c>
      <c r="Q1477" s="2" t="s">
        <v>34</v>
      </c>
      <c r="R1477" s="2" t="s">
        <v>43</v>
      </c>
      <c r="S1477" s="2">
        <v>30</v>
      </c>
      <c r="T1477" s="4">
        <v>0.57638888888888895</v>
      </c>
      <c r="U1477" s="2" t="s">
        <v>1645</v>
      </c>
      <c r="V1477" s="5" t="s">
        <v>1619</v>
      </c>
      <c r="W1477" s="2" t="s">
        <v>37</v>
      </c>
      <c r="X1477" s="2" t="s">
        <v>38</v>
      </c>
    </row>
    <row r="1478" spans="1:24" ht="15.75" x14ac:dyDescent="0.25">
      <c r="A1478" s="5" t="s">
        <v>1584</v>
      </c>
      <c r="B1478" s="6">
        <v>44693</v>
      </c>
      <c r="C1478" s="3" t="s">
        <v>251</v>
      </c>
      <c r="D1478" s="14">
        <f t="shared" si="23"/>
        <v>2022</v>
      </c>
      <c r="E1478" s="2" t="s">
        <v>62</v>
      </c>
      <c r="F1478" s="5" t="s">
        <v>49</v>
      </c>
      <c r="G1478" s="5" t="s">
        <v>193</v>
      </c>
      <c r="H1478" s="5" t="s">
        <v>47</v>
      </c>
      <c r="I1478" s="5">
        <v>51.530464000000002</v>
      </c>
      <c r="J1478" s="5" t="s">
        <v>30</v>
      </c>
      <c r="K1478" s="5" t="s">
        <v>861</v>
      </c>
      <c r="L1478" s="5" t="s">
        <v>32</v>
      </c>
      <c r="M1478" s="5">
        <v>-0.122632</v>
      </c>
      <c r="N1478" s="5">
        <v>1</v>
      </c>
      <c r="O1478" s="5">
        <v>1</v>
      </c>
      <c r="P1478" s="5" t="s">
        <v>33</v>
      </c>
      <c r="Q1478" s="5" t="s">
        <v>34</v>
      </c>
      <c r="R1478" s="5" t="s">
        <v>60</v>
      </c>
      <c r="S1478" s="5">
        <v>30</v>
      </c>
      <c r="T1478" s="7">
        <v>0.4909722222222222</v>
      </c>
      <c r="U1478" s="2" t="s">
        <v>1645</v>
      </c>
      <c r="V1478" s="2" t="s">
        <v>1620</v>
      </c>
      <c r="W1478" s="5" t="s">
        <v>37</v>
      </c>
      <c r="X1478" s="5" t="s">
        <v>38</v>
      </c>
    </row>
    <row r="1479" spans="1:24" ht="15.75" x14ac:dyDescent="0.25">
      <c r="A1479" s="2" t="s">
        <v>1585</v>
      </c>
      <c r="B1479" s="3">
        <v>44691</v>
      </c>
      <c r="C1479" s="3" t="s">
        <v>251</v>
      </c>
      <c r="D1479" s="14">
        <f t="shared" si="23"/>
        <v>2022</v>
      </c>
      <c r="E1479" s="2" t="s">
        <v>26</v>
      </c>
      <c r="F1479" s="2" t="s">
        <v>49</v>
      </c>
      <c r="G1479" s="2" t="s">
        <v>106</v>
      </c>
      <c r="H1479" s="2" t="s">
        <v>29</v>
      </c>
      <c r="I1479" s="2">
        <v>51.503214999999997</v>
      </c>
      <c r="J1479" s="2" t="s">
        <v>30</v>
      </c>
      <c r="K1479" s="2" t="s">
        <v>197</v>
      </c>
      <c r="L1479" s="2" t="s">
        <v>32</v>
      </c>
      <c r="M1479" s="2">
        <v>-0.150842</v>
      </c>
      <c r="N1479" s="2">
        <v>1</v>
      </c>
      <c r="O1479" s="2">
        <v>1</v>
      </c>
      <c r="P1479" s="2" t="s">
        <v>33</v>
      </c>
      <c r="Q1479" s="2" t="s">
        <v>34</v>
      </c>
      <c r="R1479" s="2" t="s">
        <v>106</v>
      </c>
      <c r="S1479" s="2">
        <v>30</v>
      </c>
      <c r="T1479" s="4">
        <v>0.63194444444444442</v>
      </c>
      <c r="U1479" s="2" t="s">
        <v>1645</v>
      </c>
      <c r="V1479" s="5" t="s">
        <v>1621</v>
      </c>
      <c r="W1479" s="2" t="s">
        <v>37</v>
      </c>
      <c r="X1479" s="2" t="s">
        <v>38</v>
      </c>
    </row>
    <row r="1480" spans="1:24" ht="15.75" x14ac:dyDescent="0.25">
      <c r="A1480" s="5" t="s">
        <v>1586</v>
      </c>
      <c r="B1480" s="6">
        <v>44693</v>
      </c>
      <c r="C1480" s="3" t="s">
        <v>251</v>
      </c>
      <c r="D1480" s="14">
        <f t="shared" si="23"/>
        <v>2022</v>
      </c>
      <c r="E1480" s="2" t="s">
        <v>59</v>
      </c>
      <c r="F1480" s="5" t="s">
        <v>49</v>
      </c>
      <c r="G1480" s="5" t="s">
        <v>41</v>
      </c>
      <c r="H1480" s="5" t="s">
        <v>47</v>
      </c>
      <c r="I1480" s="5">
        <v>51.521124999999998</v>
      </c>
      <c r="J1480" s="5" t="s">
        <v>30</v>
      </c>
      <c r="K1480" s="5" t="s">
        <v>197</v>
      </c>
      <c r="L1480" s="5" t="s">
        <v>32</v>
      </c>
      <c r="M1480" s="5">
        <v>-0.16323399999999999</v>
      </c>
      <c r="N1480" s="5">
        <v>1</v>
      </c>
      <c r="O1480" s="5">
        <v>2</v>
      </c>
      <c r="P1480" s="5" t="s">
        <v>33</v>
      </c>
      <c r="Q1480" s="5" t="s">
        <v>34</v>
      </c>
      <c r="R1480" s="5" t="s">
        <v>60</v>
      </c>
      <c r="S1480" s="5">
        <v>30</v>
      </c>
      <c r="T1480" s="7">
        <v>0.35138888888888892</v>
      </c>
      <c r="U1480" s="2" t="s">
        <v>1645</v>
      </c>
      <c r="V1480" s="2" t="s">
        <v>1622</v>
      </c>
      <c r="W1480" s="5" t="s">
        <v>37</v>
      </c>
      <c r="X1480" s="5" t="s">
        <v>111</v>
      </c>
    </row>
    <row r="1481" spans="1:24" ht="15.75" x14ac:dyDescent="0.25">
      <c r="A1481" s="2" t="s">
        <v>1587</v>
      </c>
      <c r="B1481" s="3">
        <v>44693</v>
      </c>
      <c r="C1481" s="3" t="s">
        <v>251</v>
      </c>
      <c r="D1481" s="14">
        <f t="shared" si="23"/>
        <v>2022</v>
      </c>
      <c r="E1481" s="2" t="s">
        <v>65</v>
      </c>
      <c r="F1481" s="2" t="s">
        <v>27</v>
      </c>
      <c r="G1481" s="2" t="s">
        <v>277</v>
      </c>
      <c r="H1481" s="2" t="s">
        <v>29</v>
      </c>
      <c r="I1481" s="2">
        <v>51.528409000000003</v>
      </c>
      <c r="J1481" s="2" t="s">
        <v>30</v>
      </c>
      <c r="K1481" s="2" t="s">
        <v>197</v>
      </c>
      <c r="L1481" s="2" t="s">
        <v>32</v>
      </c>
      <c r="M1481" s="2">
        <v>-0.19220699999999999</v>
      </c>
      <c r="N1481" s="2">
        <v>1</v>
      </c>
      <c r="O1481" s="2">
        <v>2</v>
      </c>
      <c r="P1481" s="2" t="s">
        <v>33</v>
      </c>
      <c r="Q1481" s="2" t="s">
        <v>34</v>
      </c>
      <c r="R1481" s="2" t="s">
        <v>43</v>
      </c>
      <c r="S1481" s="2">
        <v>30</v>
      </c>
      <c r="T1481" s="4">
        <v>0.84236111111111101</v>
      </c>
      <c r="U1481" s="2" t="s">
        <v>1645</v>
      </c>
      <c r="V1481" s="5" t="s">
        <v>1623</v>
      </c>
      <c r="W1481" s="2" t="s">
        <v>37</v>
      </c>
      <c r="X1481" s="2" t="s">
        <v>38</v>
      </c>
    </row>
    <row r="1482" spans="1:24" ht="15.75" x14ac:dyDescent="0.25">
      <c r="A1482" s="5" t="s">
        <v>1588</v>
      </c>
      <c r="B1482" s="6">
        <v>44692</v>
      </c>
      <c r="C1482" s="3" t="s">
        <v>251</v>
      </c>
      <c r="D1482" s="14">
        <f t="shared" si="23"/>
        <v>2022</v>
      </c>
      <c r="E1482" s="2" t="s">
        <v>46</v>
      </c>
      <c r="F1482" s="5" t="s">
        <v>27</v>
      </c>
      <c r="G1482" s="5" t="s">
        <v>28</v>
      </c>
      <c r="H1482" s="5" t="s">
        <v>47</v>
      </c>
      <c r="I1482" s="5">
        <v>51.571567000000002</v>
      </c>
      <c r="J1482" s="5" t="s">
        <v>30</v>
      </c>
      <c r="K1482" s="5" t="s">
        <v>1066</v>
      </c>
      <c r="L1482" s="5" t="s">
        <v>32</v>
      </c>
      <c r="M1482" s="5">
        <v>-0.15138799999999999</v>
      </c>
      <c r="N1482" s="5">
        <v>2</v>
      </c>
      <c r="O1482" s="5">
        <v>2</v>
      </c>
      <c r="P1482" s="5" t="s">
        <v>33</v>
      </c>
      <c r="Q1482" s="5" t="s">
        <v>34</v>
      </c>
      <c r="R1482" s="5" t="s">
        <v>43</v>
      </c>
      <c r="S1482" s="5">
        <v>30</v>
      </c>
      <c r="T1482" s="7">
        <v>0.375</v>
      </c>
      <c r="U1482" s="2" t="s">
        <v>1645</v>
      </c>
      <c r="V1482" s="2" t="s">
        <v>1624</v>
      </c>
      <c r="W1482" s="5" t="s">
        <v>37</v>
      </c>
      <c r="X1482" s="5" t="s">
        <v>38</v>
      </c>
    </row>
    <row r="1483" spans="1:24" ht="15.75" x14ac:dyDescent="0.25">
      <c r="A1483" s="2" t="s">
        <v>1589</v>
      </c>
      <c r="B1483" s="3">
        <v>44664</v>
      </c>
      <c r="C1483" s="3" t="s">
        <v>199</v>
      </c>
      <c r="D1483" s="14">
        <f t="shared" si="23"/>
        <v>2022</v>
      </c>
      <c r="E1483" s="2" t="s">
        <v>40</v>
      </c>
      <c r="F1483" s="2" t="s">
        <v>27</v>
      </c>
      <c r="G1483" s="2" t="s">
        <v>28</v>
      </c>
      <c r="H1483" s="2" t="s">
        <v>47</v>
      </c>
      <c r="I1483" s="2">
        <v>51.549731000000001</v>
      </c>
      <c r="J1483" s="2" t="s">
        <v>30</v>
      </c>
      <c r="K1483" s="2" t="s">
        <v>861</v>
      </c>
      <c r="L1483" s="2" t="s">
        <v>32</v>
      </c>
      <c r="M1483" s="2">
        <v>-0.14102300000000001</v>
      </c>
      <c r="N1483" s="2">
        <v>1</v>
      </c>
      <c r="O1483" s="2">
        <v>2</v>
      </c>
      <c r="P1483" s="2" t="s">
        <v>33</v>
      </c>
      <c r="Q1483" s="2" t="s">
        <v>34</v>
      </c>
      <c r="R1483" s="2" t="s">
        <v>43</v>
      </c>
      <c r="S1483" s="2">
        <v>30</v>
      </c>
      <c r="T1483" s="4">
        <v>0.57291666666666663</v>
      </c>
      <c r="U1483" s="2" t="s">
        <v>1645</v>
      </c>
      <c r="V1483" s="5" t="s">
        <v>1625</v>
      </c>
      <c r="W1483" s="2" t="s">
        <v>37</v>
      </c>
      <c r="X1483" s="2" t="s">
        <v>38</v>
      </c>
    </row>
    <row r="1484" spans="1:24" ht="15.75" hidden="1" x14ac:dyDescent="0.25">
      <c r="A1484" s="5" t="s">
        <v>1590</v>
      </c>
      <c r="B1484" s="6">
        <v>44675</v>
      </c>
      <c r="C1484" s="3" t="s">
        <v>199</v>
      </c>
      <c r="D1484" s="14">
        <f t="shared" si="23"/>
        <v>2022</v>
      </c>
      <c r="E1484" s="2" t="s">
        <v>54</v>
      </c>
      <c r="F1484" s="5" t="s">
        <v>69</v>
      </c>
      <c r="G1484" s="5" t="s">
        <v>70</v>
      </c>
      <c r="H1484" s="5" t="s">
        <v>47</v>
      </c>
      <c r="I1484" s="5">
        <v>51.506726</v>
      </c>
      <c r="J1484" s="5" t="s">
        <v>55</v>
      </c>
      <c r="K1484" s="5" t="s">
        <v>197</v>
      </c>
      <c r="L1484" s="5" t="s">
        <v>32</v>
      </c>
      <c r="M1484" s="5">
        <v>-0.13974800000000001</v>
      </c>
      <c r="N1484" s="5">
        <v>2</v>
      </c>
      <c r="O1484" s="5">
        <v>2</v>
      </c>
      <c r="P1484" s="5" t="s">
        <v>33</v>
      </c>
      <c r="Q1484" s="5" t="s">
        <v>34</v>
      </c>
      <c r="R1484" s="5" t="s">
        <v>35</v>
      </c>
      <c r="S1484" s="5">
        <v>30</v>
      </c>
      <c r="T1484" s="7">
        <v>0.88194444444444453</v>
      </c>
      <c r="U1484" s="2" t="s">
        <v>36</v>
      </c>
      <c r="V1484" s="2" t="s">
        <v>1626</v>
      </c>
      <c r="W1484" s="5" t="s">
        <v>37</v>
      </c>
      <c r="X1484" s="5" t="s">
        <v>38</v>
      </c>
    </row>
    <row r="1485" spans="1:24" ht="15.75" hidden="1" x14ac:dyDescent="0.25">
      <c r="A1485" s="2" t="s">
        <v>1591</v>
      </c>
      <c r="B1485" s="3">
        <v>44679</v>
      </c>
      <c r="C1485" s="3" t="s">
        <v>199</v>
      </c>
      <c r="D1485" s="14">
        <f t="shared" si="23"/>
        <v>2022</v>
      </c>
      <c r="E1485" s="2" t="s">
        <v>62</v>
      </c>
      <c r="F1485" s="2" t="s">
        <v>69</v>
      </c>
      <c r="G1485" s="2" t="s">
        <v>70</v>
      </c>
      <c r="H1485" s="2" t="s">
        <v>29</v>
      </c>
      <c r="I1485" s="2">
        <v>51.537095000000001</v>
      </c>
      <c r="J1485" s="2" t="s">
        <v>30</v>
      </c>
      <c r="K1485" s="2" t="s">
        <v>861</v>
      </c>
      <c r="L1485" s="2" t="s">
        <v>32</v>
      </c>
      <c r="M1485" s="2">
        <v>-0.14946899999999999</v>
      </c>
      <c r="N1485" s="2">
        <v>1</v>
      </c>
      <c r="O1485" s="2">
        <v>1</v>
      </c>
      <c r="P1485" s="2" t="s">
        <v>33</v>
      </c>
      <c r="Q1485" s="2" t="s">
        <v>34</v>
      </c>
      <c r="R1485" s="2" t="s">
        <v>43</v>
      </c>
      <c r="S1485" s="2">
        <v>30</v>
      </c>
      <c r="T1485" s="4">
        <v>0.3923611111111111</v>
      </c>
      <c r="U1485" s="2" t="s">
        <v>36</v>
      </c>
      <c r="V1485" s="5" t="s">
        <v>1627</v>
      </c>
      <c r="W1485" s="2" t="s">
        <v>37</v>
      </c>
      <c r="X1485" s="2" t="s">
        <v>157</v>
      </c>
    </row>
    <row r="1486" spans="1:24" ht="15.75" hidden="1" x14ac:dyDescent="0.25">
      <c r="A1486" s="5" t="s">
        <v>1592</v>
      </c>
      <c r="B1486" s="6">
        <v>44692</v>
      </c>
      <c r="C1486" s="3" t="s">
        <v>251</v>
      </c>
      <c r="D1486" s="14">
        <f t="shared" si="23"/>
        <v>2022</v>
      </c>
      <c r="E1486" s="2" t="s">
        <v>26</v>
      </c>
      <c r="F1486" s="5" t="s">
        <v>69</v>
      </c>
      <c r="G1486" s="5" t="s">
        <v>70</v>
      </c>
      <c r="H1486" s="5" t="s">
        <v>47</v>
      </c>
      <c r="I1486" s="5">
        <v>51.516202</v>
      </c>
      <c r="J1486" s="5" t="s">
        <v>55</v>
      </c>
      <c r="K1486" s="5" t="s">
        <v>197</v>
      </c>
      <c r="L1486" s="5" t="s">
        <v>32</v>
      </c>
      <c r="M1486" s="5">
        <v>-0.13619100000000001</v>
      </c>
      <c r="N1486" s="5">
        <v>2</v>
      </c>
      <c r="O1486" s="5">
        <v>1</v>
      </c>
      <c r="P1486" s="5" t="s">
        <v>33</v>
      </c>
      <c r="Q1486" s="5" t="s">
        <v>34</v>
      </c>
      <c r="R1486" s="5" t="s">
        <v>43</v>
      </c>
      <c r="S1486" s="5">
        <v>30</v>
      </c>
      <c r="T1486" s="7">
        <v>0.12847222222222224</v>
      </c>
      <c r="U1486" s="2" t="s">
        <v>36</v>
      </c>
      <c r="V1486" s="2" t="s">
        <v>1628</v>
      </c>
      <c r="W1486" s="5" t="s">
        <v>37</v>
      </c>
      <c r="X1486" s="5" t="s">
        <v>111</v>
      </c>
    </row>
    <row r="1487" spans="1:24" ht="15.75" hidden="1" x14ac:dyDescent="0.25">
      <c r="A1487" s="2" t="s">
        <v>1593</v>
      </c>
      <c r="B1487" s="3">
        <v>44674</v>
      </c>
      <c r="C1487" s="3" t="s">
        <v>199</v>
      </c>
      <c r="D1487" s="14">
        <f t="shared" si="23"/>
        <v>2022</v>
      </c>
      <c r="E1487" s="2" t="s">
        <v>59</v>
      </c>
      <c r="F1487" s="2" t="s">
        <v>49</v>
      </c>
      <c r="G1487" s="2" t="s">
        <v>41</v>
      </c>
      <c r="H1487" s="2" t="s">
        <v>47</v>
      </c>
      <c r="I1487" s="2">
        <v>51.511648999999998</v>
      </c>
      <c r="J1487" s="2" t="s">
        <v>30</v>
      </c>
      <c r="K1487" s="2" t="s">
        <v>197</v>
      </c>
      <c r="L1487" s="2" t="s">
        <v>32</v>
      </c>
      <c r="M1487" s="2">
        <v>-0.13263</v>
      </c>
      <c r="N1487" s="2">
        <v>1</v>
      </c>
      <c r="O1487" s="2">
        <v>2</v>
      </c>
      <c r="P1487" s="2" t="s">
        <v>33</v>
      </c>
      <c r="Q1487" s="2" t="s">
        <v>34</v>
      </c>
      <c r="R1487" s="2" t="s">
        <v>43</v>
      </c>
      <c r="S1487" s="2">
        <v>30</v>
      </c>
      <c r="T1487" s="4">
        <v>0.77083333333333337</v>
      </c>
      <c r="U1487" s="2" t="s">
        <v>36</v>
      </c>
      <c r="V1487" s="5" t="s">
        <v>1629</v>
      </c>
      <c r="W1487" s="2" t="s">
        <v>37</v>
      </c>
      <c r="X1487" s="2" t="s">
        <v>38</v>
      </c>
    </row>
    <row r="1488" spans="1:24" ht="15.75" hidden="1" x14ac:dyDescent="0.25">
      <c r="A1488" s="5" t="s">
        <v>1594</v>
      </c>
      <c r="B1488" s="6">
        <v>44691</v>
      </c>
      <c r="C1488" s="3" t="s">
        <v>251</v>
      </c>
      <c r="D1488" s="14">
        <f t="shared" si="23"/>
        <v>2022</v>
      </c>
      <c r="E1488" s="2" t="s">
        <v>65</v>
      </c>
      <c r="F1488" s="5" t="s">
        <v>1595</v>
      </c>
      <c r="G1488" s="5" t="s">
        <v>41</v>
      </c>
      <c r="H1488" s="5" t="s">
        <v>47</v>
      </c>
      <c r="I1488" s="5">
        <v>51.536372999999998</v>
      </c>
      <c r="J1488" s="5" t="s">
        <v>30</v>
      </c>
      <c r="K1488" s="5" t="s">
        <v>861</v>
      </c>
      <c r="L1488" s="5" t="s">
        <v>32</v>
      </c>
      <c r="M1488" s="5">
        <v>-0.14358599999999999</v>
      </c>
      <c r="N1488" s="5">
        <v>1</v>
      </c>
      <c r="O1488" s="5">
        <v>2</v>
      </c>
      <c r="P1488" s="5" t="s">
        <v>33</v>
      </c>
      <c r="Q1488" s="5" t="s">
        <v>34</v>
      </c>
      <c r="R1488" s="5" t="s">
        <v>43</v>
      </c>
      <c r="S1488" s="5">
        <v>30</v>
      </c>
      <c r="T1488" s="7">
        <v>0.79166666666666663</v>
      </c>
      <c r="U1488" s="2" t="s">
        <v>36</v>
      </c>
      <c r="V1488" s="2" t="s">
        <v>1630</v>
      </c>
      <c r="W1488" s="5" t="s">
        <v>37</v>
      </c>
      <c r="X1488" s="5" t="s">
        <v>38</v>
      </c>
    </row>
    <row r="1489" spans="1:24" ht="15.75" hidden="1" x14ac:dyDescent="0.25">
      <c r="A1489" s="2" t="s">
        <v>1596</v>
      </c>
      <c r="B1489" s="3">
        <v>44693</v>
      </c>
      <c r="C1489" s="3" t="s">
        <v>251</v>
      </c>
      <c r="D1489" s="14">
        <f t="shared" si="23"/>
        <v>2022</v>
      </c>
      <c r="E1489" s="2" t="s">
        <v>46</v>
      </c>
      <c r="F1489" s="2" t="s">
        <v>27</v>
      </c>
      <c r="G1489" s="2" t="s">
        <v>28</v>
      </c>
      <c r="H1489" s="2" t="s">
        <v>47</v>
      </c>
      <c r="I1489" s="2">
        <v>51.485852000000001</v>
      </c>
      <c r="J1489" s="2" t="s">
        <v>30</v>
      </c>
      <c r="K1489" s="2" t="s">
        <v>197</v>
      </c>
      <c r="L1489" s="2" t="s">
        <v>32</v>
      </c>
      <c r="M1489" s="2">
        <v>-0.13339599999999999</v>
      </c>
      <c r="N1489" s="2">
        <v>1</v>
      </c>
      <c r="O1489" s="2">
        <v>2</v>
      </c>
      <c r="P1489" s="2" t="s">
        <v>33</v>
      </c>
      <c r="Q1489" s="2" t="s">
        <v>34</v>
      </c>
      <c r="R1489" s="2" t="s">
        <v>60</v>
      </c>
      <c r="S1489" s="2">
        <v>30</v>
      </c>
      <c r="T1489" s="4">
        <v>0.82291666666666663</v>
      </c>
      <c r="U1489" s="2" t="s">
        <v>36</v>
      </c>
      <c r="V1489" s="5" t="s">
        <v>1631</v>
      </c>
      <c r="W1489" s="2" t="s">
        <v>37</v>
      </c>
      <c r="X1489" s="2" t="s">
        <v>38</v>
      </c>
    </row>
    <row r="1490" spans="1:24" ht="15.75" hidden="1" x14ac:dyDescent="0.25">
      <c r="A1490" s="5" t="s">
        <v>1597</v>
      </c>
      <c r="B1490" s="6">
        <v>44694</v>
      </c>
      <c r="C1490" s="3" t="s">
        <v>251</v>
      </c>
      <c r="D1490" s="14">
        <f t="shared" si="23"/>
        <v>2022</v>
      </c>
      <c r="E1490" s="2" t="s">
        <v>40</v>
      </c>
      <c r="F1490" s="5" t="s">
        <v>49</v>
      </c>
      <c r="G1490" s="5" t="s">
        <v>41</v>
      </c>
      <c r="H1490" s="5" t="s">
        <v>47</v>
      </c>
      <c r="I1490" s="5">
        <v>51.513036</v>
      </c>
      <c r="J1490" s="5" t="s">
        <v>30</v>
      </c>
      <c r="K1490" s="5" t="s">
        <v>197</v>
      </c>
      <c r="L1490" s="5" t="s">
        <v>32</v>
      </c>
      <c r="M1490" s="5">
        <v>-0.12940199999999999</v>
      </c>
      <c r="N1490" s="5">
        <v>1</v>
      </c>
      <c r="O1490" s="5">
        <v>1</v>
      </c>
      <c r="P1490" s="5" t="s">
        <v>33</v>
      </c>
      <c r="Q1490" s="5" t="s">
        <v>34</v>
      </c>
      <c r="R1490" s="5" t="s">
        <v>43</v>
      </c>
      <c r="S1490" s="5">
        <v>30</v>
      </c>
      <c r="T1490" s="7">
        <v>0.40625</v>
      </c>
      <c r="U1490" s="2" t="s">
        <v>36</v>
      </c>
      <c r="V1490" s="2" t="s">
        <v>1616</v>
      </c>
      <c r="W1490" s="5" t="s">
        <v>37</v>
      </c>
      <c r="X1490" s="5" t="s">
        <v>38</v>
      </c>
    </row>
    <row r="1491" spans="1:24" ht="15.75" hidden="1" x14ac:dyDescent="0.25">
      <c r="A1491" s="2" t="s">
        <v>1598</v>
      </c>
      <c r="B1491" s="3">
        <v>44695</v>
      </c>
      <c r="C1491" s="3" t="s">
        <v>251</v>
      </c>
      <c r="D1491" s="14">
        <f t="shared" si="23"/>
        <v>2022</v>
      </c>
      <c r="E1491" s="2" t="s">
        <v>54</v>
      </c>
      <c r="F1491" s="2" t="s">
        <v>27</v>
      </c>
      <c r="G1491" s="2" t="s">
        <v>41</v>
      </c>
      <c r="H1491" s="2" t="s">
        <v>29</v>
      </c>
      <c r="I1491" s="2">
        <v>51.493569999999998</v>
      </c>
      <c r="J1491" s="2" t="s">
        <v>30</v>
      </c>
      <c r="K1491" s="2" t="s">
        <v>197</v>
      </c>
      <c r="L1491" s="2" t="s">
        <v>32</v>
      </c>
      <c r="M1491" s="2">
        <v>-0.15512200000000001</v>
      </c>
      <c r="N1491" s="2">
        <v>1</v>
      </c>
      <c r="O1491" s="2">
        <v>2</v>
      </c>
      <c r="P1491" s="2" t="s">
        <v>33</v>
      </c>
      <c r="Q1491" s="2" t="s">
        <v>34</v>
      </c>
      <c r="R1491" s="2" t="s">
        <v>43</v>
      </c>
      <c r="S1491" s="2">
        <v>30</v>
      </c>
      <c r="T1491" s="4">
        <v>0.57500000000000007</v>
      </c>
      <c r="U1491" s="2" t="s">
        <v>36</v>
      </c>
      <c r="V1491" s="5" t="s">
        <v>1617</v>
      </c>
      <c r="W1491" s="2" t="s">
        <v>37</v>
      </c>
      <c r="X1491" s="2" t="s">
        <v>38</v>
      </c>
    </row>
    <row r="1492" spans="1:24" ht="15.75" hidden="1" x14ac:dyDescent="0.25">
      <c r="A1492" s="5" t="s">
        <v>1599</v>
      </c>
      <c r="B1492" s="6">
        <v>44695</v>
      </c>
      <c r="C1492" s="3" t="s">
        <v>251</v>
      </c>
      <c r="D1492" s="14">
        <f t="shared" si="23"/>
        <v>2022</v>
      </c>
      <c r="E1492" s="2" t="s">
        <v>62</v>
      </c>
      <c r="F1492" s="5" t="s">
        <v>69</v>
      </c>
      <c r="G1492" s="5" t="s">
        <v>70</v>
      </c>
      <c r="H1492" s="5" t="s">
        <v>47</v>
      </c>
      <c r="I1492" s="5">
        <v>51.539242000000002</v>
      </c>
      <c r="J1492" s="5" t="s">
        <v>30</v>
      </c>
      <c r="K1492" s="5" t="s">
        <v>861</v>
      </c>
      <c r="L1492" s="5" t="s">
        <v>32</v>
      </c>
      <c r="M1492" s="5">
        <v>-0.143037</v>
      </c>
      <c r="N1492" s="5">
        <v>2</v>
      </c>
      <c r="O1492" s="5">
        <v>1</v>
      </c>
      <c r="P1492" s="5" t="s">
        <v>33</v>
      </c>
      <c r="Q1492" s="5" t="s">
        <v>34</v>
      </c>
      <c r="R1492" s="5" t="s">
        <v>35</v>
      </c>
      <c r="S1492" s="5">
        <v>30</v>
      </c>
      <c r="T1492" s="7">
        <v>0.56388888888888888</v>
      </c>
      <c r="U1492" s="2" t="s">
        <v>36</v>
      </c>
      <c r="V1492" s="2" t="s">
        <v>1618</v>
      </c>
      <c r="W1492" s="5" t="s">
        <v>37</v>
      </c>
      <c r="X1492" s="5" t="s">
        <v>38</v>
      </c>
    </row>
    <row r="1493" spans="1:24" ht="15.75" hidden="1" x14ac:dyDescent="0.25">
      <c r="A1493" s="2" t="s">
        <v>1600</v>
      </c>
      <c r="B1493" s="3">
        <v>44694</v>
      </c>
      <c r="C1493" s="3" t="s">
        <v>251</v>
      </c>
      <c r="D1493" s="14">
        <f t="shared" si="23"/>
        <v>2022</v>
      </c>
      <c r="E1493" s="2" t="s">
        <v>26</v>
      </c>
      <c r="F1493" s="2" t="s">
        <v>49</v>
      </c>
      <c r="G1493" s="2" t="s">
        <v>41</v>
      </c>
      <c r="H1493" s="2" t="s">
        <v>47</v>
      </c>
      <c r="I1493" s="2">
        <v>51.516213</v>
      </c>
      <c r="J1493" s="2" t="s">
        <v>30</v>
      </c>
      <c r="K1493" s="2" t="s">
        <v>197</v>
      </c>
      <c r="L1493" s="2" t="s">
        <v>32</v>
      </c>
      <c r="M1493" s="2">
        <v>-0.14253199999999999</v>
      </c>
      <c r="N1493" s="2">
        <v>1</v>
      </c>
      <c r="O1493" s="2">
        <v>1</v>
      </c>
      <c r="P1493" s="2" t="s">
        <v>33</v>
      </c>
      <c r="Q1493" s="2" t="s">
        <v>34</v>
      </c>
      <c r="R1493" s="2" t="s">
        <v>43</v>
      </c>
      <c r="S1493" s="2">
        <v>30</v>
      </c>
      <c r="T1493" s="4">
        <v>0.51944444444444449</v>
      </c>
      <c r="U1493" s="2" t="s">
        <v>36</v>
      </c>
      <c r="V1493" s="5" t="s">
        <v>1619</v>
      </c>
      <c r="W1493" s="2" t="s">
        <v>37</v>
      </c>
      <c r="X1493" s="2" t="s">
        <v>38</v>
      </c>
    </row>
    <row r="1494" spans="1:24" ht="15.75" hidden="1" x14ac:dyDescent="0.25">
      <c r="A1494" s="5" t="s">
        <v>1601</v>
      </c>
      <c r="B1494" s="6">
        <v>44694</v>
      </c>
      <c r="C1494" s="3" t="s">
        <v>251</v>
      </c>
      <c r="D1494" s="14">
        <f t="shared" si="23"/>
        <v>2022</v>
      </c>
      <c r="E1494" s="2" t="s">
        <v>59</v>
      </c>
      <c r="F1494" s="5" t="s">
        <v>27</v>
      </c>
      <c r="G1494" s="5" t="s">
        <v>28</v>
      </c>
      <c r="H1494" s="5" t="s">
        <v>47</v>
      </c>
      <c r="I1494" s="5">
        <v>51.517975999999997</v>
      </c>
      <c r="J1494" s="5" t="s">
        <v>30</v>
      </c>
      <c r="K1494" s="5" t="s">
        <v>197</v>
      </c>
      <c r="L1494" s="5" t="s">
        <v>32</v>
      </c>
      <c r="M1494" s="5">
        <v>-0.15168499999999999</v>
      </c>
      <c r="N1494" s="5">
        <v>1</v>
      </c>
      <c r="O1494" s="5">
        <v>1</v>
      </c>
      <c r="P1494" s="5" t="s">
        <v>33</v>
      </c>
      <c r="Q1494" s="5" t="s">
        <v>34</v>
      </c>
      <c r="R1494" s="5" t="s">
        <v>43</v>
      </c>
      <c r="S1494" s="5">
        <v>30</v>
      </c>
      <c r="T1494" s="7">
        <v>0.63194444444444442</v>
      </c>
      <c r="U1494" s="2" t="s">
        <v>36</v>
      </c>
      <c r="V1494" s="2" t="s">
        <v>1620</v>
      </c>
      <c r="W1494" s="5" t="s">
        <v>37</v>
      </c>
      <c r="X1494" s="5" t="s">
        <v>38</v>
      </c>
    </row>
    <row r="1495" spans="1:24" ht="15.75" hidden="1" x14ac:dyDescent="0.25">
      <c r="A1495" s="2" t="s">
        <v>1602</v>
      </c>
      <c r="B1495" s="3">
        <v>44694</v>
      </c>
      <c r="C1495" s="3" t="s">
        <v>251</v>
      </c>
      <c r="D1495" s="14">
        <f t="shared" si="23"/>
        <v>2022</v>
      </c>
      <c r="E1495" s="2" t="s">
        <v>65</v>
      </c>
      <c r="F1495" s="2" t="s">
        <v>49</v>
      </c>
      <c r="G1495" s="2" t="s">
        <v>41</v>
      </c>
      <c r="H1495" s="2" t="s">
        <v>47</v>
      </c>
      <c r="I1495" s="2">
        <v>51.517775999999998</v>
      </c>
      <c r="J1495" s="2" t="s">
        <v>30</v>
      </c>
      <c r="K1495" s="2" t="s">
        <v>861</v>
      </c>
      <c r="L1495" s="2" t="s">
        <v>32</v>
      </c>
      <c r="M1495" s="2">
        <v>-0.12776599999999999</v>
      </c>
      <c r="N1495" s="2">
        <v>1</v>
      </c>
      <c r="O1495" s="2">
        <v>2</v>
      </c>
      <c r="P1495" s="2" t="s">
        <v>33</v>
      </c>
      <c r="Q1495" s="2" t="s">
        <v>34</v>
      </c>
      <c r="R1495" s="2" t="s">
        <v>43</v>
      </c>
      <c r="S1495" s="2">
        <v>30</v>
      </c>
      <c r="T1495" s="4">
        <v>0.34722222222222227</v>
      </c>
      <c r="U1495" s="2" t="s">
        <v>36</v>
      </c>
      <c r="V1495" s="5" t="s">
        <v>1621</v>
      </c>
      <c r="W1495" s="2" t="s">
        <v>37</v>
      </c>
      <c r="X1495" s="2" t="s">
        <v>38</v>
      </c>
    </row>
    <row r="1496" spans="1:24" ht="15.75" hidden="1" x14ac:dyDescent="0.25">
      <c r="A1496" s="5" t="s">
        <v>1603</v>
      </c>
      <c r="B1496" s="6">
        <v>44694</v>
      </c>
      <c r="C1496" s="3" t="s">
        <v>251</v>
      </c>
      <c r="D1496" s="14">
        <f t="shared" si="23"/>
        <v>2022</v>
      </c>
      <c r="E1496" s="2" t="s">
        <v>46</v>
      </c>
      <c r="F1496" s="5" t="s">
        <v>49</v>
      </c>
      <c r="G1496" s="5" t="s">
        <v>28</v>
      </c>
      <c r="H1496" s="5" t="s">
        <v>47</v>
      </c>
      <c r="I1496" s="5">
        <v>51.504944000000002</v>
      </c>
      <c r="J1496" s="5" t="s">
        <v>30</v>
      </c>
      <c r="K1496" s="5" t="s">
        <v>197</v>
      </c>
      <c r="L1496" s="5" t="s">
        <v>32</v>
      </c>
      <c r="M1496" s="5">
        <v>-0.146449</v>
      </c>
      <c r="N1496" s="5">
        <v>1</v>
      </c>
      <c r="O1496" s="5">
        <v>1</v>
      </c>
      <c r="P1496" s="5" t="s">
        <v>33</v>
      </c>
      <c r="Q1496" s="5" t="s">
        <v>34</v>
      </c>
      <c r="R1496" s="5" t="s">
        <v>43</v>
      </c>
      <c r="S1496" s="5">
        <v>30</v>
      </c>
      <c r="T1496" s="7">
        <v>0.80625000000000002</v>
      </c>
      <c r="U1496" s="2" t="s">
        <v>36</v>
      </c>
      <c r="V1496" s="2" t="s">
        <v>1622</v>
      </c>
      <c r="W1496" s="5" t="s">
        <v>37</v>
      </c>
      <c r="X1496" s="5" t="s">
        <v>38</v>
      </c>
    </row>
    <row r="1497" spans="1:24" ht="15.75" hidden="1" x14ac:dyDescent="0.25">
      <c r="A1497" s="2" t="s">
        <v>1604</v>
      </c>
      <c r="B1497" s="3">
        <v>44694</v>
      </c>
      <c r="C1497" s="3" t="s">
        <v>251</v>
      </c>
      <c r="D1497" s="14">
        <f t="shared" si="23"/>
        <v>2022</v>
      </c>
      <c r="E1497" s="2" t="s">
        <v>40</v>
      </c>
      <c r="F1497" s="2" t="s">
        <v>1595</v>
      </c>
      <c r="G1497" s="2" t="s">
        <v>28</v>
      </c>
      <c r="H1497" s="2" t="s">
        <v>47</v>
      </c>
      <c r="I1497" s="2">
        <v>51.506585999999999</v>
      </c>
      <c r="J1497" s="2" t="s">
        <v>55</v>
      </c>
      <c r="K1497" s="2" t="s">
        <v>197</v>
      </c>
      <c r="L1497" s="2" t="s">
        <v>32</v>
      </c>
      <c r="M1497" s="2">
        <v>-0.14796699999999999</v>
      </c>
      <c r="N1497" s="2">
        <v>1</v>
      </c>
      <c r="O1497" s="2">
        <v>2</v>
      </c>
      <c r="P1497" s="2" t="s">
        <v>33</v>
      </c>
      <c r="Q1497" s="2" t="s">
        <v>34</v>
      </c>
      <c r="R1497" s="2" t="s">
        <v>43</v>
      </c>
      <c r="S1497" s="2">
        <v>30</v>
      </c>
      <c r="T1497" s="4">
        <v>0.94305555555555554</v>
      </c>
      <c r="U1497" s="2" t="s">
        <v>36</v>
      </c>
      <c r="V1497" s="5" t="s">
        <v>1623</v>
      </c>
      <c r="W1497" s="2" t="s">
        <v>37</v>
      </c>
      <c r="X1497" s="2" t="s">
        <v>38</v>
      </c>
    </row>
    <row r="1498" spans="1:24" ht="15.75" hidden="1" x14ac:dyDescent="0.25">
      <c r="A1498" s="5" t="s">
        <v>1605</v>
      </c>
      <c r="B1498" s="6">
        <v>44694</v>
      </c>
      <c r="C1498" s="3" t="s">
        <v>251</v>
      </c>
      <c r="D1498" s="14">
        <f t="shared" si="23"/>
        <v>2022</v>
      </c>
      <c r="E1498" s="2" t="s">
        <v>54</v>
      </c>
      <c r="F1498" s="5" t="s">
        <v>27</v>
      </c>
      <c r="G1498" s="5" t="s">
        <v>277</v>
      </c>
      <c r="H1498" s="5" t="s">
        <v>47</v>
      </c>
      <c r="I1498" s="5">
        <v>51.510686</v>
      </c>
      <c r="J1498" s="5" t="s">
        <v>55</v>
      </c>
      <c r="K1498" s="5" t="s">
        <v>197</v>
      </c>
      <c r="L1498" s="5" t="s">
        <v>32</v>
      </c>
      <c r="M1498" s="5">
        <v>-0.13425400000000001</v>
      </c>
      <c r="N1498" s="5">
        <v>1</v>
      </c>
      <c r="O1498" s="5">
        <v>1</v>
      </c>
      <c r="P1498" s="5" t="s">
        <v>33</v>
      </c>
      <c r="Q1498" s="5" t="s">
        <v>34</v>
      </c>
      <c r="R1498" s="5" t="s">
        <v>35</v>
      </c>
      <c r="S1498" s="5">
        <v>30</v>
      </c>
      <c r="T1498" s="7">
        <v>0.97777777777777775</v>
      </c>
      <c r="U1498" s="2" t="s">
        <v>36</v>
      </c>
      <c r="V1498" s="2" t="s">
        <v>1624</v>
      </c>
      <c r="W1498" s="5" t="s">
        <v>37</v>
      </c>
      <c r="X1498" s="5" t="s">
        <v>141</v>
      </c>
    </row>
    <row r="1499" spans="1:24" ht="15.75" x14ac:dyDescent="0.25">
      <c r="A1499" s="2" t="s">
        <v>1606</v>
      </c>
      <c r="B1499" s="3">
        <v>44694</v>
      </c>
      <c r="C1499" s="3" t="s">
        <v>251</v>
      </c>
      <c r="D1499" s="14">
        <f t="shared" si="23"/>
        <v>2022</v>
      </c>
      <c r="E1499" s="2" t="s">
        <v>62</v>
      </c>
      <c r="F1499" s="2" t="s">
        <v>69</v>
      </c>
      <c r="G1499" s="2" t="s">
        <v>70</v>
      </c>
      <c r="H1499" s="2" t="s">
        <v>47</v>
      </c>
      <c r="I1499" s="2">
        <v>51.555455000000002</v>
      </c>
      <c r="J1499" s="2" t="s">
        <v>30</v>
      </c>
      <c r="K1499" s="2" t="s">
        <v>861</v>
      </c>
      <c r="L1499" s="2" t="s">
        <v>32</v>
      </c>
      <c r="M1499" s="2">
        <v>-0.19661699999999999</v>
      </c>
      <c r="N1499" s="2">
        <v>1</v>
      </c>
      <c r="O1499" s="2">
        <v>1</v>
      </c>
      <c r="P1499" s="2" t="s">
        <v>33</v>
      </c>
      <c r="Q1499" s="2" t="s">
        <v>34</v>
      </c>
      <c r="R1499" s="2" t="s">
        <v>43</v>
      </c>
      <c r="S1499" s="2">
        <v>30</v>
      </c>
      <c r="T1499" s="4">
        <v>0.75</v>
      </c>
      <c r="U1499" s="2" t="s">
        <v>1645</v>
      </c>
      <c r="V1499" s="5" t="s">
        <v>1625</v>
      </c>
      <c r="W1499" s="2" t="s">
        <v>37</v>
      </c>
      <c r="X1499" s="2" t="s">
        <v>38</v>
      </c>
    </row>
    <row r="1500" spans="1:24" ht="15.75" x14ac:dyDescent="0.25">
      <c r="A1500" s="5" t="s">
        <v>1607</v>
      </c>
      <c r="B1500" s="6">
        <v>44694</v>
      </c>
      <c r="C1500" s="3" t="s">
        <v>251</v>
      </c>
      <c r="D1500" s="14">
        <f t="shared" si="23"/>
        <v>2022</v>
      </c>
      <c r="E1500" s="2" t="s">
        <v>26</v>
      </c>
      <c r="F1500" s="5" t="s">
        <v>27</v>
      </c>
      <c r="G1500" s="5" t="s">
        <v>140</v>
      </c>
      <c r="H1500" s="5" t="s">
        <v>47</v>
      </c>
      <c r="I1500" s="5">
        <v>51.523513000000001</v>
      </c>
      <c r="J1500" s="5" t="s">
        <v>55</v>
      </c>
      <c r="K1500" s="5" t="s">
        <v>197</v>
      </c>
      <c r="L1500" s="5" t="s">
        <v>32</v>
      </c>
      <c r="M1500" s="5">
        <v>-0.183752</v>
      </c>
      <c r="N1500" s="5">
        <v>1</v>
      </c>
      <c r="O1500" s="5">
        <v>1</v>
      </c>
      <c r="P1500" s="5" t="s">
        <v>33</v>
      </c>
      <c r="Q1500" s="5" t="s">
        <v>34</v>
      </c>
      <c r="R1500" s="5" t="s">
        <v>43</v>
      </c>
      <c r="S1500" s="5">
        <v>30</v>
      </c>
      <c r="T1500" s="7">
        <v>0.96944444444444444</v>
      </c>
      <c r="U1500" s="2" t="s">
        <v>1645</v>
      </c>
      <c r="V1500" s="2" t="s">
        <v>1626</v>
      </c>
      <c r="W1500" s="5" t="s">
        <v>37</v>
      </c>
      <c r="X1500" s="5" t="s">
        <v>38</v>
      </c>
    </row>
    <row r="1501" spans="1:24" ht="15.75" x14ac:dyDescent="0.25">
      <c r="A1501" s="2" t="s">
        <v>1608</v>
      </c>
      <c r="B1501" s="3">
        <v>44695</v>
      </c>
      <c r="C1501" s="3" t="s">
        <v>251</v>
      </c>
      <c r="D1501" s="14">
        <f t="shared" si="23"/>
        <v>2022</v>
      </c>
      <c r="E1501" s="2" t="s">
        <v>59</v>
      </c>
      <c r="F1501" s="2" t="s">
        <v>27</v>
      </c>
      <c r="G1501" s="2" t="s">
        <v>28</v>
      </c>
      <c r="H1501" s="2" t="s">
        <v>47</v>
      </c>
      <c r="I1501" s="2">
        <v>51.546495</v>
      </c>
      <c r="J1501" s="2" t="s">
        <v>30</v>
      </c>
      <c r="K1501" s="2" t="s">
        <v>861</v>
      </c>
      <c r="L1501" s="2" t="s">
        <v>32</v>
      </c>
      <c r="M1501" s="2">
        <v>-0.15817400000000001</v>
      </c>
      <c r="N1501" s="2">
        <v>1</v>
      </c>
      <c r="O1501" s="2">
        <v>2</v>
      </c>
      <c r="P1501" s="2" t="s">
        <v>33</v>
      </c>
      <c r="Q1501" s="2" t="s">
        <v>34</v>
      </c>
      <c r="R1501" s="2" t="s">
        <v>43</v>
      </c>
      <c r="S1501" s="2">
        <v>30</v>
      </c>
      <c r="T1501" s="4">
        <v>0.71180555555555547</v>
      </c>
      <c r="U1501" s="2" t="s">
        <v>1645</v>
      </c>
      <c r="V1501" s="5" t="s">
        <v>1627</v>
      </c>
      <c r="W1501" s="2" t="s">
        <v>37</v>
      </c>
      <c r="X1501" s="2" t="s">
        <v>38</v>
      </c>
    </row>
    <row r="1502" spans="1:24" hidden="1" x14ac:dyDescent="0.25"/>
  </sheetData>
  <autoFilter ref="A1:X1502" xr:uid="{B5FFF4DB-02CA-4268-BD59-50F3AA30B263}">
    <filterColumn colId="20">
      <filters>
        <filter val="Rural"/>
      </filters>
    </filterColumn>
  </autoFilter>
  <sortState xmlns:xlrd2="http://schemas.microsoft.com/office/spreadsheetml/2017/richdata2" ref="A2:X1501">
    <sortCondition ref="A1263:A1501"/>
  </sortState>
  <phoneticPr fontId="4"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Sheet9</vt:lpstr>
      <vt:lpstr>KPI</vt:lpstr>
      <vt:lpstr>Dashboard</vt:lpstr>
      <vt:lpstr>Road Type</vt:lpstr>
      <vt:lpstr>Monthly trend</vt:lpstr>
      <vt:lpstr>Sheet8</vt:lpstr>
      <vt:lpstr>Sheet14</vt:lpstr>
      <vt:lpstr>Sheet2</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jaisrivastava2811@gmail.com</dc:creator>
  <cp:lastModifiedBy>jaisrivastava2811@gmail.com</cp:lastModifiedBy>
  <dcterms:created xsi:type="dcterms:W3CDTF">2024-10-22T12:00:56Z</dcterms:created>
  <dcterms:modified xsi:type="dcterms:W3CDTF">2024-10-28T04:52:41Z</dcterms:modified>
</cp:coreProperties>
</file>