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2.xml" ContentType="application/vnd.openxmlformats-officedocument.spreadsheetml.table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ables/table3.xml" ContentType="application/vnd.openxmlformats-officedocument.spreadsheetml.table+xml"/>
  <Override PartName="/xl/worksheets/sheet14.xml" ContentType="application/vnd.openxmlformats-officedocument.spreadsheetml.worksheet+xml"/>
  <Override PartName="/xl/tables/table4.xml" ContentType="application/vnd.openxmlformats-officedocument.spreadsheetml.table+xml"/>
  <Override PartName="/xl/worksheets/sheet15.xml" ContentType="application/vnd.openxmlformats-officedocument.spreadsheetml.worksheet+xml"/>
  <Override PartName="/xl/tables/table5.xml" ContentType="application/vnd.openxmlformats-officedocument.spreadsheetml.table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8" activeTab="14" autoFilterDateGrouping="1"/>
  </bookViews>
  <sheets>
    <sheet name="Master" sheetId="1" state="visible" r:id="rId1"/>
    <sheet name="Expired" sheetId="2" state="visible" r:id="rId2"/>
    <sheet name="SALDO" sheetId="3" state="visible" r:id="rId3"/>
    <sheet name="Historis-Rm | In" sheetId="4" state="visible" r:id="rId4"/>
    <sheet name="1 Month | Out" sheetId="5" state="visible" r:id="rId5"/>
    <sheet name="MATERIAL RM IN | OUT" sheetId="6" state="visible" r:id="rId6"/>
    <sheet name="Filter_tanggal" sheetId="7" state="visible" r:id="rId7"/>
    <sheet name="MATERIAL EXTEND" sheetId="8" state="hidden" r:id="rId8"/>
    <sheet name="Extend" sheetId="9" state="visible" r:id="rId9"/>
    <sheet name="BIWA" sheetId="10" state="visible" r:id="rId10"/>
    <sheet name="DATA KOPKEN" sheetId="11" state="visible" r:id="rId11"/>
    <sheet name="Stock Pallet" sheetId="12" state="visible" r:id="rId12"/>
    <sheet name="barang masuk" sheetId="13" state="visible" r:id="rId13"/>
    <sheet name="exp" sheetId="14" state="visible" r:id="rId14"/>
    <sheet name="barang keluar" sheetId="15" state="visible" r:id="rId15"/>
    <sheet name="Sheet1" sheetId="16" state="visible" r:id="rId16"/>
  </sheets>
  <definedNames>
    <definedName name="_xlnm._FilterDatabase" localSheetId="1" hidden="1">'Expired'!$L$2:$M$101</definedName>
    <definedName name="_xlnm._FilterDatabase" localSheetId="2" hidden="1">'SALDO'!$A$1:$F$53</definedName>
    <definedName name="_xlnm._FilterDatabase" localSheetId="3" hidden="1">'Historis-Rm | In'!$N$3:$O$101</definedName>
    <definedName name="_xlnm._FilterDatabase" localSheetId="4" hidden="1">'1 Month | Out'!$A$3:$AR$1000</definedName>
    <definedName name="_xlnm._FilterDatabase" localSheetId="6" hidden="1">'Filter_tanggal'!$A$1:$S$72</definedName>
    <definedName name="Z_DDBECCEA_0503_45C1_ABEA_150F62C39D7C_.wvu.FilterData" localSheetId="7" hidden="1">'MATERIAL EXTEND'!$A$1:$E$58</definedName>
    <definedName name="_xlnm._FilterDatabase" localSheetId="7" hidden="1">'MATERIAL EXTEND'!$A$1:$E$58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dd\-mmm\-yy"/>
    <numFmt numFmtId="165" formatCode="#,##0.0"/>
    <numFmt numFmtId="166" formatCode="d&quot; &quot;mmmm&quot; &quot;yyyy"/>
    <numFmt numFmtId="167" formatCode="0.0"/>
    <numFmt numFmtId="168" formatCode="[$-409]d\-mmm\-yy"/>
    <numFmt numFmtId="169" formatCode="d&quot; &quot;mmm&quot; &quot;yyyy"/>
    <numFmt numFmtId="170" formatCode="d&quot; &quot;mmmm&quot; &quot;yy"/>
  </numFmts>
  <fonts count="25">
    <font>
      <name val="Arial"/>
      <color rgb="FF000000"/>
      <sz val="10"/>
      <scheme val="minor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theme="1"/>
      <sz val="10"/>
    </font>
    <font>
      <name val="Arial"/>
      <color rgb="FFFF0000"/>
      <sz val="10"/>
    </font>
    <font>
      <name val="Arial"/>
      <b val="1"/>
      <color theme="1"/>
      <sz val="12"/>
      <scheme val="minor"/>
    </font>
    <font>
      <name val="Arial"/>
      <color theme="1"/>
      <sz val="10"/>
      <scheme val="minor"/>
    </font>
    <font>
      <name val="Arial"/>
      <color theme="1"/>
      <sz val="10"/>
    </font>
    <font>
      <name val="Arial"/>
      <i val="1"/>
      <color rgb="FF000000"/>
      <sz val="10"/>
    </font>
    <font>
      <name val="Arial"/>
      <b val="1"/>
      <color theme="1"/>
      <sz val="10"/>
    </font>
    <font>
      <name val="Arial"/>
      <b val="1"/>
      <i val="1"/>
      <color theme="1"/>
      <sz val="10"/>
    </font>
    <font>
      <name val="Arial"/>
      <b val="1"/>
      <color theme="1"/>
      <sz val="10"/>
    </font>
    <font>
      <name val="Arial"/>
      <b val="1"/>
      <color rgb="FF000000"/>
      <sz val="15"/>
    </font>
    <font>
      <name val="Arial"/>
      <color rgb="FF262626"/>
      <sz val="10"/>
    </font>
    <font>
      <name val="Teko"/>
      <b val="1"/>
      <color rgb="FF000000"/>
      <sz val="10"/>
    </font>
    <font>
      <name val="Teko"/>
      <b val="1"/>
      <color theme="1"/>
      <sz val="10"/>
    </font>
    <font>
      <name val="Teko"/>
      <color rgb="FF000000"/>
      <sz val="10"/>
    </font>
    <font>
      <name val="Arial"/>
      <b val="1"/>
      <i val="1"/>
      <color rgb="FF000000"/>
      <sz val="10"/>
    </font>
    <font>
      <name val="Teko"/>
      <b val="1"/>
      <color rgb="FF000000"/>
      <sz val="15"/>
    </font>
    <font>
      <name val="Arial"/>
      <b val="1"/>
      <color theme="1"/>
      <sz val="10"/>
      <scheme val="minor"/>
    </font>
    <font>
      <name val="Arial"/>
      <b val="1"/>
      <color rgb="FF000000"/>
      <sz val="16"/>
    </font>
    <font>
      <name val="Teko"/>
      <b val="1"/>
      <color rgb="FF000000"/>
      <sz val="18"/>
    </font>
    <font>
      <name val="Teko"/>
      <b val="1"/>
      <color rgb="FF000000"/>
      <sz val="16"/>
    </font>
    <font>
      <name val="Arial"/>
      <i val="1"/>
      <color theme="1"/>
      <sz val="10"/>
      <scheme val="minor"/>
    </font>
    <font>
      <name val="Arial"/>
      <family val="2"/>
      <color rgb="FF000000"/>
      <sz val="10"/>
      <scheme val="minor"/>
    </font>
  </fonts>
  <fills count="28">
    <fill>
      <patternFill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D8D8D8"/>
        <bgColor rgb="FFD8D8D8"/>
      </patternFill>
    </fill>
    <fill>
      <patternFill patternType="solid">
        <fgColor rgb="FFC9DAF8"/>
        <bgColor rgb="FFC9DAF8"/>
      </patternFill>
    </fill>
    <fill>
      <patternFill patternType="solid">
        <fgColor rgb="FFD9E6FC"/>
        <bgColor rgb="FFD9E6FC"/>
      </patternFill>
    </fill>
    <fill>
      <patternFill patternType="solid">
        <fgColor theme="0"/>
        <bgColor theme="0"/>
      </patternFill>
    </fill>
    <fill>
      <patternFill patternType="solid">
        <fgColor rgb="FF666666"/>
        <bgColor rgb="FF666666"/>
      </patternFill>
    </fill>
    <fill>
      <patternFill patternType="solid">
        <fgColor rgb="FFF28E85"/>
        <bgColor rgb="FFF28E85"/>
      </patternFill>
    </fill>
    <fill>
      <patternFill patternType="solid">
        <fgColor rgb="FFBFBFBF"/>
        <bgColor rgb="FFBFBFBF"/>
      </patternFill>
    </fill>
    <fill>
      <patternFill patternType="solid">
        <fgColor theme="7"/>
        <bgColor theme="7"/>
      </patternFill>
    </fill>
    <fill>
      <patternFill patternType="solid">
        <fgColor rgb="FFFCD668"/>
        <bgColor rgb="FFFCD668"/>
      </patternFill>
    </fill>
    <fill>
      <patternFill patternType="solid">
        <fgColor rgb="FFB3CEFA"/>
        <bgColor rgb="FFB3CEFA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BC8D03"/>
        <bgColor rgb="FFBC8D03"/>
      </patternFill>
    </fill>
    <fill>
      <patternFill patternType="solid">
        <fgColor rgb="FF00B0F0"/>
        <bgColor rgb="FF00B0F0"/>
      </patternFill>
    </fill>
    <fill>
      <patternFill patternType="solid">
        <fgColor theme="8"/>
        <bgColor theme="8"/>
      </patternFill>
    </fill>
  </fills>
  <borders count="55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double">
        <color rgb="FFFFFF00"/>
      </left>
      <right style="thin">
        <color rgb="FF000000"/>
      </right>
      <top style="double">
        <color rgb="FFFFFF00"/>
      </top>
      <bottom style="thin">
        <color rgb="FF000000"/>
      </bottom>
      <diagonal/>
    </border>
    <border>
      <left style="thin">
        <color rgb="FF000000"/>
      </left>
      <right/>
      <top style="double">
        <color rgb="FFFFFF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double">
        <color rgb="FFFFFF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double">
        <color rgb="FFFFFF00"/>
      </top>
      <bottom style="thin">
        <color rgb="FF000000"/>
      </bottom>
      <diagonal/>
    </border>
    <border>
      <left/>
      <right style="thick">
        <color rgb="FF000000"/>
      </right>
      <top style="double">
        <color rgb="FFFFFF00"/>
      </top>
      <bottom style="thin">
        <color rgb="FF000000"/>
      </bottom>
      <diagonal/>
    </border>
    <border>
      <left/>
      <right style="thin">
        <color rgb="FF000000"/>
      </right>
      <top style="double">
        <color rgb="FFFFFF00"/>
      </top>
      <bottom style="thin">
        <color rgb="FF000000"/>
      </bottom>
      <diagonal/>
    </border>
    <border>
      <left/>
      <right style="double">
        <color rgb="FFFFFF00"/>
      </right>
      <top style="double">
        <color rgb="FFFFFF00"/>
      </top>
      <bottom style="thin">
        <color rgb="FF000000"/>
      </bottom>
      <diagonal/>
    </border>
    <border>
      <left style="double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FFFF00"/>
      </right>
      <top style="thin">
        <color rgb="FF000000"/>
      </top>
      <bottom style="thin">
        <color rgb="FF000000"/>
      </bottom>
      <diagonal/>
    </border>
    <border>
      <left style="double">
        <color rgb="FFFFFF00"/>
      </left>
      <right style="thin">
        <color rgb="FF000000"/>
      </right>
      <top style="thin">
        <color rgb="FF000000"/>
      </top>
      <bottom style="double">
        <color rgb="FFFFFF00"/>
      </bottom>
      <diagonal/>
    </border>
    <border>
      <left style="thin">
        <color rgb="FF000000"/>
      </left>
      <right/>
      <top style="thin">
        <color rgb="FF000000"/>
      </top>
      <bottom style="double">
        <color rgb="FFFFFF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double">
        <color rgb="FFFFFF00"/>
      </bottom>
      <diagonal/>
    </border>
    <border>
      <left/>
      <right style="thick">
        <color rgb="FF000000"/>
      </right>
      <top style="thin">
        <color rgb="FF000000"/>
      </top>
      <bottom style="double">
        <color rgb="FFFFFF00"/>
      </bottom>
      <diagonal/>
    </border>
    <border>
      <left/>
      <right style="thin">
        <color rgb="FF000000"/>
      </right>
      <top style="thin">
        <color rgb="FF000000"/>
      </top>
      <bottom style="double">
        <color rgb="FFFFFF00"/>
      </bottom>
      <diagonal/>
    </border>
    <border>
      <left/>
      <right style="double">
        <color rgb="FFFFFF00"/>
      </right>
      <top style="thin">
        <color rgb="FF000000"/>
      </top>
      <bottom style="double">
        <color rgb="FFFFFF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35"/>
  </cellStyleXfs>
  <cellXfs count="290">
    <xf numFmtId="0" fontId="0" fillId="0" borderId="0" pivotButton="0" quotePrefix="0" xfId="0"/>
    <xf numFmtId="0" fontId="1" fillId="2" borderId="1" pivotButton="0" quotePrefix="0" xfId="0"/>
    <xf numFmtId="0" fontId="2" fillId="0" borderId="2" pivotButton="0" quotePrefix="0" xfId="0"/>
    <xf numFmtId="0" fontId="2" fillId="0" borderId="3" pivotButton="0" quotePrefix="0" xfId="0"/>
    <xf numFmtId="0" fontId="2" fillId="0" borderId="4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0" borderId="7" pivotButton="0" quotePrefix="0" xfId="0"/>
    <xf numFmtId="0" fontId="3" fillId="3" borderId="8" pivotButton="0" quotePrefix="0" xfId="0"/>
    <xf numFmtId="0" fontId="3" fillId="3" borderId="9" pivotButton="0" quotePrefix="0" xfId="0"/>
    <xf numFmtId="0" fontId="3" fillId="3" borderId="7" pivotButton="0" quotePrefix="0" xfId="0"/>
    <xf numFmtId="0" fontId="4" fillId="3" borderId="8" pivotButton="0" quotePrefix="0" xfId="0"/>
    <xf numFmtId="0" fontId="4" fillId="3" borderId="9" pivotButton="0" quotePrefix="0" xfId="0"/>
    <xf numFmtId="0" fontId="4" fillId="3" borderId="7" pivotButton="0" quotePrefix="0" xfId="0"/>
    <xf numFmtId="0" fontId="4" fillId="3" borderId="10" pivotButton="0" quotePrefix="0" xfId="0"/>
    <xf numFmtId="0" fontId="4" fillId="3" borderId="11" pivotButton="0" quotePrefix="0" xfId="0"/>
    <xf numFmtId="0" fontId="6" fillId="0" borderId="13" pivotButton="0" quotePrefix="0" xfId="0"/>
    <xf numFmtId="0" fontId="6" fillId="0" borderId="14" pivotButton="0" quotePrefix="0" xfId="0"/>
    <xf numFmtId="0" fontId="8" fillId="0" borderId="12" applyAlignment="1" pivotButton="0" quotePrefix="0" xfId="0">
      <alignment horizontal="center" vertical="center"/>
    </xf>
    <xf numFmtId="0" fontId="6" fillId="0" borderId="7" pivotButton="0" quotePrefix="0" xfId="0"/>
    <xf numFmtId="0" fontId="7" fillId="0" borderId="4" pivotButton="0" quotePrefix="0" xfId="0"/>
    <xf numFmtId="0" fontId="7" fillId="0" borderId="2" pivotButton="0" quotePrefix="0" xfId="0"/>
    <xf numFmtId="0" fontId="9" fillId="4" borderId="15" pivotButton="0" quotePrefix="0" xfId="0"/>
    <xf numFmtId="0" fontId="9" fillId="4" borderId="16" pivotButton="0" quotePrefix="0" xfId="0"/>
    <xf numFmtId="0" fontId="9" fillId="4" borderId="17" pivotButton="0" quotePrefix="0" xfId="0"/>
    <xf numFmtId="0" fontId="9" fillId="4" borderId="18" pivotButton="0" quotePrefix="0" xfId="0"/>
    <xf numFmtId="0" fontId="10" fillId="4" borderId="19" applyAlignment="1" pivotButton="0" quotePrefix="0" xfId="0">
      <alignment horizontal="center"/>
    </xf>
    <xf numFmtId="0" fontId="9" fillId="4" borderId="20" pivotButton="0" quotePrefix="0" xfId="0"/>
    <xf numFmtId="0" fontId="9" fillId="4" borderId="21" pivotButton="0" quotePrefix="0" xfId="0"/>
    <xf numFmtId="0" fontId="9" fillId="4" borderId="5" pivotButton="0" quotePrefix="0" xfId="0"/>
    <xf numFmtId="0" fontId="9" fillId="4" borderId="7" pivotButton="0" quotePrefix="0" xfId="0"/>
    <xf numFmtId="0" fontId="11" fillId="4" borderId="4" pivotButton="0" quotePrefix="0" xfId="0"/>
    <xf numFmtId="0" fontId="11" fillId="4" borderId="2" pivotButton="0" quotePrefix="0" xfId="0"/>
    <xf numFmtId="0" fontId="2" fillId="5" borderId="22" pivotButton="0" quotePrefix="0" xfId="0"/>
    <xf numFmtId="0" fontId="2" fillId="5" borderId="6" pivotButton="0" quotePrefix="0" xfId="0"/>
    <xf numFmtId="15" fontId="2" fillId="5" borderId="23" pivotButton="0" quotePrefix="0" xfId="0"/>
    <xf numFmtId="3" fontId="2" fillId="5" borderId="24" pivotButton="0" quotePrefix="0" xfId="0"/>
    <xf numFmtId="0" fontId="8" fillId="5" borderId="25" applyAlignment="1" pivotButton="0" quotePrefix="0" xfId="0">
      <alignment horizontal="center"/>
    </xf>
    <xf numFmtId="0" fontId="2" fillId="5" borderId="5" pivotButton="0" quotePrefix="0" xfId="0"/>
    <xf numFmtId="0" fontId="2" fillId="5" borderId="26" pivotButton="0" quotePrefix="0" xfId="0"/>
    <xf numFmtId="0" fontId="3" fillId="5" borderId="5" pivotButton="0" quotePrefix="0" xfId="0"/>
    <xf numFmtId="0" fontId="3" fillId="5" borderId="7" pivotButton="0" quotePrefix="0" xfId="0"/>
    <xf numFmtId="15" fontId="1" fillId="5" borderId="7" pivotButton="0" quotePrefix="0" xfId="0"/>
    <xf numFmtId="15" fontId="3" fillId="5" borderId="7" pivotButton="0" quotePrefix="0" xfId="0"/>
    <xf numFmtId="15" fontId="7" fillId="5" borderId="4" pivotButton="0" quotePrefix="0" xfId="0"/>
    <xf numFmtId="0" fontId="7" fillId="5" borderId="2" pivotButton="0" quotePrefix="0" xfId="0"/>
    <xf numFmtId="0" fontId="2" fillId="6" borderId="22" pivotButton="0" quotePrefix="0" xfId="0"/>
    <xf numFmtId="0" fontId="2" fillId="6" borderId="6" pivotButton="0" quotePrefix="0" xfId="0"/>
    <xf numFmtId="15" fontId="2" fillId="6" borderId="23" pivotButton="0" quotePrefix="0" xfId="0"/>
    <xf numFmtId="3" fontId="2" fillId="6" borderId="24" pivotButton="0" quotePrefix="0" xfId="0"/>
    <xf numFmtId="0" fontId="8" fillId="6" borderId="25" applyAlignment="1" pivotButton="0" quotePrefix="0" xfId="0">
      <alignment horizontal="center"/>
    </xf>
    <xf numFmtId="15" fontId="2" fillId="6" borderId="5" pivotButton="0" quotePrefix="0" xfId="0"/>
    <xf numFmtId="0" fontId="2" fillId="6" borderId="26" pivotButton="0" quotePrefix="0" xfId="0"/>
    <xf numFmtId="0" fontId="3" fillId="6" borderId="5" pivotButton="0" quotePrefix="0" xfId="0"/>
    <xf numFmtId="0" fontId="3" fillId="6" borderId="7" pivotButton="0" quotePrefix="0" xfId="0"/>
    <xf numFmtId="0" fontId="7" fillId="6" borderId="4" pivotButton="0" quotePrefix="0" xfId="0"/>
    <xf numFmtId="0" fontId="7" fillId="6" borderId="2" pivotButton="0" quotePrefix="0" xfId="0"/>
    <xf numFmtId="15" fontId="2" fillId="5" borderId="5" pivotButton="0" quotePrefix="0" xfId="0"/>
    <xf numFmtId="15" fontId="3" fillId="5" borderId="5" pivotButton="0" quotePrefix="0" xfId="0"/>
    <xf numFmtId="0" fontId="7" fillId="5" borderId="4" pivotButton="0" quotePrefix="0" xfId="0"/>
    <xf numFmtId="0" fontId="2" fillId="6" borderId="5" pivotButton="0" quotePrefix="0" xfId="0"/>
    <xf numFmtId="15" fontId="3" fillId="6" borderId="7" pivotButton="0" quotePrefix="0" xfId="0"/>
    <xf numFmtId="15" fontId="7" fillId="6" borderId="4" applyAlignment="1" pivotButton="0" quotePrefix="0" xfId="0">
      <alignment horizontal="right"/>
    </xf>
    <xf numFmtId="0" fontId="7" fillId="6" borderId="2" applyAlignment="1" pivotButton="0" quotePrefix="0" xfId="0">
      <alignment horizontal="right"/>
    </xf>
    <xf numFmtId="15" fontId="7" fillId="6" borderId="4" pivotButton="0" quotePrefix="0" xfId="0"/>
    <xf numFmtId="15" fontId="3" fillId="6" borderId="5" pivotButton="0" quotePrefix="0" xfId="0"/>
    <xf numFmtId="15" fontId="7" fillId="5" borderId="4" applyAlignment="1" pivotButton="0" quotePrefix="0" xfId="0">
      <alignment horizontal="right"/>
    </xf>
    <xf numFmtId="0" fontId="7" fillId="5" borderId="2" applyAlignment="1" pivotButton="0" quotePrefix="0" xfId="0">
      <alignment horizontal="right"/>
    </xf>
    <xf numFmtId="164" fontId="2" fillId="5" borderId="23" pivotButton="0" quotePrefix="0" xfId="0"/>
    <xf numFmtId="0" fontId="9" fillId="5" borderId="7" pivotButton="0" quotePrefix="0" xfId="0"/>
    <xf numFmtId="0" fontId="6" fillId="6" borderId="0" pivotButton="0" quotePrefix="0" xfId="0"/>
    <xf numFmtId="0" fontId="2" fillId="6" borderId="27" pivotButton="0" quotePrefix="0" xfId="0"/>
    <xf numFmtId="0" fontId="2" fillId="6" borderId="28" pivotButton="0" quotePrefix="0" xfId="0"/>
    <xf numFmtId="15" fontId="2" fillId="6" borderId="29" pivotButton="0" quotePrefix="0" xfId="0"/>
    <xf numFmtId="0" fontId="8" fillId="6" borderId="30" applyAlignment="1" pivotButton="0" quotePrefix="0" xfId="0">
      <alignment horizontal="center"/>
    </xf>
    <xf numFmtId="15" fontId="2" fillId="6" borderId="31" pivotButton="0" quotePrefix="0" xfId="0"/>
    <xf numFmtId="0" fontId="2" fillId="6" borderId="32" pivotButton="0" quotePrefix="0" xfId="0"/>
    <xf numFmtId="0" fontId="2" fillId="5" borderId="0" pivotButton="0" quotePrefix="0" xfId="0"/>
    <xf numFmtId="0" fontId="8" fillId="5" borderId="0" applyAlignment="1" pivotButton="0" quotePrefix="0" xfId="0">
      <alignment horizontal="center"/>
    </xf>
    <xf numFmtId="0" fontId="3" fillId="5" borderId="0" pivotButton="0" quotePrefix="0" xfId="0"/>
    <xf numFmtId="0" fontId="7" fillId="5" borderId="0" pivotButton="0" quotePrefix="0" xfId="0"/>
    <xf numFmtId="0" fontId="2" fillId="6" borderId="0" pivotButton="0" quotePrefix="0" xfId="0"/>
    <xf numFmtId="0" fontId="8" fillId="6" borderId="0" applyAlignment="1" pivotButton="0" quotePrefix="0" xfId="0">
      <alignment horizontal="center"/>
    </xf>
    <xf numFmtId="0" fontId="3" fillId="6" borderId="0" pivotButton="0" quotePrefix="0" xfId="0"/>
    <xf numFmtId="0" fontId="7" fillId="6" borderId="0" pivotButton="0" quotePrefix="0" xfId="0"/>
    <xf numFmtId="0" fontId="3" fillId="0" borderId="0" applyAlignment="1" pivotButton="0" quotePrefix="0" xfId="0">
      <alignment horizontal="center"/>
    </xf>
    <xf numFmtId="0" fontId="9" fillId="7" borderId="7" pivotButton="0" quotePrefix="0" xfId="0"/>
    <xf numFmtId="0" fontId="7" fillId="8" borderId="1" pivotButton="0" quotePrefix="0" xfId="0"/>
    <xf numFmtId="3" fontId="9" fillId="7" borderId="7" pivotButton="0" quotePrefix="0" xfId="0"/>
    <xf numFmtId="0" fontId="9" fillId="7" borderId="33" pivotButton="0" quotePrefix="0" xfId="0"/>
    <xf numFmtId="0" fontId="3" fillId="9" borderId="7" pivotButton="0" quotePrefix="0" xfId="0"/>
    <xf numFmtId="0" fontId="3" fillId="10" borderId="7" pivotButton="0" quotePrefix="0" xfId="0"/>
    <xf numFmtId="3" fontId="9" fillId="10" borderId="7" pivotButton="0" quotePrefix="0" xfId="0"/>
    <xf numFmtId="0" fontId="3" fillId="11" borderId="7" pivotButton="0" quotePrefix="0" xfId="0"/>
    <xf numFmtId="165" fontId="9" fillId="10" borderId="7" pivotButton="0" quotePrefix="0" xfId="0"/>
    <xf numFmtId="0" fontId="6" fillId="7" borderId="7" pivotButton="0" quotePrefix="0" xfId="0"/>
    <xf numFmtId="0" fontId="9" fillId="7" borderId="36" pivotButton="0" quotePrefix="0" xfId="0"/>
    <xf numFmtId="15" fontId="3" fillId="12" borderId="7" pivotButton="0" quotePrefix="0" xfId="0"/>
    <xf numFmtId="0" fontId="3" fillId="0" borderId="7" pivotButton="0" quotePrefix="0" xfId="0"/>
    <xf numFmtId="0" fontId="3" fillId="12" borderId="7" pivotButton="0" quotePrefix="0" xfId="0"/>
    <xf numFmtId="15" fontId="3" fillId="0" borderId="7" pivotButton="0" quotePrefix="0" xfId="0"/>
    <xf numFmtId="0" fontId="3" fillId="12" borderId="7" applyAlignment="1" pivotButton="0" quotePrefix="0" xfId="0">
      <alignment horizontal="right"/>
    </xf>
    <xf numFmtId="0" fontId="6" fillId="0" borderId="0" pivotButton="0" quotePrefix="0" xfId="0"/>
    <xf numFmtId="0" fontId="1" fillId="8" borderId="1" pivotButton="0" quotePrefix="0" xfId="0"/>
    <xf numFmtId="0" fontId="4" fillId="8" borderId="1" pivotButton="0" quotePrefix="0" xfId="0"/>
    <xf numFmtId="15" fontId="9" fillId="7" borderId="7" applyAlignment="1" pivotButton="0" quotePrefix="0" xfId="0">
      <alignment horizontal="center"/>
    </xf>
    <xf numFmtId="0" fontId="1" fillId="13" borderId="1" pivotButton="0" quotePrefix="0" xfId="0"/>
    <xf numFmtId="0" fontId="7" fillId="13" borderId="1" pivotButton="0" quotePrefix="0" xfId="0"/>
    <xf numFmtId="0" fontId="13" fillId="9" borderId="7" pivotButton="0" quotePrefix="0" xfId="0"/>
    <xf numFmtId="0" fontId="13" fillId="5" borderId="7" pivotButton="0" quotePrefix="0" xfId="0"/>
    <xf numFmtId="0" fontId="13" fillId="14" borderId="7" pivotButton="0" quotePrefix="0" xfId="0"/>
    <xf numFmtId="0" fontId="13" fillId="11" borderId="7" pivotButton="0" quotePrefix="0" xfId="0"/>
    <xf numFmtId="0" fontId="13" fillId="3" borderId="7" pivotButton="0" quotePrefix="0" xfId="0"/>
    <xf numFmtId="0" fontId="1" fillId="14" borderId="1" pivotButton="0" quotePrefix="0" xfId="0"/>
    <xf numFmtId="0" fontId="14" fillId="14" borderId="1" pivotButton="0" quotePrefix="0" xfId="0"/>
    <xf numFmtId="0" fontId="2" fillId="14" borderId="1" pivotButton="0" quotePrefix="0" xfId="0"/>
    <xf numFmtId="0" fontId="15" fillId="7" borderId="7" pivotButton="0" quotePrefix="0" xfId="0"/>
    <xf numFmtId="0" fontId="15" fillId="15" borderId="1" pivotButton="0" quotePrefix="0" xfId="0"/>
    <xf numFmtId="0" fontId="15" fillId="7" borderId="36" pivotButton="0" quotePrefix="0" xfId="0"/>
    <xf numFmtId="0" fontId="15" fillId="16" borderId="36" pivotButton="0" quotePrefix="0" xfId="0"/>
    <xf numFmtId="0" fontId="14" fillId="15" borderId="1" pivotButton="0" quotePrefix="0" xfId="0"/>
    <xf numFmtId="0" fontId="15" fillId="17" borderId="7" pivotButton="0" quotePrefix="0" xfId="0"/>
    <xf numFmtId="0" fontId="2" fillId="15" borderId="1" pivotButton="0" quotePrefix="0" xfId="0"/>
    <xf numFmtId="0" fontId="1" fillId="15" borderId="1" pivotButton="0" quotePrefix="0" xfId="0"/>
    <xf numFmtId="0" fontId="15" fillId="18" borderId="7" pivotButton="0" quotePrefix="0" xfId="0"/>
    <xf numFmtId="3" fontId="15" fillId="18" borderId="7" pivotButton="0" quotePrefix="0" xfId="0"/>
    <xf numFmtId="0" fontId="15" fillId="18" borderId="7" applyAlignment="1" pivotButton="0" quotePrefix="0" xfId="0">
      <alignment horizontal="left"/>
    </xf>
    <xf numFmtId="0" fontId="14" fillId="15" borderId="1" applyAlignment="1" pivotButton="0" quotePrefix="0" xfId="0">
      <alignment horizontal="left"/>
    </xf>
    <xf numFmtId="0" fontId="15" fillId="18" borderId="7" applyAlignment="1" pivotButton="0" quotePrefix="0" xfId="0">
      <alignment horizontal="right"/>
    </xf>
    <xf numFmtId="0" fontId="14" fillId="15" borderId="1" applyAlignment="1" pivotButton="0" quotePrefix="0" xfId="0">
      <alignment horizontal="right"/>
    </xf>
    <xf numFmtId="0" fontId="2" fillId="15" borderId="1" applyAlignment="1" pivotButton="0" quotePrefix="0" xfId="0">
      <alignment horizontal="left"/>
    </xf>
    <xf numFmtId="0" fontId="15" fillId="18" borderId="9" pivotButton="0" quotePrefix="0" xfId="0"/>
    <xf numFmtId="0" fontId="16" fillId="15" borderId="7" pivotButton="0" quotePrefix="0" xfId="0"/>
    <xf numFmtId="0" fontId="14" fillId="15" borderId="7" pivotButton="0" quotePrefix="0" xfId="0"/>
    <xf numFmtId="0" fontId="15" fillId="19" borderId="7" pivotButton="0" quotePrefix="0" xfId="0"/>
    <xf numFmtId="0" fontId="15" fillId="20" borderId="7" pivotButton="0" quotePrefix="0" xfId="0"/>
    <xf numFmtId="166" fontId="3" fillId="0" borderId="7" pivotButton="0" quotePrefix="0" xfId="0"/>
    <xf numFmtId="3" fontId="3" fillId="0" borderId="7" pivotButton="0" quotePrefix="0" xfId="0"/>
    <xf numFmtId="167" fontId="9" fillId="0" borderId="7" pivotButton="0" quotePrefix="0" xfId="0"/>
    <xf numFmtId="166" fontId="3" fillId="21" borderId="7" pivotButton="0" quotePrefix="0" xfId="0"/>
    <xf numFmtId="0" fontId="3" fillId="21" borderId="7" pivotButton="0" quotePrefix="0" xfId="0"/>
    <xf numFmtId="167" fontId="9" fillId="21" borderId="7" pivotButton="0" quotePrefix="0" xfId="0"/>
    <xf numFmtId="166" fontId="3" fillId="22" borderId="7" pivotButton="0" quotePrefix="0" xfId="0"/>
    <xf numFmtId="0" fontId="3" fillId="22" borderId="7" pivotButton="0" quotePrefix="0" xfId="0"/>
    <xf numFmtId="0" fontId="9" fillId="22" borderId="7" pivotButton="0" quotePrefix="0" xfId="0"/>
    <xf numFmtId="0" fontId="9" fillId="0" borderId="7" pivotButton="0" quotePrefix="0" xfId="0"/>
    <xf numFmtId="0" fontId="9" fillId="21" borderId="7" pivotButton="0" quotePrefix="0" xfId="0"/>
    <xf numFmtId="0" fontId="15" fillId="22" borderId="7" pivotButton="0" quotePrefix="0" xfId="0"/>
    <xf numFmtId="0" fontId="15" fillId="0" borderId="7" pivotButton="0" quotePrefix="0" xfId="0"/>
    <xf numFmtId="0" fontId="15" fillId="21" borderId="7" pivotButton="0" quotePrefix="0" xfId="0"/>
    <xf numFmtId="0" fontId="14" fillId="2" borderId="1" pivotButton="0" quotePrefix="0" xfId="0"/>
    <xf numFmtId="0" fontId="14" fillId="0" borderId="0" pivotButton="0" quotePrefix="0" xfId="0"/>
    <xf numFmtId="166" fontId="9" fillId="7" borderId="7" pivotButton="0" quotePrefix="0" xfId="0"/>
    <xf numFmtId="166" fontId="15" fillId="7" borderId="7" pivotButton="0" quotePrefix="0" xfId="0"/>
    <xf numFmtId="3" fontId="15" fillId="7" borderId="7" pivotButton="0" quotePrefix="0" xfId="0"/>
    <xf numFmtId="3" fontId="9" fillId="0" borderId="7" pivotButton="0" quotePrefix="0" xfId="0"/>
    <xf numFmtId="166" fontId="15" fillId="0" borderId="7" pivotButton="0" quotePrefix="0" xfId="0"/>
    <xf numFmtId="3" fontId="15" fillId="0" borderId="7" pivotButton="0" quotePrefix="0" xfId="0"/>
    <xf numFmtId="166" fontId="3" fillId="2" borderId="1" pivotButton="0" quotePrefix="0" xfId="0"/>
    <xf numFmtId="3" fontId="3" fillId="2" borderId="1" pivotButton="0" quotePrefix="0" xfId="0"/>
    <xf numFmtId="0" fontId="9" fillId="2" borderId="1" pivotButton="0" quotePrefix="0" xfId="0"/>
    <xf numFmtId="3" fontId="9" fillId="2" borderId="1" pivotButton="0" quotePrefix="0" xfId="0"/>
    <xf numFmtId="0" fontId="15" fillId="0" borderId="6" pivotButton="0" quotePrefix="0" xfId="0"/>
    <xf numFmtId="0" fontId="15" fillId="0" borderId="34" pivotButton="0" quotePrefix="0" xfId="0"/>
    <xf numFmtId="3" fontId="15" fillId="0" borderId="34" pivotButton="0" quotePrefix="0" xfId="0"/>
    <xf numFmtId="0" fontId="2" fillId="0" borderId="7" pivotButton="0" quotePrefix="0" xfId="0"/>
    <xf numFmtId="3" fontId="17" fillId="0" borderId="7" pivotButton="0" quotePrefix="0" xfId="0"/>
    <xf numFmtId="166" fontId="15" fillId="2" borderId="1" pivotButton="0" quotePrefix="0" xfId="0"/>
    <xf numFmtId="0" fontId="15" fillId="2" borderId="1" pivotButton="0" quotePrefix="0" xfId="0"/>
    <xf numFmtId="3" fontId="15" fillId="2" borderId="1" pivotButton="0" quotePrefix="0" xfId="0"/>
    <xf numFmtId="166" fontId="3" fillId="0" borderId="0" pivotButton="0" quotePrefix="0" xfId="0"/>
    <xf numFmtId="3" fontId="3" fillId="0" borderId="0" pivotButton="0" quotePrefix="0" xfId="0"/>
    <xf numFmtId="0" fontId="2" fillId="0" borderId="0" applyAlignment="1" pivotButton="0" quotePrefix="0" xfId="0">
      <alignment vertical="center"/>
    </xf>
    <xf numFmtId="0" fontId="2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43" pivotButton="0" quotePrefix="0" xfId="0"/>
    <xf numFmtId="0" fontId="3" fillId="0" borderId="0" pivotButton="0" quotePrefix="0" xfId="0"/>
    <xf numFmtId="0" fontId="1" fillId="0" borderId="43" pivotButton="0" quotePrefix="0" xfId="0"/>
    <xf numFmtId="0" fontId="2" fillId="0" borderId="43" pivotButton="0" quotePrefix="0" xfId="0"/>
    <xf numFmtId="0" fontId="2" fillId="0" borderId="44" pivotButton="0" quotePrefix="0" xfId="0"/>
    <xf numFmtId="0" fontId="1" fillId="0" borderId="45" pivotButton="0" quotePrefix="0" xfId="0"/>
    <xf numFmtId="0" fontId="3" fillId="14" borderId="36" pivotButton="0" quotePrefix="0" xfId="0"/>
    <xf numFmtId="0" fontId="1" fillId="14" borderId="36" pivotButton="0" quotePrefix="0" xfId="0"/>
    <xf numFmtId="0" fontId="3" fillId="14" borderId="7" pivotButton="0" quotePrefix="0" xfId="0"/>
    <xf numFmtId="0" fontId="1" fillId="14" borderId="7" pivotButton="0" quotePrefix="0" xfId="0"/>
    <xf numFmtId="0" fontId="15" fillId="2" borderId="1" applyAlignment="1" pivotButton="0" quotePrefix="0" xfId="0">
      <alignment horizontal="center"/>
    </xf>
    <xf numFmtId="0" fontId="14" fillId="2" borderId="1" applyAlignment="1" pivotButton="0" quotePrefix="0" xfId="0">
      <alignment horizontal="center"/>
    </xf>
    <xf numFmtId="0" fontId="14" fillId="7" borderId="7" pivotButton="0" quotePrefix="0" xfId="0"/>
    <xf numFmtId="0" fontId="14" fillId="12" borderId="7" pivotButton="0" quotePrefix="0" xfId="0"/>
    <xf numFmtId="15" fontId="14" fillId="12" borderId="7" pivotButton="0" quotePrefix="0" xfId="0"/>
    <xf numFmtId="0" fontId="14" fillId="18" borderId="7" pivotButton="0" quotePrefix="0" xfId="0"/>
    <xf numFmtId="0" fontId="15" fillId="2" borderId="47" applyAlignment="1" pivotButton="0" quotePrefix="0" xfId="0">
      <alignment horizontal="center"/>
    </xf>
    <xf numFmtId="0" fontId="19" fillId="23" borderId="0" pivotButton="0" quotePrefix="0" xfId="0"/>
    <xf numFmtId="0" fontId="6" fillId="23" borderId="0" pivotButton="0" quotePrefix="0" xfId="0"/>
    <xf numFmtId="0" fontId="14" fillId="23" borderId="0" pivotButton="0" quotePrefix="0" xfId="0"/>
    <xf numFmtId="0" fontId="11" fillId="23" borderId="7" pivotButton="0" quotePrefix="0" xfId="0"/>
    <xf numFmtId="0" fontId="7" fillId="23" borderId="7" pivotButton="0" quotePrefix="0" xfId="0"/>
    <xf numFmtId="2" fontId="7" fillId="23" borderId="7" pivotButton="0" quotePrefix="0" xfId="0"/>
    <xf numFmtId="0" fontId="7" fillId="23" borderId="7" applyAlignment="1" pivotButton="0" quotePrefix="0" xfId="0">
      <alignment horizontal="right"/>
    </xf>
    <xf numFmtId="2" fontId="11" fillId="23" borderId="7" pivotButton="0" quotePrefix="0" xfId="0"/>
    <xf numFmtId="0" fontId="15" fillId="0" borderId="0" pivotButton="0" quotePrefix="0" xfId="0"/>
    <xf numFmtId="0" fontId="11" fillId="24" borderId="7" pivotButton="0" quotePrefix="0" xfId="0"/>
    <xf numFmtId="0" fontId="6" fillId="24" borderId="0" pivotButton="0" quotePrefix="0" xfId="0"/>
    <xf numFmtId="0" fontId="7" fillId="24" borderId="7" pivotButton="0" quotePrefix="0" xfId="0"/>
    <xf numFmtId="2" fontId="7" fillId="24" borderId="7" pivotButton="0" quotePrefix="0" xfId="0"/>
    <xf numFmtId="0" fontId="7" fillId="24" borderId="7" applyAlignment="1" pivotButton="0" quotePrefix="0" xfId="0">
      <alignment horizontal="right"/>
    </xf>
    <xf numFmtId="2" fontId="11" fillId="24" borderId="7" pivotButton="0" quotePrefix="0" xfId="0"/>
    <xf numFmtId="0" fontId="14" fillId="24" borderId="0" pivotButton="0" quotePrefix="0" xfId="0"/>
    <xf numFmtId="15" fontId="6" fillId="24" borderId="0" pivotButton="0" quotePrefix="0" xfId="0"/>
    <xf numFmtId="0" fontId="19" fillId="0" borderId="0" pivotButton="0" quotePrefix="0" xfId="0"/>
    <xf numFmtId="166" fontId="6" fillId="0" borderId="0" pivotButton="0" quotePrefix="0" xfId="0"/>
    <xf numFmtId="3" fontId="6" fillId="0" borderId="0" pivotButton="0" quotePrefix="0" xfId="0"/>
    <xf numFmtId="2" fontId="14" fillId="0" borderId="0" pivotButton="0" quotePrefix="0" xfId="0"/>
    <xf numFmtId="43" fontId="14" fillId="12" borderId="1" pivotButton="0" quotePrefix="0" xfId="0"/>
    <xf numFmtId="166" fontId="6" fillId="24" borderId="0" pivotButton="0" quotePrefix="0" xfId="0"/>
    <xf numFmtId="167" fontId="6" fillId="0" borderId="0" pivotButton="0" quotePrefix="0" xfId="0"/>
    <xf numFmtId="0" fontId="1" fillId="9" borderId="1" pivotButton="0" quotePrefix="0" xfId="0"/>
    <xf numFmtId="0" fontId="20" fillId="15" borderId="1" pivotButton="0" quotePrefix="0" xfId="0"/>
    <xf numFmtId="0" fontId="21" fillId="9" borderId="1" pivotButton="0" quotePrefix="0" xfId="0"/>
    <xf numFmtId="0" fontId="1" fillId="18" borderId="7" pivotButton="0" quotePrefix="0" xfId="0"/>
    <xf numFmtId="168" fontId="1" fillId="9" borderId="1" pivotButton="0" quotePrefix="0" xfId="0"/>
    <xf numFmtId="0" fontId="2" fillId="18" borderId="7" applyAlignment="1" pivotButton="0" quotePrefix="0" xfId="0">
      <alignment horizontal="left"/>
    </xf>
    <xf numFmtId="0" fontId="1" fillId="18" borderId="7" applyAlignment="1" pivotButton="0" quotePrefix="0" xfId="0">
      <alignment horizontal="center"/>
    </xf>
    <xf numFmtId="0" fontId="1" fillId="15" borderId="7" pivotButton="0" quotePrefix="0" xfId="0"/>
    <xf numFmtId="0" fontId="2" fillId="18" borderId="7" pivotButton="0" quotePrefix="0" xfId="0"/>
    <xf numFmtId="0" fontId="2" fillId="27" borderId="7" pivotButton="0" quotePrefix="0" xfId="0"/>
    <xf numFmtId="0" fontId="2" fillId="12" borderId="7" applyAlignment="1" pivotButton="0" quotePrefix="0" xfId="0">
      <alignment horizontal="left"/>
    </xf>
    <xf numFmtId="0" fontId="1" fillId="12" borderId="7" applyAlignment="1" pivotButton="0" quotePrefix="0" xfId="0">
      <alignment horizontal="center"/>
    </xf>
    <xf numFmtId="0" fontId="1" fillId="12" borderId="7" pivotButton="0" quotePrefix="0" xfId="0"/>
    <xf numFmtId="0" fontId="22" fillId="18" borderId="7" pivotButton="0" quotePrefix="0" xfId="0"/>
    <xf numFmtId="0" fontId="22" fillId="18" borderId="7" applyAlignment="1" pivotButton="0" quotePrefix="0" xfId="0">
      <alignment horizontal="center"/>
    </xf>
    <xf numFmtId="0" fontId="22" fillId="12" borderId="7" pivotButton="0" quotePrefix="0" xfId="0"/>
    <xf numFmtId="0" fontId="22" fillId="12" borderId="7" applyAlignment="1" pivotButton="0" quotePrefix="0" xfId="0">
      <alignment horizontal="center"/>
    </xf>
    <xf numFmtId="0" fontId="1" fillId="7" borderId="7" pivotButton="0" quotePrefix="0" xfId="0"/>
    <xf numFmtId="0" fontId="8" fillId="15" borderId="1" pivotButton="0" quotePrefix="0" xfId="0"/>
    <xf numFmtId="0" fontId="17" fillId="18" borderId="7" applyAlignment="1" pivotButton="0" quotePrefix="0" xfId="0">
      <alignment horizontal="center"/>
    </xf>
    <xf numFmtId="168" fontId="2" fillId="0" borderId="0" pivotButton="0" quotePrefix="0" xfId="0"/>
    <xf numFmtId="0" fontId="1" fillId="0" borderId="0" applyAlignment="1" pivotButton="0" quotePrefix="0" xfId="0">
      <alignment horizontal="center"/>
    </xf>
    <xf numFmtId="0" fontId="17" fillId="12" borderId="7" applyAlignment="1" pivotButton="0" quotePrefix="0" xfId="0">
      <alignment horizontal="center"/>
    </xf>
    <xf numFmtId="0" fontId="1" fillId="18" borderId="7" applyAlignment="1" pivotButton="0" quotePrefix="0" xfId="0">
      <alignment horizontal="left"/>
    </xf>
    <xf numFmtId="0" fontId="1" fillId="12" borderId="7" applyAlignment="1" pivotButton="0" quotePrefix="0" xfId="0">
      <alignment horizontal="left"/>
    </xf>
    <xf numFmtId="0" fontId="19" fillId="0" borderId="7" pivotButton="0" quotePrefix="0" xfId="0"/>
    <xf numFmtId="0" fontId="23" fillId="0" borderId="7" pivotButton="0" quotePrefix="0" xfId="0"/>
    <xf numFmtId="0" fontId="1" fillId="0" borderId="0" applyAlignment="1" pivotButton="0" quotePrefix="0" xfId="0">
      <alignment horizontal="center" vertical="top"/>
    </xf>
    <xf numFmtId="4" fontId="15" fillId="18" borderId="7" pivotButton="0" quotePrefix="0" xfId="0"/>
    <xf numFmtId="4" fontId="15" fillId="18" borderId="7" applyAlignment="1" pivotButton="0" quotePrefix="0" xfId="0">
      <alignment horizontal="right"/>
    </xf>
    <xf numFmtId="0" fontId="3" fillId="18" borderId="7" pivotButton="0" quotePrefix="0" xfId="0"/>
    <xf numFmtId="15" fontId="3" fillId="18" borderId="7" pivotButton="0" quotePrefix="0" xfId="0"/>
    <xf numFmtId="4" fontId="9" fillId="18" borderId="7" pivotButton="0" quotePrefix="0" xfId="0"/>
    <xf numFmtId="169" fontId="3" fillId="0" borderId="7" pivotButton="0" quotePrefix="0" xfId="0"/>
    <xf numFmtId="0" fontId="1" fillId="18" borderId="1" pivotButton="0" quotePrefix="0" xfId="0"/>
    <xf numFmtId="0" fontId="15" fillId="18" borderId="33" pivotButton="0" quotePrefix="0" xfId="0"/>
    <xf numFmtId="0" fontId="15" fillId="18" borderId="8" pivotButton="0" quotePrefix="0" xfId="0"/>
    <xf numFmtId="0" fontId="15" fillId="18" borderId="36" pivotButton="0" quotePrefix="0" xfId="0"/>
    <xf numFmtId="15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center"/>
    </xf>
    <xf numFmtId="0" fontId="5" fillId="0" borderId="49" applyAlignment="1" pivotButton="0" quotePrefix="0" xfId="0">
      <alignment horizontal="center"/>
    </xf>
    <xf numFmtId="0" fontId="0" fillId="0" borderId="12" pivotButton="0" quotePrefix="0" xfId="0"/>
    <xf numFmtId="170" fontId="6" fillId="0" borderId="7" applyAlignment="1" pivotButton="0" quotePrefix="0" xfId="0">
      <alignment horizontal="center"/>
    </xf>
    <xf numFmtId="0" fontId="0" fillId="0" borderId="8" pivotButton="0" quotePrefix="0" xfId="0"/>
    <xf numFmtId="170" fontId="7" fillId="0" borderId="7" applyAlignment="1" pivotButton="0" quotePrefix="0" xfId="0">
      <alignment horizontal="center"/>
    </xf>
    <xf numFmtId="0" fontId="7" fillId="8" borderId="35" pivotButton="0" quotePrefix="0" xfId="0"/>
    <xf numFmtId="0" fontId="0" fillId="0" borderId="0" pivotButton="0" quotePrefix="0" xfId="0"/>
    <xf numFmtId="3" fontId="2" fillId="10" borderId="7" applyAlignment="1" pivotButton="0" quotePrefix="0" xfId="0">
      <alignment horizontal="center"/>
    </xf>
    <xf numFmtId="0" fontId="0" fillId="0" borderId="36" pivotButton="0" quotePrefix="0" xfId="0"/>
    <xf numFmtId="0" fontId="2" fillId="10" borderId="7" applyAlignment="1" pivotButton="0" quotePrefix="0" xfId="0">
      <alignment horizontal="center"/>
    </xf>
    <xf numFmtId="15" fontId="1" fillId="0" borderId="7" applyAlignment="1" pivotButton="0" quotePrefix="0" xfId="0">
      <alignment horizontal="center"/>
    </xf>
    <xf numFmtId="0" fontId="12" fillId="2" borderId="37" applyAlignment="1" pivotButton="0" quotePrefix="0" xfId="0">
      <alignment horizontal="center" vertical="center"/>
    </xf>
    <xf numFmtId="0" fontId="0" fillId="0" borderId="37" pivotButton="0" quotePrefix="0" xfId="0"/>
    <xf numFmtId="0" fontId="15" fillId="14" borderId="7" applyAlignment="1" pivotButton="0" quotePrefix="0" xfId="0">
      <alignment horizontal="center"/>
    </xf>
    <xf numFmtId="0" fontId="0" fillId="0" borderId="38" pivotButton="0" quotePrefix="0" xfId="0"/>
    <xf numFmtId="0" fontId="14" fillId="12" borderId="7" applyAlignment="1" pivotButton="0" quotePrefix="0" xfId="0">
      <alignment horizontal="center"/>
    </xf>
    <xf numFmtId="0" fontId="1" fillId="2" borderId="35" applyAlignment="1" pivotButton="0" quotePrefix="0" xfId="0">
      <alignment horizontal="center"/>
    </xf>
    <xf numFmtId="0" fontId="9" fillId="2" borderId="8" applyAlignment="1" pivotButton="0" quotePrefix="0" xfId="0">
      <alignment horizontal="center"/>
    </xf>
    <xf numFmtId="0" fontId="0" fillId="0" borderId="39" pivotButton="0" quotePrefix="0" xfId="0"/>
    <xf numFmtId="0" fontId="0" fillId="0" borderId="46" pivotButton="0" quotePrefix="0" xfId="0"/>
    <xf numFmtId="0" fontId="14" fillId="0" borderId="50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18" fillId="12" borderId="7" applyAlignment="1" pivotButton="0" quotePrefix="0" xfId="0">
      <alignment horizontal="center"/>
    </xf>
    <xf numFmtId="0" fontId="14" fillId="23" borderId="35" pivotButton="0" quotePrefix="0" xfId="0"/>
    <xf numFmtId="0" fontId="1" fillId="0" borderId="7" applyAlignment="1" pivotButton="0" quotePrefix="0" xfId="0">
      <alignment horizontal="center" vertical="center" textRotation="90" wrapText="1"/>
    </xf>
    <xf numFmtId="0" fontId="0" fillId="0" borderId="48" pivotButton="0" quotePrefix="0" xfId="0"/>
    <xf numFmtId="0" fontId="1" fillId="25" borderId="7" applyAlignment="1" pivotButton="0" quotePrefix="0" xfId="0">
      <alignment horizontal="center" vertical="center"/>
    </xf>
    <xf numFmtId="0" fontId="1" fillId="7" borderId="7" applyAlignment="1" pivotButton="0" quotePrefix="0" xfId="0">
      <alignment horizontal="center" vertical="center"/>
    </xf>
    <xf numFmtId="0" fontId="1" fillId="26" borderId="7" applyAlignment="1" pivotButton="0" quotePrefix="0" xfId="0">
      <alignment horizontal="center"/>
    </xf>
    <xf numFmtId="0" fontId="1" fillId="18" borderId="7" applyAlignment="1" pivotButton="0" quotePrefix="0" xfId="0">
      <alignment horizontal="center" vertical="center" wrapText="1"/>
    </xf>
    <xf numFmtId="0" fontId="12" fillId="0" borderId="35" pivotButton="0" quotePrefix="0" xfId="0"/>
  </cellXfs>
  <cellStyles count="1">
    <cellStyle name="Normal" xfId="0" builtinId="0"/>
  </cellStyles>
  <dxfs count="26">
    <dxf>
      <font>
        <b val="1"/>
        <color rgb="FFFF0000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1"/>
        <color theme="8"/>
      </font>
    </dxf>
    <dxf>
      <font>
        <b val="1"/>
        <color rgb="FFFF0000"/>
      </font>
    </dxf>
    <dxf>
      <font>
        <b val="1"/>
        <color rgb="FF1A5429"/>
      </font>
    </dxf>
    <dxf>
      <font>
        <b val="1"/>
        <color rgb="FF1A5429"/>
      </font>
    </dxf>
    <dxf>
      <font>
        <b val="1"/>
        <color rgb="FFFF0000"/>
      </font>
    </dxf>
    <dxf>
      <font>
        <b val="1"/>
        <color rgb="FF1A5429"/>
      </font>
    </dxf>
    <dxf>
      <font>
        <b val="1"/>
        <color rgb="FF1A5429"/>
      </font>
    </dxf>
    <dxf>
      <font>
        <color rgb="FFFFFFFF"/>
      </font>
    </dxf>
    <dxf>
      <font>
        <b val="1"/>
        <color rgb="FFFF0000"/>
      </font>
    </dxf>
    <dxf>
      <font>
        <b val="1"/>
        <color rgb="FF000000"/>
      </font>
      <fill>
        <patternFill patternType="solid">
          <fgColor theme="5"/>
          <bgColor theme="5"/>
        </patternFill>
      </fill>
    </dxf>
    <dxf>
      <font>
        <b val="1"/>
        <color rgb="FFFF0000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1"/>
        <color theme="8"/>
      </font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5"/>
          <bgColor theme="5"/>
        </patternFill>
      </fill>
    </dxf>
  </dxfs>
  <tableStyles count="5" defaultTableStyle="TableStyleMedium9" defaultPivotStyle="PivotStyleLight16">
    <tableStyle name="Master-style" pivot="0" count="3">
      <tableStyleElement type="headerRow" dxfId="25"/>
      <tableStyleElement type="firstRowStripe" dxfId="24"/>
      <tableStyleElement type="secondRowStripe" dxfId="23"/>
    </tableStyle>
    <tableStyle name="MATERIAL RM IN | OUT-style" pivot="0" count="2">
      <tableStyleElement type="firstRowStripe" dxfId="22"/>
      <tableStyleElement type="secondRowStripe" dxfId="21"/>
    </tableStyle>
    <tableStyle name="barang masuk-style" pivot="0" count="2">
      <tableStyleElement type="firstRowStripe" dxfId="20"/>
      <tableStyleElement type="secondRowStripe" dxfId="19"/>
    </tableStyle>
    <tableStyle name="exp-style" pivot="0" count="2">
      <tableStyleElement type="firstRowStripe" dxfId="18"/>
      <tableStyleElement type="secondRowStripe" dxfId="17"/>
    </tableStyle>
    <tableStyle name="barang keluar-style" pivot="0" count="2">
      <tableStyleElement type="firstRowStripe" dxfId="16"/>
      <tableStyleElement type="secondRowStripe" dxfId="1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comments/comment1.xml><?xml version="1.0" encoding="utf-8"?>
<comments xmlns="http://schemas.openxmlformats.org/spreadsheetml/2006/main">
  <authors>
    <author>None</author>
  </authors>
  <commentList>
    <comment ref="A1" authorId="0" shapeId="0">
      <text>
        <t>Jangan edit  | Ini ke App
	-Soni Agung</t>
      </text>
    </comment>
  </commentList>
</comments>
</file>

<file path=xl/tables/table1.xml><?xml version="1.0" encoding="utf-8"?>
<table xmlns="http://schemas.openxmlformats.org/spreadsheetml/2006/main" id="1" name="Table_1" displayName="Table_1" ref="B1:D100" headerRowCount="1">
  <tableColumns count="3">
    <tableColumn id="1" name="kode"/>
    <tableColumn id="2" name="Nama Barang"/>
    <tableColumn id="3" name="Qty/Kg"/>
  </tableColumns>
  <tableStyleInfo name="Master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3:A59" headerRowCount="0">
  <tableColumns count="1">
    <tableColumn id="1" name="Column1"/>
  </tableColumns>
  <tableStyleInfo name="MATERIAL RM IN | OUT-style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A2:A58" headerRowCount="0">
  <tableColumns count="1">
    <tableColumn id="1" name="Column1"/>
  </tableColumns>
  <tableStyleInfo name="barang masuk-style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A2:A58" headerRowCount="0">
  <tableColumns count="1">
    <tableColumn id="1" name="Column1"/>
  </tableColumns>
  <tableStyleInfo name="exp-style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A2:A58" headerRowCount="0">
  <tableColumns count="1">
    <tableColumn id="1" name="Column1"/>
  </tableColumns>
  <tableStyleInfo name="barang kelua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1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1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7AD592"/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ColWidth="12.5703125" defaultRowHeight="15" customHeight="1"/>
  <cols>
    <col width="9.140625" customWidth="1" style="263" min="1" max="2"/>
    <col width="34.7109375" customWidth="1" style="263" min="3" max="3"/>
    <col width="8.5703125" customWidth="1" style="263" min="4" max="24"/>
  </cols>
  <sheetData>
    <row r="1" ht="12.75" customHeight="1" s="263">
      <c r="A1" s="1" t="n"/>
      <c r="B1" s="2" t="inlineStr">
        <is>
          <t>kode</t>
        </is>
      </c>
      <c r="C1" s="3" t="inlineStr">
        <is>
          <t>Nama Barang</t>
        </is>
      </c>
      <c r="D1" s="4" t="inlineStr">
        <is>
          <t>Qty/Kg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2.75" customHeight="1" s="263">
      <c r="A2" s="1" t="n"/>
      <c r="B2" s="5" t="inlineStr">
        <is>
          <t>RM101093</t>
        </is>
      </c>
      <c r="C2" s="6" t="inlineStr">
        <is>
          <t>BREAD IMPROVD IV</t>
        </is>
      </c>
      <c r="D2" s="7" t="n">
        <v>25</v>
      </c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2.75" customHeight="1" s="263">
      <c r="A3" s="1" t="n"/>
      <c r="B3" s="5" t="inlineStr">
        <is>
          <t>RM101130</t>
        </is>
      </c>
      <c r="C3" s="6" t="inlineStr">
        <is>
          <t>BIOVATE DOS A 0707181</t>
        </is>
      </c>
      <c r="D3" s="7" t="n">
        <v>25</v>
      </c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2.75" customHeight="1" s="263">
      <c r="A4" s="1" t="n"/>
      <c r="B4" s="5" t="inlineStr">
        <is>
          <t>RM101131</t>
        </is>
      </c>
      <c r="C4" s="6" t="inlineStr">
        <is>
          <t>BIOVATE DOS B 0707182</t>
        </is>
      </c>
      <c r="D4" s="7" t="n">
        <v>25</v>
      </c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2.75" customHeight="1" s="263">
      <c r="A5" s="1" t="n"/>
      <c r="B5" s="5" t="inlineStr">
        <is>
          <t>RM101138</t>
        </is>
      </c>
      <c r="C5" s="6" t="inlineStr">
        <is>
          <t>BIOVATE DOS C 0707183</t>
        </is>
      </c>
      <c r="D5" s="7" t="n">
        <v>20</v>
      </c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2.75" customHeight="1" s="263">
      <c r="A6" s="1" t="n"/>
      <c r="B6" s="5" t="inlineStr">
        <is>
          <t>RM101133</t>
        </is>
      </c>
      <c r="C6" s="6" t="inlineStr">
        <is>
          <t>BIOVATE SOBEK A 0907181</t>
        </is>
      </c>
      <c r="D6" s="7" t="n">
        <v>25</v>
      </c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2.75" customHeight="1" s="263">
      <c r="A7" s="1" t="n"/>
      <c r="B7" s="5" t="inlineStr">
        <is>
          <t>RM101134</t>
        </is>
      </c>
      <c r="C7" s="6" t="inlineStr">
        <is>
          <t>BIOVATE SOBEK B 0907182</t>
        </is>
      </c>
      <c r="D7" s="7" t="n">
        <v>25</v>
      </c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2.75" customHeight="1" s="263">
      <c r="A8" s="1" t="n"/>
      <c r="B8" s="5" t="inlineStr">
        <is>
          <t>RM101135</t>
        </is>
      </c>
      <c r="C8" s="6" t="inlineStr">
        <is>
          <t>BIOVATE SOBEK C 0907183</t>
        </is>
      </c>
      <c r="D8" s="7" t="n">
        <v>25</v>
      </c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2.75" customHeight="1" s="263">
      <c r="A9" s="1" t="n"/>
      <c r="B9" s="5" t="inlineStr">
        <is>
          <t>RM101136</t>
        </is>
      </c>
      <c r="C9" s="6" t="inlineStr">
        <is>
          <t>BIOVATE RTS A 0607181</t>
        </is>
      </c>
      <c r="D9" s="7" t="n">
        <v>25</v>
      </c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2.75" customHeight="1" s="263">
      <c r="A10" s="1" t="n"/>
      <c r="B10" s="5" t="inlineStr">
        <is>
          <t>RM101137</t>
        </is>
      </c>
      <c r="C10" s="6" t="inlineStr">
        <is>
          <t>BIOVATE RTS B 0607182</t>
        </is>
      </c>
      <c r="D10" s="7" t="n">
        <v>25</v>
      </c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2.75" customHeight="1" s="263">
      <c r="A11" s="1" t="n"/>
      <c r="B11" s="5" t="inlineStr">
        <is>
          <t>RM101138</t>
        </is>
      </c>
      <c r="C11" s="6" t="inlineStr">
        <is>
          <t>BIOVATE RTS C 0607183</t>
        </is>
      </c>
      <c r="D11" s="7" t="n">
        <v>25</v>
      </c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2.75" customHeight="1" s="263">
      <c r="A12" s="1" t="n"/>
      <c r="B12" s="5" t="inlineStr">
        <is>
          <t>RM101139</t>
        </is>
      </c>
      <c r="C12" s="6" t="inlineStr">
        <is>
          <t>BIOVATE RTG A 0807181</t>
        </is>
      </c>
      <c r="D12" s="7" t="n">
        <v>25</v>
      </c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2.75" customHeight="1" s="263">
      <c r="A13" s="1" t="n"/>
      <c r="B13" s="5" t="inlineStr">
        <is>
          <t>RM101140</t>
        </is>
      </c>
      <c r="C13" s="6" t="inlineStr">
        <is>
          <t>BIOVATE RTG B 0807182</t>
        </is>
      </c>
      <c r="D13" s="7" t="n">
        <v>25</v>
      </c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2.75" customHeight="1" s="263">
      <c r="A14" s="1" t="n"/>
      <c r="B14" s="5" t="inlineStr">
        <is>
          <t>RM101141</t>
        </is>
      </c>
      <c r="C14" s="6" t="inlineStr">
        <is>
          <t>BIOVATE RTG C 0807183</t>
        </is>
      </c>
      <c r="D14" s="7" t="n">
        <v>25</v>
      </c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2.75" customHeight="1" s="263">
      <c r="A15" s="1" t="n"/>
      <c r="B15" s="5" t="inlineStr">
        <is>
          <t>RM101142</t>
        </is>
      </c>
      <c r="C15" s="6" t="inlineStr">
        <is>
          <t>CALCIUM SULFATE</t>
        </is>
      </c>
      <c r="D15" s="7" t="n">
        <v>15</v>
      </c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2.75" customHeight="1" s="263">
      <c r="A16" s="1" t="n"/>
      <c r="B16" s="5" t="inlineStr">
        <is>
          <t>RM101143</t>
        </is>
      </c>
      <c r="C16" s="6" t="inlineStr">
        <is>
          <t>GULA PASIR ( MITRA)</t>
        </is>
      </c>
      <c r="D16" s="7" t="n">
        <v>50</v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2.75" customHeight="1" s="263">
      <c r="A17" s="1" t="n"/>
      <c r="B17" s="5" t="inlineStr">
        <is>
          <t>RM101144</t>
        </is>
      </c>
      <c r="C17" s="6" t="inlineStr">
        <is>
          <t>GARAM HALUS (MITRA)</t>
        </is>
      </c>
      <c r="D17" s="7" t="n">
        <v>25</v>
      </c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2.75" customHeight="1" s="263">
      <c r="A18" s="1" t="n"/>
      <c r="B18" s="5" t="inlineStr">
        <is>
          <t>RM101145</t>
        </is>
      </c>
      <c r="C18" s="6" t="inlineStr">
        <is>
          <t>FULL CREAM MILK POWDER (MITRA)</t>
        </is>
      </c>
      <c r="D18" s="7" t="n">
        <v>25</v>
      </c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2.75" customHeight="1" s="263">
      <c r="A19" s="1" t="n"/>
      <c r="B19" s="5" t="inlineStr">
        <is>
          <t>RM101146</t>
        </is>
      </c>
      <c r="C19" s="6" t="inlineStr">
        <is>
          <t>CALCIUM PROPIONATE 25 Kg</t>
        </is>
      </c>
      <c r="D19" s="7" t="n">
        <v>25</v>
      </c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2.75" customHeight="1" s="263">
      <c r="A20" s="1" t="n"/>
      <c r="B20" s="5" t="inlineStr">
        <is>
          <t>RM101147</t>
        </is>
      </c>
      <c r="C20" s="6" t="inlineStr">
        <is>
          <t>SKIM MILK POWDER (MITRA)</t>
        </is>
      </c>
      <c r="D20" s="7" t="n">
        <v>25</v>
      </c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2.75" customHeight="1" s="263">
      <c r="A21" s="1" t="n"/>
      <c r="B21" s="5" t="inlineStr">
        <is>
          <t>RM101151</t>
        </is>
      </c>
      <c r="C21" s="6" t="inlineStr">
        <is>
          <t>PREMIX VITAMIN</t>
        </is>
      </c>
      <c r="D21" s="7" t="n">
        <v>15</v>
      </c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2.75" customHeight="1" s="263">
      <c r="A22" s="1" t="n"/>
      <c r="B22" s="5" t="inlineStr">
        <is>
          <t>RM101152</t>
        </is>
      </c>
      <c r="C22" s="6" t="inlineStr">
        <is>
          <t>BIOVATE 2K (A) 3108181</t>
        </is>
      </c>
      <c r="D22" s="7" t="n">
        <v>25</v>
      </c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2.75" customHeight="1" s="263">
      <c r="A23" s="1" t="n"/>
      <c r="B23" s="5" t="inlineStr">
        <is>
          <t>RM101153</t>
        </is>
      </c>
      <c r="C23" s="6" t="inlineStr">
        <is>
          <t>BIOVATE 2K (B) 3108182</t>
        </is>
      </c>
      <c r="D23" s="7" t="n">
        <v>25</v>
      </c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2.75" customHeight="1" s="263">
      <c r="A24" s="1" t="n"/>
      <c r="B24" s="5" t="inlineStr">
        <is>
          <t>RM101154</t>
        </is>
      </c>
      <c r="C24" s="6" t="inlineStr">
        <is>
          <t>BIOVATE 2K (C)3108183</t>
        </is>
      </c>
      <c r="D24" s="7" t="n">
        <v>25</v>
      </c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2.75" customHeight="1" s="263">
      <c r="A25" s="1" t="n"/>
      <c r="B25" s="5" t="inlineStr">
        <is>
          <t>RM101202</t>
        </is>
      </c>
      <c r="C25" s="6" t="inlineStr">
        <is>
          <t>ANTIMO S 0304231</t>
        </is>
      </c>
      <c r="D25" s="7" t="n">
        <v>20</v>
      </c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2.75" customHeight="1" s="263">
      <c r="A26" s="1" t="n"/>
      <c r="B26" s="5" t="inlineStr">
        <is>
          <t>RM101204</t>
        </is>
      </c>
      <c r="C26" s="6" t="inlineStr">
        <is>
          <t>STEAMED CAKE MIX 0707231</t>
        </is>
      </c>
      <c r="D26" s="7" t="n">
        <v>25</v>
      </c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2.75" customHeight="1" s="263">
      <c r="A27" s="1" t="n"/>
      <c r="B27" s="5" t="inlineStr">
        <is>
          <t>RM101211</t>
        </is>
      </c>
      <c r="C27" s="6" t="inlineStr">
        <is>
          <t>RTS A 1110231</t>
        </is>
      </c>
      <c r="D27" s="7" t="n">
        <v>25</v>
      </c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2.75" customHeight="1" s="263">
      <c r="A28" s="1" t="n"/>
      <c r="B28" s="5" t="inlineStr">
        <is>
          <t>RM101212</t>
        </is>
      </c>
      <c r="C28" s="6" t="inlineStr">
        <is>
          <t>RTS B 1110232</t>
        </is>
      </c>
      <c r="D28" s="7" t="n">
        <v>25</v>
      </c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2.75" customHeight="1" s="263">
      <c r="A29" s="1" t="n"/>
      <c r="B29" s="5" t="inlineStr">
        <is>
          <t>RM101209</t>
        </is>
      </c>
      <c r="C29" s="6" t="inlineStr">
        <is>
          <t>SOBEK A 2208231</t>
        </is>
      </c>
      <c r="D29" s="7" t="n">
        <v>25</v>
      </c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2.75" customHeight="1" s="263">
      <c r="A30" s="1" t="n"/>
      <c r="B30" s="5" t="inlineStr">
        <is>
          <t>RM101210</t>
        </is>
      </c>
      <c r="C30" s="6" t="inlineStr">
        <is>
          <t>SOBEK B 2208232</t>
        </is>
      </c>
      <c r="D30" s="7" t="n">
        <v>25</v>
      </c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2.75" customHeight="1" s="263">
      <c r="A31" s="1" t="n"/>
      <c r="B31" s="5" t="inlineStr">
        <is>
          <t>RM101167</t>
        </is>
      </c>
      <c r="C31" s="6" t="inlineStr">
        <is>
          <t>BIOVATE DOS LSL A 0109201</t>
        </is>
      </c>
      <c r="D31" s="7" t="n">
        <v>25</v>
      </c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2.75" customHeight="1" s="263">
      <c r="A32" s="1" t="n"/>
      <c r="B32" s="5" t="inlineStr">
        <is>
          <t>RM101168</t>
        </is>
      </c>
      <c r="C32" s="6" t="inlineStr">
        <is>
          <t>BIOVATE DOS LSL B 0109202</t>
        </is>
      </c>
      <c r="D32" s="7" t="n">
        <v>25</v>
      </c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2.75" customHeight="1" s="263">
      <c r="A33" s="1" t="n"/>
      <c r="B33" s="5" t="inlineStr">
        <is>
          <t>RM101169</t>
        </is>
      </c>
      <c r="C33" s="6" t="inlineStr">
        <is>
          <t>BIOVATE LSL A 0209201</t>
        </is>
      </c>
      <c r="D33" s="7" t="n">
        <v>25</v>
      </c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2.75" customHeight="1" s="263">
      <c r="A34" s="1" t="n"/>
      <c r="B34" s="5" t="inlineStr">
        <is>
          <t>RM101170</t>
        </is>
      </c>
      <c r="C34" s="6" t="inlineStr">
        <is>
          <t>BIOVATE LSL B 0209202</t>
        </is>
      </c>
      <c r="D34" s="7" t="n">
        <v>25</v>
      </c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2.75" customHeight="1" s="263">
      <c r="A35" s="1" t="n"/>
      <c r="B35" s="5" t="inlineStr">
        <is>
          <t>RM101171</t>
        </is>
      </c>
      <c r="C35" s="6" t="inlineStr">
        <is>
          <t>BIOVATE LSL C 0309201</t>
        </is>
      </c>
      <c r="D35" s="7" t="n">
        <v>25</v>
      </c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2.75" customHeight="1" s="263">
      <c r="A36" s="1" t="n"/>
      <c r="B36" s="5" t="inlineStr">
        <is>
          <t>RM101172</t>
        </is>
      </c>
      <c r="C36" s="6" t="inlineStr">
        <is>
          <t>BIOVATE LSL D 0309202</t>
        </is>
      </c>
      <c r="D36" s="7" t="n">
        <v>25</v>
      </c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2.75" customHeight="1" s="263">
      <c r="A37" s="1" t="n"/>
      <c r="B37" s="5" t="inlineStr">
        <is>
          <t>RM101173</t>
        </is>
      </c>
      <c r="C37" s="6" t="inlineStr">
        <is>
          <t>BIOVATE SOBEK LSL A 0409201</t>
        </is>
      </c>
      <c r="D37" s="7" t="n">
        <v>25</v>
      </c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2.75" customHeight="1" s="263">
      <c r="A38" s="1" t="n"/>
      <c r="B38" s="5" t="inlineStr">
        <is>
          <t>RM101174</t>
        </is>
      </c>
      <c r="C38" s="6" t="inlineStr">
        <is>
          <t>BIOVATE SOBEK LSL B 0409202</t>
        </is>
      </c>
      <c r="D38" s="7" t="n">
        <v>25</v>
      </c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2.75" customHeight="1" s="263">
      <c r="A39" s="1" t="n"/>
      <c r="B39" s="5" t="inlineStr">
        <is>
          <t>RM-38</t>
        </is>
      </c>
      <c r="C39" s="6" t="inlineStr">
        <is>
          <t>CT BUN BASE 0907211</t>
        </is>
      </c>
      <c r="D39" s="7" t="n">
        <v>20</v>
      </c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2.75" customHeight="1" s="263">
      <c r="A40" s="1" t="n"/>
      <c r="B40" s="5" t="inlineStr">
        <is>
          <t>RM101203</t>
        </is>
      </c>
      <c r="C40" s="6" t="inlineStr">
        <is>
          <t>Milk Permeate</t>
        </is>
      </c>
      <c r="D40" s="7" t="n">
        <v>25</v>
      </c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2.75" customHeight="1" s="263">
      <c r="A41" s="1" t="n"/>
      <c r="B41" s="5" t="inlineStr">
        <is>
          <t>RM101177</t>
        </is>
      </c>
      <c r="C41" s="6" t="inlineStr">
        <is>
          <t>CT IMPROVER 2309201</t>
        </is>
      </c>
      <c r="D41" s="7" t="n">
        <v>25</v>
      </c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2.75" customHeight="1" s="263">
      <c r="A42" s="1" t="n"/>
      <c r="B42" s="5" t="inlineStr">
        <is>
          <t>RM101181</t>
        </is>
      </c>
      <c r="C42" s="6" t="inlineStr">
        <is>
          <t>CHIFFON CAKE MIX 0705211</t>
        </is>
      </c>
      <c r="D42" s="7" t="n">
        <v>20</v>
      </c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2.75" customHeight="1" s="263">
      <c r="A43" s="1" t="n"/>
      <c r="B43" s="5" t="inlineStr">
        <is>
          <t>RM101182</t>
        </is>
      </c>
      <c r="C43" s="6" t="inlineStr">
        <is>
          <t>DORAYAKI PREMIX 1702211</t>
        </is>
      </c>
      <c r="D43" s="7" t="n">
        <v>25</v>
      </c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2.75" customHeight="1" s="263">
      <c r="A44" s="1" t="n"/>
      <c r="B44" s="5" t="inlineStr">
        <is>
          <t>RM101197</t>
        </is>
      </c>
      <c r="C44" s="6" t="inlineStr">
        <is>
          <t>BIOVATE DOS A 1209221</t>
        </is>
      </c>
      <c r="D44" s="7" t="n">
        <v>25</v>
      </c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2.75" customHeight="1" s="263">
      <c r="A45" s="1" t="n"/>
      <c r="B45" s="5" t="inlineStr">
        <is>
          <t>RM101198</t>
        </is>
      </c>
      <c r="C45" s="6" t="inlineStr">
        <is>
          <t>BIOVATE DOS B 1209222</t>
        </is>
      </c>
      <c r="D45" s="7" t="n">
        <v>25</v>
      </c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2.75" customHeight="1" s="263">
      <c r="A46" s="1" t="n"/>
      <c r="B46" s="5" t="inlineStr">
        <is>
          <t>RM101199</t>
        </is>
      </c>
      <c r="C46" s="6" t="inlineStr">
        <is>
          <t>BIOVATE DOS C 1209223</t>
        </is>
      </c>
      <c r="D46" s="7" t="n">
        <v>25</v>
      </c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2.75" customHeight="1" s="263">
      <c r="A47" s="1" t="n"/>
      <c r="B47" s="5" t="inlineStr">
        <is>
          <t>RM-46</t>
        </is>
      </c>
      <c r="C47" s="6" t="inlineStr">
        <is>
          <t>CALCIUM PROPIONATE 20 Kg</t>
        </is>
      </c>
      <c r="D47" s="7" t="n">
        <v>20</v>
      </c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2.75" customHeight="1" s="263">
      <c r="A48" s="1" t="n"/>
      <c r="B48" s="5" t="n"/>
      <c r="C48" s="6" t="n"/>
      <c r="D48" s="7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2.75" customHeight="1" s="263">
      <c r="A49" s="1" t="n"/>
      <c r="B49" s="5" t="inlineStr">
        <is>
          <t>RM101191</t>
        </is>
      </c>
      <c r="C49" s="6" t="inlineStr">
        <is>
          <t>CT CAKE MIX 0704221</t>
        </is>
      </c>
      <c r="D49" s="7" t="n">
        <v>20</v>
      </c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2.75" customHeight="1" s="263">
      <c r="A50" s="1" t="n"/>
      <c r="B50" s="5" t="inlineStr">
        <is>
          <t>RM101194</t>
        </is>
      </c>
      <c r="C50" s="6" t="inlineStr">
        <is>
          <t>GOLD A</t>
        </is>
      </c>
      <c r="D50" s="7" t="n">
        <v>25</v>
      </c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2.75" customHeight="1" s="263">
      <c r="A51" s="1" t="n"/>
      <c r="B51" s="5" t="inlineStr">
        <is>
          <t>RM101195</t>
        </is>
      </c>
      <c r="C51" s="6" t="inlineStr">
        <is>
          <t>GOLD B</t>
        </is>
      </c>
      <c r="D51" s="7" t="n">
        <v>25</v>
      </c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2.75" customHeight="1" s="263">
      <c r="A52" s="1" t="n"/>
      <c r="B52" s="5" t="inlineStr">
        <is>
          <t>RM411001</t>
        </is>
      </c>
      <c r="C52" s="6" t="inlineStr">
        <is>
          <t>CT FILLER 0407221</t>
        </is>
      </c>
      <c r="D52" s="7" t="n">
        <v>20</v>
      </c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2.75" customHeight="1" s="263">
      <c r="A53" s="1" t="n"/>
      <c r="B53" s="5" t="inlineStr">
        <is>
          <t>RM101196</t>
        </is>
      </c>
      <c r="C53" s="6" t="inlineStr">
        <is>
          <t>STEAMED CAKE MIX 08022221</t>
        </is>
      </c>
      <c r="D53" s="7" t="n">
        <v>25</v>
      </c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2.75" customHeight="1" s="263">
      <c r="A54" s="1" t="n"/>
      <c r="B54" s="5" t="inlineStr">
        <is>
          <t>RM-53</t>
        </is>
      </c>
      <c r="C54" s="6" t="inlineStr">
        <is>
          <t>DOS A 201</t>
        </is>
      </c>
      <c r="D54" s="7" t="n">
        <v>25</v>
      </c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2.75" customHeight="1" s="263">
      <c r="A55" s="1" t="n"/>
      <c r="B55" s="5" t="inlineStr">
        <is>
          <t>RM-54</t>
        </is>
      </c>
      <c r="C55" s="6" t="inlineStr">
        <is>
          <t>DOS B 202</t>
        </is>
      </c>
      <c r="D55" s="7" t="n">
        <v>25</v>
      </c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2.75" customHeight="1" s="263">
      <c r="A56" s="1" t="n"/>
      <c r="B56" s="5" t="inlineStr">
        <is>
          <t>RM-55</t>
        </is>
      </c>
      <c r="C56" s="6" t="inlineStr">
        <is>
          <t>DOS C 203</t>
        </is>
      </c>
      <c r="D56" s="7" t="n">
        <v>25</v>
      </c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2.75" customHeight="1" s="263">
      <c r="A57" s="1" t="n"/>
      <c r="B57" s="5" t="inlineStr">
        <is>
          <t>RM411007</t>
        </is>
      </c>
      <c r="C57" s="6" t="inlineStr">
        <is>
          <t>CT FILLER 3103221</t>
        </is>
      </c>
      <c r="D57" s="7" t="n">
        <v>20</v>
      </c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2.75" customHeight="1" s="263">
      <c r="A58" s="1" t="n"/>
      <c r="B58" s="5" t="inlineStr">
        <is>
          <t>RM101176</t>
        </is>
      </c>
      <c r="C58" s="6" t="inlineStr">
        <is>
          <t>POTASSIUM SORBATE</t>
        </is>
      </c>
      <c r="D58" s="7" t="n">
        <v>25</v>
      </c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2.75" customHeight="1" s="263">
      <c r="A59" s="1" t="n"/>
      <c r="B59" s="8" t="n"/>
      <c r="C59" s="9" t="n"/>
      <c r="D59" s="10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2.75" customHeight="1" s="263">
      <c r="A60" s="1" t="n"/>
      <c r="B60" s="8" t="n"/>
      <c r="C60" s="9" t="n"/>
      <c r="D60" s="10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2.75" customHeight="1" s="263">
      <c r="A61" s="1" t="n"/>
      <c r="B61" s="11" t="n"/>
      <c r="C61" s="12" t="n"/>
      <c r="D61" s="13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2.75" customHeight="1" s="263">
      <c r="A62" s="1" t="n"/>
      <c r="B62" s="11" t="n"/>
      <c r="C62" s="12" t="n"/>
      <c r="D62" s="13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2.75" customHeight="1" s="263">
      <c r="A63" s="1" t="n"/>
      <c r="B63" s="11" t="n"/>
      <c r="C63" s="12" t="n"/>
      <c r="D63" s="13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2.75" customHeight="1" s="263">
      <c r="A64" s="1" t="n"/>
      <c r="B64" s="11" t="n"/>
      <c r="C64" s="12" t="n"/>
      <c r="D64" s="13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2.75" customHeight="1" s="263">
      <c r="A65" s="1" t="n"/>
      <c r="B65" s="11" t="n"/>
      <c r="C65" s="12" t="n"/>
      <c r="D65" s="13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2.75" customHeight="1" s="263">
      <c r="A66" s="1" t="n"/>
      <c r="B66" s="11" t="n"/>
      <c r="C66" s="12" t="n"/>
      <c r="D66" s="13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2.75" customHeight="1" s="263">
      <c r="A67" s="1" t="n"/>
      <c r="B67" s="11" t="n"/>
      <c r="C67" s="12" t="n"/>
      <c r="D67" s="13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2.75" customHeight="1" s="263">
      <c r="A68" s="1" t="n"/>
      <c r="B68" s="11" t="n"/>
      <c r="C68" s="12" t="n"/>
      <c r="D68" s="13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2.75" customHeight="1" s="263">
      <c r="A69" s="1" t="n"/>
      <c r="B69" s="11" t="n"/>
      <c r="C69" s="12" t="n"/>
      <c r="D69" s="13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2.75" customHeight="1" s="263">
      <c r="A70" s="1" t="n"/>
      <c r="B70" s="11" t="n"/>
      <c r="C70" s="12" t="n"/>
      <c r="D70" s="13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2.75" customHeight="1" s="263">
      <c r="A71" s="1" t="n"/>
      <c r="B71" s="11" t="n"/>
      <c r="C71" s="12" t="n"/>
      <c r="D71" s="13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2.75" customHeight="1" s="263">
      <c r="A72" s="1" t="n"/>
      <c r="B72" s="11" t="n"/>
      <c r="C72" s="12" t="n"/>
      <c r="D72" s="13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2.75" customHeight="1" s="263">
      <c r="A73" s="1" t="n"/>
      <c r="B73" s="11" t="n"/>
      <c r="C73" s="12" t="n"/>
      <c r="D73" s="13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2.75" customHeight="1" s="263">
      <c r="A74" s="1" t="n"/>
      <c r="B74" s="11" t="n"/>
      <c r="C74" s="12" t="n"/>
      <c r="D74" s="13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2.75" customHeight="1" s="263">
      <c r="A75" s="1" t="n"/>
      <c r="B75" s="11" t="n"/>
      <c r="C75" s="12" t="n"/>
      <c r="D75" s="13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2.75" customHeight="1" s="263">
      <c r="A76" s="1" t="n"/>
      <c r="B76" s="11" t="n"/>
      <c r="C76" s="12" t="n"/>
      <c r="D76" s="13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2.75" customHeight="1" s="263">
      <c r="A77" s="1" t="n"/>
      <c r="B77" s="11" t="n"/>
      <c r="C77" s="12" t="n"/>
      <c r="D77" s="13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2.75" customHeight="1" s="263">
      <c r="A78" s="1" t="n"/>
      <c r="B78" s="11" t="n"/>
      <c r="C78" s="12" t="n"/>
      <c r="D78" s="13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2.75" customHeight="1" s="263">
      <c r="A79" s="1" t="n"/>
      <c r="B79" s="11" t="n"/>
      <c r="C79" s="12" t="n"/>
      <c r="D79" s="13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2.75" customHeight="1" s="263">
      <c r="A80" s="1" t="n"/>
      <c r="B80" s="11" t="n"/>
      <c r="C80" s="12" t="n"/>
      <c r="D80" s="13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2.75" customHeight="1" s="263">
      <c r="A81" s="1" t="n"/>
      <c r="B81" s="11" t="n"/>
      <c r="C81" s="12" t="n"/>
      <c r="D81" s="13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2.75" customHeight="1" s="263">
      <c r="A82" s="1" t="n"/>
      <c r="B82" s="11" t="n"/>
      <c r="C82" s="12" t="n"/>
      <c r="D82" s="13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2.75" customHeight="1" s="263">
      <c r="A83" s="1" t="n"/>
      <c r="B83" s="11" t="n"/>
      <c r="C83" s="12" t="n"/>
      <c r="D83" s="13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2.75" customHeight="1" s="263">
      <c r="A84" s="1" t="n"/>
      <c r="B84" s="11" t="n"/>
      <c r="C84" s="12" t="n"/>
      <c r="D84" s="13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2.75" customHeight="1" s="263">
      <c r="A85" s="1" t="n"/>
      <c r="B85" s="11" t="n"/>
      <c r="C85" s="12" t="n"/>
      <c r="D85" s="13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2.75" customHeight="1" s="263">
      <c r="A86" s="1" t="n"/>
      <c r="B86" s="11" t="n"/>
      <c r="C86" s="12" t="n"/>
      <c r="D86" s="13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2.75" customHeight="1" s="263">
      <c r="A87" s="1" t="n"/>
      <c r="B87" s="11" t="n"/>
      <c r="C87" s="12" t="n"/>
      <c r="D87" s="13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2.75" customHeight="1" s="263">
      <c r="A88" s="1" t="n"/>
      <c r="B88" s="11" t="n"/>
      <c r="C88" s="12" t="n"/>
      <c r="D88" s="13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2.75" customHeight="1" s="263">
      <c r="A89" s="1" t="n"/>
      <c r="B89" s="11" t="n"/>
      <c r="C89" s="12" t="n"/>
      <c r="D89" s="13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2.75" customHeight="1" s="263">
      <c r="A90" s="1" t="n"/>
      <c r="B90" s="11" t="n"/>
      <c r="C90" s="12" t="n"/>
      <c r="D90" s="13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2.75" customHeight="1" s="263">
      <c r="A91" s="1" t="n"/>
      <c r="B91" s="11" t="n"/>
      <c r="C91" s="12" t="n"/>
      <c r="D91" s="13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2.75" customHeight="1" s="263">
      <c r="A92" s="1" t="n"/>
      <c r="B92" s="11" t="n"/>
      <c r="C92" s="12" t="n"/>
      <c r="D92" s="13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2.75" customHeight="1" s="263">
      <c r="A93" s="1" t="n"/>
      <c r="B93" s="11" t="n"/>
      <c r="C93" s="12" t="n"/>
      <c r="D93" s="13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2.75" customHeight="1" s="263">
      <c r="A94" s="1" t="n"/>
      <c r="B94" s="11" t="n"/>
      <c r="C94" s="12" t="n"/>
      <c r="D94" s="13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2.75" customHeight="1" s="263">
      <c r="A95" s="1" t="n"/>
      <c r="B95" s="11" t="n"/>
      <c r="C95" s="12" t="n"/>
      <c r="D95" s="13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2.75" customHeight="1" s="263">
      <c r="A96" s="1" t="n"/>
      <c r="B96" s="11" t="n"/>
      <c r="C96" s="12" t="n"/>
      <c r="D96" s="13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2.75" customHeight="1" s="263">
      <c r="A97" s="1" t="n"/>
      <c r="B97" s="11" t="n"/>
      <c r="C97" s="12" t="n"/>
      <c r="D97" s="13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2.75" customHeight="1" s="263">
      <c r="A98" s="1" t="n"/>
      <c r="B98" s="11" t="n"/>
      <c r="C98" s="12" t="n"/>
      <c r="D98" s="13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2.75" customHeight="1" s="263">
      <c r="A99" s="1" t="n"/>
      <c r="B99" s="11" t="n"/>
      <c r="C99" s="12" t="n"/>
      <c r="D99" s="13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2.75" customHeight="1" s="263">
      <c r="A100" s="1" t="n"/>
      <c r="B100" s="14" t="n"/>
      <c r="C100" s="15" t="n"/>
      <c r="D100" s="13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2.75" customHeight="1" s="26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2.75" customHeight="1" s="26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2.75" customHeight="1" s="26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2.75" customHeight="1" s="26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2.75" customHeight="1" s="26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2.75" customHeight="1" s="26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2.75" customHeight="1" s="26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2.75" customHeight="1" s="26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2.75" customHeight="1" s="26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2.75" customHeight="1" s="26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2.75" customHeight="1" s="26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2.75" customHeight="1" s="26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2.75" customHeight="1" s="26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2.75" customHeight="1" s="26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2.75" customHeight="1" s="26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2.75" customHeight="1" s="26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2.75" customHeight="1" s="26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2.75" customHeight="1" s="26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2.75" customHeight="1" s="26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2.75" customHeight="1" s="26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2.75" customHeight="1" s="26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2.75" customHeight="1" s="26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2.75" customHeight="1" s="26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2.75" customHeight="1" s="26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2.75" customHeight="1" s="26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2.75" customHeight="1" s="26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2.75" customHeight="1" s="26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2.75" customHeight="1" s="26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2.75" customHeight="1" s="26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2.75" customHeight="1" s="26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2.75" customHeight="1" s="26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2.75" customHeight="1" s="26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2.75" customHeight="1" s="26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2.75" customHeight="1" s="26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2.75" customHeight="1" s="26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2.75" customHeight="1" s="26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2.75" customHeight="1" s="26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2.75" customHeight="1" s="26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2.75" customHeight="1" s="26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2.75" customHeight="1" s="26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2.75" customHeight="1" s="26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2.75" customHeight="1" s="26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2.75" customHeight="1" s="26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2.75" customHeight="1" s="26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2.75" customHeight="1" s="26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2.75" customHeight="1" s="26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2.75" customHeight="1" s="26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2.75" customHeight="1" s="26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2.75" customHeight="1" s="26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2.75" customHeight="1" s="26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2.75" customHeight="1" s="26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2.75" customHeight="1" s="26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2.75" customHeight="1" s="26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2.75" customHeight="1" s="26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2.75" customHeight="1" s="26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2.75" customHeight="1" s="26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2.75" customHeight="1" s="26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2.75" customHeight="1" s="26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2.75" customHeight="1" s="26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2.75" customHeight="1" s="26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2.75" customHeight="1" s="26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2.75" customHeight="1" s="26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2.75" customHeight="1" s="2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2.75" customHeight="1" s="26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2.75" customHeight="1" s="26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2.75" customHeight="1" s="26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2.75" customHeight="1" s="26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2.75" customHeight="1" s="26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2.75" customHeight="1" s="26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2.75" customHeight="1" s="26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2.75" customHeight="1" s="26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2.75" customHeight="1" s="26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2.75" customHeight="1" s="26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2.75" customHeight="1" s="26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2.75" customHeight="1" s="26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2.75" customHeight="1" s="26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2.75" customHeight="1" s="26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2.75" customHeight="1" s="26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2.75" customHeight="1" s="26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2.75" customHeight="1" s="26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2.75" customHeight="1" s="26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2.75" customHeight="1" s="26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2.75" customHeight="1" s="26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2.75" customHeight="1" s="26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2.75" customHeight="1" s="26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2.75" customHeight="1" s="26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2.75" customHeight="1" s="26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2.75" customHeight="1" s="26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2.75" customHeight="1" s="26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2.75" customHeight="1" s="26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2.75" customHeight="1" s="26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2.75" customHeight="1" s="26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2.75" customHeight="1" s="26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2.75" customHeight="1" s="26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2.75" customHeight="1" s="26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2.75" customHeight="1" s="26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2.75" customHeight="1" s="26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2.75" customHeight="1" s="26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2.75" customHeight="1" s="26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2.75" customHeight="1" s="26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2.75" customHeight="1" s="26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2.75" customHeight="1" s="26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2.75" customHeight="1" s="26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2.75" customHeight="1" s="26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2.75" customHeight="1" s="26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2.75" customHeight="1" s="26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2.75" customHeight="1" s="26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2.75" customHeight="1" s="26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2.75" customHeight="1" s="26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2.75" customHeight="1" s="26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2.75" customHeight="1" s="26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2.75" customHeight="1" s="26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2.75" customHeight="1" s="26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2.75" customHeight="1" s="26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2.75" customHeight="1" s="26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2.75" customHeight="1" s="26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2.75" customHeight="1" s="26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2.75" customHeight="1" s="26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2.75" customHeight="1" s="26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2.75" customHeight="1" s="26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2.75" customHeight="1" s="26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2.75" customHeight="1" s="26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2.75" customHeight="1" s="26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2.75" customHeight="1" s="26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2.75" customHeight="1" s="26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2.75" customHeight="1" s="26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2.75" customHeight="1" s="26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2.75" customHeight="1" s="26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2.75" customHeight="1" s="26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2.75" customHeight="1" s="26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2.75" customHeight="1" s="26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2.75" customHeight="1" s="26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2.75" customHeight="1" s="26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2.75" customHeight="1" s="26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2.75" customHeight="1" s="26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2.75" customHeight="1" s="26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2.75" customHeight="1" s="26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2.75" customHeight="1" s="26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2.75" customHeight="1" s="26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2.75" customHeight="1" s="26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2.75" customHeight="1" s="26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2.75" customHeight="1" s="26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2.75" customHeight="1" s="26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2.75" customHeight="1" s="26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2.75" customHeight="1" s="26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2.75" customHeight="1" s="26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2.75" customHeight="1" s="26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2.75" customHeight="1" s="26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2.75" customHeight="1" s="26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2.75" customHeight="1" s="263">
      <c r="A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2.75" customHeight="1" s="263">
      <c r="A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2.75" customHeight="1" s="263">
      <c r="A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2.75" customHeight="1" s="263">
      <c r="A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2.75" customHeight="1" s="263">
      <c r="A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2.75" customHeight="1" s="263">
      <c r="A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2.75" customHeight="1" s="263">
      <c r="A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2.75" customHeight="1" s="263">
      <c r="A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2.75" customHeight="1" s="263">
      <c r="A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 s="263"/>
    <row r="260" ht="15.75" customHeight="1" s="263"/>
    <row r="261" ht="15.75" customHeight="1" s="263"/>
    <row r="262" ht="15.75" customHeight="1" s="263"/>
    <row r="263" ht="15.75" customHeight="1" s="263"/>
    <row r="264" ht="15.75" customHeight="1" s="263"/>
    <row r="265" ht="15.75" customHeight="1" s="263"/>
    <row r="266" ht="15.75" customHeight="1" s="263"/>
    <row r="267" ht="15.75" customHeight="1" s="263"/>
    <row r="268" ht="15.75" customHeight="1" s="263"/>
    <row r="269" ht="15.75" customHeight="1" s="263"/>
    <row r="270" ht="15.75" customHeight="1" s="263"/>
    <row r="271" ht="15.75" customHeight="1" s="263"/>
    <row r="272" ht="15.75" customHeight="1" s="263"/>
    <row r="273" ht="15.75" customHeight="1" s="263"/>
    <row r="274" ht="15.75" customHeight="1" s="263"/>
    <row r="275" ht="15.75" customHeight="1" s="263"/>
    <row r="276" ht="15.75" customHeight="1" s="263"/>
    <row r="277" ht="15.75" customHeight="1" s="263"/>
    <row r="278" ht="15.75" customHeight="1" s="263"/>
    <row r="279" ht="15.75" customHeight="1" s="263"/>
    <row r="280" ht="15.75" customHeight="1" s="263"/>
    <row r="281" ht="15.75" customHeight="1" s="263"/>
    <row r="282" ht="15.75" customHeight="1" s="263"/>
    <row r="283" ht="15.75" customHeight="1" s="263"/>
    <row r="284" ht="15.75" customHeight="1" s="263"/>
    <row r="285" ht="15.75" customHeight="1" s="263"/>
    <row r="286" ht="15.75" customHeight="1" s="263"/>
    <row r="287" ht="15.75" customHeight="1" s="263"/>
    <row r="288" ht="15.75" customHeight="1" s="263"/>
    <row r="289" ht="15.75" customHeight="1" s="263"/>
    <row r="290" ht="15.75" customHeight="1" s="263"/>
    <row r="291" ht="15.75" customHeight="1" s="263"/>
    <row r="292" ht="15.75" customHeight="1" s="263"/>
    <row r="293" ht="15.75" customHeight="1" s="263"/>
    <row r="294" ht="15.75" customHeight="1" s="263"/>
    <row r="295" ht="15.75" customHeight="1" s="263"/>
    <row r="296" ht="15.75" customHeight="1" s="263"/>
    <row r="297" ht="15.75" customHeight="1" s="263"/>
    <row r="298" ht="15.75" customHeight="1" s="263"/>
    <row r="299" ht="15.75" customHeight="1" s="263"/>
    <row r="300" ht="15.75" customHeight="1" s="263"/>
    <row r="301" ht="15.75" customHeight="1" s="263"/>
    <row r="302" ht="15.75" customHeight="1" s="263"/>
    <row r="303" ht="15.75" customHeight="1" s="263"/>
    <row r="304" ht="15.75" customHeight="1" s="263"/>
    <row r="305" ht="15.75" customHeight="1" s="263"/>
    <row r="306" ht="15.75" customHeight="1" s="263"/>
    <row r="307" ht="15.75" customHeight="1" s="263"/>
    <row r="308" ht="15.75" customHeight="1" s="263"/>
    <row r="309" ht="15.75" customHeight="1" s="263"/>
    <row r="310" ht="15.75" customHeight="1" s="263"/>
    <row r="311" ht="15.75" customHeight="1" s="263"/>
    <row r="312" ht="15.75" customHeight="1" s="263"/>
    <row r="313" ht="15.75" customHeight="1" s="263"/>
    <row r="314" ht="15.75" customHeight="1" s="263"/>
    <row r="315" ht="15.75" customHeight="1" s="263"/>
    <row r="316" ht="15.75" customHeight="1" s="263"/>
    <row r="317" ht="15.75" customHeight="1" s="263"/>
    <row r="318" ht="15.75" customHeight="1" s="263"/>
    <row r="319" ht="15.75" customHeight="1" s="263"/>
    <row r="320" ht="15.75" customHeight="1" s="263"/>
    <row r="321" ht="15.75" customHeight="1" s="263"/>
    <row r="322" ht="15.75" customHeight="1" s="263"/>
    <row r="323" ht="15.75" customHeight="1" s="263"/>
    <row r="324" ht="15.75" customHeight="1" s="263"/>
    <row r="325" ht="15.75" customHeight="1" s="263"/>
    <row r="326" ht="15.75" customHeight="1" s="263"/>
    <row r="327" ht="15.75" customHeight="1" s="263"/>
    <row r="328" ht="15.75" customHeight="1" s="263"/>
    <row r="329" ht="15.75" customHeight="1" s="263"/>
    <row r="330" ht="15.75" customHeight="1" s="263"/>
    <row r="331" ht="15.75" customHeight="1" s="263"/>
    <row r="332" ht="15.75" customHeight="1" s="263"/>
    <row r="333" ht="15.75" customHeight="1" s="263"/>
    <row r="334" ht="15.75" customHeight="1" s="263"/>
    <row r="335" ht="15.75" customHeight="1" s="263"/>
    <row r="336" ht="15.75" customHeight="1" s="263"/>
    <row r="337" ht="15.75" customHeight="1" s="263"/>
    <row r="338" ht="15.75" customHeight="1" s="263"/>
    <row r="339" ht="15.75" customHeight="1" s="263"/>
    <row r="340" ht="15.75" customHeight="1" s="263"/>
    <row r="341" ht="15.75" customHeight="1" s="263"/>
    <row r="342" ht="15.75" customHeight="1" s="263"/>
    <row r="343" ht="15.75" customHeight="1" s="263"/>
    <row r="344" ht="15.75" customHeight="1" s="263"/>
    <row r="345" ht="15.75" customHeight="1" s="263"/>
    <row r="346" ht="15.75" customHeight="1" s="263"/>
    <row r="347" ht="15.75" customHeight="1" s="263"/>
    <row r="348" ht="15.75" customHeight="1" s="263"/>
    <row r="349" ht="15.75" customHeight="1" s="263"/>
    <row r="350" ht="15.75" customHeight="1" s="263"/>
    <row r="351" ht="15.75" customHeight="1" s="263"/>
    <row r="352" ht="15.75" customHeight="1" s="263"/>
    <row r="353" ht="15.75" customHeight="1" s="263"/>
    <row r="354" ht="15.75" customHeight="1" s="263"/>
    <row r="355" ht="15.75" customHeight="1" s="263"/>
    <row r="356" ht="15.75" customHeight="1" s="263"/>
    <row r="357" ht="15.75" customHeight="1" s="263"/>
    <row r="358" ht="15.75" customHeight="1" s="263"/>
    <row r="359" ht="15.75" customHeight="1" s="263"/>
    <row r="360" ht="15.75" customHeight="1" s="263"/>
    <row r="361" ht="15.75" customHeight="1" s="263"/>
    <row r="362" ht="15.75" customHeight="1" s="263"/>
    <row r="363" ht="15.75" customHeight="1" s="263"/>
    <row r="364" ht="15.75" customHeight="1" s="263"/>
    <row r="365" ht="15.75" customHeight="1" s="263"/>
    <row r="366" ht="15.75" customHeight="1" s="263"/>
    <row r="367" ht="15.75" customHeight="1" s="263"/>
    <row r="368" ht="15.75" customHeight="1" s="263"/>
    <row r="369" ht="15.75" customHeight="1" s="263"/>
    <row r="370" ht="15.75" customHeight="1" s="263"/>
    <row r="371" ht="15.75" customHeight="1" s="263"/>
    <row r="372" ht="15.75" customHeight="1" s="263"/>
    <row r="373" ht="15.75" customHeight="1" s="263"/>
    <row r="374" ht="15.75" customHeight="1" s="263"/>
    <row r="375" ht="15.75" customHeight="1" s="263"/>
    <row r="376" ht="15.75" customHeight="1" s="263"/>
    <row r="377" ht="15.75" customHeight="1" s="263"/>
    <row r="378" ht="15.75" customHeight="1" s="263"/>
    <row r="379" ht="15.75" customHeight="1" s="263"/>
    <row r="380" ht="15.75" customHeight="1" s="263"/>
    <row r="381" ht="15.75" customHeight="1" s="263"/>
    <row r="382" ht="15.75" customHeight="1" s="263"/>
    <row r="383" ht="15.75" customHeight="1" s="263"/>
    <row r="384" ht="15.75" customHeight="1" s="263"/>
    <row r="385" ht="15.75" customHeight="1" s="263"/>
    <row r="386" ht="15.75" customHeight="1" s="263"/>
    <row r="387" ht="15.75" customHeight="1" s="263"/>
    <row r="388" ht="15.75" customHeight="1" s="263"/>
    <row r="389" ht="15.75" customHeight="1" s="263"/>
    <row r="390" ht="15.75" customHeight="1" s="263"/>
    <row r="391" ht="15.75" customHeight="1" s="263"/>
    <row r="392" ht="15.75" customHeight="1" s="263"/>
    <row r="393" ht="15.75" customHeight="1" s="263"/>
    <row r="394" ht="15.75" customHeight="1" s="263"/>
    <row r="395" ht="15.75" customHeight="1" s="263"/>
    <row r="396" ht="15.75" customHeight="1" s="263"/>
    <row r="397" ht="15.75" customHeight="1" s="263"/>
    <row r="398" ht="15.75" customHeight="1" s="263"/>
    <row r="399" ht="15.75" customHeight="1" s="263"/>
    <row r="400" ht="15.75" customHeight="1" s="263"/>
    <row r="401" ht="15.75" customHeight="1" s="263"/>
    <row r="402" ht="15.75" customHeight="1" s="263"/>
    <row r="403" ht="15.75" customHeight="1" s="263"/>
    <row r="404" ht="15.75" customHeight="1" s="263"/>
    <row r="405" ht="15.75" customHeight="1" s="263"/>
    <row r="406" ht="15.75" customHeight="1" s="263"/>
    <row r="407" ht="15.75" customHeight="1" s="263"/>
    <row r="408" ht="15.75" customHeight="1" s="263"/>
    <row r="409" ht="15.75" customHeight="1" s="263"/>
    <row r="410" ht="15.75" customHeight="1" s="263"/>
    <row r="411" ht="15.75" customHeight="1" s="263"/>
    <row r="412" ht="15.75" customHeight="1" s="263"/>
    <row r="413" ht="15.75" customHeight="1" s="263"/>
    <row r="414" ht="15.75" customHeight="1" s="263"/>
    <row r="415" ht="15.75" customHeight="1" s="263"/>
    <row r="416" ht="15.75" customHeight="1" s="263"/>
    <row r="417" ht="15.75" customHeight="1" s="263"/>
    <row r="418" ht="15.75" customHeight="1" s="263"/>
    <row r="419" ht="15.75" customHeight="1" s="263"/>
    <row r="420" ht="15.75" customHeight="1" s="263"/>
    <row r="421" ht="15.75" customHeight="1" s="263"/>
    <row r="422" ht="15.75" customHeight="1" s="263"/>
    <row r="423" ht="15.75" customHeight="1" s="263"/>
    <row r="424" ht="15.75" customHeight="1" s="263"/>
    <row r="425" ht="15.75" customHeight="1" s="263"/>
    <row r="426" ht="15.75" customHeight="1" s="263"/>
    <row r="427" ht="15.75" customHeight="1" s="263"/>
    <row r="428" ht="15.75" customHeight="1" s="263"/>
    <row r="429" ht="15.75" customHeight="1" s="263"/>
    <row r="430" ht="15.75" customHeight="1" s="263"/>
    <row r="431" ht="15.75" customHeight="1" s="263"/>
    <row r="432" ht="15.75" customHeight="1" s="263"/>
    <row r="433" ht="15.75" customHeight="1" s="263"/>
    <row r="434" ht="15.75" customHeight="1" s="263"/>
    <row r="435" ht="15.75" customHeight="1" s="263"/>
    <row r="436" ht="15.75" customHeight="1" s="263"/>
    <row r="437" ht="15.75" customHeight="1" s="263"/>
    <row r="438" ht="15.75" customHeight="1" s="263"/>
    <row r="439" ht="15.75" customHeight="1" s="263"/>
    <row r="440" ht="15.75" customHeight="1" s="263"/>
    <row r="441" ht="15.75" customHeight="1" s="263"/>
    <row r="442" ht="15.75" customHeight="1" s="263"/>
    <row r="443" ht="15.75" customHeight="1" s="263"/>
    <row r="444" ht="15.75" customHeight="1" s="263"/>
    <row r="445" ht="15.75" customHeight="1" s="263"/>
    <row r="446" ht="15.75" customHeight="1" s="263"/>
    <row r="447" ht="15.75" customHeight="1" s="263"/>
    <row r="448" ht="15.75" customHeight="1" s="263"/>
    <row r="449" ht="15.75" customHeight="1" s="263"/>
    <row r="450" ht="15.75" customHeight="1" s="263"/>
    <row r="451" ht="15.75" customHeight="1" s="263"/>
    <row r="452" ht="15.75" customHeight="1" s="263"/>
    <row r="453" ht="15.75" customHeight="1" s="263"/>
    <row r="454" ht="15.75" customHeight="1" s="263"/>
    <row r="455" ht="15.75" customHeight="1" s="263"/>
    <row r="456" ht="15.75" customHeight="1" s="263"/>
    <row r="457" ht="15.75" customHeight="1" s="263"/>
    <row r="458" ht="15.75" customHeight="1" s="263"/>
    <row r="459" ht="15.75" customHeight="1" s="263"/>
    <row r="460" ht="15.75" customHeight="1" s="263"/>
    <row r="461" ht="15.75" customHeight="1" s="263"/>
    <row r="462" ht="15.75" customHeight="1" s="263"/>
    <row r="463" ht="15.75" customHeight="1" s="263"/>
    <row r="464" ht="15.75" customHeight="1" s="263"/>
    <row r="465" ht="15.75" customHeight="1" s="263"/>
    <row r="466" ht="15.75" customHeight="1" s="263"/>
    <row r="467" ht="15.75" customHeight="1" s="263"/>
    <row r="468" ht="15.75" customHeight="1" s="263"/>
    <row r="469" ht="15.75" customHeight="1" s="263"/>
    <row r="470" ht="15.75" customHeight="1" s="263"/>
    <row r="471" ht="15.75" customHeight="1" s="263"/>
    <row r="472" ht="15.75" customHeight="1" s="263"/>
    <row r="473" ht="15.75" customHeight="1" s="263"/>
    <row r="474" ht="15.75" customHeight="1" s="263"/>
    <row r="475" ht="15.75" customHeight="1" s="263"/>
    <row r="476" ht="15.75" customHeight="1" s="263"/>
    <row r="477" ht="15.75" customHeight="1" s="263"/>
    <row r="478" ht="15.75" customHeight="1" s="263"/>
    <row r="479" ht="15.75" customHeight="1" s="263"/>
    <row r="480" ht="15.75" customHeight="1" s="263"/>
    <row r="481" ht="15.75" customHeight="1" s="263"/>
    <row r="482" ht="15.75" customHeight="1" s="263"/>
    <row r="483" ht="15.75" customHeight="1" s="263"/>
    <row r="484" ht="15.75" customHeight="1" s="263"/>
    <row r="485" ht="15.75" customHeight="1" s="263"/>
    <row r="486" ht="15.75" customHeight="1" s="263"/>
    <row r="487" ht="15.75" customHeight="1" s="263"/>
    <row r="488" ht="15.75" customHeight="1" s="263"/>
    <row r="489" ht="15.75" customHeight="1" s="263"/>
    <row r="490" ht="15.75" customHeight="1" s="263"/>
    <row r="491" ht="15.75" customHeight="1" s="263"/>
    <row r="492" ht="15.75" customHeight="1" s="263"/>
    <row r="493" ht="15.75" customHeight="1" s="263"/>
    <row r="494" ht="15.75" customHeight="1" s="263"/>
    <row r="495" ht="15.75" customHeight="1" s="263"/>
    <row r="496" ht="15.75" customHeight="1" s="263"/>
    <row r="497" ht="15.75" customHeight="1" s="263"/>
    <row r="498" ht="15.75" customHeight="1" s="263"/>
    <row r="499" ht="15.75" customHeight="1" s="263"/>
    <row r="500" ht="15.75" customHeight="1" s="263"/>
    <row r="501" ht="15.75" customHeight="1" s="263"/>
    <row r="502" ht="15.75" customHeight="1" s="263"/>
    <row r="503" ht="15.75" customHeight="1" s="263"/>
    <row r="504" ht="15.75" customHeight="1" s="263"/>
    <row r="505" ht="15.75" customHeight="1" s="263"/>
    <row r="506" ht="15.75" customHeight="1" s="263"/>
    <row r="507" ht="15.75" customHeight="1" s="263"/>
    <row r="508" ht="15.75" customHeight="1" s="263"/>
    <row r="509" ht="15.75" customHeight="1" s="263"/>
    <row r="510" ht="15.75" customHeight="1" s="263"/>
    <row r="511" ht="15.75" customHeight="1" s="263"/>
    <row r="512" ht="15.75" customHeight="1" s="263"/>
    <row r="513" ht="15.75" customHeight="1" s="263"/>
    <row r="514" ht="15.75" customHeight="1" s="263"/>
    <row r="515" ht="15.75" customHeight="1" s="263"/>
    <row r="516" ht="15.75" customHeight="1" s="263"/>
    <row r="517" ht="15.75" customHeight="1" s="263"/>
    <row r="518" ht="15.75" customHeight="1" s="263"/>
    <row r="519" ht="15.75" customHeight="1" s="263"/>
    <row r="520" ht="15.75" customHeight="1" s="263"/>
    <row r="521" ht="15.75" customHeight="1" s="263"/>
    <row r="522" ht="15.75" customHeight="1" s="263"/>
    <row r="523" ht="15.75" customHeight="1" s="263"/>
    <row r="524" ht="15.75" customHeight="1" s="263"/>
    <row r="525" ht="15.75" customHeight="1" s="263"/>
    <row r="526" ht="15.75" customHeight="1" s="263"/>
    <row r="527" ht="15.75" customHeight="1" s="263"/>
    <row r="528" ht="15.75" customHeight="1" s="263"/>
    <row r="529" ht="15.75" customHeight="1" s="263"/>
    <row r="530" ht="15.75" customHeight="1" s="263"/>
    <row r="531" ht="15.75" customHeight="1" s="263"/>
    <row r="532" ht="15.75" customHeight="1" s="263"/>
    <row r="533" ht="15.75" customHeight="1" s="263"/>
    <row r="534" ht="15.75" customHeight="1" s="263"/>
    <row r="535" ht="15.75" customHeight="1" s="263"/>
    <row r="536" ht="15.75" customHeight="1" s="263"/>
    <row r="537" ht="15.75" customHeight="1" s="263"/>
    <row r="538" ht="15.75" customHeight="1" s="263"/>
    <row r="539" ht="15.75" customHeight="1" s="263"/>
    <row r="540" ht="15.75" customHeight="1" s="263"/>
    <row r="541" ht="15.75" customHeight="1" s="263"/>
    <row r="542" ht="15.75" customHeight="1" s="263"/>
    <row r="543" ht="15.75" customHeight="1" s="263"/>
    <row r="544" ht="15.75" customHeight="1" s="263"/>
    <row r="545" ht="15.75" customHeight="1" s="263"/>
    <row r="546" ht="15.75" customHeight="1" s="263"/>
    <row r="547" ht="15.75" customHeight="1" s="263"/>
    <row r="548" ht="15.75" customHeight="1" s="263"/>
    <row r="549" ht="15.75" customHeight="1" s="263"/>
    <row r="550" ht="15.75" customHeight="1" s="263"/>
    <row r="551" ht="15.75" customHeight="1" s="263"/>
    <row r="552" ht="15.75" customHeight="1" s="263"/>
    <row r="553" ht="15.75" customHeight="1" s="263"/>
    <row r="554" ht="15.75" customHeight="1" s="263"/>
    <row r="555" ht="15.75" customHeight="1" s="263"/>
    <row r="556" ht="15.75" customHeight="1" s="263"/>
    <row r="557" ht="15.75" customHeight="1" s="263"/>
    <row r="558" ht="15.75" customHeight="1" s="263"/>
    <row r="559" ht="15.75" customHeight="1" s="263"/>
    <row r="560" ht="15.75" customHeight="1" s="263"/>
    <row r="561" ht="15.75" customHeight="1" s="263"/>
    <row r="562" ht="15.75" customHeight="1" s="263"/>
    <row r="563" ht="15.75" customHeight="1" s="263"/>
    <row r="564" ht="15.75" customHeight="1" s="263"/>
    <row r="565" ht="15.75" customHeight="1" s="263"/>
    <row r="566" ht="15.75" customHeight="1" s="263"/>
    <row r="567" ht="15.75" customHeight="1" s="263"/>
    <row r="568" ht="15.75" customHeight="1" s="263"/>
    <row r="569" ht="15.75" customHeight="1" s="263"/>
    <row r="570" ht="15.75" customHeight="1" s="263"/>
    <row r="571" ht="15.75" customHeight="1" s="263"/>
    <row r="572" ht="15.75" customHeight="1" s="263"/>
    <row r="573" ht="15.75" customHeight="1" s="263"/>
    <row r="574" ht="15.75" customHeight="1" s="263"/>
    <row r="575" ht="15.75" customHeight="1" s="263"/>
    <row r="576" ht="15.75" customHeight="1" s="263"/>
    <row r="577" ht="15.75" customHeight="1" s="263"/>
    <row r="578" ht="15.75" customHeight="1" s="263"/>
    <row r="579" ht="15.75" customHeight="1" s="263"/>
    <row r="580" ht="15.75" customHeight="1" s="263"/>
    <row r="581" ht="15.75" customHeight="1" s="263"/>
    <row r="582" ht="15.75" customHeight="1" s="263"/>
    <row r="583" ht="15.75" customHeight="1" s="263"/>
    <row r="584" ht="15.75" customHeight="1" s="263"/>
    <row r="585" ht="15.75" customHeight="1" s="263"/>
    <row r="586" ht="15.75" customHeight="1" s="263"/>
    <row r="587" ht="15.75" customHeight="1" s="263"/>
    <row r="588" ht="15.75" customHeight="1" s="263"/>
    <row r="589" ht="15.75" customHeight="1" s="263"/>
    <row r="590" ht="15.75" customHeight="1" s="263"/>
    <row r="591" ht="15.75" customHeight="1" s="263"/>
    <row r="592" ht="15.75" customHeight="1" s="263"/>
    <row r="593" ht="15.75" customHeight="1" s="263"/>
    <row r="594" ht="15.75" customHeight="1" s="263"/>
    <row r="595" ht="15.75" customHeight="1" s="263"/>
    <row r="596" ht="15.75" customHeight="1" s="263"/>
    <row r="597" ht="15.75" customHeight="1" s="263"/>
    <row r="598" ht="15.75" customHeight="1" s="263"/>
    <row r="599" ht="15.75" customHeight="1" s="263"/>
    <row r="600" ht="15.75" customHeight="1" s="263"/>
    <row r="601" ht="15.75" customHeight="1" s="263"/>
    <row r="602" ht="15.75" customHeight="1" s="263"/>
    <row r="603" ht="15.75" customHeight="1" s="263"/>
    <row r="604" ht="15.75" customHeight="1" s="263"/>
    <row r="605" ht="15.75" customHeight="1" s="263"/>
    <row r="606" ht="15.75" customHeight="1" s="263"/>
    <row r="607" ht="15.75" customHeight="1" s="263"/>
    <row r="608" ht="15.75" customHeight="1" s="263"/>
    <row r="609" ht="15.75" customHeight="1" s="263"/>
    <row r="610" ht="15.75" customHeight="1" s="263"/>
    <row r="611" ht="15.75" customHeight="1" s="263"/>
    <row r="612" ht="15.75" customHeight="1" s="263"/>
    <row r="613" ht="15.75" customHeight="1" s="263"/>
    <row r="614" ht="15.75" customHeight="1" s="263"/>
    <row r="615" ht="15.75" customHeight="1" s="263"/>
    <row r="616" ht="15.75" customHeight="1" s="263"/>
    <row r="617" ht="15.75" customHeight="1" s="263"/>
    <row r="618" ht="15.75" customHeight="1" s="263"/>
    <row r="619" ht="15.75" customHeight="1" s="263"/>
    <row r="620" ht="15.75" customHeight="1" s="263"/>
    <row r="621" ht="15.75" customHeight="1" s="263"/>
    <row r="622" ht="15.75" customHeight="1" s="263"/>
    <row r="623" ht="15.75" customHeight="1" s="263"/>
    <row r="624" ht="15.75" customHeight="1" s="263"/>
    <row r="625" ht="15.75" customHeight="1" s="263"/>
    <row r="626" ht="15.75" customHeight="1" s="263"/>
    <row r="627" ht="15.75" customHeight="1" s="263"/>
    <row r="628" ht="15.75" customHeight="1" s="263"/>
    <row r="629" ht="15.75" customHeight="1" s="263"/>
    <row r="630" ht="15.75" customHeight="1" s="263"/>
    <row r="631" ht="15.75" customHeight="1" s="263"/>
    <row r="632" ht="15.75" customHeight="1" s="263"/>
    <row r="633" ht="15.75" customHeight="1" s="263"/>
    <row r="634" ht="15.75" customHeight="1" s="263"/>
    <row r="635" ht="15.75" customHeight="1" s="263"/>
    <row r="636" ht="15.75" customHeight="1" s="263"/>
    <row r="637" ht="15.75" customHeight="1" s="263"/>
    <row r="638" ht="15.75" customHeight="1" s="263"/>
    <row r="639" ht="15.75" customHeight="1" s="263"/>
    <row r="640" ht="15.75" customHeight="1" s="263"/>
    <row r="641" ht="15.75" customHeight="1" s="263"/>
    <row r="642" ht="15.75" customHeight="1" s="263"/>
    <row r="643" ht="15.75" customHeight="1" s="263"/>
    <row r="644" ht="15.75" customHeight="1" s="263"/>
    <row r="645" ht="15.75" customHeight="1" s="263"/>
    <row r="646" ht="15.75" customHeight="1" s="263"/>
    <row r="647" ht="15.75" customHeight="1" s="263"/>
    <row r="648" ht="15.75" customHeight="1" s="263"/>
    <row r="649" ht="15.75" customHeight="1" s="263"/>
    <row r="650" ht="15.75" customHeight="1" s="263"/>
    <row r="651" ht="15.75" customHeight="1" s="263"/>
    <row r="652" ht="15.75" customHeight="1" s="263"/>
    <row r="653" ht="15.75" customHeight="1" s="263"/>
    <row r="654" ht="15.75" customHeight="1" s="263"/>
    <row r="655" ht="15.75" customHeight="1" s="263"/>
    <row r="656" ht="15.75" customHeight="1" s="263"/>
    <row r="657" ht="15.75" customHeight="1" s="263"/>
    <row r="658" ht="15.75" customHeight="1" s="263"/>
    <row r="659" ht="15.75" customHeight="1" s="263"/>
    <row r="660" ht="15.75" customHeight="1" s="263"/>
    <row r="661" ht="15.75" customHeight="1" s="263"/>
    <row r="662" ht="15.75" customHeight="1" s="263"/>
    <row r="663" ht="15.75" customHeight="1" s="263"/>
    <row r="664" ht="15.75" customHeight="1" s="263"/>
    <row r="665" ht="15.75" customHeight="1" s="263"/>
    <row r="666" ht="15.75" customHeight="1" s="263"/>
    <row r="667" ht="15.75" customHeight="1" s="263"/>
    <row r="668" ht="15.75" customHeight="1" s="263"/>
    <row r="669" ht="15.75" customHeight="1" s="263"/>
    <row r="670" ht="15.75" customHeight="1" s="263"/>
    <row r="671" ht="15.75" customHeight="1" s="263"/>
    <row r="672" ht="15.75" customHeight="1" s="263"/>
    <row r="673" ht="15.75" customHeight="1" s="263"/>
    <row r="674" ht="15.75" customHeight="1" s="263"/>
    <row r="675" ht="15.75" customHeight="1" s="263"/>
    <row r="676" ht="15.75" customHeight="1" s="263"/>
    <row r="677" ht="15.75" customHeight="1" s="263"/>
    <row r="678" ht="15.75" customHeight="1" s="263"/>
    <row r="679" ht="15.75" customHeight="1" s="263"/>
    <row r="680" ht="15.75" customHeight="1" s="263"/>
    <row r="681" ht="15.75" customHeight="1" s="263"/>
    <row r="682" ht="15.75" customHeight="1" s="263"/>
    <row r="683" ht="15.75" customHeight="1" s="263"/>
    <row r="684" ht="15.75" customHeight="1" s="263"/>
    <row r="685" ht="15.75" customHeight="1" s="263"/>
    <row r="686" ht="15.75" customHeight="1" s="263"/>
    <row r="687" ht="15.75" customHeight="1" s="263"/>
    <row r="688" ht="15.75" customHeight="1" s="263"/>
    <row r="689" ht="15.75" customHeight="1" s="263"/>
    <row r="690" ht="15.75" customHeight="1" s="263"/>
    <row r="691" ht="15.75" customHeight="1" s="263"/>
    <row r="692" ht="15.75" customHeight="1" s="263"/>
    <row r="693" ht="15.75" customHeight="1" s="263"/>
    <row r="694" ht="15.75" customHeight="1" s="263"/>
    <row r="695" ht="15.75" customHeight="1" s="263"/>
    <row r="696" ht="15.75" customHeight="1" s="263"/>
    <row r="697" ht="15.75" customHeight="1" s="263"/>
    <row r="698" ht="15.75" customHeight="1" s="263"/>
    <row r="699" ht="15.75" customHeight="1" s="263"/>
    <row r="700" ht="15.75" customHeight="1" s="263"/>
    <row r="701" ht="15.75" customHeight="1" s="263"/>
    <row r="702" ht="15.75" customHeight="1" s="263"/>
    <row r="703" ht="15.75" customHeight="1" s="263"/>
    <row r="704" ht="15.75" customHeight="1" s="263"/>
    <row r="705" ht="15.75" customHeight="1" s="263"/>
    <row r="706" ht="15.75" customHeight="1" s="263"/>
    <row r="707" ht="15.75" customHeight="1" s="263"/>
    <row r="708" ht="15.75" customHeight="1" s="263"/>
    <row r="709" ht="15.75" customHeight="1" s="263"/>
    <row r="710" ht="15.75" customHeight="1" s="263"/>
    <row r="711" ht="15.75" customHeight="1" s="263"/>
    <row r="712" ht="15.75" customHeight="1" s="263"/>
    <row r="713" ht="15.75" customHeight="1" s="263"/>
    <row r="714" ht="15.75" customHeight="1" s="263"/>
    <row r="715" ht="15.75" customHeight="1" s="263"/>
    <row r="716" ht="15.75" customHeight="1" s="263"/>
    <row r="717" ht="15.75" customHeight="1" s="263"/>
    <row r="718" ht="15.75" customHeight="1" s="263"/>
    <row r="719" ht="15.75" customHeight="1" s="263"/>
    <row r="720" ht="15.75" customHeight="1" s="263"/>
    <row r="721" ht="15.75" customHeight="1" s="263"/>
    <row r="722" ht="15.75" customHeight="1" s="263"/>
    <row r="723" ht="15.75" customHeight="1" s="263"/>
    <row r="724" ht="15.75" customHeight="1" s="263"/>
    <row r="725" ht="15.75" customHeight="1" s="263"/>
    <row r="726" ht="15.75" customHeight="1" s="263"/>
    <row r="727" ht="15.75" customHeight="1" s="263"/>
    <row r="728" ht="15.75" customHeight="1" s="263"/>
    <row r="729" ht="15.75" customHeight="1" s="263"/>
    <row r="730" ht="15.75" customHeight="1" s="263"/>
    <row r="731" ht="15.75" customHeight="1" s="263"/>
    <row r="732" ht="15.75" customHeight="1" s="263"/>
    <row r="733" ht="15.75" customHeight="1" s="263"/>
    <row r="734" ht="15.75" customHeight="1" s="263"/>
    <row r="735" ht="15.75" customHeight="1" s="263"/>
    <row r="736" ht="15.75" customHeight="1" s="263"/>
    <row r="737" ht="15.75" customHeight="1" s="263"/>
    <row r="738" ht="15.75" customHeight="1" s="263"/>
    <row r="739" ht="15.75" customHeight="1" s="263"/>
    <row r="740" ht="15.75" customHeight="1" s="263"/>
    <row r="741" ht="15.75" customHeight="1" s="263"/>
    <row r="742" ht="15.75" customHeight="1" s="263"/>
    <row r="743" ht="15.75" customHeight="1" s="263"/>
    <row r="744" ht="15.75" customHeight="1" s="263"/>
    <row r="745" ht="15.75" customHeight="1" s="263"/>
    <row r="746" ht="15.75" customHeight="1" s="263"/>
    <row r="747" ht="15.75" customHeight="1" s="263"/>
    <row r="748" ht="15.75" customHeight="1" s="263"/>
    <row r="749" ht="15.75" customHeight="1" s="263"/>
    <row r="750" ht="15.75" customHeight="1" s="263"/>
    <row r="751" ht="15.75" customHeight="1" s="263"/>
    <row r="752" ht="15.75" customHeight="1" s="263"/>
    <row r="753" ht="15.75" customHeight="1" s="263"/>
    <row r="754" ht="15.75" customHeight="1" s="263"/>
    <row r="755" ht="15.75" customHeight="1" s="263"/>
    <row r="756" ht="15.75" customHeight="1" s="263"/>
    <row r="757" ht="15.75" customHeight="1" s="263"/>
    <row r="758" ht="15.75" customHeight="1" s="263"/>
    <row r="759" ht="15.75" customHeight="1" s="263"/>
    <row r="760" ht="15.75" customHeight="1" s="263"/>
    <row r="761" ht="15.75" customHeight="1" s="263"/>
    <row r="762" ht="15.75" customHeight="1" s="263"/>
    <row r="763" ht="15.75" customHeight="1" s="263"/>
    <row r="764" ht="15.75" customHeight="1" s="263"/>
    <row r="765" ht="15.75" customHeight="1" s="263"/>
    <row r="766" ht="15.75" customHeight="1" s="263"/>
    <row r="767" ht="15.75" customHeight="1" s="263"/>
    <row r="768" ht="15.75" customHeight="1" s="263"/>
    <row r="769" ht="15.75" customHeight="1" s="263"/>
    <row r="770" ht="15.75" customHeight="1" s="263"/>
    <row r="771" ht="15.75" customHeight="1" s="263"/>
    <row r="772" ht="15.75" customHeight="1" s="263"/>
    <row r="773" ht="15.75" customHeight="1" s="263"/>
    <row r="774" ht="15.75" customHeight="1" s="263"/>
    <row r="775" ht="15.75" customHeight="1" s="263"/>
    <row r="776" ht="15.75" customHeight="1" s="263"/>
    <row r="777" ht="15.75" customHeight="1" s="263"/>
    <row r="778" ht="15.75" customHeight="1" s="263"/>
    <row r="779" ht="15.75" customHeight="1" s="263"/>
    <row r="780" ht="15.75" customHeight="1" s="263"/>
    <row r="781" ht="15.75" customHeight="1" s="263"/>
    <row r="782" ht="15.75" customHeight="1" s="263"/>
    <row r="783" ht="15.75" customHeight="1" s="263"/>
    <row r="784" ht="15.75" customHeight="1" s="263"/>
    <row r="785" ht="15.75" customHeight="1" s="263"/>
    <row r="786" ht="15.75" customHeight="1" s="263"/>
    <row r="787" ht="15.75" customHeight="1" s="263"/>
    <row r="788" ht="15.75" customHeight="1" s="263"/>
    <row r="789" ht="15.75" customHeight="1" s="263"/>
    <row r="790" ht="15.75" customHeight="1" s="263"/>
    <row r="791" ht="15.75" customHeight="1" s="263"/>
    <row r="792" ht="15.75" customHeight="1" s="263"/>
    <row r="793" ht="15.75" customHeight="1" s="263"/>
    <row r="794" ht="15.75" customHeight="1" s="263"/>
    <row r="795" ht="15.75" customHeight="1" s="263"/>
    <row r="796" ht="15.75" customHeight="1" s="263"/>
    <row r="797" ht="15.75" customHeight="1" s="263"/>
    <row r="798" ht="15.75" customHeight="1" s="263"/>
    <row r="799" ht="15.75" customHeight="1" s="263"/>
    <row r="800" ht="15.75" customHeight="1" s="263"/>
    <row r="801" ht="15.75" customHeight="1" s="263"/>
    <row r="802" ht="15.75" customHeight="1" s="263"/>
    <row r="803" ht="15.75" customHeight="1" s="263"/>
    <row r="804" ht="15.75" customHeight="1" s="263"/>
    <row r="805" ht="15.75" customHeight="1" s="263"/>
    <row r="806" ht="15.75" customHeight="1" s="263"/>
    <row r="807" ht="15.75" customHeight="1" s="263"/>
    <row r="808" ht="15.75" customHeight="1" s="263"/>
    <row r="809" ht="15.75" customHeight="1" s="263"/>
    <row r="810" ht="15.75" customHeight="1" s="263"/>
    <row r="811" ht="15.75" customHeight="1" s="263"/>
    <row r="812" ht="15.75" customHeight="1" s="263"/>
    <row r="813" ht="15.75" customHeight="1" s="263"/>
    <row r="814" ht="15.75" customHeight="1" s="263"/>
    <row r="815" ht="15.75" customHeight="1" s="263"/>
    <row r="816" ht="15.75" customHeight="1" s="263"/>
    <row r="817" ht="15.75" customHeight="1" s="263"/>
    <row r="818" ht="15.75" customHeight="1" s="263"/>
    <row r="819" ht="15.75" customHeight="1" s="263"/>
    <row r="820" ht="15.75" customHeight="1" s="263"/>
    <row r="821" ht="15.75" customHeight="1" s="263"/>
    <row r="822" ht="15.75" customHeight="1" s="263"/>
    <row r="823" ht="15.75" customHeight="1" s="263"/>
    <row r="824" ht="15.75" customHeight="1" s="263"/>
    <row r="825" ht="15.75" customHeight="1" s="263"/>
    <row r="826" ht="15.75" customHeight="1" s="263"/>
    <row r="827" ht="15.75" customHeight="1" s="263"/>
    <row r="828" ht="15.75" customHeight="1" s="263"/>
    <row r="829" ht="15.75" customHeight="1" s="263"/>
    <row r="830" ht="15.75" customHeight="1" s="263"/>
    <row r="831" ht="15.75" customHeight="1" s="263"/>
    <row r="832" ht="15.75" customHeight="1" s="263"/>
    <row r="833" ht="15.75" customHeight="1" s="263"/>
    <row r="834" ht="15.75" customHeight="1" s="263"/>
    <row r="835" ht="15.75" customHeight="1" s="263"/>
    <row r="836" ht="15.75" customHeight="1" s="263"/>
    <row r="837" ht="15.75" customHeight="1" s="263"/>
    <row r="838" ht="15.75" customHeight="1" s="263"/>
    <row r="839" ht="15.75" customHeight="1" s="263"/>
    <row r="840" ht="15.75" customHeight="1" s="263"/>
    <row r="841" ht="15.75" customHeight="1" s="263"/>
    <row r="842" ht="15.75" customHeight="1" s="263"/>
    <row r="843" ht="15.75" customHeight="1" s="263"/>
    <row r="844" ht="15.75" customHeight="1" s="263"/>
    <row r="845" ht="15.75" customHeight="1" s="263"/>
    <row r="846" ht="15.75" customHeight="1" s="263"/>
    <row r="847" ht="15.75" customHeight="1" s="263"/>
    <row r="848" ht="15.75" customHeight="1" s="263"/>
    <row r="849" ht="15.75" customHeight="1" s="263"/>
    <row r="850" ht="15.75" customHeight="1" s="263"/>
    <row r="851" ht="15.75" customHeight="1" s="263"/>
    <row r="852" ht="15.75" customHeight="1" s="263"/>
    <row r="853" ht="15.75" customHeight="1" s="263"/>
    <row r="854" ht="15.75" customHeight="1" s="263"/>
    <row r="855" ht="15.75" customHeight="1" s="263"/>
    <row r="856" ht="15.75" customHeight="1" s="263"/>
    <row r="857" ht="15.75" customHeight="1" s="263"/>
    <row r="858" ht="15.75" customHeight="1" s="263"/>
    <row r="859" ht="15.75" customHeight="1" s="263"/>
    <row r="860" ht="15.75" customHeight="1" s="263"/>
    <row r="861" ht="15.75" customHeight="1" s="263"/>
    <row r="862" ht="15.75" customHeight="1" s="263"/>
    <row r="863" ht="15.75" customHeight="1" s="263"/>
    <row r="864" ht="15.75" customHeight="1" s="263"/>
    <row r="865" ht="15.75" customHeight="1" s="263"/>
    <row r="866" ht="15.75" customHeight="1" s="263"/>
    <row r="867" ht="15.75" customHeight="1" s="263"/>
    <row r="868" ht="15.75" customHeight="1" s="263"/>
    <row r="869" ht="15.75" customHeight="1" s="263"/>
    <row r="870" ht="15.75" customHeight="1" s="263"/>
    <row r="871" ht="15.75" customHeight="1" s="263"/>
    <row r="872" ht="15.75" customHeight="1" s="263"/>
    <row r="873" ht="15.75" customHeight="1" s="263"/>
    <row r="874" ht="15.75" customHeight="1" s="263"/>
    <row r="875" ht="15.75" customHeight="1" s="263"/>
    <row r="876" ht="15.75" customHeight="1" s="263"/>
    <row r="877" ht="15.75" customHeight="1" s="263"/>
    <row r="878" ht="15.75" customHeight="1" s="263"/>
    <row r="879" ht="15.75" customHeight="1" s="263"/>
    <row r="880" ht="15.75" customHeight="1" s="263"/>
    <row r="881" ht="15.75" customHeight="1" s="263"/>
    <row r="882" ht="15.75" customHeight="1" s="263"/>
    <row r="883" ht="15.75" customHeight="1" s="263"/>
    <row r="884" ht="15.75" customHeight="1" s="263"/>
    <row r="885" ht="15.75" customHeight="1" s="263"/>
    <row r="886" ht="15.75" customHeight="1" s="263"/>
    <row r="887" ht="15.75" customHeight="1" s="263"/>
    <row r="888" ht="15.75" customHeight="1" s="263"/>
    <row r="889" ht="15.75" customHeight="1" s="263"/>
    <row r="890" ht="15.75" customHeight="1" s="263"/>
    <row r="891" ht="15.75" customHeight="1" s="263"/>
    <row r="892" ht="15.75" customHeight="1" s="263"/>
    <row r="893" ht="15.75" customHeight="1" s="263"/>
    <row r="894" ht="15.75" customHeight="1" s="263"/>
    <row r="895" ht="15.75" customHeight="1" s="263"/>
    <row r="896" ht="15.75" customHeight="1" s="263"/>
    <row r="897" ht="15.75" customHeight="1" s="263"/>
    <row r="898" ht="15.75" customHeight="1" s="263"/>
    <row r="899" ht="15.75" customHeight="1" s="263"/>
    <row r="900" ht="15.75" customHeight="1" s="263"/>
    <row r="901" ht="15.75" customHeight="1" s="263"/>
    <row r="902" ht="15.75" customHeight="1" s="263"/>
    <row r="903" ht="15.75" customHeight="1" s="263"/>
    <row r="904" ht="15.75" customHeight="1" s="263"/>
    <row r="905" ht="15.75" customHeight="1" s="263"/>
    <row r="906" ht="15.75" customHeight="1" s="263"/>
    <row r="907" ht="15.75" customHeight="1" s="263"/>
    <row r="908" ht="15.75" customHeight="1" s="263"/>
    <row r="909" ht="15.75" customHeight="1" s="263"/>
    <row r="910" ht="15.75" customHeight="1" s="263"/>
    <row r="911" ht="15.75" customHeight="1" s="263"/>
    <row r="912" ht="15.75" customHeight="1" s="263"/>
    <row r="913" ht="15.75" customHeight="1" s="263"/>
    <row r="914" ht="15.75" customHeight="1" s="263"/>
    <row r="915" ht="15.75" customHeight="1" s="263"/>
    <row r="916" ht="15.75" customHeight="1" s="263"/>
    <row r="917" ht="15.75" customHeight="1" s="263"/>
    <row r="918" ht="15.75" customHeight="1" s="263"/>
    <row r="919" ht="15.75" customHeight="1" s="263"/>
    <row r="920" ht="15.75" customHeight="1" s="263"/>
    <row r="921" ht="15.75" customHeight="1" s="263"/>
    <row r="922" ht="15.75" customHeight="1" s="263"/>
    <row r="923" ht="15.75" customHeight="1" s="263"/>
    <row r="924" ht="15.75" customHeight="1" s="263"/>
    <row r="925" ht="15.75" customHeight="1" s="263"/>
    <row r="926" ht="15.75" customHeight="1" s="263"/>
    <row r="927" ht="15.75" customHeight="1" s="263"/>
    <row r="928" ht="15.75" customHeight="1" s="263"/>
    <row r="929" ht="15.75" customHeight="1" s="263"/>
    <row r="930" ht="15.75" customHeight="1" s="263"/>
    <row r="931" ht="15.75" customHeight="1" s="263"/>
    <row r="932" ht="15.75" customHeight="1" s="263"/>
    <row r="933" ht="15.75" customHeight="1" s="263"/>
    <row r="934" ht="15.75" customHeight="1" s="263"/>
    <row r="935" ht="15.75" customHeight="1" s="263"/>
    <row r="936" ht="15.75" customHeight="1" s="263"/>
    <row r="937" ht="15.75" customHeight="1" s="263"/>
    <row r="938" ht="15.75" customHeight="1" s="263"/>
    <row r="939" ht="15.75" customHeight="1" s="263"/>
    <row r="940" ht="15.75" customHeight="1" s="263"/>
    <row r="941" ht="15.75" customHeight="1" s="263"/>
    <row r="942" ht="15.75" customHeight="1" s="263"/>
    <row r="943" ht="15.75" customHeight="1" s="263"/>
    <row r="944" ht="15.75" customHeight="1" s="263"/>
    <row r="945" ht="15.75" customHeight="1" s="263"/>
    <row r="946" ht="15.75" customHeight="1" s="263"/>
    <row r="947" ht="15.75" customHeight="1" s="263"/>
    <row r="948" ht="15.75" customHeight="1" s="263"/>
    <row r="949" ht="15.75" customHeight="1" s="263"/>
    <row r="950" ht="15.75" customHeight="1" s="263"/>
    <row r="951" ht="15.75" customHeight="1" s="263"/>
    <row r="952" ht="15.75" customHeight="1" s="263"/>
    <row r="953" ht="15.75" customHeight="1" s="263"/>
    <row r="954" ht="15.75" customHeight="1" s="263"/>
    <row r="955" ht="15.75" customHeight="1" s="263"/>
    <row r="956" ht="15.75" customHeight="1" s="263"/>
    <row r="957" ht="15.75" customHeight="1" s="263"/>
    <row r="958" ht="15.75" customHeight="1" s="263"/>
    <row r="959" ht="15.75" customHeight="1" s="263"/>
    <row r="960" ht="15.75" customHeight="1" s="263"/>
    <row r="961" ht="15.75" customHeight="1" s="263"/>
    <row r="962" ht="15.75" customHeight="1" s="263"/>
    <row r="963" ht="15.75" customHeight="1" s="263"/>
    <row r="964" ht="15.75" customHeight="1" s="263"/>
    <row r="965" ht="15.75" customHeight="1" s="263"/>
    <row r="966" ht="15.75" customHeight="1" s="263"/>
    <row r="967" ht="15.75" customHeight="1" s="263"/>
    <row r="968" ht="15.75" customHeight="1" s="263"/>
    <row r="969" ht="15.75" customHeight="1" s="263"/>
    <row r="970" ht="15.75" customHeight="1" s="263"/>
    <row r="971" ht="15.75" customHeight="1" s="263"/>
    <row r="972" ht="15.75" customHeight="1" s="263"/>
    <row r="973" ht="15.75" customHeight="1" s="263"/>
    <row r="974" ht="15.75" customHeight="1" s="263"/>
    <row r="975" ht="15.75" customHeight="1" s="263"/>
    <row r="976" ht="15.75" customHeight="1" s="263"/>
    <row r="977" ht="15.75" customHeight="1" s="263"/>
    <row r="978" ht="15.75" customHeight="1" s="263"/>
    <row r="979" ht="15.75" customHeight="1" s="263"/>
    <row r="980" ht="15.75" customHeight="1" s="263"/>
    <row r="981" ht="15.75" customHeight="1" s="263"/>
    <row r="982" ht="15.75" customHeight="1" s="263"/>
    <row r="983" ht="15.75" customHeight="1" s="263"/>
    <row r="984" ht="15.75" customHeight="1" s="263"/>
    <row r="985" ht="15.75" customHeight="1" s="263"/>
    <row r="986" ht="15.75" customHeight="1" s="263"/>
    <row r="987" ht="15.75" customHeight="1" s="263"/>
    <row r="988" ht="15.75" customHeight="1" s="263"/>
    <row r="989" ht="15.75" customHeight="1" s="263"/>
    <row r="990" ht="15.75" customHeight="1" s="263"/>
    <row r="991" ht="15.75" customHeight="1" s="263"/>
    <row r="992" ht="15.75" customHeight="1" s="263"/>
    <row r="993" ht="15.75" customHeight="1" s="263"/>
    <row r="994" ht="15.75" customHeight="1" s="263"/>
    <row r="995" ht="15.75" customHeight="1" s="263"/>
    <row r="996" ht="15.75" customHeight="1" s="263"/>
    <row r="997" ht="15.75" customHeight="1" s="263"/>
    <row r="998" ht="15.75" customHeight="1" s="263"/>
    <row r="999" ht="15.75" customHeight="1" s="263"/>
    <row r="1000" ht="15.75" customHeight="1" s="263"/>
  </sheetData>
  <pageMargins left="0.7" right="0.7" top="0.75" bottom="0.75" header="0" footer="0"/>
  <pageSetup orientation="portrait"/>
  <legacyDrawing r:id="anysvml"/>
  <tableParts count="1">
    <tablePart r:id="rId1"/>
  </tableParts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B1:O57"/>
  <sheetViews>
    <sheetView workbookViewId="0">
      <selection activeCell="A1" sqref="A1"/>
    </sheetView>
  </sheetViews>
  <sheetFormatPr baseColWidth="8" defaultColWidth="12.5703125" defaultRowHeight="15" customHeight="1"/>
  <cols>
    <col width="8.7109375" customWidth="1" style="263" min="1" max="1"/>
    <col width="25.7109375" customWidth="1" style="263" min="2" max="2"/>
    <col width="12.5703125" customWidth="1" style="263" min="3" max="5"/>
    <col width="24.140625" customWidth="1" style="263" min="6" max="6"/>
    <col width="15.140625" customWidth="1" style="263" min="7" max="7"/>
    <col width="25.7109375" customWidth="1" style="263" min="14" max="14"/>
    <col width="20" customWidth="1" style="263" min="15" max="15"/>
  </cols>
  <sheetData>
    <row r="1" ht="12.75" customHeight="1" s="263">
      <c r="B1" s="192" t="n">
        <v>2023</v>
      </c>
      <c r="C1" s="193" t="n"/>
      <c r="D1" s="193" t="n"/>
      <c r="E1" s="193" t="n"/>
    </row>
    <row r="2" ht="12.75" customHeight="1" s="263">
      <c r="B2" s="282" t="inlineStr">
        <is>
          <t>MATERIAL BULAN Oktober (july)</t>
        </is>
      </c>
      <c r="D2" s="193" t="n"/>
      <c r="E2" s="193" t="n"/>
    </row>
    <row r="3" ht="12.75" customHeight="1" s="263">
      <c r="B3" s="193" t="n"/>
      <c r="C3" s="193" t="n"/>
      <c r="D3" s="193" t="n"/>
      <c r="E3" s="193" t="n"/>
      <c r="G3" s="102" t="inlineStr">
        <is>
          <t>Tahun kemarin</t>
        </is>
      </c>
    </row>
    <row r="4" ht="12.75" customHeight="1" s="263">
      <c r="B4" s="195" t="inlineStr">
        <is>
          <t>Nama Barang</t>
        </is>
      </c>
      <c r="C4" s="195" t="inlineStr">
        <is>
          <t xml:space="preserve">Qty </t>
        </is>
      </c>
      <c r="D4" s="195" t="inlineStr">
        <is>
          <t>Qty/Kg</t>
        </is>
      </c>
      <c r="E4" s="193" t="n"/>
      <c r="G4" s="102" t="inlineStr">
        <is>
          <t>belum dibuang</t>
        </is>
      </c>
    </row>
    <row r="5" ht="12.75" customHeight="1" s="263">
      <c r="B5" s="196" t="inlineStr">
        <is>
          <t>CHIFFON CAKE MIX 0705211</t>
        </is>
      </c>
      <c r="C5" s="196" t="n">
        <v>92</v>
      </c>
      <c r="D5" s="197">
        <f>C5*20</f>
        <v/>
      </c>
      <c r="E5" s="193" t="n"/>
      <c r="F5" s="102" t="inlineStr">
        <is>
          <t>Biwa</t>
        </is>
      </c>
      <c r="G5" s="19" t="inlineStr">
        <is>
          <t>CT Filler 0407</t>
        </is>
      </c>
      <c r="H5" s="19" t="n">
        <v>54</v>
      </c>
    </row>
    <row r="6" ht="12.75" customHeight="1" s="263">
      <c r="B6" s="198" t="inlineStr">
        <is>
          <t>Total</t>
        </is>
      </c>
      <c r="C6" s="195">
        <f>SUM(C5)</f>
        <v/>
      </c>
      <c r="D6" s="199">
        <f>SUM(D5)</f>
        <v/>
      </c>
      <c r="E6" s="193" t="n"/>
      <c r="G6" s="19" t="inlineStr">
        <is>
          <t>2ka</t>
        </is>
      </c>
      <c r="H6" s="19" t="n">
        <v>1</v>
      </c>
    </row>
    <row r="7" ht="12.75" customHeight="1" s="263">
      <c r="B7" s="193" t="n"/>
      <c r="C7" s="193" t="n"/>
      <c r="D7" s="193" t="n"/>
      <c r="E7" s="193" t="n"/>
      <c r="G7" s="19" t="inlineStr">
        <is>
          <t>2kc</t>
        </is>
      </c>
      <c r="H7" s="19" t="n">
        <v>1</v>
      </c>
    </row>
    <row r="8" ht="12.75" customHeight="1" s="263">
      <c r="B8" s="282" t="inlineStr">
        <is>
          <t>Material Bulan November (Agustus)</t>
        </is>
      </c>
      <c r="D8" s="193" t="n"/>
      <c r="E8" s="193" t="n"/>
    </row>
    <row r="9" ht="12.75" customHeight="1" s="263">
      <c r="B9" s="193" t="n"/>
      <c r="C9" s="193" t="n"/>
      <c r="D9" s="193" t="n"/>
      <c r="E9" s="193" t="n"/>
    </row>
    <row r="10" ht="12.75" customHeight="1" s="263">
      <c r="B10" s="195" t="inlineStr">
        <is>
          <t>Nama Barang</t>
        </is>
      </c>
      <c r="C10" s="195" t="inlineStr">
        <is>
          <t xml:space="preserve">Qty </t>
        </is>
      </c>
      <c r="D10" s="195" t="inlineStr">
        <is>
          <t>Qty/Kg</t>
        </is>
      </c>
      <c r="E10" s="193" t="n"/>
      <c r="O10" s="151" t="n"/>
    </row>
    <row r="11" ht="12.75" customHeight="1" s="263">
      <c r="B11" s="196" t="inlineStr">
        <is>
          <t>CHIFFON CAKE MIX 0705211</t>
        </is>
      </c>
      <c r="C11" s="196" t="n">
        <v>30</v>
      </c>
      <c r="D11" s="197">
        <f>C11*20</f>
        <v/>
      </c>
      <c r="E11" s="193" t="n"/>
      <c r="F11" s="102" t="inlineStr">
        <is>
          <t>Biwa</t>
        </is>
      </c>
      <c r="N11" s="200" t="n"/>
      <c r="O11" s="200" t="n"/>
    </row>
    <row r="12" ht="12.75" customHeight="1" s="263">
      <c r="B12" s="196" t="inlineStr">
        <is>
          <t>BIOVATE DOS A 0707181</t>
        </is>
      </c>
      <c r="C12" s="196" t="n">
        <v>1</v>
      </c>
      <c r="D12" s="196" t="n">
        <v>26.18</v>
      </c>
      <c r="E12" s="193" t="n"/>
      <c r="N12" s="200" t="n"/>
      <c r="O12" s="200" t="n"/>
    </row>
    <row r="13" ht="12.75" customHeight="1" s="263">
      <c r="B13" s="196" t="inlineStr">
        <is>
          <t>BIOVATE DOS B 0707182</t>
        </is>
      </c>
      <c r="C13" s="196" t="n">
        <v>1</v>
      </c>
      <c r="D13" s="196" t="n">
        <v>1.42</v>
      </c>
      <c r="E13" s="193" t="n"/>
      <c r="N13" s="200" t="n"/>
      <c r="O13" s="200" t="n"/>
    </row>
    <row r="14" ht="12.75" customHeight="1" s="263">
      <c r="B14" s="196" t="inlineStr">
        <is>
          <t>BIOVATE DOS C 0707183</t>
        </is>
      </c>
      <c r="C14" s="196" t="n">
        <v>1</v>
      </c>
      <c r="D14" s="196" t="n">
        <v>1.44</v>
      </c>
      <c r="E14" s="193" t="n"/>
      <c r="N14" s="200" t="n"/>
      <c r="O14" s="200" t="n"/>
    </row>
    <row r="15" ht="12.75" customHeight="1" s="263">
      <c r="B15" s="198" t="inlineStr">
        <is>
          <t>Total</t>
        </is>
      </c>
      <c r="C15" s="195">
        <f>SUM(C11:C14)</f>
        <v/>
      </c>
      <c r="D15" s="199">
        <f>SUM(D11:D14)</f>
        <v/>
      </c>
      <c r="E15" s="193" t="n"/>
      <c r="N15" s="200" t="n"/>
      <c r="O15" s="151" t="n"/>
    </row>
    <row r="16" ht="12.75" customHeight="1" s="263">
      <c r="B16" s="193" t="n"/>
      <c r="C16" s="193" t="n"/>
      <c r="D16" s="193" t="n"/>
      <c r="E16" s="193" t="n"/>
      <c r="N16" s="200" t="n"/>
      <c r="O16" s="200" t="n"/>
    </row>
    <row r="17" ht="12.75" customHeight="1" s="263">
      <c r="B17" s="194" t="inlineStr">
        <is>
          <t>Material Bulan Desember (September)</t>
        </is>
      </c>
      <c r="C17" s="193" t="n"/>
      <c r="D17" s="193" t="n"/>
      <c r="E17" s="193" t="n"/>
      <c r="N17" s="200" t="n"/>
      <c r="O17" s="200" t="n"/>
    </row>
    <row r="18" ht="12.75" customHeight="1" s="263">
      <c r="B18" s="193" t="n"/>
      <c r="C18" s="193" t="n"/>
      <c r="D18" s="193" t="n"/>
      <c r="E18" s="193" t="n"/>
      <c r="N18" s="200" t="n"/>
      <c r="O18" s="200" t="n"/>
    </row>
    <row r="19" ht="12.75" customHeight="1" s="263">
      <c r="B19" s="195" t="inlineStr">
        <is>
          <t>Nama Barang</t>
        </is>
      </c>
      <c r="C19" s="195" t="inlineStr">
        <is>
          <t xml:space="preserve">Qty </t>
        </is>
      </c>
      <c r="D19" s="195" t="inlineStr">
        <is>
          <t>Qty/Kg</t>
        </is>
      </c>
      <c r="E19" s="193" t="n"/>
      <c r="N19" s="200" t="n"/>
      <c r="O19" s="200" t="n"/>
    </row>
    <row r="20" ht="12.75" customHeight="1" s="263">
      <c r="B20" s="196" t="inlineStr">
        <is>
          <t>CHIFFON CAKE MIX 0705211</t>
        </is>
      </c>
      <c r="C20" s="196" t="n">
        <v>48</v>
      </c>
      <c r="D20" s="197">
        <f>C20*20</f>
        <v/>
      </c>
      <c r="E20" s="193" t="n"/>
      <c r="F20" s="102" t="inlineStr">
        <is>
          <t>Biwa</t>
        </is>
      </c>
      <c r="N20" s="200" t="n"/>
      <c r="O20" s="200" t="n"/>
    </row>
    <row r="21" ht="15.75" customHeight="1" s="263">
      <c r="B21" s="196" t="inlineStr">
        <is>
          <t>Sisaan</t>
        </is>
      </c>
      <c r="C21" s="196" t="n">
        <v>1</v>
      </c>
      <c r="D21" s="196" t="n">
        <v>18.6</v>
      </c>
      <c r="E21" s="193" t="n"/>
      <c r="N21" s="200" t="n"/>
      <c r="O21" s="200" t="n"/>
    </row>
    <row r="22" ht="15.75" customHeight="1" s="263">
      <c r="B22" s="198" t="inlineStr">
        <is>
          <t>Total</t>
        </is>
      </c>
      <c r="C22" s="195">
        <f>SUM(C20:C21)</f>
        <v/>
      </c>
      <c r="D22" s="199">
        <f>SUM(D20:D21)</f>
        <v/>
      </c>
      <c r="E22" s="193" t="n"/>
      <c r="N22" s="200" t="n"/>
      <c r="O22" s="200" t="n"/>
    </row>
    <row r="23" ht="15.75" customHeight="1" s="263">
      <c r="B23" s="193" t="n"/>
      <c r="C23" s="193" t="n"/>
      <c r="D23" s="193" t="n"/>
      <c r="E23" s="193" t="n"/>
      <c r="N23" s="200" t="n"/>
      <c r="O23" s="200" t="n"/>
    </row>
    <row r="24" ht="15.75" customHeight="1" s="263">
      <c r="B24" s="194" t="inlineStr">
        <is>
          <t>Material Bulan Januari (Oktober)</t>
        </is>
      </c>
      <c r="C24" s="193" t="n"/>
      <c r="D24" s="193" t="n"/>
      <c r="E24" s="193" t="n"/>
      <c r="N24" s="200" t="n"/>
      <c r="O24" s="200" t="n"/>
    </row>
    <row r="25" ht="15.75" customHeight="1" s="263">
      <c r="B25" s="193" t="n"/>
      <c r="C25" s="193" t="n"/>
      <c r="D25" s="193" t="n"/>
      <c r="E25" s="193" t="n"/>
      <c r="N25" s="200" t="n"/>
      <c r="O25" s="200" t="n"/>
    </row>
    <row r="26" ht="15.75" customHeight="1" s="263">
      <c r="B26" s="195" t="inlineStr">
        <is>
          <t>Nama Barang</t>
        </is>
      </c>
      <c r="C26" s="195" t="inlineStr">
        <is>
          <t xml:space="preserve">Qty </t>
        </is>
      </c>
      <c r="D26" s="195" t="inlineStr">
        <is>
          <t>Qty/Kg</t>
        </is>
      </c>
      <c r="E26" s="193" t="n"/>
      <c r="N26" s="200" t="n"/>
      <c r="O26" s="200" t="n"/>
    </row>
    <row r="27" ht="15.75" customHeight="1" s="263">
      <c r="B27" s="196" t="inlineStr">
        <is>
          <t>Tidak Ada</t>
        </is>
      </c>
      <c r="C27" s="196" t="n"/>
      <c r="D27" s="197" t="n"/>
      <c r="E27" s="193" t="n"/>
      <c r="N27" s="200" t="n"/>
      <c r="O27" s="200" t="n"/>
    </row>
    <row r="28" ht="15.75" customHeight="1" s="263">
      <c r="B28" s="198" t="inlineStr">
        <is>
          <t>Total</t>
        </is>
      </c>
      <c r="C28" s="196">
        <f>SUM(C27)</f>
        <v/>
      </c>
      <c r="D28" s="197">
        <f>SUM(D27)</f>
        <v/>
      </c>
      <c r="E28" s="193" t="n"/>
      <c r="N28" s="200" t="n"/>
      <c r="O28" s="200" t="n"/>
    </row>
    <row r="29" ht="15.75" customHeight="1" s="263">
      <c r="B29" s="193" t="n"/>
      <c r="C29" s="193" t="n"/>
      <c r="D29" s="193" t="n"/>
      <c r="E29" s="193" t="n"/>
      <c r="N29" s="200" t="n"/>
      <c r="O29" s="200" t="n"/>
    </row>
    <row r="30" ht="15.75" customHeight="1" s="263">
      <c r="B30" s="194" t="inlineStr">
        <is>
          <t>Material Bulan Februari (November)</t>
        </is>
      </c>
      <c r="C30" s="193" t="n"/>
      <c r="D30" s="193" t="n"/>
      <c r="E30" s="193" t="n"/>
      <c r="N30" s="200" t="n"/>
      <c r="O30" s="200" t="n"/>
    </row>
    <row r="31" ht="15.75" customHeight="1" s="263">
      <c r="B31" s="193" t="n"/>
      <c r="C31" s="193" t="n"/>
      <c r="D31" s="193" t="n"/>
      <c r="E31" s="193" t="n"/>
      <c r="N31" s="200" t="n"/>
      <c r="O31" s="200" t="n"/>
    </row>
    <row r="32" ht="15.75" customHeight="1" s="263">
      <c r="B32" s="201" t="inlineStr">
        <is>
          <t>Nama Barang</t>
        </is>
      </c>
      <c r="C32" s="201" t="inlineStr">
        <is>
          <t xml:space="preserve">Qty </t>
        </is>
      </c>
      <c r="D32" s="201" t="inlineStr">
        <is>
          <t>Qty/Kg</t>
        </is>
      </c>
      <c r="E32" s="202" t="n"/>
      <c r="N32" s="200" t="n"/>
      <c r="O32" s="200" t="n"/>
    </row>
    <row r="33" ht="15.75" customHeight="1" s="263">
      <c r="B33" s="203" t="inlineStr">
        <is>
          <t>BIOVATE 2K (C)3108183</t>
        </is>
      </c>
      <c r="C33" s="203" t="n">
        <v>1</v>
      </c>
      <c r="D33" s="204">
        <f>25*C33</f>
        <v/>
      </c>
      <c r="E33" s="202" t="n"/>
      <c r="N33" s="200" t="n"/>
      <c r="O33" s="200" t="n"/>
    </row>
    <row r="34" ht="15.75" customHeight="1" s="263">
      <c r="B34" s="205" t="inlineStr">
        <is>
          <t>Total</t>
        </is>
      </c>
      <c r="C34" s="201">
        <f>SUM(C33)</f>
        <v/>
      </c>
      <c r="D34" s="206">
        <f>SUM(D33)</f>
        <v/>
      </c>
      <c r="E34" s="202" t="n"/>
      <c r="N34" s="200" t="n"/>
      <c r="O34" s="200" t="n"/>
    </row>
    <row r="35" ht="15.75" customHeight="1" s="263">
      <c r="B35" s="202" t="n"/>
      <c r="C35" s="202" t="n"/>
      <c r="D35" s="202" t="n"/>
      <c r="E35" s="202" t="n"/>
      <c r="N35" s="200" t="n"/>
      <c r="O35" s="200" t="n"/>
    </row>
    <row r="36" ht="15.75" customHeight="1" s="263">
      <c r="B36" s="207" t="inlineStr">
        <is>
          <t>Material Bulan Maret (Desember)</t>
        </is>
      </c>
      <c r="C36" s="202" t="n"/>
      <c r="D36" s="202" t="n"/>
      <c r="E36" s="202" t="n"/>
      <c r="N36" s="200" t="n"/>
      <c r="O36" s="200" t="n"/>
    </row>
    <row r="37" ht="15.75" customHeight="1" s="263">
      <c r="B37" s="202" t="n"/>
      <c r="C37" s="202" t="n"/>
      <c r="D37" s="202" t="n"/>
      <c r="E37" s="202" t="n"/>
      <c r="N37" s="200" t="n"/>
      <c r="O37" s="200" t="n"/>
    </row>
    <row r="38" ht="15.75" customHeight="1" s="263">
      <c r="B38" s="201" t="inlineStr">
        <is>
          <t>Nama Barang</t>
        </is>
      </c>
      <c r="C38" s="201" t="inlineStr">
        <is>
          <t xml:space="preserve">Qty </t>
        </is>
      </c>
      <c r="D38" s="201" t="inlineStr">
        <is>
          <t>Qty/Kg</t>
        </is>
      </c>
      <c r="E38" s="202" t="inlineStr">
        <is>
          <t>EXP</t>
        </is>
      </c>
      <c r="N38" s="200" t="n"/>
      <c r="O38" s="200" t="n"/>
    </row>
    <row r="39" ht="15.75" customHeight="1" s="263">
      <c r="B39" s="203" t="inlineStr">
        <is>
          <t>CT STEAMED CAKE MIX</t>
        </is>
      </c>
      <c r="C39" s="203" t="n">
        <v>36</v>
      </c>
      <c r="D39" s="204">
        <f>25*C39</f>
        <v/>
      </c>
      <c r="E39" s="208" t="n">
        <v>45274</v>
      </c>
      <c r="N39" s="200" t="n"/>
      <c r="O39" s="200" t="n"/>
    </row>
    <row r="40" ht="15.75" customHeight="1" s="263">
      <c r="B40" s="203" t="inlineStr">
        <is>
          <t>CT FILLER 3103221</t>
        </is>
      </c>
      <c r="C40" s="203" t="n">
        <v>5</v>
      </c>
      <c r="D40" s="204">
        <f>C40*20</f>
        <v/>
      </c>
      <c r="E40" s="208" t="n">
        <v>45280</v>
      </c>
      <c r="F40" s="209" t="inlineStr">
        <is>
          <t>dipakai 7 buat chocoline</t>
        </is>
      </c>
      <c r="N40" s="200" t="n"/>
      <c r="O40" s="200" t="n"/>
    </row>
    <row r="41" ht="15.75" customHeight="1" s="263">
      <c r="B41" s="205" t="inlineStr">
        <is>
          <t>Total</t>
        </is>
      </c>
      <c r="C41" s="201">
        <f>SUM(C39)</f>
        <v/>
      </c>
      <c r="D41" s="206">
        <f>SUM(D39:D40)</f>
        <v/>
      </c>
      <c r="E41" s="202" t="n"/>
      <c r="N41" s="200" t="n"/>
      <c r="O41" s="200" t="n"/>
    </row>
    <row r="42" ht="15.75" customHeight="1" s="263">
      <c r="B42" s="202" t="n"/>
      <c r="C42" s="202" t="n"/>
      <c r="D42" s="202" t="n"/>
      <c r="E42" s="202" t="n"/>
      <c r="N42" s="200" t="n"/>
      <c r="O42" s="200" t="n"/>
    </row>
    <row r="43" ht="15.75" customHeight="1" s="263">
      <c r="B43" s="207" t="n">
        <v>2024</v>
      </c>
      <c r="C43" s="202" t="n"/>
      <c r="D43" s="202" t="n"/>
      <c r="E43" s="202" t="n"/>
      <c r="N43" s="200" t="n"/>
      <c r="O43" s="200" t="n"/>
    </row>
    <row r="44" ht="15.75" customHeight="1" s="263">
      <c r="B44" s="207" t="inlineStr">
        <is>
          <t>Material Bulan April (Januari)</t>
        </is>
      </c>
      <c r="C44" s="202" t="n"/>
      <c r="D44" s="202" t="n"/>
      <c r="E44" s="202" t="n"/>
      <c r="N44" s="200" t="n"/>
      <c r="O44" s="200" t="n"/>
    </row>
    <row r="45" ht="15.75" customHeight="1" s="263">
      <c r="B45" s="201" t="inlineStr">
        <is>
          <t>Nama Barang</t>
        </is>
      </c>
      <c r="C45" s="201" t="inlineStr">
        <is>
          <t xml:space="preserve">Qty </t>
        </is>
      </c>
      <c r="D45" s="201" t="inlineStr">
        <is>
          <t>Qty/Kg</t>
        </is>
      </c>
      <c r="E45" s="202" t="inlineStr">
        <is>
          <t>EXP</t>
        </is>
      </c>
      <c r="N45" s="200" t="n"/>
      <c r="O45" s="200" t="n"/>
    </row>
    <row r="46" ht="15.75" customHeight="1" s="263">
      <c r="B46" s="203" t="inlineStr">
        <is>
          <t>CT STEAMED CAKE MIX</t>
        </is>
      </c>
      <c r="C46" s="203" t="n">
        <v>50</v>
      </c>
      <c r="D46" s="204">
        <f>25*C46</f>
        <v/>
      </c>
      <c r="E46" s="208" t="n">
        <v>45308</v>
      </c>
      <c r="F46" s="102">
        <f>2</f>
        <v/>
      </c>
      <c r="N46" s="200" t="n"/>
      <c r="O46" s="200" t="n"/>
    </row>
    <row r="47" ht="15.75" customHeight="1" s="263">
      <c r="B47" s="203" t="inlineStr">
        <is>
          <t>CT STEAMED CAKE MIX</t>
        </is>
      </c>
      <c r="C47" s="203" t="n">
        <v>124</v>
      </c>
      <c r="D47" s="204">
        <f>C47*20</f>
        <v/>
      </c>
      <c r="E47" s="208" t="n">
        <v>45315</v>
      </c>
      <c r="N47" s="200" t="n"/>
      <c r="O47" s="200" t="n"/>
    </row>
    <row r="48" ht="15.75" customHeight="1" s="263">
      <c r="B48" s="203" t="inlineStr">
        <is>
          <t>CT CAKE MIX 0704221</t>
        </is>
      </c>
      <c r="C48" s="203" t="n">
        <v>34</v>
      </c>
      <c r="D48" s="204">
        <f>C48*20</f>
        <v/>
      </c>
      <c r="E48" s="208" t="n">
        <v>45308</v>
      </c>
      <c r="N48" s="200" t="n"/>
      <c r="O48" s="200" t="n"/>
    </row>
    <row r="49" ht="15.75" customHeight="1" s="263">
      <c r="B49" s="203" t="inlineStr">
        <is>
          <t>CT CAKE MIX 0704221</t>
        </is>
      </c>
      <c r="C49" s="203" t="n">
        <v>40</v>
      </c>
      <c r="D49" s="204">
        <f>C49*20</f>
        <v/>
      </c>
      <c r="E49" s="208" t="n">
        <v>45315</v>
      </c>
      <c r="N49" s="200" t="n"/>
      <c r="O49" s="200" t="n"/>
    </row>
    <row r="50" ht="15.75" customHeight="1" s="263">
      <c r="B50" s="203" t="inlineStr">
        <is>
          <t>CT CAKE MIX 0704221</t>
        </is>
      </c>
      <c r="C50" s="203" t="n">
        <v>5</v>
      </c>
      <c r="D50" s="204">
        <f>C50*20</f>
        <v/>
      </c>
      <c r="E50" s="202" t="inlineStr">
        <is>
          <t>return 17 jan cbt</t>
        </is>
      </c>
      <c r="N50" s="200" t="n"/>
      <c r="O50" s="200" t="n"/>
    </row>
    <row r="51" ht="15.75" customHeight="1" s="263">
      <c r="B51" s="205" t="inlineStr">
        <is>
          <t>Total</t>
        </is>
      </c>
      <c r="C51" s="201">
        <f>SUM(C46:C50)</f>
        <v/>
      </c>
      <c r="D51" s="206">
        <f>SUM(D46:D50)</f>
        <v/>
      </c>
      <c r="E51" s="202" t="n"/>
      <c r="F51" s="102" t="n"/>
      <c r="G51" s="210" t="n"/>
      <c r="H51" s="211" t="n"/>
      <c r="I51" s="102" t="n"/>
      <c r="J51" s="210" t="n"/>
      <c r="K51" s="102" t="n"/>
      <c r="L51" s="102" t="n"/>
      <c r="M51" s="210" t="n"/>
      <c r="N51" s="200" t="n"/>
      <c r="O51" s="200" t="n"/>
    </row>
    <row r="52" ht="15.75" customHeight="1" s="263">
      <c r="N52" s="200" t="n"/>
      <c r="O52" s="200" t="n"/>
    </row>
    <row r="53" ht="15.75" customHeight="1" s="263">
      <c r="B53" s="209" t="inlineStr">
        <is>
          <t>Material Bulan Mei (Februari)</t>
        </is>
      </c>
      <c r="N53" s="200" t="n"/>
      <c r="O53" s="200" t="n"/>
    </row>
    <row r="54" ht="15.75" customHeight="1" s="263">
      <c r="B54" s="201" t="inlineStr">
        <is>
          <t>Nama Barang</t>
        </is>
      </c>
      <c r="C54" s="201" t="inlineStr">
        <is>
          <t xml:space="preserve">Qty </t>
        </is>
      </c>
      <c r="D54" s="201" t="inlineStr">
        <is>
          <t>Qty/Kg</t>
        </is>
      </c>
      <c r="E54" s="202" t="inlineStr">
        <is>
          <t>EXP</t>
        </is>
      </c>
      <c r="N54" s="212" t="n"/>
      <c r="O54" s="213" t="n"/>
    </row>
    <row r="55" ht="15.75" customHeight="1" s="263">
      <c r="B55" s="203" t="inlineStr">
        <is>
          <t>CT STEAMED CAKE MIX</t>
        </is>
      </c>
      <c r="C55" s="203" t="n">
        <v>95</v>
      </c>
      <c r="D55" s="204">
        <f>C55*25</f>
        <v/>
      </c>
      <c r="E55" s="214" t="n">
        <v>45330</v>
      </c>
      <c r="F55" s="102" t="n"/>
      <c r="G55" s="210" t="n"/>
      <c r="H55" s="211" t="n"/>
      <c r="I55" s="215" t="n"/>
    </row>
    <row r="56" ht="15.75" customHeight="1" s="263">
      <c r="B56" s="203" t="inlineStr">
        <is>
          <t>CT CAKE MIX 0704221</t>
        </is>
      </c>
      <c r="C56" s="203" t="n">
        <v>94</v>
      </c>
      <c r="D56" s="204">
        <f>C56*20</f>
        <v/>
      </c>
      <c r="E56" s="214" t="n">
        <v>45330</v>
      </c>
    </row>
    <row r="57" ht="15.75" customHeight="1" s="263">
      <c r="B57" s="205" t="inlineStr">
        <is>
          <t>Total</t>
        </is>
      </c>
      <c r="C57" s="201">
        <f>SUM(C55:C56)</f>
        <v/>
      </c>
      <c r="D57" s="206">
        <f>SUM(D55:D56)</f>
        <v/>
      </c>
      <c r="E57" s="202" t="n"/>
    </row>
    <row r="58" ht="15.75" customHeight="1" s="263"/>
    <row r="59" ht="15.75" customHeight="1" s="263"/>
    <row r="60" ht="15.75" customHeight="1" s="263"/>
    <row r="61" ht="15.75" customHeight="1" s="263"/>
    <row r="62" ht="15.75" customHeight="1" s="263"/>
    <row r="63" ht="15.75" customHeight="1" s="263"/>
    <row r="64" ht="15.75" customHeight="1" s="263"/>
    <row r="65" ht="15.75" customHeight="1" s="263"/>
    <row r="66" ht="15.75" customHeight="1" s="263"/>
    <row r="67" ht="15.75" customHeight="1" s="263"/>
    <row r="68" ht="15.75" customHeight="1" s="263"/>
    <row r="69" ht="15.75" customHeight="1" s="263"/>
    <row r="70" ht="15.75" customHeight="1" s="263"/>
    <row r="71" ht="15.75" customHeight="1" s="263"/>
    <row r="72" ht="15.75" customHeight="1" s="263"/>
    <row r="73" ht="15.75" customHeight="1" s="263"/>
    <row r="74" ht="15.75" customHeight="1" s="263"/>
    <row r="75" ht="15.75" customHeight="1" s="263"/>
    <row r="76" ht="15.75" customHeight="1" s="263"/>
    <row r="77" ht="15.75" customHeight="1" s="263"/>
    <row r="78" ht="15.75" customHeight="1" s="263"/>
    <row r="79" ht="15.75" customHeight="1" s="263"/>
    <row r="80" ht="15.75" customHeight="1" s="263"/>
    <row r="81" ht="15.75" customHeight="1" s="263"/>
    <row r="82" ht="15.75" customHeight="1" s="263"/>
    <row r="83" ht="15.75" customHeight="1" s="263"/>
    <row r="84" ht="15.75" customHeight="1" s="263"/>
    <row r="85" ht="15.75" customHeight="1" s="263"/>
    <row r="86" ht="15.75" customHeight="1" s="263"/>
    <row r="87" ht="15.75" customHeight="1" s="263"/>
    <row r="88" ht="15.75" customHeight="1" s="263"/>
    <row r="89" ht="15.75" customHeight="1" s="263"/>
    <row r="90" ht="15.75" customHeight="1" s="263"/>
    <row r="91" ht="15.75" customHeight="1" s="263"/>
    <row r="92" ht="15.75" customHeight="1" s="263"/>
    <row r="93" ht="15.75" customHeight="1" s="263"/>
    <row r="94" ht="15.75" customHeight="1" s="263"/>
    <row r="95" ht="15.75" customHeight="1" s="263"/>
    <row r="96" ht="15.75" customHeight="1" s="263"/>
    <row r="97" ht="15.75" customHeight="1" s="263"/>
    <row r="98" ht="15.75" customHeight="1" s="263"/>
    <row r="99" ht="15.75" customHeight="1" s="263"/>
    <row r="100" ht="15.75" customHeight="1" s="263"/>
    <row r="101" ht="15.75" customHeight="1" s="263"/>
    <row r="102" ht="15.75" customHeight="1" s="263"/>
    <row r="103" ht="15.75" customHeight="1" s="263"/>
    <row r="104" ht="15.75" customHeight="1" s="263"/>
    <row r="105" ht="15.75" customHeight="1" s="263"/>
    <row r="106" ht="15.75" customHeight="1" s="263"/>
    <row r="107" ht="15.75" customHeight="1" s="263"/>
    <row r="108" ht="15.75" customHeight="1" s="263"/>
    <row r="109" ht="15.75" customHeight="1" s="263"/>
    <row r="110" ht="15.75" customHeight="1" s="263"/>
    <row r="111" ht="15.75" customHeight="1" s="263"/>
    <row r="112" ht="15.75" customHeight="1" s="263"/>
    <row r="113" ht="15.75" customHeight="1" s="263"/>
    <row r="114" ht="15.75" customHeight="1" s="263"/>
    <row r="115" ht="15.75" customHeight="1" s="263"/>
    <row r="116" ht="15.75" customHeight="1" s="263"/>
    <row r="117" ht="15.75" customHeight="1" s="263"/>
    <row r="118" ht="15.75" customHeight="1" s="263"/>
    <row r="119" ht="15.75" customHeight="1" s="263"/>
    <row r="120" ht="15.75" customHeight="1" s="263"/>
    <row r="121" ht="15.75" customHeight="1" s="263"/>
    <row r="122" ht="15.75" customHeight="1" s="263"/>
    <row r="123" ht="15.75" customHeight="1" s="263"/>
    <row r="124" ht="15.75" customHeight="1" s="263"/>
    <row r="125" ht="15.75" customHeight="1" s="263"/>
    <row r="126" ht="15.75" customHeight="1" s="263"/>
    <row r="127" ht="15.75" customHeight="1" s="263"/>
    <row r="128" ht="15.75" customHeight="1" s="263"/>
    <row r="129" ht="15.75" customHeight="1" s="263"/>
    <row r="130" ht="15.75" customHeight="1" s="263"/>
    <row r="131" ht="15.75" customHeight="1" s="263"/>
    <row r="132" ht="15.75" customHeight="1" s="263"/>
    <row r="133" ht="15.75" customHeight="1" s="263"/>
    <row r="134" ht="15.75" customHeight="1" s="263"/>
    <row r="135" ht="15.75" customHeight="1" s="263"/>
    <row r="136" ht="15.75" customHeight="1" s="263"/>
    <row r="137" ht="15.75" customHeight="1" s="263"/>
    <row r="138" ht="15.75" customHeight="1" s="263"/>
    <row r="139" ht="15.75" customHeight="1" s="263"/>
    <row r="140" ht="15.75" customHeight="1" s="263"/>
    <row r="141" ht="15.75" customHeight="1" s="263"/>
    <row r="142" ht="15.75" customHeight="1" s="263"/>
    <row r="143" ht="15.75" customHeight="1" s="263"/>
    <row r="144" ht="15.75" customHeight="1" s="263"/>
    <row r="145" ht="15.75" customHeight="1" s="263"/>
    <row r="146" ht="15.75" customHeight="1" s="263"/>
    <row r="147" ht="15.75" customHeight="1" s="263"/>
    <row r="148" ht="15.75" customHeight="1" s="263"/>
    <row r="149" ht="15.75" customHeight="1" s="263"/>
    <row r="150" ht="15.75" customHeight="1" s="263"/>
    <row r="151" ht="15.75" customHeight="1" s="263"/>
    <row r="152" ht="15.75" customHeight="1" s="263"/>
    <row r="153" ht="15.75" customHeight="1" s="263"/>
    <row r="154" ht="15.75" customHeight="1" s="263"/>
    <row r="155" ht="15.75" customHeight="1" s="263"/>
    <row r="156" ht="15.75" customHeight="1" s="263"/>
    <row r="157" ht="15.75" customHeight="1" s="263"/>
    <row r="158" ht="15.75" customHeight="1" s="263"/>
    <row r="159" ht="15.75" customHeight="1" s="263"/>
    <row r="160" ht="15.75" customHeight="1" s="263"/>
    <row r="161" ht="15.75" customHeight="1" s="263"/>
    <row r="162" ht="15.75" customHeight="1" s="263"/>
    <row r="163" ht="15.75" customHeight="1" s="263"/>
    <row r="164" ht="15.75" customHeight="1" s="263"/>
    <row r="165" ht="15.75" customHeight="1" s="263"/>
    <row r="166" ht="15.75" customHeight="1" s="263"/>
    <row r="167" ht="15.75" customHeight="1" s="263"/>
    <row r="168" ht="15.75" customHeight="1" s="263"/>
    <row r="169" ht="15.75" customHeight="1" s="263"/>
    <row r="170" ht="15.75" customHeight="1" s="263"/>
    <row r="171" ht="15.75" customHeight="1" s="263"/>
    <row r="172" ht="15.75" customHeight="1" s="263"/>
    <row r="173" ht="15.75" customHeight="1" s="263"/>
    <row r="174" ht="15.75" customHeight="1" s="263"/>
    <row r="175" ht="15.75" customHeight="1" s="263"/>
    <row r="176" ht="15.75" customHeight="1" s="263"/>
    <row r="177" ht="15.75" customHeight="1" s="263"/>
    <row r="178" ht="15.75" customHeight="1" s="263"/>
    <row r="179" ht="15.75" customHeight="1" s="263"/>
    <row r="180" ht="15.75" customHeight="1" s="263"/>
    <row r="181" ht="15.75" customHeight="1" s="263"/>
    <row r="182" ht="15.75" customHeight="1" s="263"/>
    <row r="183" ht="15.75" customHeight="1" s="263"/>
    <row r="184" ht="15.75" customHeight="1" s="263"/>
    <row r="185" ht="15.75" customHeight="1" s="263"/>
    <row r="186" ht="15.75" customHeight="1" s="263"/>
    <row r="187" ht="15.75" customHeight="1" s="263"/>
    <row r="188" ht="15.75" customHeight="1" s="263"/>
    <row r="189" ht="15.75" customHeight="1" s="263"/>
    <row r="190" ht="15.75" customHeight="1" s="263"/>
    <row r="191" ht="15.75" customHeight="1" s="263"/>
    <row r="192" ht="15.75" customHeight="1" s="263"/>
    <row r="193" ht="15.75" customHeight="1" s="263"/>
    <row r="194" ht="15.75" customHeight="1" s="263"/>
    <row r="195" ht="15.75" customHeight="1" s="263"/>
    <row r="196" ht="15.75" customHeight="1" s="263"/>
    <row r="197" ht="15.75" customHeight="1" s="263"/>
    <row r="198" ht="15.75" customHeight="1" s="263"/>
    <row r="199" ht="15.75" customHeight="1" s="263"/>
    <row r="200" ht="15.75" customHeight="1" s="263"/>
    <row r="201" ht="15.75" customHeight="1" s="263"/>
    <row r="202" ht="15.75" customHeight="1" s="263"/>
    <row r="203" ht="15.75" customHeight="1" s="263"/>
    <row r="204" ht="15.75" customHeight="1" s="263"/>
    <row r="205" ht="15.75" customHeight="1" s="263"/>
    <row r="206" ht="15.75" customHeight="1" s="263"/>
    <row r="207" ht="15.75" customHeight="1" s="263"/>
    <row r="208" ht="15.75" customHeight="1" s="263"/>
    <row r="209" ht="15.75" customHeight="1" s="263"/>
    <row r="210" ht="15.75" customHeight="1" s="263"/>
    <row r="211" ht="15.75" customHeight="1" s="263"/>
    <row r="212" ht="15.75" customHeight="1" s="263"/>
    <row r="213" ht="15.75" customHeight="1" s="263"/>
    <row r="214" ht="15.75" customHeight="1" s="263"/>
    <row r="215" ht="15.75" customHeight="1" s="263"/>
    <row r="216" ht="15.75" customHeight="1" s="263"/>
    <row r="217" ht="15.75" customHeight="1" s="263"/>
    <row r="218" ht="15.75" customHeight="1" s="263"/>
    <row r="219" ht="15.75" customHeight="1" s="263"/>
    <row r="220" ht="15.75" customHeight="1" s="263"/>
    <row r="221" ht="15.75" customHeight="1" s="263"/>
    <row r="222" ht="15.75" customHeight="1" s="263"/>
    <row r="223" ht="15.75" customHeight="1" s="263"/>
    <row r="224" ht="15.75" customHeight="1" s="263"/>
    <row r="225" ht="15.75" customHeight="1" s="263"/>
    <row r="226" ht="15.75" customHeight="1" s="263"/>
    <row r="227" ht="15.75" customHeight="1" s="263"/>
    <row r="228" ht="15.75" customHeight="1" s="263"/>
    <row r="229" ht="15.75" customHeight="1" s="263"/>
    <row r="230" ht="15.75" customHeight="1" s="263"/>
    <row r="231" ht="15.75" customHeight="1" s="263"/>
    <row r="232" ht="15.75" customHeight="1" s="263"/>
    <row r="233" ht="15.75" customHeight="1" s="263"/>
    <row r="234" ht="15.75" customHeight="1" s="263"/>
    <row r="235" ht="15.75" customHeight="1" s="263"/>
    <row r="236" ht="15.75" customHeight="1" s="263"/>
    <row r="237" ht="15.75" customHeight="1" s="263"/>
    <row r="238" ht="15.75" customHeight="1" s="263"/>
    <row r="239" ht="15.75" customHeight="1" s="263"/>
    <row r="240" ht="15.75" customHeight="1" s="263"/>
    <row r="241" ht="15.75" customHeight="1" s="263"/>
    <row r="242" ht="15.75" customHeight="1" s="263"/>
    <row r="243" ht="15.75" customHeight="1" s="263"/>
    <row r="244" ht="15.75" customHeight="1" s="263"/>
    <row r="245" ht="15.75" customHeight="1" s="263"/>
    <row r="246" ht="15.75" customHeight="1" s="263"/>
    <row r="247" ht="15.75" customHeight="1" s="263"/>
    <row r="248" ht="15.75" customHeight="1" s="263"/>
    <row r="249" ht="15.75" customHeight="1" s="263"/>
    <row r="250" ht="15.75" customHeight="1" s="263"/>
    <row r="251" ht="15.75" customHeight="1" s="263"/>
    <row r="252" ht="15.75" customHeight="1" s="263"/>
    <row r="253" ht="15.75" customHeight="1" s="263"/>
    <row r="254" ht="15.75" customHeight="1" s="263"/>
    <row r="255" ht="15.75" customHeight="1" s="263"/>
    <row r="256" ht="15.75" customHeight="1" s="263"/>
    <row r="257" ht="15.75" customHeight="1" s="263"/>
    <row r="258" ht="15.75" customHeight="1" s="263"/>
    <row r="259" ht="15.75" customHeight="1" s="263"/>
    <row r="260" ht="15.75" customHeight="1" s="263"/>
    <row r="261" ht="15.75" customHeight="1" s="263"/>
    <row r="262" ht="15.75" customHeight="1" s="263"/>
    <row r="263" ht="15.75" customHeight="1" s="263"/>
    <row r="264" ht="15.75" customHeight="1" s="263"/>
    <row r="265" ht="15.75" customHeight="1" s="263"/>
    <row r="266" ht="15.75" customHeight="1" s="263"/>
    <row r="267" ht="15.75" customHeight="1" s="263"/>
    <row r="268" ht="15.75" customHeight="1" s="263"/>
    <row r="269" ht="15.75" customHeight="1" s="263"/>
    <row r="270" ht="15.75" customHeight="1" s="263"/>
    <row r="271" ht="15.75" customHeight="1" s="263"/>
    <row r="272" ht="15.75" customHeight="1" s="263"/>
    <row r="273" ht="15.75" customHeight="1" s="263"/>
    <row r="274" ht="15.75" customHeight="1" s="263"/>
    <row r="275" ht="15.75" customHeight="1" s="263"/>
    <row r="276" ht="15.75" customHeight="1" s="263"/>
    <row r="277" ht="15.75" customHeight="1" s="263"/>
    <row r="278" ht="15.75" customHeight="1" s="263"/>
    <row r="279" ht="15.75" customHeight="1" s="263"/>
    <row r="280" ht="15.75" customHeight="1" s="263"/>
    <row r="281" ht="15.75" customHeight="1" s="263"/>
    <row r="282" ht="15.75" customHeight="1" s="263"/>
    <row r="283" ht="15.75" customHeight="1" s="263"/>
    <row r="284" ht="15.75" customHeight="1" s="263"/>
    <row r="285" ht="15.75" customHeight="1" s="263"/>
    <row r="286" ht="15.75" customHeight="1" s="263"/>
    <row r="287" ht="15.75" customHeight="1" s="263"/>
    <row r="288" ht="15.75" customHeight="1" s="263"/>
    <row r="289" ht="15.75" customHeight="1" s="263"/>
    <row r="290" ht="15.75" customHeight="1" s="263"/>
    <row r="291" ht="15.75" customHeight="1" s="263"/>
    <row r="292" ht="15.75" customHeight="1" s="263"/>
    <row r="293" ht="15.75" customHeight="1" s="263"/>
    <row r="294" ht="15.75" customHeight="1" s="263"/>
    <row r="295" ht="15.75" customHeight="1" s="263"/>
    <row r="296" ht="15.75" customHeight="1" s="263"/>
    <row r="297" ht="15.75" customHeight="1" s="263"/>
    <row r="298" ht="15.75" customHeight="1" s="263"/>
    <row r="299" ht="15.75" customHeight="1" s="263"/>
    <row r="300" ht="15.75" customHeight="1" s="263"/>
    <row r="301" ht="15.75" customHeight="1" s="263"/>
    <row r="302" ht="15.75" customHeight="1" s="263"/>
    <row r="303" ht="15.75" customHeight="1" s="263"/>
    <row r="304" ht="15.75" customHeight="1" s="263"/>
    <row r="305" ht="15.75" customHeight="1" s="263"/>
    <row r="306" ht="15.75" customHeight="1" s="263"/>
    <row r="307" ht="15.75" customHeight="1" s="263"/>
    <row r="308" ht="15.75" customHeight="1" s="263"/>
    <row r="309" ht="15.75" customHeight="1" s="263"/>
    <row r="310" ht="15.75" customHeight="1" s="263"/>
    <row r="311" ht="15.75" customHeight="1" s="263"/>
    <row r="312" ht="15.75" customHeight="1" s="263"/>
    <row r="313" ht="15.75" customHeight="1" s="263"/>
    <row r="314" ht="15.75" customHeight="1" s="263"/>
    <row r="315" ht="15.75" customHeight="1" s="263"/>
    <row r="316" ht="15.75" customHeight="1" s="263"/>
    <row r="317" ht="15.75" customHeight="1" s="263"/>
    <row r="318" ht="15.75" customHeight="1" s="263"/>
    <row r="319" ht="15.75" customHeight="1" s="263"/>
    <row r="320" ht="15.75" customHeight="1" s="263"/>
    <row r="321" ht="15.75" customHeight="1" s="263"/>
    <row r="322" ht="15.75" customHeight="1" s="263"/>
    <row r="323" ht="15.75" customHeight="1" s="263"/>
    <row r="324" ht="15.75" customHeight="1" s="263"/>
    <row r="325" ht="15.75" customHeight="1" s="263"/>
    <row r="326" ht="15.75" customHeight="1" s="263"/>
    <row r="327" ht="15.75" customHeight="1" s="263"/>
    <row r="328" ht="15.75" customHeight="1" s="263"/>
    <row r="329" ht="15.75" customHeight="1" s="263"/>
    <row r="330" ht="15.75" customHeight="1" s="263"/>
    <row r="331" ht="15.75" customHeight="1" s="263"/>
    <row r="332" ht="15.75" customHeight="1" s="263"/>
    <row r="333" ht="15.75" customHeight="1" s="263"/>
    <row r="334" ht="15.75" customHeight="1" s="263"/>
    <row r="335" ht="15.75" customHeight="1" s="263"/>
    <row r="336" ht="15.75" customHeight="1" s="263"/>
    <row r="337" ht="15.75" customHeight="1" s="263"/>
    <row r="338" ht="15.75" customHeight="1" s="263"/>
    <row r="339" ht="15.75" customHeight="1" s="263"/>
    <row r="340" ht="15.75" customHeight="1" s="263"/>
    <row r="341" ht="15.75" customHeight="1" s="263"/>
    <row r="342" ht="15.75" customHeight="1" s="263"/>
    <row r="343" ht="15.75" customHeight="1" s="263"/>
    <row r="344" ht="15.75" customHeight="1" s="263"/>
    <row r="345" ht="15.75" customHeight="1" s="263"/>
    <row r="346" ht="15.75" customHeight="1" s="263"/>
    <row r="347" ht="15.75" customHeight="1" s="263"/>
    <row r="348" ht="15.75" customHeight="1" s="263"/>
    <row r="349" ht="15.75" customHeight="1" s="263"/>
    <row r="350" ht="15.75" customHeight="1" s="263"/>
    <row r="351" ht="15.75" customHeight="1" s="263"/>
    <row r="352" ht="15.75" customHeight="1" s="263"/>
    <row r="353" ht="15.75" customHeight="1" s="263"/>
    <row r="354" ht="15.75" customHeight="1" s="263"/>
    <row r="355" ht="15.75" customHeight="1" s="263"/>
    <row r="356" ht="15.75" customHeight="1" s="263"/>
    <row r="357" ht="15.75" customHeight="1" s="263"/>
    <row r="358" ht="15.75" customHeight="1" s="263"/>
    <row r="359" ht="15.75" customHeight="1" s="263"/>
    <row r="360" ht="15.75" customHeight="1" s="263"/>
    <row r="361" ht="15.75" customHeight="1" s="263"/>
    <row r="362" ht="15.75" customHeight="1" s="263"/>
    <row r="363" ht="15.75" customHeight="1" s="263"/>
    <row r="364" ht="15.75" customHeight="1" s="263"/>
    <row r="365" ht="15.75" customHeight="1" s="263"/>
    <row r="366" ht="15.75" customHeight="1" s="263"/>
    <row r="367" ht="15.75" customHeight="1" s="263"/>
    <row r="368" ht="15.75" customHeight="1" s="263"/>
    <row r="369" ht="15.75" customHeight="1" s="263"/>
    <row r="370" ht="15.75" customHeight="1" s="263"/>
    <row r="371" ht="15.75" customHeight="1" s="263"/>
    <row r="372" ht="15.75" customHeight="1" s="263"/>
    <row r="373" ht="15.75" customHeight="1" s="263"/>
    <row r="374" ht="15.75" customHeight="1" s="263"/>
    <row r="375" ht="15.75" customHeight="1" s="263"/>
    <row r="376" ht="15.75" customHeight="1" s="263"/>
    <row r="377" ht="15.75" customHeight="1" s="263"/>
    <row r="378" ht="15.75" customHeight="1" s="263"/>
    <row r="379" ht="15.75" customHeight="1" s="263"/>
    <row r="380" ht="15.75" customHeight="1" s="263"/>
    <row r="381" ht="15.75" customHeight="1" s="263"/>
    <row r="382" ht="15.75" customHeight="1" s="263"/>
    <row r="383" ht="15.75" customHeight="1" s="263"/>
    <row r="384" ht="15.75" customHeight="1" s="263"/>
    <row r="385" ht="15.75" customHeight="1" s="263"/>
    <row r="386" ht="15.75" customHeight="1" s="263"/>
    <row r="387" ht="15.75" customHeight="1" s="263"/>
    <row r="388" ht="15.75" customHeight="1" s="263"/>
    <row r="389" ht="15.75" customHeight="1" s="263"/>
    <row r="390" ht="15.75" customHeight="1" s="263"/>
    <row r="391" ht="15.75" customHeight="1" s="263"/>
    <row r="392" ht="15.75" customHeight="1" s="263"/>
    <row r="393" ht="15.75" customHeight="1" s="263"/>
    <row r="394" ht="15.75" customHeight="1" s="263"/>
    <row r="395" ht="15.75" customHeight="1" s="263"/>
    <row r="396" ht="15.75" customHeight="1" s="263"/>
    <row r="397" ht="15.75" customHeight="1" s="263"/>
    <row r="398" ht="15.75" customHeight="1" s="263"/>
    <row r="399" ht="15.75" customHeight="1" s="263"/>
    <row r="400" ht="15.75" customHeight="1" s="263"/>
    <row r="401" ht="15.75" customHeight="1" s="263"/>
    <row r="402" ht="15.75" customHeight="1" s="263"/>
    <row r="403" ht="15.75" customHeight="1" s="263"/>
    <row r="404" ht="15.75" customHeight="1" s="263"/>
    <row r="405" ht="15.75" customHeight="1" s="263"/>
    <row r="406" ht="15.75" customHeight="1" s="263"/>
    <row r="407" ht="15.75" customHeight="1" s="263"/>
    <row r="408" ht="15.75" customHeight="1" s="263"/>
    <row r="409" ht="15.75" customHeight="1" s="263"/>
    <row r="410" ht="15.75" customHeight="1" s="263"/>
    <row r="411" ht="15.75" customHeight="1" s="263"/>
    <row r="412" ht="15.75" customHeight="1" s="263"/>
    <row r="413" ht="15.75" customHeight="1" s="263"/>
    <row r="414" ht="15.75" customHeight="1" s="263"/>
    <row r="415" ht="15.75" customHeight="1" s="263"/>
    <row r="416" ht="15.75" customHeight="1" s="263"/>
    <row r="417" ht="15.75" customHeight="1" s="263"/>
    <row r="418" ht="15.75" customHeight="1" s="263"/>
    <row r="419" ht="15.75" customHeight="1" s="263"/>
    <row r="420" ht="15.75" customHeight="1" s="263"/>
    <row r="421" ht="15.75" customHeight="1" s="263"/>
    <row r="422" ht="15.75" customHeight="1" s="263"/>
    <row r="423" ht="15.75" customHeight="1" s="263"/>
    <row r="424" ht="15.75" customHeight="1" s="263"/>
    <row r="425" ht="15.75" customHeight="1" s="263"/>
    <row r="426" ht="15.75" customHeight="1" s="263"/>
    <row r="427" ht="15.75" customHeight="1" s="263"/>
    <row r="428" ht="15.75" customHeight="1" s="263"/>
    <row r="429" ht="15.75" customHeight="1" s="263"/>
    <row r="430" ht="15.75" customHeight="1" s="263"/>
    <row r="431" ht="15.75" customHeight="1" s="263"/>
    <row r="432" ht="15.75" customHeight="1" s="263"/>
    <row r="433" ht="15.75" customHeight="1" s="263"/>
    <row r="434" ht="15.75" customHeight="1" s="263"/>
    <row r="435" ht="15.75" customHeight="1" s="263"/>
    <row r="436" ht="15.75" customHeight="1" s="263"/>
    <row r="437" ht="15.75" customHeight="1" s="263"/>
    <row r="438" ht="15.75" customHeight="1" s="263"/>
    <row r="439" ht="15.75" customHeight="1" s="263"/>
    <row r="440" ht="15.75" customHeight="1" s="263"/>
    <row r="441" ht="15.75" customHeight="1" s="263"/>
    <row r="442" ht="15.75" customHeight="1" s="263"/>
    <row r="443" ht="15.75" customHeight="1" s="263"/>
    <row r="444" ht="15.75" customHeight="1" s="263"/>
    <row r="445" ht="15.75" customHeight="1" s="263"/>
    <row r="446" ht="15.75" customHeight="1" s="263"/>
    <row r="447" ht="15.75" customHeight="1" s="263"/>
    <row r="448" ht="15.75" customHeight="1" s="263"/>
    <row r="449" ht="15.75" customHeight="1" s="263"/>
    <row r="450" ht="15.75" customHeight="1" s="263"/>
    <row r="451" ht="15.75" customHeight="1" s="263"/>
    <row r="452" ht="15.75" customHeight="1" s="263"/>
    <row r="453" ht="15.75" customHeight="1" s="263"/>
    <row r="454" ht="15.75" customHeight="1" s="263"/>
    <row r="455" ht="15.75" customHeight="1" s="263"/>
    <row r="456" ht="15.75" customHeight="1" s="263"/>
    <row r="457" ht="15.75" customHeight="1" s="263"/>
    <row r="458" ht="15.75" customHeight="1" s="263"/>
    <row r="459" ht="15.75" customHeight="1" s="263"/>
    <row r="460" ht="15.75" customHeight="1" s="263"/>
    <row r="461" ht="15.75" customHeight="1" s="263"/>
    <row r="462" ht="15.75" customHeight="1" s="263"/>
    <row r="463" ht="15.75" customHeight="1" s="263"/>
    <row r="464" ht="15.75" customHeight="1" s="263"/>
    <row r="465" ht="15.75" customHeight="1" s="263"/>
    <row r="466" ht="15.75" customHeight="1" s="263"/>
    <row r="467" ht="15.75" customHeight="1" s="263"/>
    <row r="468" ht="15.75" customHeight="1" s="263"/>
    <row r="469" ht="15.75" customHeight="1" s="263"/>
    <row r="470" ht="15.75" customHeight="1" s="263"/>
    <row r="471" ht="15.75" customHeight="1" s="263"/>
    <row r="472" ht="15.75" customHeight="1" s="263"/>
    <row r="473" ht="15.75" customHeight="1" s="263"/>
    <row r="474" ht="15.75" customHeight="1" s="263"/>
    <row r="475" ht="15.75" customHeight="1" s="263"/>
    <row r="476" ht="15.75" customHeight="1" s="263"/>
    <row r="477" ht="15.75" customHeight="1" s="263"/>
    <row r="478" ht="15.75" customHeight="1" s="263"/>
    <row r="479" ht="15.75" customHeight="1" s="263"/>
    <row r="480" ht="15.75" customHeight="1" s="263"/>
    <row r="481" ht="15.75" customHeight="1" s="263"/>
    <row r="482" ht="15.75" customHeight="1" s="263"/>
    <row r="483" ht="15.75" customHeight="1" s="263"/>
    <row r="484" ht="15.75" customHeight="1" s="263"/>
    <row r="485" ht="15.75" customHeight="1" s="263"/>
    <row r="486" ht="15.75" customHeight="1" s="263"/>
    <row r="487" ht="15.75" customHeight="1" s="263"/>
    <row r="488" ht="15.75" customHeight="1" s="263"/>
    <row r="489" ht="15.75" customHeight="1" s="263"/>
    <row r="490" ht="15.75" customHeight="1" s="263"/>
    <row r="491" ht="15.75" customHeight="1" s="263"/>
    <row r="492" ht="15.75" customHeight="1" s="263"/>
    <row r="493" ht="15.75" customHeight="1" s="263"/>
    <row r="494" ht="15.75" customHeight="1" s="263"/>
    <row r="495" ht="15.75" customHeight="1" s="263"/>
    <row r="496" ht="15.75" customHeight="1" s="263"/>
    <row r="497" ht="15.75" customHeight="1" s="263"/>
    <row r="498" ht="15.75" customHeight="1" s="263"/>
    <row r="499" ht="15.75" customHeight="1" s="263"/>
    <row r="500" ht="15.75" customHeight="1" s="263"/>
    <row r="501" ht="15.75" customHeight="1" s="263"/>
    <row r="502" ht="15.75" customHeight="1" s="263"/>
    <row r="503" ht="15.75" customHeight="1" s="263"/>
    <row r="504" ht="15.75" customHeight="1" s="263"/>
    <row r="505" ht="15.75" customHeight="1" s="263"/>
    <row r="506" ht="15.75" customHeight="1" s="263"/>
    <row r="507" ht="15.75" customHeight="1" s="263"/>
    <row r="508" ht="15.75" customHeight="1" s="263"/>
    <row r="509" ht="15.75" customHeight="1" s="263"/>
    <row r="510" ht="15.75" customHeight="1" s="263"/>
    <row r="511" ht="15.75" customHeight="1" s="263"/>
    <row r="512" ht="15.75" customHeight="1" s="263"/>
    <row r="513" ht="15.75" customHeight="1" s="263"/>
    <row r="514" ht="15.75" customHeight="1" s="263"/>
    <row r="515" ht="15.75" customHeight="1" s="263"/>
    <row r="516" ht="15.75" customHeight="1" s="263"/>
    <row r="517" ht="15.75" customHeight="1" s="263"/>
    <row r="518" ht="15.75" customHeight="1" s="263"/>
    <row r="519" ht="15.75" customHeight="1" s="263"/>
    <row r="520" ht="15.75" customHeight="1" s="263"/>
    <row r="521" ht="15.75" customHeight="1" s="263"/>
    <row r="522" ht="15.75" customHeight="1" s="263"/>
    <row r="523" ht="15.75" customHeight="1" s="263"/>
    <row r="524" ht="15.75" customHeight="1" s="263"/>
    <row r="525" ht="15.75" customHeight="1" s="263"/>
    <row r="526" ht="15.75" customHeight="1" s="263"/>
    <row r="527" ht="15.75" customHeight="1" s="263"/>
    <row r="528" ht="15.75" customHeight="1" s="263"/>
    <row r="529" ht="15.75" customHeight="1" s="263"/>
    <row r="530" ht="15.75" customHeight="1" s="263"/>
    <row r="531" ht="15.75" customHeight="1" s="263"/>
    <row r="532" ht="15.75" customHeight="1" s="263"/>
    <row r="533" ht="15.75" customHeight="1" s="263"/>
    <row r="534" ht="15.75" customHeight="1" s="263"/>
    <row r="535" ht="15.75" customHeight="1" s="263"/>
    <row r="536" ht="15.75" customHeight="1" s="263"/>
    <row r="537" ht="15.75" customHeight="1" s="263"/>
    <row r="538" ht="15.75" customHeight="1" s="263"/>
    <row r="539" ht="15.75" customHeight="1" s="263"/>
    <row r="540" ht="15.75" customHeight="1" s="263"/>
    <row r="541" ht="15.75" customHeight="1" s="263"/>
    <row r="542" ht="15.75" customHeight="1" s="263"/>
    <row r="543" ht="15.75" customHeight="1" s="263"/>
    <row r="544" ht="15.75" customHeight="1" s="263"/>
    <row r="545" ht="15.75" customHeight="1" s="263"/>
    <row r="546" ht="15.75" customHeight="1" s="263"/>
    <row r="547" ht="15.75" customHeight="1" s="263"/>
    <row r="548" ht="15.75" customHeight="1" s="263"/>
    <row r="549" ht="15.75" customHeight="1" s="263"/>
    <row r="550" ht="15.75" customHeight="1" s="263"/>
    <row r="551" ht="15.75" customHeight="1" s="263"/>
    <row r="552" ht="15.75" customHeight="1" s="263"/>
    <row r="553" ht="15.75" customHeight="1" s="263"/>
    <row r="554" ht="15.75" customHeight="1" s="263"/>
    <row r="555" ht="15.75" customHeight="1" s="263"/>
    <row r="556" ht="15.75" customHeight="1" s="263"/>
    <row r="557" ht="15.75" customHeight="1" s="263"/>
    <row r="558" ht="15.75" customHeight="1" s="263"/>
    <row r="559" ht="15.75" customHeight="1" s="263"/>
    <row r="560" ht="15.75" customHeight="1" s="263"/>
    <row r="561" ht="15.75" customHeight="1" s="263"/>
    <row r="562" ht="15.75" customHeight="1" s="263"/>
    <row r="563" ht="15.75" customHeight="1" s="263"/>
    <row r="564" ht="15.75" customHeight="1" s="263"/>
    <row r="565" ht="15.75" customHeight="1" s="263"/>
    <row r="566" ht="15.75" customHeight="1" s="263"/>
    <row r="567" ht="15.75" customHeight="1" s="263"/>
    <row r="568" ht="15.75" customHeight="1" s="263"/>
    <row r="569" ht="15.75" customHeight="1" s="263"/>
    <row r="570" ht="15.75" customHeight="1" s="263"/>
    <row r="571" ht="15.75" customHeight="1" s="263"/>
    <row r="572" ht="15.75" customHeight="1" s="263"/>
    <row r="573" ht="15.75" customHeight="1" s="263"/>
    <row r="574" ht="15.75" customHeight="1" s="263"/>
    <row r="575" ht="15.75" customHeight="1" s="263"/>
    <row r="576" ht="15.75" customHeight="1" s="263"/>
    <row r="577" ht="15.75" customHeight="1" s="263"/>
    <row r="578" ht="15.75" customHeight="1" s="263"/>
    <row r="579" ht="15.75" customHeight="1" s="263"/>
    <row r="580" ht="15.75" customHeight="1" s="263"/>
    <row r="581" ht="15.75" customHeight="1" s="263"/>
    <row r="582" ht="15.75" customHeight="1" s="263"/>
    <row r="583" ht="15.75" customHeight="1" s="263"/>
    <row r="584" ht="15.75" customHeight="1" s="263"/>
    <row r="585" ht="15.75" customHeight="1" s="263"/>
    <row r="586" ht="15.75" customHeight="1" s="263"/>
    <row r="587" ht="15.75" customHeight="1" s="263"/>
    <row r="588" ht="15.75" customHeight="1" s="263"/>
    <row r="589" ht="15.75" customHeight="1" s="263"/>
    <row r="590" ht="15.75" customHeight="1" s="263"/>
    <row r="591" ht="15.75" customHeight="1" s="263"/>
    <row r="592" ht="15.75" customHeight="1" s="263"/>
    <row r="593" ht="15.75" customHeight="1" s="263"/>
    <row r="594" ht="15.75" customHeight="1" s="263"/>
    <row r="595" ht="15.75" customHeight="1" s="263"/>
    <row r="596" ht="15.75" customHeight="1" s="263"/>
    <row r="597" ht="15.75" customHeight="1" s="263"/>
    <row r="598" ht="15.75" customHeight="1" s="263"/>
    <row r="599" ht="15.75" customHeight="1" s="263"/>
    <row r="600" ht="15.75" customHeight="1" s="263"/>
    <row r="601" ht="15.75" customHeight="1" s="263"/>
    <row r="602" ht="15.75" customHeight="1" s="263"/>
    <row r="603" ht="15.75" customHeight="1" s="263"/>
    <row r="604" ht="15.75" customHeight="1" s="263"/>
    <row r="605" ht="15.75" customHeight="1" s="263"/>
    <row r="606" ht="15.75" customHeight="1" s="263"/>
    <row r="607" ht="15.75" customHeight="1" s="263"/>
    <row r="608" ht="15.75" customHeight="1" s="263"/>
    <row r="609" ht="15.75" customHeight="1" s="263"/>
    <row r="610" ht="15.75" customHeight="1" s="263"/>
    <row r="611" ht="15.75" customHeight="1" s="263"/>
    <row r="612" ht="15.75" customHeight="1" s="263"/>
    <row r="613" ht="15.75" customHeight="1" s="263"/>
    <row r="614" ht="15.75" customHeight="1" s="263"/>
    <row r="615" ht="15.75" customHeight="1" s="263"/>
    <row r="616" ht="15.75" customHeight="1" s="263"/>
    <row r="617" ht="15.75" customHeight="1" s="263"/>
    <row r="618" ht="15.75" customHeight="1" s="263"/>
    <row r="619" ht="15.75" customHeight="1" s="263"/>
    <row r="620" ht="15.75" customHeight="1" s="263"/>
    <row r="621" ht="15.75" customHeight="1" s="263"/>
    <row r="622" ht="15.75" customHeight="1" s="263"/>
    <row r="623" ht="15.75" customHeight="1" s="263"/>
    <row r="624" ht="15.75" customHeight="1" s="263"/>
    <row r="625" ht="15.75" customHeight="1" s="263"/>
    <row r="626" ht="15.75" customHeight="1" s="263"/>
    <row r="627" ht="15.75" customHeight="1" s="263"/>
    <row r="628" ht="15.75" customHeight="1" s="263"/>
    <row r="629" ht="15.75" customHeight="1" s="263"/>
    <row r="630" ht="15.75" customHeight="1" s="263"/>
    <row r="631" ht="15.75" customHeight="1" s="263"/>
    <row r="632" ht="15.75" customHeight="1" s="263"/>
    <row r="633" ht="15.75" customHeight="1" s="263"/>
    <row r="634" ht="15.75" customHeight="1" s="263"/>
    <row r="635" ht="15.75" customHeight="1" s="263"/>
    <row r="636" ht="15.75" customHeight="1" s="263"/>
    <row r="637" ht="15.75" customHeight="1" s="263"/>
    <row r="638" ht="15.75" customHeight="1" s="263"/>
    <row r="639" ht="15.75" customHeight="1" s="263"/>
    <row r="640" ht="15.75" customHeight="1" s="263"/>
    <row r="641" ht="15.75" customHeight="1" s="263"/>
    <row r="642" ht="15.75" customHeight="1" s="263"/>
    <row r="643" ht="15.75" customHeight="1" s="263"/>
    <row r="644" ht="15.75" customHeight="1" s="263"/>
    <row r="645" ht="15.75" customHeight="1" s="263"/>
    <row r="646" ht="15.75" customHeight="1" s="263"/>
    <row r="647" ht="15.75" customHeight="1" s="263"/>
    <row r="648" ht="15.75" customHeight="1" s="263"/>
    <row r="649" ht="15.75" customHeight="1" s="263"/>
    <row r="650" ht="15.75" customHeight="1" s="263"/>
    <row r="651" ht="15.75" customHeight="1" s="263"/>
    <row r="652" ht="15.75" customHeight="1" s="263"/>
    <row r="653" ht="15.75" customHeight="1" s="263"/>
    <row r="654" ht="15.75" customHeight="1" s="263"/>
    <row r="655" ht="15.75" customHeight="1" s="263"/>
    <row r="656" ht="15.75" customHeight="1" s="263"/>
    <row r="657" ht="15.75" customHeight="1" s="263"/>
    <row r="658" ht="15.75" customHeight="1" s="263"/>
    <row r="659" ht="15.75" customHeight="1" s="263"/>
    <row r="660" ht="15.75" customHeight="1" s="263"/>
    <row r="661" ht="15.75" customHeight="1" s="263"/>
    <row r="662" ht="15.75" customHeight="1" s="263"/>
    <row r="663" ht="15.75" customHeight="1" s="263"/>
    <row r="664" ht="15.75" customHeight="1" s="263"/>
    <row r="665" ht="15.75" customHeight="1" s="263"/>
    <row r="666" ht="15.75" customHeight="1" s="263"/>
    <row r="667" ht="15.75" customHeight="1" s="263"/>
    <row r="668" ht="15.75" customHeight="1" s="263"/>
    <row r="669" ht="15.75" customHeight="1" s="263"/>
    <row r="670" ht="15.75" customHeight="1" s="263"/>
    <row r="671" ht="15.75" customHeight="1" s="263"/>
    <row r="672" ht="15.75" customHeight="1" s="263"/>
    <row r="673" ht="15.75" customHeight="1" s="263"/>
    <row r="674" ht="15.75" customHeight="1" s="263"/>
    <row r="675" ht="15.75" customHeight="1" s="263"/>
    <row r="676" ht="15.75" customHeight="1" s="263"/>
    <row r="677" ht="15.75" customHeight="1" s="263"/>
    <row r="678" ht="15.75" customHeight="1" s="263"/>
    <row r="679" ht="15.75" customHeight="1" s="263"/>
    <row r="680" ht="15.75" customHeight="1" s="263"/>
    <row r="681" ht="15.75" customHeight="1" s="263"/>
    <row r="682" ht="15.75" customHeight="1" s="263"/>
    <row r="683" ht="15.75" customHeight="1" s="263"/>
    <row r="684" ht="15.75" customHeight="1" s="263"/>
    <row r="685" ht="15.75" customHeight="1" s="263"/>
    <row r="686" ht="15.75" customHeight="1" s="263"/>
    <row r="687" ht="15.75" customHeight="1" s="263"/>
    <row r="688" ht="15.75" customHeight="1" s="263"/>
    <row r="689" ht="15.75" customHeight="1" s="263"/>
    <row r="690" ht="15.75" customHeight="1" s="263"/>
    <row r="691" ht="15.75" customHeight="1" s="263"/>
    <row r="692" ht="15.75" customHeight="1" s="263"/>
    <row r="693" ht="15.75" customHeight="1" s="263"/>
    <row r="694" ht="15.75" customHeight="1" s="263"/>
    <row r="695" ht="15.75" customHeight="1" s="263"/>
    <row r="696" ht="15.75" customHeight="1" s="263"/>
    <row r="697" ht="15.75" customHeight="1" s="263"/>
    <row r="698" ht="15.75" customHeight="1" s="263"/>
    <row r="699" ht="15.75" customHeight="1" s="263"/>
    <row r="700" ht="15.75" customHeight="1" s="263"/>
    <row r="701" ht="15.75" customHeight="1" s="263"/>
    <row r="702" ht="15.75" customHeight="1" s="263"/>
    <row r="703" ht="15.75" customHeight="1" s="263"/>
    <row r="704" ht="15.75" customHeight="1" s="263"/>
    <row r="705" ht="15.75" customHeight="1" s="263"/>
    <row r="706" ht="15.75" customHeight="1" s="263"/>
    <row r="707" ht="15.75" customHeight="1" s="263"/>
    <row r="708" ht="15.75" customHeight="1" s="263"/>
    <row r="709" ht="15.75" customHeight="1" s="263"/>
    <row r="710" ht="15.75" customHeight="1" s="263"/>
    <row r="711" ht="15.75" customHeight="1" s="263"/>
    <row r="712" ht="15.75" customHeight="1" s="263"/>
    <row r="713" ht="15.75" customHeight="1" s="263"/>
    <row r="714" ht="15.75" customHeight="1" s="263"/>
    <row r="715" ht="15.75" customHeight="1" s="263"/>
    <row r="716" ht="15.75" customHeight="1" s="263"/>
    <row r="717" ht="15.75" customHeight="1" s="263"/>
    <row r="718" ht="15.75" customHeight="1" s="263"/>
    <row r="719" ht="15.75" customHeight="1" s="263"/>
    <row r="720" ht="15.75" customHeight="1" s="263"/>
    <row r="721" ht="15.75" customHeight="1" s="263"/>
    <row r="722" ht="15.75" customHeight="1" s="263"/>
    <row r="723" ht="15.75" customHeight="1" s="263"/>
    <row r="724" ht="15.75" customHeight="1" s="263"/>
    <row r="725" ht="15.75" customHeight="1" s="263"/>
    <row r="726" ht="15.75" customHeight="1" s="263"/>
    <row r="727" ht="15.75" customHeight="1" s="263"/>
    <row r="728" ht="15.75" customHeight="1" s="263"/>
    <row r="729" ht="15.75" customHeight="1" s="263"/>
    <row r="730" ht="15.75" customHeight="1" s="263"/>
    <row r="731" ht="15.75" customHeight="1" s="263"/>
    <row r="732" ht="15.75" customHeight="1" s="263"/>
    <row r="733" ht="15.75" customHeight="1" s="263"/>
    <row r="734" ht="15.75" customHeight="1" s="263"/>
    <row r="735" ht="15.75" customHeight="1" s="263"/>
    <row r="736" ht="15.75" customHeight="1" s="263"/>
    <row r="737" ht="15.75" customHeight="1" s="263"/>
    <row r="738" ht="15.75" customHeight="1" s="263"/>
    <row r="739" ht="15.75" customHeight="1" s="263"/>
    <row r="740" ht="15.75" customHeight="1" s="263"/>
    <row r="741" ht="15.75" customHeight="1" s="263"/>
    <row r="742" ht="15.75" customHeight="1" s="263"/>
    <row r="743" ht="15.75" customHeight="1" s="263"/>
    <row r="744" ht="15.75" customHeight="1" s="263"/>
    <row r="745" ht="15.75" customHeight="1" s="263"/>
    <row r="746" ht="15.75" customHeight="1" s="263"/>
    <row r="747" ht="15.75" customHeight="1" s="263"/>
    <row r="748" ht="15.75" customHeight="1" s="263"/>
    <row r="749" ht="15.75" customHeight="1" s="263"/>
    <row r="750" ht="15.75" customHeight="1" s="263"/>
    <row r="751" ht="15.75" customHeight="1" s="263"/>
    <row r="752" ht="15.75" customHeight="1" s="263"/>
    <row r="753" ht="15.75" customHeight="1" s="263"/>
    <row r="754" ht="15.75" customHeight="1" s="263"/>
    <row r="755" ht="15.75" customHeight="1" s="263"/>
    <row r="756" ht="15.75" customHeight="1" s="263"/>
    <row r="757" ht="15.75" customHeight="1" s="263"/>
    <row r="758" ht="15.75" customHeight="1" s="263"/>
    <row r="759" ht="15.75" customHeight="1" s="263"/>
    <row r="760" ht="15.75" customHeight="1" s="263"/>
    <row r="761" ht="15.75" customHeight="1" s="263"/>
    <row r="762" ht="15.75" customHeight="1" s="263"/>
    <row r="763" ht="15.75" customHeight="1" s="263"/>
    <row r="764" ht="15.75" customHeight="1" s="263"/>
    <row r="765" ht="15.75" customHeight="1" s="263"/>
    <row r="766" ht="15.75" customHeight="1" s="263"/>
    <row r="767" ht="15.75" customHeight="1" s="263"/>
    <row r="768" ht="15.75" customHeight="1" s="263"/>
    <row r="769" ht="15.75" customHeight="1" s="263"/>
    <row r="770" ht="15.75" customHeight="1" s="263"/>
    <row r="771" ht="15.75" customHeight="1" s="263"/>
    <row r="772" ht="15.75" customHeight="1" s="263"/>
    <row r="773" ht="15.75" customHeight="1" s="263"/>
    <row r="774" ht="15.75" customHeight="1" s="263"/>
    <row r="775" ht="15.75" customHeight="1" s="263"/>
    <row r="776" ht="15.75" customHeight="1" s="263"/>
    <row r="777" ht="15.75" customHeight="1" s="263"/>
    <row r="778" ht="15.75" customHeight="1" s="263"/>
    <row r="779" ht="15.75" customHeight="1" s="263"/>
    <row r="780" ht="15.75" customHeight="1" s="263"/>
    <row r="781" ht="15.75" customHeight="1" s="263"/>
    <row r="782" ht="15.75" customHeight="1" s="263"/>
    <row r="783" ht="15.75" customHeight="1" s="263"/>
    <row r="784" ht="15.75" customHeight="1" s="263"/>
    <row r="785" ht="15.75" customHeight="1" s="263"/>
    <row r="786" ht="15.75" customHeight="1" s="263"/>
    <row r="787" ht="15.75" customHeight="1" s="263"/>
    <row r="788" ht="15.75" customHeight="1" s="263"/>
    <row r="789" ht="15.75" customHeight="1" s="263"/>
    <row r="790" ht="15.75" customHeight="1" s="263"/>
    <row r="791" ht="15.75" customHeight="1" s="263"/>
    <row r="792" ht="15.75" customHeight="1" s="263"/>
    <row r="793" ht="15.75" customHeight="1" s="263"/>
    <row r="794" ht="15.75" customHeight="1" s="263"/>
    <row r="795" ht="15.75" customHeight="1" s="263"/>
    <row r="796" ht="15.75" customHeight="1" s="263"/>
    <row r="797" ht="15.75" customHeight="1" s="263"/>
    <row r="798" ht="15.75" customHeight="1" s="263"/>
    <row r="799" ht="15.75" customHeight="1" s="263"/>
    <row r="800" ht="15.75" customHeight="1" s="263"/>
    <row r="801" ht="15.75" customHeight="1" s="263"/>
    <row r="802" ht="15.75" customHeight="1" s="263"/>
    <row r="803" ht="15.75" customHeight="1" s="263"/>
    <row r="804" ht="15.75" customHeight="1" s="263"/>
    <row r="805" ht="15.75" customHeight="1" s="263"/>
    <row r="806" ht="15.75" customHeight="1" s="263"/>
    <row r="807" ht="15.75" customHeight="1" s="263"/>
    <row r="808" ht="15.75" customHeight="1" s="263"/>
    <row r="809" ht="15.75" customHeight="1" s="263"/>
    <row r="810" ht="15.75" customHeight="1" s="263"/>
    <row r="811" ht="15.75" customHeight="1" s="263"/>
    <row r="812" ht="15.75" customHeight="1" s="263"/>
    <row r="813" ht="15.75" customHeight="1" s="263"/>
    <row r="814" ht="15.75" customHeight="1" s="263"/>
    <row r="815" ht="15.75" customHeight="1" s="263"/>
    <row r="816" ht="15.75" customHeight="1" s="263"/>
    <row r="817" ht="15.75" customHeight="1" s="263"/>
    <row r="818" ht="15.75" customHeight="1" s="263"/>
    <row r="819" ht="15.75" customHeight="1" s="263"/>
    <row r="820" ht="15.75" customHeight="1" s="263"/>
    <row r="821" ht="15.75" customHeight="1" s="263"/>
    <row r="822" ht="15.75" customHeight="1" s="263"/>
    <row r="823" ht="15.75" customHeight="1" s="263"/>
    <row r="824" ht="15.75" customHeight="1" s="263"/>
    <row r="825" ht="15.75" customHeight="1" s="263"/>
    <row r="826" ht="15.75" customHeight="1" s="263"/>
    <row r="827" ht="15.75" customHeight="1" s="263"/>
    <row r="828" ht="15.75" customHeight="1" s="263"/>
    <row r="829" ht="15.75" customHeight="1" s="263"/>
    <row r="830" ht="15.75" customHeight="1" s="263"/>
    <row r="831" ht="15.75" customHeight="1" s="263"/>
    <row r="832" ht="15.75" customHeight="1" s="263"/>
    <row r="833" ht="15.75" customHeight="1" s="263"/>
    <row r="834" ht="15.75" customHeight="1" s="263"/>
    <row r="835" ht="15.75" customHeight="1" s="263"/>
    <row r="836" ht="15.75" customHeight="1" s="263"/>
    <row r="837" ht="15.75" customHeight="1" s="263"/>
    <row r="838" ht="15.75" customHeight="1" s="263"/>
    <row r="839" ht="15.75" customHeight="1" s="263"/>
    <row r="840" ht="15.75" customHeight="1" s="263"/>
    <row r="841" ht="15.75" customHeight="1" s="263"/>
    <row r="842" ht="15.75" customHeight="1" s="263"/>
    <row r="843" ht="15.75" customHeight="1" s="263"/>
    <row r="844" ht="15.75" customHeight="1" s="263"/>
    <row r="845" ht="15.75" customHeight="1" s="263"/>
    <row r="846" ht="15.75" customHeight="1" s="263"/>
    <row r="847" ht="15.75" customHeight="1" s="263"/>
    <row r="848" ht="15.75" customHeight="1" s="263"/>
    <row r="849" ht="15.75" customHeight="1" s="263"/>
    <row r="850" ht="15.75" customHeight="1" s="263"/>
    <row r="851" ht="15.75" customHeight="1" s="263"/>
    <row r="852" ht="15.75" customHeight="1" s="263"/>
    <row r="853" ht="15.75" customHeight="1" s="263"/>
    <row r="854" ht="15.75" customHeight="1" s="263"/>
    <row r="855" ht="15.75" customHeight="1" s="263"/>
    <row r="856" ht="15.75" customHeight="1" s="263"/>
    <row r="857" ht="15.75" customHeight="1" s="263"/>
    <row r="858" ht="15.75" customHeight="1" s="263"/>
    <row r="859" ht="15.75" customHeight="1" s="263"/>
    <row r="860" ht="15.75" customHeight="1" s="263"/>
    <row r="861" ht="15.75" customHeight="1" s="263"/>
    <row r="862" ht="15.75" customHeight="1" s="263"/>
    <row r="863" ht="15.75" customHeight="1" s="263"/>
    <row r="864" ht="15.75" customHeight="1" s="263"/>
    <row r="865" ht="15.75" customHeight="1" s="263"/>
    <row r="866" ht="15.75" customHeight="1" s="263"/>
    <row r="867" ht="15.75" customHeight="1" s="263"/>
    <row r="868" ht="15.75" customHeight="1" s="263"/>
    <row r="869" ht="15.75" customHeight="1" s="263"/>
    <row r="870" ht="15.75" customHeight="1" s="263"/>
    <row r="871" ht="15.75" customHeight="1" s="263"/>
    <row r="872" ht="15.75" customHeight="1" s="263"/>
    <row r="873" ht="15.75" customHeight="1" s="263"/>
    <row r="874" ht="15.75" customHeight="1" s="263"/>
    <row r="875" ht="15.75" customHeight="1" s="263"/>
    <row r="876" ht="15.75" customHeight="1" s="263"/>
    <row r="877" ht="15.75" customHeight="1" s="263"/>
    <row r="878" ht="15.75" customHeight="1" s="263"/>
    <row r="879" ht="15.75" customHeight="1" s="263"/>
    <row r="880" ht="15.75" customHeight="1" s="263"/>
    <row r="881" ht="15.75" customHeight="1" s="263"/>
    <row r="882" ht="15.75" customHeight="1" s="263"/>
    <row r="883" ht="15.75" customHeight="1" s="263"/>
    <row r="884" ht="15.75" customHeight="1" s="263"/>
    <row r="885" ht="15.75" customHeight="1" s="263"/>
    <row r="886" ht="15.75" customHeight="1" s="263"/>
    <row r="887" ht="15.75" customHeight="1" s="263"/>
    <row r="888" ht="15.75" customHeight="1" s="263"/>
    <row r="889" ht="15.75" customHeight="1" s="263"/>
    <row r="890" ht="15.75" customHeight="1" s="263"/>
    <row r="891" ht="15.75" customHeight="1" s="263"/>
    <row r="892" ht="15.75" customHeight="1" s="263"/>
    <row r="893" ht="15.75" customHeight="1" s="263"/>
    <row r="894" ht="15.75" customHeight="1" s="263"/>
    <row r="895" ht="15.75" customHeight="1" s="263"/>
    <row r="896" ht="15.75" customHeight="1" s="263"/>
    <row r="897" ht="15.75" customHeight="1" s="263"/>
    <row r="898" ht="15.75" customHeight="1" s="263"/>
    <row r="899" ht="15.75" customHeight="1" s="263"/>
    <row r="900" ht="15.75" customHeight="1" s="263"/>
    <row r="901" ht="15.75" customHeight="1" s="263"/>
    <row r="902" ht="15.75" customHeight="1" s="263"/>
    <row r="903" ht="15.75" customHeight="1" s="263"/>
    <row r="904" ht="15.75" customHeight="1" s="263"/>
    <row r="905" ht="15.75" customHeight="1" s="263"/>
    <row r="906" ht="15.75" customHeight="1" s="263"/>
    <row r="907" ht="15.75" customHeight="1" s="263"/>
    <row r="908" ht="15.75" customHeight="1" s="263"/>
    <row r="909" ht="15.75" customHeight="1" s="263"/>
    <row r="910" ht="15.75" customHeight="1" s="263"/>
    <row r="911" ht="15.75" customHeight="1" s="263"/>
    <row r="912" ht="15.75" customHeight="1" s="263"/>
    <row r="913" ht="15.75" customHeight="1" s="263"/>
    <row r="914" ht="15.75" customHeight="1" s="263"/>
    <row r="915" ht="15.75" customHeight="1" s="263"/>
    <row r="916" ht="15.75" customHeight="1" s="263"/>
    <row r="917" ht="15.75" customHeight="1" s="263"/>
    <row r="918" ht="15.75" customHeight="1" s="263"/>
    <row r="919" ht="15.75" customHeight="1" s="263"/>
    <row r="920" ht="15.75" customHeight="1" s="263"/>
    <row r="921" ht="15.75" customHeight="1" s="263"/>
    <row r="922" ht="15.75" customHeight="1" s="263"/>
    <row r="923" ht="15.75" customHeight="1" s="263"/>
    <row r="924" ht="15.75" customHeight="1" s="263"/>
    <row r="925" ht="15.75" customHeight="1" s="263"/>
    <row r="926" ht="15.75" customHeight="1" s="263"/>
    <row r="927" ht="15.75" customHeight="1" s="263"/>
    <row r="928" ht="15.75" customHeight="1" s="263"/>
    <row r="929" ht="15.75" customHeight="1" s="263"/>
    <row r="930" ht="15.75" customHeight="1" s="263"/>
    <row r="931" ht="15.75" customHeight="1" s="263"/>
    <row r="932" ht="15.75" customHeight="1" s="263"/>
    <row r="933" ht="15.75" customHeight="1" s="263"/>
    <row r="934" ht="15.75" customHeight="1" s="263"/>
    <row r="935" ht="15.75" customHeight="1" s="263"/>
    <row r="936" ht="15.75" customHeight="1" s="263"/>
    <row r="937" ht="15.75" customHeight="1" s="263"/>
    <row r="938" ht="15.75" customHeight="1" s="263"/>
    <row r="939" ht="15.75" customHeight="1" s="263"/>
    <row r="940" ht="15.75" customHeight="1" s="263"/>
    <row r="941" ht="15.75" customHeight="1" s="263"/>
    <row r="942" ht="15.75" customHeight="1" s="263"/>
    <row r="943" ht="15.75" customHeight="1" s="263"/>
    <row r="944" ht="15.75" customHeight="1" s="263"/>
    <row r="945" ht="15.75" customHeight="1" s="263"/>
    <row r="946" ht="15.75" customHeight="1" s="263"/>
    <row r="947" ht="15.75" customHeight="1" s="263"/>
    <row r="948" ht="15.75" customHeight="1" s="263"/>
    <row r="949" ht="15.75" customHeight="1" s="263"/>
    <row r="950" ht="15.75" customHeight="1" s="263"/>
    <row r="951" ht="15.75" customHeight="1" s="263"/>
    <row r="952" ht="15.75" customHeight="1" s="263"/>
    <row r="953" ht="15.75" customHeight="1" s="263"/>
    <row r="954" ht="15.75" customHeight="1" s="263"/>
    <row r="955" ht="15.75" customHeight="1" s="263"/>
    <row r="956" ht="15.75" customHeight="1" s="263"/>
    <row r="957" ht="15.75" customHeight="1" s="263"/>
    <row r="958" ht="15.75" customHeight="1" s="263"/>
    <row r="959" ht="15.75" customHeight="1" s="263"/>
    <row r="960" ht="15.75" customHeight="1" s="263"/>
    <row r="961" ht="15.75" customHeight="1" s="263"/>
    <row r="962" ht="15.75" customHeight="1" s="263"/>
    <row r="963" ht="15.75" customHeight="1" s="263"/>
    <row r="964" ht="15.75" customHeight="1" s="263"/>
    <row r="965" ht="15.75" customHeight="1" s="263"/>
    <row r="966" ht="15.75" customHeight="1" s="263"/>
    <row r="967" ht="15.75" customHeight="1" s="263"/>
    <row r="968" ht="15.75" customHeight="1" s="263"/>
    <row r="969" ht="15.75" customHeight="1" s="263"/>
    <row r="970" ht="15.75" customHeight="1" s="263"/>
    <row r="971" ht="15.75" customHeight="1" s="263"/>
    <row r="972" ht="15.75" customHeight="1" s="263"/>
    <row r="973" ht="15.75" customHeight="1" s="263"/>
    <row r="974" ht="15.75" customHeight="1" s="263"/>
    <row r="975" ht="15.75" customHeight="1" s="263"/>
    <row r="976" ht="15.75" customHeight="1" s="263"/>
    <row r="977" ht="15.75" customHeight="1" s="263"/>
    <row r="978" ht="15.75" customHeight="1" s="263"/>
    <row r="979" ht="15.75" customHeight="1" s="263"/>
    <row r="980" ht="15.75" customHeight="1" s="263"/>
    <row r="981" ht="15.75" customHeight="1" s="263"/>
    <row r="982" ht="15.75" customHeight="1" s="263"/>
    <row r="983" ht="15.75" customHeight="1" s="263"/>
    <row r="984" ht="15.75" customHeight="1" s="263"/>
    <row r="985" ht="15.75" customHeight="1" s="263"/>
    <row r="986" ht="15.75" customHeight="1" s="263"/>
    <row r="987" ht="15.75" customHeight="1" s="263"/>
    <row r="988" ht="15.75" customHeight="1" s="263"/>
    <row r="989" ht="15.75" customHeight="1" s="263"/>
    <row r="990" ht="15.75" customHeight="1" s="263"/>
    <row r="991" ht="15.75" customHeight="1" s="263"/>
    <row r="992" ht="15.75" customHeight="1" s="263"/>
    <row r="993" ht="15.75" customHeight="1" s="263"/>
    <row r="994" ht="15.75" customHeight="1" s="263"/>
    <row r="995" ht="15.75" customHeight="1" s="263"/>
    <row r="996" ht="15.75" customHeight="1" s="263"/>
    <row r="997" ht="15.75" customHeight="1" s="263"/>
    <row r="998" ht="15.75" customHeight="1" s="263"/>
    <row r="999" ht="15.75" customHeight="1" s="263"/>
    <row r="1000" ht="15.75" customHeight="1" s="263"/>
    <row r="1001" ht="15.75" customHeight="1" s="263"/>
  </sheetData>
  <mergeCells count="2">
    <mergeCell ref="B8:C8"/>
    <mergeCell ref="B2:C2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tabColor rgb="FFB3CEFA"/>
    <outlinePr summaryBelow="1" summaryRight="1"/>
    <pageSetUpPr/>
  </sheetPr>
  <dimension ref="A1:BC222"/>
  <sheetViews>
    <sheetView workbookViewId="0">
      <pane xSplit="36" topLeftCell="AK1" activePane="topRight" state="frozen"/>
      <selection pane="topRight" activeCell="AL2" sqref="AL2"/>
    </sheetView>
  </sheetViews>
  <sheetFormatPr baseColWidth="8" defaultColWidth="12.5703125" defaultRowHeight="15" customHeight="1"/>
  <cols>
    <col width="2.7109375" customWidth="1" style="263" min="1" max="1"/>
    <col width="26.5703125" customWidth="1" style="263" min="2" max="2"/>
    <col width="8.42578125" customWidth="1" style="263" min="3" max="3"/>
    <col width="11.28515625" customWidth="1" style="263" min="4" max="4"/>
    <col width="3.85546875" customWidth="1" style="263" min="5" max="35"/>
    <col width="13.85546875" customWidth="1" style="263" min="36" max="36"/>
    <col width="9.140625" customWidth="1" style="263" min="37" max="37"/>
    <col width="22.7109375" customWidth="1" style="263" min="38" max="38"/>
    <col width="8.5703125" customWidth="1" style="263" min="39" max="39"/>
    <col width="9.140625" customWidth="1" style="263" min="40" max="40"/>
    <col width="8.5703125" customWidth="1" style="263" min="41" max="55"/>
  </cols>
  <sheetData>
    <row r="1" ht="12.75" customHeight="1" s="263">
      <c r="A1" s="123" t="n"/>
      <c r="B1" s="123" t="n"/>
      <c r="C1" s="123" t="n"/>
      <c r="D1" s="123" t="n"/>
      <c r="E1" s="123" t="n"/>
      <c r="F1" s="123" t="n"/>
      <c r="G1" s="123" t="n"/>
      <c r="H1" s="123" t="n"/>
      <c r="I1" s="123" t="n"/>
      <c r="J1" s="123" t="n"/>
      <c r="K1" s="123" t="n"/>
      <c r="L1" s="123" t="n"/>
      <c r="M1" s="123" t="n"/>
      <c r="N1" s="123" t="n"/>
      <c r="O1" s="123" t="n"/>
      <c r="P1" s="123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  <c r="AF1" s="123" t="n"/>
      <c r="AG1" s="123" t="n"/>
      <c r="AH1" s="123" t="n"/>
      <c r="AI1" s="123" t="n"/>
      <c r="AJ1" s="123" t="n"/>
      <c r="AK1" s="216" t="n"/>
      <c r="AL1" s="216" t="n"/>
      <c r="AM1" s="216" t="n"/>
      <c r="AN1" s="216" t="n"/>
      <c r="AO1" s="123" t="n"/>
      <c r="AP1" s="123" t="n"/>
      <c r="AQ1" s="123" t="n"/>
      <c r="AR1" s="123" t="n"/>
      <c r="AS1" s="123" t="n"/>
      <c r="AT1" s="123" t="n"/>
      <c r="AU1" s="123" t="n"/>
      <c r="AV1" s="123" t="n"/>
      <c r="AW1" s="123" t="n"/>
      <c r="AX1" s="123" t="n"/>
      <c r="AY1" s="123" t="n"/>
      <c r="AZ1" s="123" t="n"/>
      <c r="BA1" s="123" t="n"/>
      <c r="BB1" s="123" t="n"/>
      <c r="BC1" s="123" t="n"/>
    </row>
    <row r="2" ht="20.25" customHeight="1" s="263">
      <c r="A2" s="123" t="n"/>
      <c r="B2" s="217" t="inlineStr">
        <is>
          <t>Kopken In</t>
        </is>
      </c>
      <c r="C2" s="123" t="n"/>
      <c r="D2" s="123" t="n"/>
      <c r="E2" s="123" t="n"/>
      <c r="F2" s="123" t="n"/>
      <c r="G2" s="123" t="n"/>
      <c r="H2" s="123" t="n"/>
      <c r="I2" s="123" t="n"/>
      <c r="J2" s="123" t="n"/>
      <c r="K2" s="123" t="n"/>
      <c r="L2" s="123" t="n"/>
      <c r="M2" s="123" t="n"/>
      <c r="N2" s="123" t="n"/>
      <c r="O2" s="123" t="n"/>
      <c r="P2" s="123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  <c r="AF2" s="123" t="n"/>
      <c r="AG2" s="123" t="n"/>
      <c r="AH2" s="123" t="n"/>
      <c r="AI2" s="123" t="n"/>
      <c r="AJ2" s="123" t="n"/>
      <c r="AK2" s="216" t="n"/>
      <c r="AL2" s="216" t="n"/>
      <c r="AM2" s="216" t="n"/>
      <c r="AN2" s="216" t="n"/>
      <c r="AO2" s="123" t="n"/>
      <c r="AP2" s="123" t="n"/>
      <c r="AQ2" s="123" t="n"/>
      <c r="AR2" s="123" t="n"/>
      <c r="AS2" s="123" t="n"/>
      <c r="AT2" s="123" t="n"/>
      <c r="AU2" s="123" t="n"/>
      <c r="AV2" s="123" t="n"/>
      <c r="AW2" s="123" t="n"/>
      <c r="AX2" s="123" t="n"/>
      <c r="AY2" s="123" t="n"/>
      <c r="AZ2" s="123" t="n"/>
      <c r="BA2" s="123" t="n"/>
      <c r="BB2" s="123" t="n"/>
      <c r="BC2" s="123" t="n"/>
    </row>
    <row r="3" ht="23.25" customHeight="1" s="263">
      <c r="A3" s="123" t="n"/>
      <c r="B3" s="285" t="inlineStr">
        <is>
          <t>Nama Barang</t>
        </is>
      </c>
      <c r="C3" s="285" t="inlineStr">
        <is>
          <t>Satuan</t>
        </is>
      </c>
      <c r="D3" s="285" t="inlineStr">
        <is>
          <t>Stock Awal</t>
        </is>
      </c>
      <c r="E3" s="287" t="inlineStr">
        <is>
          <t>In Mei 2024</t>
        </is>
      </c>
      <c r="F3" s="271" t="n"/>
      <c r="G3" s="271" t="n"/>
      <c r="H3" s="271" t="n"/>
      <c r="I3" s="271" t="n"/>
      <c r="J3" s="271" t="n"/>
      <c r="K3" s="271" t="n"/>
      <c r="L3" s="271" t="n"/>
      <c r="M3" s="271" t="n"/>
      <c r="N3" s="271" t="n"/>
      <c r="O3" s="271" t="n"/>
      <c r="P3" s="271" t="n"/>
      <c r="Q3" s="271" t="n"/>
      <c r="R3" s="271" t="n"/>
      <c r="S3" s="271" t="n"/>
      <c r="T3" s="271" t="n"/>
      <c r="U3" s="271" t="n"/>
      <c r="V3" s="271" t="n"/>
      <c r="W3" s="271" t="n"/>
      <c r="X3" s="271" t="n"/>
      <c r="Y3" s="271" t="n"/>
      <c r="Z3" s="271" t="n"/>
      <c r="AA3" s="271" t="n"/>
      <c r="AB3" s="271" t="n"/>
      <c r="AC3" s="271" t="n"/>
      <c r="AD3" s="271" t="n"/>
      <c r="AE3" s="271" t="n"/>
      <c r="AF3" s="271" t="n"/>
      <c r="AG3" s="271" t="n"/>
      <c r="AH3" s="271" t="n"/>
      <c r="AI3" s="260" t="n"/>
      <c r="AJ3" s="286" t="inlineStr">
        <is>
          <t xml:space="preserve">Stock Akhir </t>
        </is>
      </c>
      <c r="AK3" s="216" t="n"/>
      <c r="AL3" s="218" t="inlineStr">
        <is>
          <t>STOCK KOPKEN</t>
        </is>
      </c>
      <c r="AM3" s="216" t="n"/>
      <c r="AN3" s="216" t="n"/>
      <c r="AO3" s="123" t="n"/>
      <c r="AP3" s="123" t="n"/>
      <c r="AQ3" s="123" t="n"/>
      <c r="AR3" s="123" t="n"/>
      <c r="AS3" s="123" t="n"/>
      <c r="AT3" s="123" t="n"/>
      <c r="AU3" s="123" t="n"/>
      <c r="AV3" s="123" t="n"/>
      <c r="AW3" s="123" t="n"/>
      <c r="AX3" s="123" t="n"/>
      <c r="AY3" s="123" t="n"/>
      <c r="AZ3" s="123" t="n"/>
      <c r="BA3" s="123" t="n"/>
      <c r="BB3" s="123" t="n"/>
      <c r="BC3" s="123" t="n"/>
    </row>
    <row r="4" ht="12.75" customHeight="1" s="263">
      <c r="A4" s="123" t="n"/>
      <c r="B4" s="265" t="n"/>
      <c r="C4" s="265" t="n"/>
      <c r="D4" s="265" t="n"/>
      <c r="E4" s="219" t="n">
        <v>1</v>
      </c>
      <c r="F4" s="219" t="n">
        <v>2</v>
      </c>
      <c r="G4" s="219" t="n">
        <v>3</v>
      </c>
      <c r="H4" s="219" t="n">
        <v>4</v>
      </c>
      <c r="I4" s="219" t="n">
        <v>5</v>
      </c>
      <c r="J4" s="219" t="n">
        <v>6</v>
      </c>
      <c r="K4" s="219" t="n">
        <v>7</v>
      </c>
      <c r="L4" s="219" t="n">
        <v>8</v>
      </c>
      <c r="M4" s="219" t="n">
        <v>9</v>
      </c>
      <c r="N4" s="219" t="n">
        <v>10</v>
      </c>
      <c r="O4" s="219" t="n">
        <v>11</v>
      </c>
      <c r="P4" s="219" t="n">
        <v>12</v>
      </c>
      <c r="Q4" s="219" t="n">
        <v>13</v>
      </c>
      <c r="R4" s="219" t="n">
        <v>14</v>
      </c>
      <c r="S4" s="219" t="n">
        <v>15</v>
      </c>
      <c r="T4" s="219" t="n">
        <v>16</v>
      </c>
      <c r="U4" s="219" t="n">
        <v>17</v>
      </c>
      <c r="V4" s="219" t="n">
        <v>18</v>
      </c>
      <c r="W4" s="219" t="n">
        <v>19</v>
      </c>
      <c r="X4" s="219" t="n">
        <v>20</v>
      </c>
      <c r="Y4" s="219" t="n">
        <v>21</v>
      </c>
      <c r="Z4" s="219" t="n">
        <v>22</v>
      </c>
      <c r="AA4" s="219" t="n">
        <v>23</v>
      </c>
      <c r="AB4" s="219" t="n">
        <v>24</v>
      </c>
      <c r="AC4" s="219" t="n">
        <v>25</v>
      </c>
      <c r="AD4" s="219" t="n">
        <v>26</v>
      </c>
      <c r="AE4" s="219" t="n">
        <v>27</v>
      </c>
      <c r="AF4" s="219" t="n">
        <v>28</v>
      </c>
      <c r="AG4" s="219" t="n">
        <v>29</v>
      </c>
      <c r="AH4" s="219" t="n">
        <v>30</v>
      </c>
      <c r="AI4" s="219" t="n">
        <v>31</v>
      </c>
      <c r="AJ4" s="265" t="n"/>
      <c r="AK4" s="216" t="n"/>
      <c r="AL4" s="220" t="n"/>
      <c r="AM4" s="216" t="n"/>
      <c r="AN4" s="216" t="n"/>
      <c r="AO4" s="123" t="n"/>
      <c r="AP4" s="123" t="n"/>
      <c r="AQ4" s="123" t="n"/>
      <c r="AR4" s="123" t="n"/>
      <c r="AS4" s="123" t="n"/>
      <c r="AT4" s="123" t="n"/>
      <c r="AU4" s="123" t="n"/>
      <c r="AV4" s="123" t="n"/>
      <c r="AW4" s="123" t="n"/>
      <c r="AX4" s="123" t="n"/>
      <c r="AY4" s="123" t="n"/>
      <c r="AZ4" s="123" t="n"/>
      <c r="BA4" s="123" t="n"/>
      <c r="BB4" s="123" t="n"/>
      <c r="BC4" s="123" t="n"/>
    </row>
    <row r="5" ht="12.75" customHeight="1" s="263">
      <c r="A5" s="123" t="n"/>
      <c r="B5" s="221" t="inlineStr">
        <is>
          <t>Etiket Keju</t>
        </is>
      </c>
      <c r="C5" s="222" t="inlineStr">
        <is>
          <t>Roll</t>
        </is>
      </c>
      <c r="D5" s="222" t="n">
        <v>37</v>
      </c>
      <c r="E5" s="223" t="n"/>
      <c r="F5" s="223" t="n"/>
      <c r="G5" s="223" t="n"/>
      <c r="H5" s="223" t="n"/>
      <c r="I5" s="223" t="n">
        <v>17</v>
      </c>
      <c r="J5" s="223" t="n"/>
      <c r="K5" s="223" t="n">
        <v>17</v>
      </c>
      <c r="L5" s="223" t="n"/>
      <c r="M5" s="223" t="n"/>
      <c r="N5" s="223" t="n"/>
      <c r="O5" s="223" t="n"/>
      <c r="P5" s="223" t="n"/>
      <c r="Q5" s="223" t="n"/>
      <c r="R5" s="223" t="n"/>
      <c r="S5" s="223" t="n"/>
      <c r="T5" s="223" t="n"/>
      <c r="U5" s="223" t="n"/>
      <c r="V5" s="223" t="n"/>
      <c r="W5" s="223" t="n"/>
      <c r="X5" s="223" t="n"/>
      <c r="Y5" s="223" t="n"/>
      <c r="Z5" s="223" t="n"/>
      <c r="AA5" s="223" t="n"/>
      <c r="AB5" s="223" t="n"/>
      <c r="AC5" s="223" t="n"/>
      <c r="AD5" s="223" t="n"/>
      <c r="AE5" s="223" t="n"/>
      <c r="AF5" s="223" t="n"/>
      <c r="AG5" s="223" t="n"/>
      <c r="AH5" s="223" t="n"/>
      <c r="AI5" s="223" t="n"/>
      <c r="AJ5" s="224">
        <f>D5+(SUM(E5:AI5))</f>
        <v/>
      </c>
      <c r="AK5" s="216" t="n"/>
      <c r="AL5" s="225" t="inlineStr">
        <is>
          <t>Nama Barang</t>
        </is>
      </c>
      <c r="AM5" s="225" t="inlineStr">
        <is>
          <t>Jumlah</t>
        </is>
      </c>
      <c r="AN5" s="216" t="n"/>
      <c r="AO5" s="123" t="n"/>
      <c r="AP5" s="123" t="n"/>
      <c r="AQ5" s="123" t="n"/>
      <c r="AR5" s="123" t="n"/>
      <c r="AS5" s="123" t="n"/>
      <c r="AT5" s="123" t="n"/>
      <c r="AU5" s="123" t="n"/>
      <c r="AV5" s="123" t="n"/>
      <c r="AW5" s="123" t="n"/>
      <c r="AX5" s="123" t="n"/>
      <c r="AY5" s="123" t="n"/>
      <c r="AZ5" s="123" t="n"/>
      <c r="BA5" s="123" t="n"/>
      <c r="BB5" s="123" t="n"/>
      <c r="BC5" s="123" t="n"/>
    </row>
    <row r="6" ht="20.25" customHeight="1" s="263">
      <c r="A6" s="123" t="n"/>
      <c r="B6" s="226" t="inlineStr">
        <is>
          <t>Etiket Coklat</t>
        </is>
      </c>
      <c r="C6" s="227" t="inlineStr">
        <is>
          <t>Roll</t>
        </is>
      </c>
      <c r="D6" s="227" t="n">
        <v>39</v>
      </c>
      <c r="E6" s="228" t="n"/>
      <c r="F6" s="228" t="n"/>
      <c r="G6" s="228" t="n"/>
      <c r="H6" s="228" t="n"/>
      <c r="I6" s="228" t="n">
        <v>27</v>
      </c>
      <c r="J6" s="228" t="n"/>
      <c r="K6" s="228" t="n">
        <v>26</v>
      </c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4">
        <f>D6+(SUM(E6:AI6))</f>
        <v/>
      </c>
      <c r="AK6" s="216" t="n"/>
      <c r="AL6" s="229" t="inlineStr">
        <is>
          <t>Etiket Keju</t>
        </is>
      </c>
      <c r="AM6" s="230">
        <f>SUMIF(AL6,B15,AJ15)</f>
        <v/>
      </c>
      <c r="AN6" s="216" t="n"/>
      <c r="AO6" s="123" t="n"/>
      <c r="AP6" s="123" t="n"/>
      <c r="AQ6" s="123" t="n"/>
      <c r="AR6" s="123" t="n"/>
      <c r="AS6" s="123" t="n"/>
      <c r="AT6" s="123" t="n"/>
      <c r="AU6" s="123" t="n"/>
      <c r="AV6" s="123" t="n"/>
      <c r="AW6" s="123" t="n"/>
      <c r="AX6" s="123" t="n"/>
      <c r="AY6" s="123" t="n"/>
      <c r="AZ6" s="123" t="n"/>
      <c r="BA6" s="123" t="n"/>
      <c r="BB6" s="123" t="n"/>
      <c r="BC6" s="123" t="n"/>
    </row>
    <row r="7" ht="20.25" customHeight="1" s="263">
      <c r="A7" s="123" t="n"/>
      <c r="B7" s="221" t="inlineStr">
        <is>
          <t>Etiket Sarikaya</t>
        </is>
      </c>
      <c r="C7" s="222" t="inlineStr">
        <is>
          <t>Roll</t>
        </is>
      </c>
      <c r="D7" s="222" t="n">
        <v>26</v>
      </c>
      <c r="E7" s="223" t="n"/>
      <c r="F7" s="223" t="n"/>
      <c r="G7" s="223" t="n"/>
      <c r="H7" s="223" t="n"/>
      <c r="I7" s="223" t="n">
        <v>16</v>
      </c>
      <c r="J7" s="223" t="n"/>
      <c r="K7" s="223" t="n">
        <v>16</v>
      </c>
      <c r="L7" s="223" t="n"/>
      <c r="M7" s="223" t="n"/>
      <c r="N7" s="223" t="n"/>
      <c r="O7" s="223" t="n"/>
      <c r="P7" s="223" t="n"/>
      <c r="Q7" s="223" t="n"/>
      <c r="R7" s="223" t="n"/>
      <c r="S7" s="223" t="n"/>
      <c r="T7" s="223" t="n"/>
      <c r="U7" s="223" t="n"/>
      <c r="V7" s="223" t="n"/>
      <c r="W7" s="223" t="n"/>
      <c r="X7" s="223" t="n"/>
      <c r="Y7" s="223" t="n"/>
      <c r="Z7" s="223" t="n"/>
      <c r="AA7" s="223" t="n"/>
      <c r="AB7" s="223" t="n"/>
      <c r="AC7" s="223" t="n"/>
      <c r="AD7" s="223" t="n"/>
      <c r="AE7" s="223" t="n"/>
      <c r="AF7" s="223" t="n"/>
      <c r="AG7" s="223" t="n"/>
      <c r="AH7" s="223" t="n"/>
      <c r="AI7" s="223" t="n"/>
      <c r="AJ7" s="224">
        <f>D7+(SUM(E7:AI7))</f>
        <v/>
      </c>
      <c r="AK7" s="216" t="n"/>
      <c r="AL7" s="231" t="inlineStr">
        <is>
          <t>Etiket Coklat</t>
        </is>
      </c>
      <c r="AM7" s="232">
        <f>SUMIF(AL7,B16,AJ16)</f>
        <v/>
      </c>
      <c r="AN7" s="216" t="n"/>
      <c r="AO7" s="123" t="n"/>
      <c r="AP7" s="123" t="n"/>
      <c r="AQ7" s="123" t="n"/>
      <c r="AR7" s="123" t="n"/>
      <c r="AS7" s="123" t="n"/>
      <c r="AT7" s="123" t="n"/>
      <c r="AU7" s="123" t="n"/>
      <c r="AV7" s="123" t="n"/>
      <c r="AW7" s="123" t="n"/>
      <c r="AX7" s="123" t="n"/>
      <c r="AY7" s="123" t="n"/>
      <c r="AZ7" s="123" t="n"/>
      <c r="BA7" s="123" t="n"/>
      <c r="BB7" s="123" t="n"/>
      <c r="BC7" s="123" t="n"/>
    </row>
    <row r="8" ht="20.25" customHeight="1" s="263">
      <c r="A8" s="123" t="n"/>
      <c r="B8" s="226" t="inlineStr">
        <is>
          <t>Etiket Blubery</t>
        </is>
      </c>
      <c r="C8" s="227" t="inlineStr">
        <is>
          <t>Roll</t>
        </is>
      </c>
      <c r="D8" s="227" t="n">
        <v>18</v>
      </c>
      <c r="E8" s="228" t="n"/>
      <c r="F8" s="228" t="n"/>
      <c r="G8" s="228" t="n"/>
      <c r="H8" s="228" t="n"/>
      <c r="I8" s="228" t="n"/>
      <c r="J8" s="228" t="n">
        <v>6</v>
      </c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28" t="n"/>
      <c r="AJ8" s="224">
        <f>D8+(SUM(E8:AI8))</f>
        <v/>
      </c>
      <c r="AK8" s="216" t="n"/>
      <c r="AL8" s="229" t="inlineStr">
        <is>
          <t>Etiket Sarikaya</t>
        </is>
      </c>
      <c r="AM8" s="230">
        <f>SUMIF(AL8,B17,AJ17)</f>
        <v/>
      </c>
      <c r="AN8" s="216" t="n"/>
      <c r="AO8" s="123" t="n"/>
      <c r="AP8" s="123" t="n"/>
      <c r="AQ8" s="123" t="n"/>
      <c r="AR8" s="123" t="n"/>
      <c r="AS8" s="123" t="n"/>
      <c r="AT8" s="123" t="n"/>
      <c r="AU8" s="123" t="n"/>
      <c r="AV8" s="123" t="n"/>
      <c r="AW8" s="123" t="n"/>
      <c r="AX8" s="123" t="n"/>
      <c r="AY8" s="123" t="n"/>
      <c r="AZ8" s="123" t="n"/>
      <c r="BA8" s="123" t="n"/>
      <c r="BB8" s="123" t="n"/>
      <c r="BC8" s="123" t="n"/>
    </row>
    <row r="9" ht="20.25" customHeight="1" s="263">
      <c r="A9" s="123" t="n"/>
      <c r="B9" s="221" t="inlineStr">
        <is>
          <t>Etiket Nanas</t>
        </is>
      </c>
      <c r="C9" s="222" t="inlineStr">
        <is>
          <t>Roll</t>
        </is>
      </c>
      <c r="D9" s="222" t="n">
        <v>0</v>
      </c>
      <c r="E9" s="223" t="n"/>
      <c r="F9" s="223" t="n"/>
      <c r="G9" s="223" t="n"/>
      <c r="H9" s="223" t="n"/>
      <c r="I9" s="223" t="n"/>
      <c r="J9" s="223" t="n"/>
      <c r="K9" s="223" t="n"/>
      <c r="L9" s="223" t="n"/>
      <c r="M9" s="223" t="n"/>
      <c r="N9" s="223" t="n"/>
      <c r="O9" s="223" t="n"/>
      <c r="P9" s="223" t="n"/>
      <c r="Q9" s="223" t="n"/>
      <c r="R9" s="223" t="n"/>
      <c r="S9" s="223" t="n"/>
      <c r="T9" s="223" t="n"/>
      <c r="U9" s="223" t="n"/>
      <c r="V9" s="223" t="n"/>
      <c r="W9" s="223" t="n"/>
      <c r="X9" s="223" t="n"/>
      <c r="Y9" s="223" t="n"/>
      <c r="Z9" s="223" t="n"/>
      <c r="AA9" s="223" t="n"/>
      <c r="AB9" s="223" t="n"/>
      <c r="AC9" s="223" t="n"/>
      <c r="AD9" s="223" t="n"/>
      <c r="AE9" s="223" t="n"/>
      <c r="AF9" s="223" t="n"/>
      <c r="AG9" s="223" t="n"/>
      <c r="AH9" s="223" t="n"/>
      <c r="AI9" s="223" t="n"/>
      <c r="AJ9" s="224">
        <f>D9+(SUM(E9:AI9))</f>
        <v/>
      </c>
      <c r="AK9" s="216" t="n"/>
      <c r="AL9" s="231" t="inlineStr">
        <is>
          <t>Etiket Blubery</t>
        </is>
      </c>
      <c r="AM9" s="232">
        <f>SUMIF(AL9,B18,AJ18)</f>
        <v/>
      </c>
      <c r="AN9" s="216" t="n"/>
      <c r="AO9" s="123" t="n"/>
      <c r="AP9" s="123" t="n"/>
      <c r="AQ9" s="123" t="n"/>
      <c r="AR9" s="123" t="n"/>
      <c r="AS9" s="123" t="n"/>
      <c r="AT9" s="123" t="n"/>
      <c r="AU9" s="123" t="n"/>
      <c r="AV9" s="123" t="n"/>
      <c r="AW9" s="123" t="n"/>
      <c r="AX9" s="123" t="n"/>
      <c r="AY9" s="123" t="n"/>
      <c r="AZ9" s="123" t="n"/>
      <c r="BA9" s="123" t="n"/>
      <c r="BB9" s="123" t="n"/>
      <c r="BC9" s="123" t="n"/>
    </row>
    <row r="10" ht="20.25" customHeight="1" s="263">
      <c r="A10" s="123" t="n"/>
      <c r="B10" s="226" t="inlineStr">
        <is>
          <t>Etiket Strawberry</t>
        </is>
      </c>
      <c r="C10" s="227" t="inlineStr">
        <is>
          <t>Roll</t>
        </is>
      </c>
      <c r="D10" s="227" t="n">
        <v>0</v>
      </c>
      <c r="E10" s="228" t="n"/>
      <c r="F10" s="228" t="n"/>
      <c r="G10" s="228" t="n"/>
      <c r="H10" s="228" t="n"/>
      <c r="I10" s="228" t="n"/>
      <c r="J10" s="228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28" t="n"/>
      <c r="AJ10" s="224">
        <f>D10+(SUM(E10:AI10))</f>
        <v/>
      </c>
      <c r="AK10" s="216" t="n"/>
      <c r="AL10" s="229" t="inlineStr">
        <is>
          <t>Etiket Nanas</t>
        </is>
      </c>
      <c r="AM10" s="230">
        <f>SUMIF(AL10,B19,AJ19)</f>
        <v/>
      </c>
      <c r="AN10" s="216" t="n"/>
      <c r="AO10" s="123" t="n"/>
      <c r="AP10" s="123" t="n"/>
      <c r="AQ10" s="123" t="n"/>
      <c r="AR10" s="123" t="n"/>
      <c r="AS10" s="123" t="n"/>
      <c r="AT10" s="123" t="n"/>
      <c r="AU10" s="123" t="n"/>
      <c r="AV10" s="123" t="n"/>
      <c r="AW10" s="123" t="n"/>
      <c r="AX10" s="123" t="n"/>
      <c r="AY10" s="123" t="n"/>
      <c r="AZ10" s="123" t="n"/>
      <c r="BA10" s="123" t="n"/>
      <c r="BB10" s="123" t="n"/>
      <c r="BC10" s="123" t="n"/>
    </row>
    <row r="11" ht="20.25" customHeight="1" s="263">
      <c r="A11" s="123" t="n"/>
      <c r="B11" s="123" t="n"/>
      <c r="C11" s="123" t="n"/>
      <c r="D11" s="123" t="n"/>
      <c r="E11" s="123" t="n"/>
      <c r="F11" s="123" t="n"/>
      <c r="G11" s="123" t="n"/>
      <c r="H11" s="123" t="n"/>
      <c r="I11" s="123" t="n"/>
      <c r="J11" s="123" t="n"/>
      <c r="K11" s="123" t="n"/>
      <c r="L11" s="123" t="n"/>
      <c r="M11" s="123" t="n"/>
      <c r="N11" s="123" t="n"/>
      <c r="O11" s="123" t="n"/>
      <c r="P11" s="123" t="n"/>
      <c r="Q11" s="123" t="n"/>
      <c r="R11" s="123" t="n"/>
      <c r="S11" s="123" t="n"/>
      <c r="T11" s="123" t="n"/>
      <c r="U11" s="123" t="n"/>
      <c r="V11" s="123" t="n"/>
      <c r="W11" s="123" t="n"/>
      <c r="X11" s="123" t="n"/>
      <c r="Y11" s="123" t="n"/>
      <c r="Z11" s="123" t="n"/>
      <c r="AA11" s="123" t="n"/>
      <c r="AB11" s="123" t="n"/>
      <c r="AC11" s="123" t="n"/>
      <c r="AD11" s="123" t="n"/>
      <c r="AE11" s="123" t="n"/>
      <c r="AF11" s="123" t="n"/>
      <c r="AG11" s="123" t="n"/>
      <c r="AH11" s="123" t="n"/>
      <c r="AI11" s="123" t="n"/>
      <c r="AJ11" s="123" t="n"/>
      <c r="AK11" s="216" t="n"/>
      <c r="AL11" s="231" t="inlineStr">
        <is>
          <t>Etiket Strawberry</t>
        </is>
      </c>
      <c r="AM11" s="232">
        <f>SUMIF(AL11,B20,AJ20)</f>
        <v/>
      </c>
      <c r="AN11" s="216" t="n"/>
      <c r="AO11" s="123" t="n"/>
      <c r="AP11" s="123" t="n"/>
      <c r="AQ11" s="123" t="n"/>
      <c r="AR11" s="123" t="n"/>
      <c r="AS11" s="123" t="n"/>
      <c r="AT11" s="123" t="n"/>
      <c r="AU11" s="123" t="n"/>
      <c r="AV11" s="123" t="n"/>
      <c r="AW11" s="123" t="n"/>
      <c r="AX11" s="123" t="n"/>
      <c r="AY11" s="123" t="n"/>
      <c r="AZ11" s="123" t="n"/>
      <c r="BA11" s="123" t="n"/>
      <c r="BB11" s="123" t="n"/>
      <c r="BC11" s="123" t="n"/>
    </row>
    <row r="12" ht="20.25" customHeight="1" s="263">
      <c r="A12" s="123" t="n"/>
      <c r="B12" s="217" t="inlineStr">
        <is>
          <t>Kopken Out</t>
        </is>
      </c>
      <c r="C12" s="123" t="n"/>
      <c r="D12" s="123" t="n"/>
      <c r="E12" s="123" t="n"/>
      <c r="F12" s="123" t="n"/>
      <c r="G12" s="123" t="n"/>
      <c r="H12" s="123" t="n"/>
      <c r="I12" s="123" t="n"/>
      <c r="J12" s="123" t="n"/>
      <c r="K12" s="123" t="n"/>
      <c r="L12" s="123" t="n"/>
      <c r="M12" s="123" t="n"/>
      <c r="N12" s="123" t="n"/>
      <c r="O12" s="123" t="n"/>
      <c r="P12" s="123" t="n"/>
      <c r="Q12" s="123" t="n"/>
      <c r="R12" s="123" t="n"/>
      <c r="S12" s="123" t="n"/>
      <c r="T12" s="123" t="n"/>
      <c r="U12" s="123" t="n"/>
      <c r="V12" s="123" t="n"/>
      <c r="W12" s="123" t="n"/>
      <c r="X12" s="123" t="n"/>
      <c r="Y12" s="123" t="n"/>
      <c r="Z12" s="123" t="n"/>
      <c r="AA12" s="123" t="n"/>
      <c r="AB12" s="123" t="n"/>
      <c r="AC12" s="123" t="n"/>
      <c r="AD12" s="123" t="n"/>
      <c r="AE12" s="123" t="n"/>
      <c r="AF12" s="123" t="n"/>
      <c r="AG12" s="123" t="n"/>
      <c r="AH12" s="123" t="n"/>
      <c r="AI12" s="123" t="n"/>
      <c r="AJ12" s="123" t="n"/>
      <c r="AK12" s="216" t="n"/>
      <c r="AL12" s="216" t="n"/>
      <c r="AM12" s="216" t="n"/>
      <c r="AN12" s="216" t="n"/>
      <c r="AO12" s="123" t="n"/>
      <c r="AP12" s="123" t="n"/>
      <c r="AQ12" s="123" t="n"/>
      <c r="AR12" s="123" t="n"/>
      <c r="AS12" s="123" t="n"/>
      <c r="AT12" s="123" t="n"/>
      <c r="AU12" s="123" t="n"/>
      <c r="AV12" s="123" t="n"/>
      <c r="AW12" s="123" t="n"/>
      <c r="AX12" s="123" t="n"/>
      <c r="AY12" s="123" t="n"/>
      <c r="AZ12" s="123" t="n"/>
      <c r="BA12" s="123" t="n"/>
      <c r="BB12" s="123" t="n"/>
      <c r="BC12" s="123" t="n"/>
    </row>
    <row r="13" ht="12.75" customHeight="1" s="263">
      <c r="A13" s="123" t="n"/>
      <c r="B13" s="285" t="inlineStr">
        <is>
          <t>Nama Barang</t>
        </is>
      </c>
      <c r="C13" s="285" t="inlineStr">
        <is>
          <t>Satuan</t>
        </is>
      </c>
      <c r="D13" s="285" t="inlineStr">
        <is>
          <t>Stock Awal</t>
        </is>
      </c>
      <c r="E13" s="287" t="inlineStr">
        <is>
          <t>Out Mei 2024</t>
        </is>
      </c>
      <c r="F13" s="271" t="n"/>
      <c r="G13" s="271" t="n"/>
      <c r="H13" s="271" t="n"/>
      <c r="I13" s="271" t="n"/>
      <c r="J13" s="271" t="n"/>
      <c r="K13" s="271" t="n"/>
      <c r="L13" s="271" t="n"/>
      <c r="M13" s="271" t="n"/>
      <c r="N13" s="271" t="n"/>
      <c r="O13" s="271" t="n"/>
      <c r="P13" s="271" t="n"/>
      <c r="Q13" s="271" t="n"/>
      <c r="R13" s="271" t="n"/>
      <c r="S13" s="271" t="n"/>
      <c r="T13" s="271" t="n"/>
      <c r="U13" s="271" t="n"/>
      <c r="V13" s="271" t="n"/>
      <c r="W13" s="271" t="n"/>
      <c r="X13" s="271" t="n"/>
      <c r="Y13" s="271" t="n"/>
      <c r="Z13" s="271" t="n"/>
      <c r="AA13" s="271" t="n"/>
      <c r="AB13" s="271" t="n"/>
      <c r="AC13" s="271" t="n"/>
      <c r="AD13" s="271" t="n"/>
      <c r="AE13" s="271" t="n"/>
      <c r="AF13" s="271" t="n"/>
      <c r="AG13" s="271" t="n"/>
      <c r="AH13" s="271" t="n"/>
      <c r="AI13" s="260" t="n"/>
      <c r="AJ13" s="286" t="inlineStr">
        <is>
          <t xml:space="preserve">Stock Akhir </t>
        </is>
      </c>
      <c r="AK13" s="216" t="n"/>
      <c r="AL13" s="216" t="n"/>
      <c r="AM13" s="216" t="n"/>
      <c r="AN13" s="216" t="n"/>
      <c r="AO13" s="123" t="n"/>
      <c r="AP13" s="123" t="n"/>
      <c r="AQ13" s="123" t="n"/>
      <c r="AR13" s="123" t="n"/>
      <c r="AS13" s="123" t="n"/>
      <c r="AT13" s="123" t="n"/>
      <c r="AU13" s="123" t="n"/>
      <c r="AV13" s="123" t="n"/>
      <c r="AW13" s="123" t="n"/>
      <c r="AX13" s="123" t="n"/>
      <c r="AY13" s="123" t="n"/>
      <c r="AZ13" s="123" t="n"/>
      <c r="BA13" s="123" t="n"/>
      <c r="BB13" s="123" t="n"/>
      <c r="BC13" s="123" t="n"/>
    </row>
    <row r="14" ht="12.75" customHeight="1" s="263">
      <c r="A14" s="123" t="n"/>
      <c r="B14" s="265" t="n"/>
      <c r="C14" s="265" t="n"/>
      <c r="D14" s="265" t="n"/>
      <c r="E14" s="219" t="n">
        <v>1</v>
      </c>
      <c r="F14" s="219" t="n">
        <v>2</v>
      </c>
      <c r="G14" s="219" t="n">
        <v>3</v>
      </c>
      <c r="H14" s="219" t="n">
        <v>4</v>
      </c>
      <c r="I14" s="219" t="n">
        <v>5</v>
      </c>
      <c r="J14" s="219" t="n">
        <v>6</v>
      </c>
      <c r="K14" s="219" t="n">
        <v>7</v>
      </c>
      <c r="L14" s="219" t="n">
        <v>8</v>
      </c>
      <c r="M14" s="219" t="n">
        <v>9</v>
      </c>
      <c r="N14" s="219" t="n">
        <v>10</v>
      </c>
      <c r="O14" s="219" t="n">
        <v>11</v>
      </c>
      <c r="P14" s="219" t="n">
        <v>12</v>
      </c>
      <c r="Q14" s="219" t="n">
        <v>13</v>
      </c>
      <c r="R14" s="219" t="n">
        <v>14</v>
      </c>
      <c r="S14" s="219" t="n">
        <v>15</v>
      </c>
      <c r="T14" s="219" t="n">
        <v>16</v>
      </c>
      <c r="U14" s="219" t="n">
        <v>17</v>
      </c>
      <c r="V14" s="219" t="n">
        <v>18</v>
      </c>
      <c r="W14" s="219" t="n">
        <v>19</v>
      </c>
      <c r="X14" s="219" t="n">
        <v>20</v>
      </c>
      <c r="Y14" s="219" t="n">
        <v>21</v>
      </c>
      <c r="Z14" s="219" t="n">
        <v>22</v>
      </c>
      <c r="AA14" s="219" t="n">
        <v>23</v>
      </c>
      <c r="AB14" s="219" t="n">
        <v>24</v>
      </c>
      <c r="AC14" s="219" t="n">
        <v>25</v>
      </c>
      <c r="AD14" s="219" t="n">
        <v>26</v>
      </c>
      <c r="AE14" s="219" t="n">
        <v>27</v>
      </c>
      <c r="AF14" s="219" t="n">
        <v>28</v>
      </c>
      <c r="AG14" s="219" t="n">
        <v>29</v>
      </c>
      <c r="AH14" s="219" t="n">
        <v>30</v>
      </c>
      <c r="AI14" s="219" t="n">
        <v>31</v>
      </c>
      <c r="AJ14" s="265" t="n"/>
      <c r="AK14" s="216" t="n"/>
      <c r="AL14" s="216" t="n"/>
      <c r="AM14" s="216" t="n"/>
      <c r="AN14" s="216" t="n"/>
      <c r="AO14" s="123" t="n"/>
      <c r="AP14" s="123" t="n"/>
      <c r="AQ14" s="123" t="n"/>
      <c r="AR14" s="123" t="n"/>
      <c r="AS14" s="123" t="n"/>
      <c r="AT14" s="123" t="n"/>
      <c r="AU14" s="123" t="n"/>
      <c r="AV14" s="123" t="n"/>
      <c r="AW14" s="123" t="n"/>
      <c r="AX14" s="123" t="n"/>
      <c r="AY14" s="123" t="n"/>
      <c r="AZ14" s="123" t="n"/>
      <c r="BA14" s="123" t="n"/>
      <c r="BB14" s="123" t="n"/>
      <c r="BC14" s="123" t="n"/>
    </row>
    <row r="15" ht="12.75" customHeight="1" s="263">
      <c r="A15" s="123" t="n"/>
      <c r="B15" s="221" t="inlineStr">
        <is>
          <t>Etiket Keju</t>
        </is>
      </c>
      <c r="C15" s="222" t="inlineStr">
        <is>
          <t>Roll</t>
        </is>
      </c>
      <c r="D15" s="222">
        <f>SUMIF(B15,B5,AJ5)</f>
        <v/>
      </c>
      <c r="E15" s="223" t="n">
        <v>1</v>
      </c>
      <c r="F15" s="223" t="n"/>
      <c r="G15" s="223" t="n"/>
      <c r="H15" s="223" t="n"/>
      <c r="I15" s="223" t="n"/>
      <c r="J15" s="223" t="n"/>
      <c r="K15" s="223" t="n"/>
      <c r="L15" s="223" t="n">
        <v>1</v>
      </c>
      <c r="M15" s="223" t="n"/>
      <c r="N15" s="223" t="n"/>
      <c r="O15" s="223" t="n"/>
      <c r="P15" s="223" t="n"/>
      <c r="Q15" s="223" t="n"/>
      <c r="R15" s="223" t="n"/>
      <c r="S15" s="223" t="n"/>
      <c r="T15" s="223" t="n"/>
      <c r="U15" s="223" t="n"/>
      <c r="V15" s="223" t="n"/>
      <c r="W15" s="223" t="n"/>
      <c r="X15" s="223" t="n"/>
      <c r="Y15" s="223" t="n"/>
      <c r="Z15" s="223" t="n"/>
      <c r="AA15" s="233" t="n"/>
      <c r="AB15" s="223" t="n"/>
      <c r="AC15" s="223" t="n"/>
      <c r="AD15" s="223" t="n"/>
      <c r="AE15" s="223" t="n"/>
      <c r="AF15" s="223" t="n"/>
      <c r="AG15" s="223" t="n"/>
      <c r="AH15" s="223" t="n"/>
      <c r="AI15" s="223" t="n"/>
      <c r="AJ15" s="224">
        <f>D15-(SUM(E15:AI15))</f>
        <v/>
      </c>
      <c r="AK15" s="216" t="n"/>
      <c r="AL15" s="216" t="n"/>
      <c r="AM15" s="216" t="n"/>
      <c r="AN15" s="216" t="n"/>
      <c r="AO15" s="123" t="n"/>
      <c r="AP15" s="123" t="n"/>
      <c r="AQ15" s="123" t="n"/>
      <c r="AR15" s="123" t="n"/>
      <c r="AS15" s="123" t="n"/>
      <c r="AT15" s="123" t="n"/>
      <c r="AU15" s="123" t="n"/>
      <c r="AV15" s="123" t="n"/>
      <c r="AW15" s="123" t="n"/>
      <c r="AX15" s="123" t="n"/>
      <c r="AY15" s="123" t="n"/>
      <c r="AZ15" s="123" t="n"/>
      <c r="BA15" s="123" t="n"/>
    </row>
    <row r="16" ht="12.75" customHeight="1" s="263">
      <c r="A16" s="123" t="n"/>
      <c r="B16" s="226" t="inlineStr">
        <is>
          <t>Etiket Coklat</t>
        </is>
      </c>
      <c r="C16" s="227" t="inlineStr">
        <is>
          <t>Roll</t>
        </is>
      </c>
      <c r="D16" s="227">
        <f>SUMIF(B16,B6,AJ6)</f>
        <v/>
      </c>
      <c r="E16" s="228" t="n">
        <v>2</v>
      </c>
      <c r="F16" s="228" t="n"/>
      <c r="G16" s="228" t="n">
        <v>4</v>
      </c>
      <c r="H16" s="228" t="n"/>
      <c r="I16" s="228" t="n"/>
      <c r="J16" s="228" t="n"/>
      <c r="K16" s="228" t="n"/>
      <c r="L16" s="228" t="n">
        <v>2</v>
      </c>
      <c r="M16" s="228" t="n"/>
      <c r="N16" s="228" t="n">
        <v>3</v>
      </c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33" t="n">
        <v>2</v>
      </c>
      <c r="AB16" s="228" t="n"/>
      <c r="AC16" s="228" t="n"/>
      <c r="AD16" s="228" t="n"/>
      <c r="AE16" s="228" t="n"/>
      <c r="AF16" s="228" t="n"/>
      <c r="AG16" s="228" t="n"/>
      <c r="AH16" s="228" t="n"/>
      <c r="AI16" s="228" t="n"/>
      <c r="AJ16" s="224">
        <f>D16-(SUM(E16:AI16))</f>
        <v/>
      </c>
      <c r="AK16" s="216" t="n"/>
      <c r="AL16" s="216" t="n"/>
      <c r="AM16" s="216" t="n"/>
      <c r="AN16" s="216" t="n"/>
      <c r="AO16" s="123" t="n"/>
      <c r="AP16" s="123" t="n"/>
      <c r="AQ16" s="123" t="n"/>
      <c r="AR16" s="123" t="n"/>
      <c r="AS16" s="123" t="n"/>
      <c r="AT16" s="123" t="n"/>
      <c r="AU16" s="123" t="n"/>
      <c r="AV16" s="123" t="n"/>
      <c r="AW16" s="123" t="n"/>
      <c r="AX16" s="123" t="n"/>
      <c r="AY16" s="123" t="n"/>
      <c r="AZ16" s="123" t="n"/>
      <c r="BA16" s="123" t="n"/>
    </row>
    <row r="17" ht="12.75" customHeight="1" s="263">
      <c r="A17" s="123" t="n"/>
      <c r="B17" s="221" t="inlineStr">
        <is>
          <t>Etiket Sarikaya</t>
        </is>
      </c>
      <c r="C17" s="222" t="inlineStr">
        <is>
          <t>Roll</t>
        </is>
      </c>
      <c r="D17" s="222">
        <f>SUMIF(B17,B7,AJ7)</f>
        <v/>
      </c>
      <c r="E17" s="223" t="n">
        <v>1</v>
      </c>
      <c r="F17" s="223" t="n"/>
      <c r="G17" s="223" t="n">
        <v>2</v>
      </c>
      <c r="H17" s="223" t="n"/>
      <c r="I17" s="223" t="n"/>
      <c r="J17" s="223" t="n"/>
      <c r="K17" s="223" t="n"/>
      <c r="L17" s="223" t="n"/>
      <c r="M17" s="223" t="n"/>
      <c r="N17" s="223" t="n"/>
      <c r="O17" s="223" t="n"/>
      <c r="P17" s="223" t="n"/>
      <c r="Q17" s="223" t="n"/>
      <c r="R17" s="223" t="n"/>
      <c r="S17" s="223" t="n"/>
      <c r="T17" s="223" t="n"/>
      <c r="U17" s="223" t="n"/>
      <c r="V17" s="223" t="n"/>
      <c r="W17" s="223" t="n"/>
      <c r="X17" s="223" t="n"/>
      <c r="Y17" s="223" t="n"/>
      <c r="Z17" s="223" t="n"/>
      <c r="AA17" s="233" t="n">
        <v>1</v>
      </c>
      <c r="AB17" s="223" t="n"/>
      <c r="AC17" s="223" t="n"/>
      <c r="AD17" s="223" t="n"/>
      <c r="AE17" s="223" t="n"/>
      <c r="AF17" s="223" t="n"/>
      <c r="AG17" s="223" t="n"/>
      <c r="AH17" s="223" t="n"/>
      <c r="AI17" s="223" t="n"/>
      <c r="AJ17" s="224">
        <f>D17-(SUM(E17:AI17))</f>
        <v/>
      </c>
      <c r="AK17" s="216" t="n"/>
      <c r="AL17" s="216" t="n"/>
      <c r="AM17" s="216" t="n"/>
      <c r="AN17" s="216" t="n"/>
      <c r="AO17" s="123" t="n"/>
      <c r="AP17" s="123" t="n"/>
      <c r="AQ17" s="123" t="n"/>
      <c r="AR17" s="123" t="n"/>
      <c r="AS17" s="123" t="n"/>
      <c r="AT17" s="123" t="n"/>
      <c r="AU17" s="123" t="n"/>
      <c r="AV17" s="123" t="n"/>
      <c r="AW17" s="123" t="n"/>
      <c r="AX17" s="123" t="n"/>
      <c r="AY17" s="123" t="n"/>
      <c r="AZ17" s="123" t="n"/>
      <c r="BA17" s="123" t="n"/>
    </row>
    <row r="18" ht="12.75" customHeight="1" s="263">
      <c r="A18" s="123" t="n"/>
      <c r="B18" s="226" t="inlineStr">
        <is>
          <t>Etiket Blubery</t>
        </is>
      </c>
      <c r="C18" s="227" t="inlineStr">
        <is>
          <t>Roll</t>
        </is>
      </c>
      <c r="D18" s="227">
        <f>SUMIF(B18,B8,AJ8)</f>
        <v/>
      </c>
      <c r="E18" s="223" t="n"/>
      <c r="F18" s="223" t="n"/>
      <c r="G18" s="223" t="n"/>
      <c r="H18" s="223" t="n"/>
      <c r="I18" s="223" t="n"/>
      <c r="J18" s="223" t="n"/>
      <c r="K18" s="223" t="n"/>
      <c r="L18" s="223" t="n"/>
      <c r="M18" s="223" t="n"/>
      <c r="N18" s="223" t="n"/>
      <c r="O18" s="223" t="n"/>
      <c r="P18" s="223" t="n"/>
      <c r="Q18" s="223" t="n"/>
      <c r="R18" s="223" t="n"/>
      <c r="S18" s="223" t="n"/>
      <c r="T18" s="223" t="n"/>
      <c r="U18" s="223" t="n"/>
      <c r="V18" s="223" t="n"/>
      <c r="W18" s="223" t="n"/>
      <c r="X18" s="223" t="n"/>
      <c r="Y18" s="223" t="n"/>
      <c r="Z18" s="223" t="n"/>
      <c r="AA18" s="233" t="n"/>
      <c r="AB18" s="223" t="n"/>
      <c r="AC18" s="223" t="n"/>
      <c r="AD18" s="223" t="n"/>
      <c r="AE18" s="223" t="n"/>
      <c r="AF18" s="223" t="n"/>
      <c r="AG18" s="223" t="n"/>
      <c r="AH18" s="223" t="n"/>
      <c r="AI18" s="223" t="n"/>
      <c r="AJ18" s="224">
        <f>D18-(SUM(E18:AI18))</f>
        <v/>
      </c>
      <c r="AK18" s="216" t="n"/>
      <c r="AL18" s="216" t="n"/>
      <c r="AM18" s="216" t="n"/>
      <c r="AN18" s="216" t="n"/>
      <c r="AO18" s="123" t="n"/>
      <c r="AP18" s="123" t="n"/>
      <c r="AQ18" s="123" t="n"/>
      <c r="AR18" s="123" t="n"/>
      <c r="AS18" s="123" t="n"/>
      <c r="AT18" s="123" t="n"/>
      <c r="AU18" s="123" t="n"/>
      <c r="AV18" s="123" t="n"/>
      <c r="AW18" s="123" t="n"/>
      <c r="AX18" s="123" t="n"/>
      <c r="AY18" s="123" t="n"/>
      <c r="AZ18" s="123" t="n"/>
      <c r="BA18" s="123" t="n"/>
    </row>
    <row r="19" ht="12.75" customHeight="1" s="263">
      <c r="A19" s="123" t="n"/>
      <c r="B19" s="221" t="inlineStr">
        <is>
          <t>Etiket Nanas</t>
        </is>
      </c>
      <c r="C19" s="222" t="inlineStr">
        <is>
          <t>Roll</t>
        </is>
      </c>
      <c r="D19" s="222">
        <f>SUMIF(B19,B9,AJ9)</f>
        <v/>
      </c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33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4">
        <f>D19-(SUM(E19:AI19))</f>
        <v/>
      </c>
      <c r="AK19" s="216" t="n"/>
      <c r="AL19" s="216" t="n"/>
      <c r="AM19" s="216" t="n"/>
      <c r="AN19" s="216" t="n"/>
      <c r="AO19" s="123" t="n"/>
      <c r="AP19" s="123" t="n"/>
      <c r="AQ19" s="123" t="n"/>
      <c r="AR19" s="123" t="n"/>
      <c r="AS19" s="123" t="n"/>
      <c r="AT19" s="123" t="n"/>
      <c r="AU19" s="123" t="n"/>
      <c r="AV19" s="123" t="n"/>
      <c r="AW19" s="123" t="n"/>
      <c r="AX19" s="123" t="n"/>
      <c r="AY19" s="123" t="n"/>
      <c r="AZ19" s="123" t="n"/>
      <c r="BA19" s="123" t="n"/>
    </row>
    <row r="20" ht="12.75" customHeight="1" s="263">
      <c r="A20" s="123" t="n"/>
      <c r="B20" s="226" t="inlineStr">
        <is>
          <t>Etiket Strawberry</t>
        </is>
      </c>
      <c r="C20" s="227" t="inlineStr">
        <is>
          <t>Roll</t>
        </is>
      </c>
      <c r="D20" s="227">
        <f>SUMIF(B20,B10,AJ10)</f>
        <v/>
      </c>
      <c r="E20" s="223" t="n"/>
      <c r="F20" s="223" t="n"/>
      <c r="G20" s="223" t="n"/>
      <c r="H20" s="223" t="n"/>
      <c r="I20" s="223" t="n"/>
      <c r="J20" s="223" t="n"/>
      <c r="K20" s="223" t="n"/>
      <c r="L20" s="223" t="n"/>
      <c r="M20" s="223" t="n"/>
      <c r="N20" s="223" t="n"/>
      <c r="O20" s="223" t="n"/>
      <c r="P20" s="223" t="n"/>
      <c r="Q20" s="223" t="n"/>
      <c r="R20" s="223" t="n"/>
      <c r="S20" s="223" t="n"/>
      <c r="T20" s="223" t="n"/>
      <c r="U20" s="223" t="n"/>
      <c r="V20" s="223" t="n"/>
      <c r="W20" s="223" t="n"/>
      <c r="X20" s="223" t="n"/>
      <c r="Y20" s="223" t="n"/>
      <c r="Z20" s="223" t="n"/>
      <c r="AA20" s="233" t="n"/>
      <c r="AB20" s="223" t="n"/>
      <c r="AC20" s="223" t="n"/>
      <c r="AD20" s="223" t="n"/>
      <c r="AE20" s="223" t="n"/>
      <c r="AF20" s="223" t="n"/>
      <c r="AG20" s="223" t="n"/>
      <c r="AH20" s="223" t="n"/>
      <c r="AI20" s="223" t="n"/>
      <c r="AJ20" s="224">
        <f>D20-(SUM(E20:AI20))</f>
        <v/>
      </c>
      <c r="AK20" s="216" t="n"/>
      <c r="AL20" s="216" t="n"/>
      <c r="AM20" s="216" t="n"/>
      <c r="AN20" s="216" t="n"/>
      <c r="AO20" s="123" t="n"/>
      <c r="AP20" s="123" t="n"/>
      <c r="AQ20" s="123" t="n"/>
      <c r="AR20" s="123" t="n"/>
      <c r="AS20" s="123" t="n"/>
      <c r="AT20" s="123" t="n"/>
      <c r="AU20" s="123" t="n"/>
      <c r="AV20" s="123" t="n"/>
      <c r="AW20" s="123" t="n"/>
      <c r="AX20" s="123" t="n"/>
      <c r="AY20" s="123" t="n"/>
      <c r="AZ20" s="123" t="n"/>
      <c r="BA20" s="123" t="n"/>
    </row>
    <row r="21" ht="25.5" customHeight="1" s="263">
      <c r="A21" s="123" t="n"/>
      <c r="B21" s="123" t="n"/>
      <c r="C21" s="123" t="n"/>
      <c r="D21" s="123" t="n"/>
      <c r="E21" s="123" t="n"/>
      <c r="F21" s="123" t="n"/>
      <c r="G21" s="123" t="n"/>
      <c r="H21" s="123" t="n"/>
      <c r="I21" s="123" t="n"/>
      <c r="J21" s="123" t="n"/>
      <c r="K21" s="123" t="n"/>
      <c r="L21" s="123" t="n"/>
      <c r="M21" s="123" t="n"/>
      <c r="N21" s="123" t="n"/>
      <c r="O21" s="123" t="n"/>
      <c r="P21" s="123" t="n"/>
      <c r="Q21" s="123" t="n"/>
      <c r="R21" s="123" t="n"/>
      <c r="S21" s="123" t="n"/>
      <c r="T21" s="123" t="n"/>
      <c r="U21" s="123" t="n"/>
      <c r="V21" s="123" t="n"/>
      <c r="W21" s="123" t="n"/>
      <c r="X21" s="123" t="n"/>
      <c r="Y21" s="123" t="n"/>
      <c r="Z21" s="123" t="n"/>
      <c r="AA21" s="123" t="n"/>
      <c r="AB21" s="123" t="n"/>
      <c r="AC21" s="123" t="n"/>
      <c r="AD21" s="123" t="n"/>
      <c r="AE21" s="123" t="n"/>
      <c r="AF21" s="123" t="n"/>
      <c r="AG21" s="123" t="n"/>
      <c r="AH21" s="123" t="n"/>
      <c r="AI21" s="123" t="n"/>
      <c r="AJ21" s="123" t="n"/>
      <c r="AK21" s="216" t="n"/>
      <c r="AL21" s="216" t="n"/>
      <c r="AM21" s="216" t="n"/>
      <c r="AN21" s="216" t="n"/>
      <c r="AO21" s="123" t="n"/>
      <c r="AP21" s="123" t="n"/>
      <c r="AQ21" s="123" t="n"/>
      <c r="AR21" s="123" t="n"/>
      <c r="AS21" s="123" t="n"/>
      <c r="AT21" s="123" t="n"/>
      <c r="AU21" s="123" t="n"/>
      <c r="AV21" s="123" t="n"/>
      <c r="AW21" s="123" t="n"/>
      <c r="AX21" s="123" t="n"/>
      <c r="AY21" s="123" t="n"/>
      <c r="AZ21" s="123" t="n"/>
      <c r="BA21" s="123" t="n"/>
    </row>
    <row r="22" ht="12.75" customHeight="1" s="263">
      <c r="A22" s="123" t="n"/>
      <c r="B22" s="123" t="n"/>
      <c r="C22" s="123" t="n"/>
      <c r="D22" s="288" t="inlineStr">
        <is>
          <t>Keterangan Plant</t>
        </is>
      </c>
      <c r="E22" s="283" t="inlineStr">
        <is>
          <t>Palembang</t>
        </is>
      </c>
      <c r="F22" s="283" t="n"/>
      <c r="G22" s="283" t="inlineStr">
        <is>
          <t>Medan</t>
        </is>
      </c>
      <c r="H22" s="283" t="n"/>
      <c r="I22" s="283" t="n"/>
      <c r="J22" s="283" t="n"/>
      <c r="K22" s="283" t="n"/>
      <c r="L22" s="283" t="inlineStr">
        <is>
          <t>Pasuruan</t>
        </is>
      </c>
      <c r="M22" s="283" t="n"/>
      <c r="N22" s="283" t="inlineStr">
        <is>
          <t>Balikpapan</t>
        </is>
      </c>
      <c r="O22" s="283" t="n"/>
      <c r="P22" s="283" t="n"/>
      <c r="Q22" s="283" t="n"/>
      <c r="R22" s="283" t="n"/>
      <c r="S22" s="283" t="n"/>
      <c r="T22" s="283" t="n"/>
      <c r="U22" s="283" t="n"/>
      <c r="V22" s="283" t="n"/>
      <c r="W22" s="283" t="n"/>
      <c r="X22" s="283" t="n"/>
      <c r="Y22" s="283" t="n"/>
      <c r="Z22" s="283" t="n"/>
      <c r="AA22" s="283" t="inlineStr">
        <is>
          <t>Pasuruan</t>
        </is>
      </c>
      <c r="AB22" s="283" t="n"/>
      <c r="AC22" s="283" t="n"/>
      <c r="AD22" s="283" t="n"/>
      <c r="AE22" s="283" t="n"/>
      <c r="AF22" s="283" t="n"/>
      <c r="AG22" s="283" t="n"/>
      <c r="AH22" s="283" t="n"/>
      <c r="AI22" s="283" t="n"/>
      <c r="AJ22" s="234" t="n"/>
      <c r="AK22" s="216" t="n"/>
      <c r="AL22" s="216" t="n"/>
      <c r="AM22" s="216" t="n"/>
      <c r="AN22" s="216" t="n"/>
      <c r="AO22" s="123" t="n"/>
      <c r="AP22" s="123" t="n"/>
      <c r="AQ22" s="123" t="n"/>
      <c r="AR22" s="123" t="n"/>
      <c r="AS22" s="123" t="n"/>
      <c r="AT22" s="123" t="n"/>
      <c r="AU22" s="123" t="n"/>
      <c r="AV22" s="123" t="n"/>
      <c r="AW22" s="123" t="n"/>
      <c r="AX22" s="123" t="n"/>
      <c r="AY22" s="123" t="n"/>
      <c r="AZ22" s="123" t="n"/>
      <c r="BA22" s="123" t="n"/>
    </row>
    <row r="23" ht="12.75" customHeight="1" s="263">
      <c r="A23" s="123" t="n"/>
      <c r="B23" s="123" t="n"/>
      <c r="C23" s="123" t="n"/>
      <c r="D23" s="284" t="n"/>
      <c r="E23" s="284" t="n"/>
      <c r="F23" s="284" t="n"/>
      <c r="G23" s="284" t="n"/>
      <c r="H23" s="284" t="n"/>
      <c r="I23" s="284" t="n"/>
      <c r="J23" s="284" t="n"/>
      <c r="K23" s="284" t="n"/>
      <c r="L23" s="284" t="n"/>
      <c r="M23" s="284" t="n"/>
      <c r="N23" s="284" t="n"/>
      <c r="O23" s="284" t="n"/>
      <c r="P23" s="284" t="n"/>
      <c r="Q23" s="284" t="n"/>
      <c r="R23" s="284" t="n"/>
      <c r="S23" s="284" t="n"/>
      <c r="T23" s="284" t="n"/>
      <c r="U23" s="284" t="n"/>
      <c r="V23" s="284" t="n"/>
      <c r="W23" s="284" t="n"/>
      <c r="X23" s="284" t="n"/>
      <c r="Y23" s="284" t="n"/>
      <c r="Z23" s="284" t="n"/>
      <c r="AA23" s="284" t="n"/>
      <c r="AB23" s="284" t="n"/>
      <c r="AC23" s="284" t="n"/>
      <c r="AD23" s="284" t="n"/>
      <c r="AE23" s="284" t="n"/>
      <c r="AF23" s="284" t="n"/>
      <c r="AG23" s="284" t="n"/>
      <c r="AH23" s="284" t="n"/>
      <c r="AI23" s="284" t="n"/>
      <c r="AJ23" s="234" t="n"/>
      <c r="AK23" s="216" t="n"/>
      <c r="AL23" s="216" t="n"/>
      <c r="AM23" s="216" t="n"/>
      <c r="AN23" s="216" t="n"/>
      <c r="AO23" s="123" t="n"/>
      <c r="AP23" s="123" t="n"/>
      <c r="AQ23" s="123" t="n"/>
      <c r="AR23" s="123" t="n"/>
      <c r="AS23" s="123" t="n"/>
      <c r="AT23" s="123" t="n"/>
      <c r="AU23" s="123" t="n"/>
      <c r="AV23" s="123" t="n"/>
      <c r="AW23" s="123" t="n"/>
      <c r="AX23" s="123" t="n"/>
      <c r="AY23" s="123" t="n"/>
      <c r="AZ23" s="123" t="n"/>
      <c r="BA23" s="123" t="n"/>
    </row>
    <row r="24" ht="12.75" customHeight="1" s="263">
      <c r="A24" s="123" t="n"/>
      <c r="B24" s="123" t="n"/>
      <c r="C24" s="123" t="n"/>
      <c r="D24" s="284" t="n"/>
      <c r="E24" s="284" t="n"/>
      <c r="F24" s="284" t="n"/>
      <c r="G24" s="284" t="n"/>
      <c r="H24" s="284" t="n"/>
      <c r="I24" s="284" t="n"/>
      <c r="J24" s="284" t="n"/>
      <c r="K24" s="284" t="n"/>
      <c r="L24" s="284" t="n"/>
      <c r="M24" s="284" t="n"/>
      <c r="N24" s="284" t="n"/>
      <c r="O24" s="284" t="n"/>
      <c r="P24" s="284" t="n"/>
      <c r="Q24" s="284" t="n"/>
      <c r="R24" s="284" t="n"/>
      <c r="S24" s="284" t="n"/>
      <c r="T24" s="284" t="n"/>
      <c r="U24" s="284" t="n"/>
      <c r="V24" s="284" t="n"/>
      <c r="W24" s="284" t="n"/>
      <c r="X24" s="284" t="n"/>
      <c r="Y24" s="284" t="n"/>
      <c r="Z24" s="284" t="n"/>
      <c r="AA24" s="284" t="n"/>
      <c r="AB24" s="284" t="n"/>
      <c r="AC24" s="284" t="n"/>
      <c r="AD24" s="284" t="n"/>
      <c r="AE24" s="284" t="n"/>
      <c r="AF24" s="284" t="n"/>
      <c r="AG24" s="284" t="n"/>
      <c r="AH24" s="284" t="n"/>
      <c r="AI24" s="284" t="n"/>
      <c r="AJ24" s="234" t="n"/>
      <c r="AK24" s="216" t="n"/>
      <c r="AL24" s="216" t="n"/>
      <c r="AM24" s="216" t="n"/>
      <c r="AN24" s="216" t="n"/>
      <c r="AO24" s="123" t="n"/>
      <c r="AP24" s="123" t="n"/>
      <c r="AQ24" s="123" t="n"/>
      <c r="AR24" s="123" t="n"/>
      <c r="AS24" s="123" t="n"/>
      <c r="AT24" s="123" t="n"/>
      <c r="AU24" s="123" t="n"/>
      <c r="AV24" s="123" t="n"/>
      <c r="AW24" s="123" t="n"/>
      <c r="AX24" s="123" t="n"/>
      <c r="AY24" s="123" t="n"/>
      <c r="AZ24" s="123" t="n"/>
      <c r="BA24" s="123" t="n"/>
    </row>
    <row r="25" ht="12.75" customHeight="1" s="263">
      <c r="A25" s="123" t="n"/>
      <c r="B25" s="123" t="n"/>
      <c r="C25" s="123" t="n"/>
      <c r="D25" s="284" t="n"/>
      <c r="E25" s="284" t="n"/>
      <c r="F25" s="284" t="n"/>
      <c r="G25" s="284" t="n"/>
      <c r="H25" s="284" t="n"/>
      <c r="I25" s="284" t="n"/>
      <c r="J25" s="284" t="n"/>
      <c r="K25" s="284" t="n"/>
      <c r="L25" s="284" t="n"/>
      <c r="M25" s="284" t="n"/>
      <c r="N25" s="284" t="n"/>
      <c r="O25" s="284" t="n"/>
      <c r="P25" s="284" t="n"/>
      <c r="Q25" s="284" t="n"/>
      <c r="R25" s="284" t="n"/>
      <c r="S25" s="284" t="n"/>
      <c r="T25" s="284" t="n"/>
      <c r="U25" s="284" t="n"/>
      <c r="V25" s="284" t="n"/>
      <c r="W25" s="284" t="n"/>
      <c r="X25" s="284" t="n"/>
      <c r="Y25" s="284" t="n"/>
      <c r="Z25" s="284" t="n"/>
      <c r="AA25" s="284" t="n"/>
      <c r="AB25" s="284" t="n"/>
      <c r="AC25" s="284" t="n"/>
      <c r="AD25" s="284" t="n"/>
      <c r="AE25" s="284" t="n"/>
      <c r="AF25" s="284" t="n"/>
      <c r="AG25" s="284" t="n"/>
      <c r="AH25" s="284" t="n"/>
      <c r="AI25" s="284" t="n"/>
      <c r="AJ25" s="234" t="n"/>
      <c r="AK25" s="216" t="n"/>
      <c r="AL25" s="216" t="n"/>
      <c r="AM25" s="216" t="n"/>
      <c r="AN25" s="216" t="n"/>
      <c r="AO25" s="123" t="n"/>
      <c r="AP25" s="123" t="n"/>
      <c r="AQ25" s="123" t="n"/>
      <c r="AR25" s="123" t="n"/>
      <c r="AS25" s="123" t="n"/>
      <c r="AT25" s="123" t="n"/>
      <c r="AU25" s="123" t="n"/>
      <c r="AV25" s="123" t="n"/>
      <c r="AW25" s="123" t="n"/>
      <c r="AX25" s="123" t="n"/>
      <c r="AY25" s="123" t="n"/>
      <c r="AZ25" s="123" t="n"/>
      <c r="BA25" s="123" t="n"/>
    </row>
    <row r="26" ht="12.75" customHeight="1" s="263">
      <c r="A26" s="123" t="n"/>
      <c r="B26" s="123" t="n"/>
      <c r="C26" s="123" t="n"/>
      <c r="D26" s="284" t="n"/>
      <c r="E26" s="284" t="n"/>
      <c r="F26" s="284" t="n"/>
      <c r="G26" s="284" t="n"/>
      <c r="H26" s="284" t="n"/>
      <c r="I26" s="284" t="n"/>
      <c r="J26" s="284" t="n"/>
      <c r="K26" s="284" t="n"/>
      <c r="L26" s="284" t="n"/>
      <c r="M26" s="284" t="n"/>
      <c r="N26" s="284" t="n"/>
      <c r="O26" s="284" t="n"/>
      <c r="P26" s="284" t="n"/>
      <c r="Q26" s="284" t="n"/>
      <c r="R26" s="284" t="n"/>
      <c r="S26" s="284" t="n"/>
      <c r="T26" s="284" t="n"/>
      <c r="U26" s="284" t="n"/>
      <c r="V26" s="284" t="n"/>
      <c r="W26" s="284" t="n"/>
      <c r="X26" s="284" t="n"/>
      <c r="Y26" s="284" t="n"/>
      <c r="Z26" s="284" t="n"/>
      <c r="AA26" s="284" t="n"/>
      <c r="AB26" s="284" t="n"/>
      <c r="AC26" s="284" t="n"/>
      <c r="AD26" s="284" t="n"/>
      <c r="AE26" s="284" t="n"/>
      <c r="AF26" s="284" t="n"/>
      <c r="AG26" s="284" t="n"/>
      <c r="AH26" s="284" t="n"/>
      <c r="AI26" s="284" t="n"/>
      <c r="AJ26" s="234" t="n"/>
      <c r="AK26" s="216" t="n"/>
      <c r="AL26" s="216" t="n"/>
      <c r="AM26" s="216" t="n"/>
      <c r="AN26" s="216" t="n"/>
      <c r="AO26" s="123" t="n"/>
      <c r="AP26" s="123" t="n"/>
      <c r="AQ26" s="123" t="n"/>
      <c r="AR26" s="123" t="n"/>
      <c r="AS26" s="123" t="n"/>
      <c r="AT26" s="123" t="n"/>
      <c r="AU26" s="123" t="n"/>
      <c r="AV26" s="123" t="n"/>
      <c r="AW26" s="123" t="n"/>
      <c r="AX26" s="123" t="n"/>
      <c r="AY26" s="123" t="n"/>
      <c r="AZ26" s="123" t="n"/>
      <c r="BA26" s="123" t="n"/>
    </row>
    <row r="27" ht="12.75" customHeight="1" s="263">
      <c r="A27" s="123" t="n"/>
      <c r="B27" s="123" t="n"/>
      <c r="C27" s="123" t="n"/>
      <c r="D27" s="284" t="n"/>
      <c r="E27" s="284" t="n"/>
      <c r="F27" s="284" t="n"/>
      <c r="G27" s="284" t="n"/>
      <c r="H27" s="284" t="n"/>
      <c r="I27" s="284" t="n"/>
      <c r="J27" s="284" t="n"/>
      <c r="K27" s="284" t="n"/>
      <c r="L27" s="284" t="n"/>
      <c r="M27" s="284" t="n"/>
      <c r="N27" s="284" t="n"/>
      <c r="O27" s="284" t="n"/>
      <c r="P27" s="284" t="n"/>
      <c r="Q27" s="284" t="n"/>
      <c r="R27" s="284" t="n"/>
      <c r="S27" s="284" t="n"/>
      <c r="T27" s="284" t="n"/>
      <c r="U27" s="284" t="n"/>
      <c r="V27" s="284" t="n"/>
      <c r="W27" s="284" t="n"/>
      <c r="X27" s="284" t="n"/>
      <c r="Y27" s="284" t="n"/>
      <c r="Z27" s="284" t="n"/>
      <c r="AA27" s="284" t="n"/>
      <c r="AB27" s="284" t="n"/>
      <c r="AC27" s="284" t="n"/>
      <c r="AD27" s="284" t="n"/>
      <c r="AE27" s="284" t="n"/>
      <c r="AF27" s="284" t="n"/>
      <c r="AG27" s="284" t="n"/>
      <c r="AH27" s="284" t="n"/>
      <c r="AI27" s="284" t="n"/>
      <c r="AJ27" s="234" t="n"/>
      <c r="AK27" s="216" t="n"/>
      <c r="AL27" s="216" t="n"/>
      <c r="AM27" s="216" t="n"/>
      <c r="AN27" s="216" t="n"/>
      <c r="AO27" s="123" t="n"/>
      <c r="AP27" s="123" t="n"/>
      <c r="AQ27" s="123" t="n"/>
      <c r="AR27" s="123" t="n"/>
      <c r="AS27" s="123" t="n"/>
      <c r="AT27" s="123" t="n"/>
      <c r="AU27" s="123" t="n"/>
      <c r="AV27" s="123" t="n"/>
      <c r="AW27" s="123" t="n"/>
      <c r="AX27" s="123" t="n"/>
      <c r="AY27" s="123" t="n"/>
      <c r="AZ27" s="123" t="n"/>
      <c r="BA27" s="123" t="n"/>
    </row>
    <row r="28" ht="12.75" customHeight="1" s="263">
      <c r="A28" s="123" t="n"/>
      <c r="B28" s="123" t="n"/>
      <c r="C28" s="123" t="n"/>
      <c r="D28" s="284" t="n"/>
      <c r="E28" s="284" t="n"/>
      <c r="F28" s="284" t="n"/>
      <c r="G28" s="284" t="n"/>
      <c r="H28" s="284" t="n"/>
      <c r="I28" s="284" t="n"/>
      <c r="J28" s="284" t="n"/>
      <c r="K28" s="284" t="n"/>
      <c r="L28" s="284" t="n"/>
      <c r="M28" s="284" t="n"/>
      <c r="N28" s="284" t="n"/>
      <c r="O28" s="284" t="n"/>
      <c r="P28" s="284" t="n"/>
      <c r="Q28" s="284" t="n"/>
      <c r="R28" s="284" t="n"/>
      <c r="S28" s="284" t="n"/>
      <c r="T28" s="284" t="n"/>
      <c r="U28" s="284" t="n"/>
      <c r="V28" s="284" t="n"/>
      <c r="W28" s="284" t="n"/>
      <c r="X28" s="284" t="n"/>
      <c r="Y28" s="284" t="n"/>
      <c r="Z28" s="284" t="n"/>
      <c r="AA28" s="284" t="n"/>
      <c r="AB28" s="284" t="n"/>
      <c r="AC28" s="284" t="n"/>
      <c r="AD28" s="284" t="n"/>
      <c r="AE28" s="284" t="n"/>
      <c r="AF28" s="284" t="n"/>
      <c r="AG28" s="284" t="n"/>
      <c r="AH28" s="284" t="n"/>
      <c r="AI28" s="284" t="n"/>
      <c r="AJ28" s="234" t="n"/>
      <c r="AK28" s="216" t="n"/>
      <c r="AL28" s="216" t="n"/>
      <c r="AM28" s="216" t="n"/>
      <c r="AN28" s="216" t="n"/>
      <c r="AO28" s="123" t="n"/>
      <c r="AP28" s="123" t="n"/>
      <c r="AQ28" s="123" t="n"/>
      <c r="AR28" s="123" t="n"/>
      <c r="AS28" s="123" t="n"/>
      <c r="AT28" s="123" t="n"/>
      <c r="AU28" s="123" t="n"/>
      <c r="AV28" s="123" t="n"/>
      <c r="AW28" s="123" t="n"/>
      <c r="AX28" s="123" t="n"/>
      <c r="AY28" s="123" t="n"/>
      <c r="AZ28" s="123" t="n"/>
      <c r="BA28" s="123" t="n"/>
    </row>
    <row r="29" ht="12.75" customHeight="1" s="263">
      <c r="A29" s="123" t="n"/>
      <c r="B29" s="123" t="n"/>
      <c r="C29" s="123" t="n"/>
      <c r="D29" s="284" t="n"/>
      <c r="E29" s="284" t="n"/>
      <c r="F29" s="284" t="n"/>
      <c r="G29" s="284" t="n"/>
      <c r="H29" s="284" t="n"/>
      <c r="I29" s="284" t="n"/>
      <c r="J29" s="284" t="n"/>
      <c r="K29" s="284" t="n"/>
      <c r="L29" s="284" t="n"/>
      <c r="M29" s="284" t="n"/>
      <c r="N29" s="284" t="n"/>
      <c r="O29" s="284" t="n"/>
      <c r="P29" s="284" t="n"/>
      <c r="Q29" s="284" t="n"/>
      <c r="R29" s="284" t="n"/>
      <c r="S29" s="284" t="n"/>
      <c r="T29" s="284" t="n"/>
      <c r="U29" s="284" t="n"/>
      <c r="V29" s="284" t="n"/>
      <c r="W29" s="284" t="n"/>
      <c r="X29" s="284" t="n"/>
      <c r="Y29" s="284" t="n"/>
      <c r="Z29" s="284" t="n"/>
      <c r="AA29" s="284" t="n"/>
      <c r="AB29" s="284" t="n"/>
      <c r="AC29" s="284" t="n"/>
      <c r="AD29" s="284" t="n"/>
      <c r="AE29" s="284" t="n"/>
      <c r="AF29" s="284" t="n"/>
      <c r="AG29" s="284" t="n"/>
      <c r="AH29" s="284" t="n"/>
      <c r="AI29" s="284" t="n"/>
      <c r="AJ29" s="234" t="n"/>
      <c r="AK29" s="216" t="n"/>
      <c r="AL29" s="216" t="n"/>
      <c r="AM29" s="216" t="n"/>
      <c r="AN29" s="216" t="n"/>
      <c r="AO29" s="123" t="n"/>
      <c r="AP29" s="123" t="n"/>
      <c r="AQ29" s="123" t="n"/>
      <c r="AR29" s="123" t="n"/>
      <c r="AS29" s="123" t="n"/>
      <c r="AT29" s="123" t="n"/>
      <c r="AU29" s="123" t="n"/>
      <c r="AV29" s="123" t="n"/>
      <c r="AW29" s="123" t="n"/>
      <c r="AX29" s="123" t="n"/>
      <c r="AY29" s="123" t="n"/>
      <c r="AZ29" s="123" t="n"/>
      <c r="BA29" s="123" t="n"/>
    </row>
    <row r="30" ht="12.75" customHeight="1" s="263">
      <c r="A30" s="123" t="n"/>
      <c r="B30" s="123" t="n"/>
      <c r="C30" s="123" t="n"/>
      <c r="D30" s="284" t="n"/>
      <c r="E30" s="284" t="n"/>
      <c r="F30" s="284" t="n"/>
      <c r="G30" s="284" t="n"/>
      <c r="H30" s="284" t="n"/>
      <c r="I30" s="284" t="n"/>
      <c r="J30" s="284" t="n"/>
      <c r="K30" s="284" t="n"/>
      <c r="L30" s="284" t="n"/>
      <c r="M30" s="284" t="n"/>
      <c r="N30" s="284" t="n"/>
      <c r="O30" s="284" t="n"/>
      <c r="P30" s="284" t="n"/>
      <c r="Q30" s="284" t="n"/>
      <c r="R30" s="284" t="n"/>
      <c r="S30" s="284" t="n"/>
      <c r="T30" s="284" t="n"/>
      <c r="U30" s="284" t="n"/>
      <c r="V30" s="284" t="n"/>
      <c r="W30" s="284" t="n"/>
      <c r="X30" s="284" t="n"/>
      <c r="Y30" s="284" t="n"/>
      <c r="Z30" s="284" t="n"/>
      <c r="AA30" s="284" t="n"/>
      <c r="AB30" s="284" t="n"/>
      <c r="AC30" s="284" t="n"/>
      <c r="AD30" s="284" t="n"/>
      <c r="AE30" s="284" t="n"/>
      <c r="AF30" s="284" t="n"/>
      <c r="AG30" s="284" t="n"/>
      <c r="AH30" s="284" t="n"/>
      <c r="AI30" s="284" t="n"/>
      <c r="AJ30" s="234" t="n"/>
      <c r="AK30" s="216" t="n"/>
      <c r="AL30" s="216" t="n"/>
      <c r="AM30" s="216" t="n"/>
      <c r="AN30" s="216" t="n"/>
      <c r="AO30" s="123" t="n"/>
      <c r="AP30" s="123" t="n"/>
      <c r="AQ30" s="123" t="n"/>
      <c r="AR30" s="123" t="n"/>
      <c r="AS30" s="123" t="n"/>
      <c r="AT30" s="123" t="n"/>
      <c r="AU30" s="123" t="n"/>
      <c r="AV30" s="123" t="n"/>
      <c r="AW30" s="123" t="n"/>
      <c r="AX30" s="123" t="n"/>
      <c r="AY30" s="123" t="n"/>
      <c r="AZ30" s="123" t="n"/>
      <c r="BA30" s="123" t="n"/>
    </row>
    <row r="31" ht="12.75" customHeight="1" s="263">
      <c r="A31" s="123" t="n"/>
      <c r="B31" s="123" t="n"/>
      <c r="C31" s="123" t="n"/>
      <c r="D31" s="284" t="n"/>
      <c r="E31" s="284" t="n"/>
      <c r="F31" s="284" t="n"/>
      <c r="G31" s="284" t="n"/>
      <c r="H31" s="284" t="n"/>
      <c r="I31" s="284" t="n"/>
      <c r="J31" s="284" t="n"/>
      <c r="K31" s="284" t="n"/>
      <c r="L31" s="284" t="n"/>
      <c r="M31" s="284" t="n"/>
      <c r="N31" s="284" t="n"/>
      <c r="O31" s="284" t="n"/>
      <c r="P31" s="284" t="n"/>
      <c r="Q31" s="284" t="n"/>
      <c r="R31" s="284" t="n"/>
      <c r="S31" s="284" t="n"/>
      <c r="T31" s="284" t="n"/>
      <c r="U31" s="284" t="n"/>
      <c r="V31" s="284" t="n"/>
      <c r="W31" s="284" t="n"/>
      <c r="X31" s="284" t="n"/>
      <c r="Y31" s="284" t="n"/>
      <c r="Z31" s="284" t="n"/>
      <c r="AA31" s="284" t="n"/>
      <c r="AB31" s="284" t="n"/>
      <c r="AC31" s="284" t="n"/>
      <c r="AD31" s="284" t="n"/>
      <c r="AE31" s="284" t="n"/>
      <c r="AF31" s="284" t="n"/>
      <c r="AG31" s="284" t="n"/>
      <c r="AH31" s="284" t="n"/>
      <c r="AI31" s="284" t="n"/>
      <c r="AJ31" s="234" t="n"/>
      <c r="AK31" s="216" t="n"/>
      <c r="AL31" s="216" t="n"/>
      <c r="AM31" s="216" t="n"/>
      <c r="AN31" s="216" t="n"/>
      <c r="AO31" s="123" t="n"/>
      <c r="AP31" s="123" t="n"/>
      <c r="AQ31" s="123" t="n"/>
      <c r="AR31" s="123" t="n"/>
      <c r="AS31" s="123" t="n"/>
      <c r="AT31" s="123" t="n"/>
      <c r="AU31" s="123" t="n"/>
      <c r="AV31" s="123" t="n"/>
      <c r="AW31" s="123" t="n"/>
      <c r="AX31" s="123" t="n"/>
      <c r="AY31" s="123" t="n"/>
      <c r="AZ31" s="123" t="n"/>
      <c r="BA31" s="123" t="n"/>
    </row>
    <row r="32" ht="12.75" customHeight="1" s="263">
      <c r="A32" s="123" t="n"/>
      <c r="B32" s="123" t="n"/>
      <c r="C32" s="123" t="n"/>
      <c r="D32" s="284" t="n"/>
      <c r="E32" s="284" t="n"/>
      <c r="F32" s="284" t="n"/>
      <c r="G32" s="284" t="n"/>
      <c r="H32" s="284" t="n"/>
      <c r="I32" s="284" t="n"/>
      <c r="J32" s="284" t="n"/>
      <c r="K32" s="284" t="n"/>
      <c r="L32" s="284" t="n"/>
      <c r="M32" s="284" t="n"/>
      <c r="N32" s="284" t="n"/>
      <c r="O32" s="284" t="n"/>
      <c r="P32" s="284" t="n"/>
      <c r="Q32" s="284" t="n"/>
      <c r="R32" s="284" t="n"/>
      <c r="S32" s="284" t="n"/>
      <c r="T32" s="284" t="n"/>
      <c r="U32" s="284" t="n"/>
      <c r="V32" s="284" t="n"/>
      <c r="W32" s="284" t="n"/>
      <c r="X32" s="284" t="n"/>
      <c r="Y32" s="284" t="n"/>
      <c r="Z32" s="284" t="n"/>
      <c r="AA32" s="284" t="n"/>
      <c r="AB32" s="284" t="n"/>
      <c r="AC32" s="284" t="n"/>
      <c r="AD32" s="284" t="n"/>
      <c r="AE32" s="284" t="n"/>
      <c r="AF32" s="284" t="n"/>
      <c r="AG32" s="284" t="n"/>
      <c r="AH32" s="284" t="n"/>
      <c r="AI32" s="284" t="n"/>
      <c r="AJ32" s="234" t="n"/>
      <c r="AK32" s="216" t="n"/>
      <c r="AL32" s="216" t="n"/>
      <c r="AM32" s="216" t="n"/>
      <c r="AN32" s="216" t="n"/>
      <c r="AO32" s="123" t="n"/>
      <c r="AP32" s="123" t="n"/>
      <c r="AQ32" s="123" t="n"/>
      <c r="AR32" s="123" t="n"/>
      <c r="AS32" s="123" t="n"/>
      <c r="AT32" s="123" t="n"/>
      <c r="AU32" s="123" t="n"/>
      <c r="AV32" s="123" t="n"/>
      <c r="AW32" s="123" t="n"/>
      <c r="AX32" s="123" t="n"/>
      <c r="AY32" s="123" t="n"/>
      <c r="AZ32" s="123" t="n"/>
      <c r="BA32" s="123" t="n"/>
    </row>
    <row r="33" ht="12.75" customHeight="1" s="263">
      <c r="A33" s="123" t="n"/>
      <c r="B33" s="123" t="n"/>
      <c r="C33" s="123" t="n"/>
      <c r="D33" s="284" t="n"/>
      <c r="E33" s="284" t="n"/>
      <c r="F33" s="284" t="n"/>
      <c r="G33" s="284" t="n"/>
      <c r="H33" s="284" t="n"/>
      <c r="I33" s="284" t="n"/>
      <c r="J33" s="284" t="n"/>
      <c r="K33" s="284" t="n"/>
      <c r="L33" s="284" t="n"/>
      <c r="M33" s="284" t="n"/>
      <c r="N33" s="284" t="n"/>
      <c r="O33" s="284" t="n"/>
      <c r="P33" s="284" t="n"/>
      <c r="Q33" s="284" t="n"/>
      <c r="R33" s="284" t="n"/>
      <c r="S33" s="284" t="n"/>
      <c r="T33" s="284" t="n"/>
      <c r="U33" s="284" t="n"/>
      <c r="V33" s="284" t="n"/>
      <c r="W33" s="284" t="n"/>
      <c r="X33" s="284" t="n"/>
      <c r="Y33" s="284" t="n"/>
      <c r="Z33" s="284" t="n"/>
      <c r="AA33" s="284" t="n"/>
      <c r="AB33" s="284" t="n"/>
      <c r="AC33" s="284" t="n"/>
      <c r="AD33" s="284" t="n"/>
      <c r="AE33" s="284" t="n"/>
      <c r="AF33" s="284" t="n"/>
      <c r="AG33" s="284" t="n"/>
      <c r="AH33" s="284" t="n"/>
      <c r="AI33" s="284" t="n"/>
      <c r="AJ33" s="234" t="n"/>
      <c r="AK33" s="216" t="n"/>
      <c r="AL33" s="216" t="n"/>
      <c r="AM33" s="216" t="n"/>
      <c r="AN33" s="216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23" t="n"/>
      <c r="AY33" s="123" t="n"/>
      <c r="AZ33" s="123" t="n"/>
      <c r="BA33" s="123" t="n"/>
    </row>
    <row r="34" ht="12.75" customHeight="1" s="263">
      <c r="A34" s="123" t="n"/>
      <c r="B34" s="123" t="n"/>
      <c r="C34" s="123" t="n"/>
      <c r="D34" s="284" t="n"/>
      <c r="E34" s="284" t="n"/>
      <c r="F34" s="284" t="n"/>
      <c r="G34" s="284" t="n"/>
      <c r="H34" s="284" t="n"/>
      <c r="I34" s="284" t="n"/>
      <c r="J34" s="284" t="n"/>
      <c r="K34" s="284" t="n"/>
      <c r="L34" s="284" t="n"/>
      <c r="M34" s="284" t="n"/>
      <c r="N34" s="284" t="n"/>
      <c r="O34" s="284" t="n"/>
      <c r="P34" s="284" t="n"/>
      <c r="Q34" s="284" t="n"/>
      <c r="R34" s="284" t="n"/>
      <c r="S34" s="284" t="n"/>
      <c r="T34" s="284" t="n"/>
      <c r="U34" s="284" t="n"/>
      <c r="V34" s="284" t="n"/>
      <c r="W34" s="284" t="n"/>
      <c r="X34" s="284" t="n"/>
      <c r="Y34" s="284" t="n"/>
      <c r="Z34" s="284" t="n"/>
      <c r="AA34" s="284" t="n"/>
      <c r="AB34" s="284" t="n"/>
      <c r="AC34" s="284" t="n"/>
      <c r="AD34" s="284" t="n"/>
      <c r="AE34" s="284" t="n"/>
      <c r="AF34" s="284" t="n"/>
      <c r="AG34" s="284" t="n"/>
      <c r="AH34" s="284" t="n"/>
      <c r="AI34" s="284" t="n"/>
      <c r="AJ34" s="234" t="n"/>
      <c r="AK34" s="216" t="n"/>
      <c r="AL34" s="216" t="n"/>
      <c r="AM34" s="216" t="n"/>
      <c r="AN34" s="216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23" t="n"/>
      <c r="AY34" s="123" t="n"/>
      <c r="AZ34" s="123" t="n"/>
      <c r="BA34" s="123" t="n"/>
    </row>
    <row r="35" ht="12.75" customHeight="1" s="263">
      <c r="A35" s="123" t="n"/>
      <c r="B35" s="123" t="n"/>
      <c r="C35" s="123" t="n"/>
      <c r="D35" s="284" t="n"/>
      <c r="E35" s="284" t="n"/>
      <c r="F35" s="284" t="n"/>
      <c r="G35" s="284" t="n"/>
      <c r="H35" s="284" t="n"/>
      <c r="I35" s="284" t="n"/>
      <c r="J35" s="284" t="n"/>
      <c r="K35" s="284" t="n"/>
      <c r="L35" s="284" t="n"/>
      <c r="M35" s="284" t="n"/>
      <c r="N35" s="284" t="n"/>
      <c r="O35" s="284" t="n"/>
      <c r="P35" s="284" t="n"/>
      <c r="Q35" s="284" t="n"/>
      <c r="R35" s="284" t="n"/>
      <c r="S35" s="284" t="n"/>
      <c r="T35" s="284" t="n"/>
      <c r="U35" s="284" t="n"/>
      <c r="V35" s="284" t="n"/>
      <c r="W35" s="284" t="n"/>
      <c r="X35" s="284" t="n"/>
      <c r="Y35" s="284" t="n"/>
      <c r="Z35" s="284" t="n"/>
      <c r="AA35" s="284" t="n"/>
      <c r="AB35" s="284" t="n"/>
      <c r="AC35" s="284" t="n"/>
      <c r="AD35" s="284" t="n"/>
      <c r="AE35" s="284" t="n"/>
      <c r="AF35" s="284" t="n"/>
      <c r="AG35" s="284" t="n"/>
      <c r="AH35" s="284" t="n"/>
      <c r="AI35" s="284" t="n"/>
      <c r="AJ35" s="234" t="n"/>
      <c r="AK35" s="216" t="n"/>
      <c r="AL35" s="216" t="n"/>
      <c r="AM35" s="216" t="n"/>
      <c r="AN35" s="216" t="n"/>
      <c r="AO35" s="123" t="n"/>
      <c r="AP35" s="123" t="n"/>
      <c r="AQ35" s="123" t="n"/>
      <c r="AR35" s="123" t="n"/>
      <c r="AS35" s="123" t="n"/>
      <c r="AT35" s="123" t="n"/>
      <c r="AU35" s="123" t="n"/>
      <c r="AV35" s="123" t="n"/>
      <c r="AW35" s="123" t="n"/>
      <c r="AX35" s="123" t="n"/>
      <c r="AY35" s="123" t="n"/>
      <c r="AZ35" s="123" t="n"/>
      <c r="BA35" s="123" t="n"/>
    </row>
    <row r="36" ht="12.75" customHeight="1" s="263">
      <c r="A36" s="123" t="n"/>
      <c r="B36" s="123" t="n"/>
      <c r="C36" s="123" t="n"/>
      <c r="D36" s="284" t="n"/>
      <c r="E36" s="284" t="n"/>
      <c r="F36" s="284" t="n"/>
      <c r="G36" s="284" t="n"/>
      <c r="H36" s="284" t="n"/>
      <c r="I36" s="284" t="n"/>
      <c r="J36" s="284" t="n"/>
      <c r="K36" s="284" t="n"/>
      <c r="L36" s="284" t="n"/>
      <c r="M36" s="284" t="n"/>
      <c r="N36" s="284" t="n"/>
      <c r="O36" s="284" t="n"/>
      <c r="P36" s="284" t="n"/>
      <c r="Q36" s="284" t="n"/>
      <c r="R36" s="284" t="n"/>
      <c r="S36" s="284" t="n"/>
      <c r="T36" s="284" t="n"/>
      <c r="U36" s="284" t="n"/>
      <c r="V36" s="284" t="n"/>
      <c r="W36" s="284" t="n"/>
      <c r="X36" s="284" t="n"/>
      <c r="Y36" s="284" t="n"/>
      <c r="Z36" s="284" t="n"/>
      <c r="AA36" s="284" t="n"/>
      <c r="AB36" s="284" t="n"/>
      <c r="AC36" s="284" t="n"/>
      <c r="AD36" s="284" t="n"/>
      <c r="AE36" s="284" t="n"/>
      <c r="AF36" s="284" t="n"/>
      <c r="AG36" s="284" t="n"/>
      <c r="AH36" s="284" t="n"/>
      <c r="AI36" s="284" t="n"/>
      <c r="AJ36" s="234" t="n"/>
      <c r="AK36" s="216" t="n"/>
      <c r="AL36" s="216" t="n"/>
      <c r="AM36" s="216" t="n"/>
      <c r="AN36" s="216" t="n"/>
      <c r="AO36" s="123" t="n"/>
      <c r="AP36" s="123" t="n"/>
      <c r="AQ36" s="123" t="n"/>
      <c r="AR36" s="123" t="n"/>
      <c r="AS36" s="123" t="n"/>
      <c r="AT36" s="123" t="n"/>
      <c r="AU36" s="123" t="n"/>
      <c r="AV36" s="123" t="n"/>
      <c r="AW36" s="123" t="n"/>
      <c r="AX36" s="123" t="n"/>
      <c r="AY36" s="123" t="n"/>
      <c r="AZ36" s="123" t="n"/>
      <c r="BA36" s="123" t="n"/>
    </row>
    <row r="37" ht="12.75" customHeight="1" s="263">
      <c r="A37" s="123" t="n"/>
      <c r="B37" s="123" t="n"/>
      <c r="C37" s="123" t="n"/>
      <c r="D37" s="265" t="n"/>
      <c r="E37" s="265" t="n"/>
      <c r="F37" s="265" t="n"/>
      <c r="G37" s="265" t="n"/>
      <c r="H37" s="265" t="n"/>
      <c r="I37" s="265" t="n"/>
      <c r="J37" s="265" t="n"/>
      <c r="K37" s="265" t="n"/>
      <c r="L37" s="265" t="n"/>
      <c r="M37" s="265" t="n"/>
      <c r="N37" s="265" t="n"/>
      <c r="O37" s="265" t="n"/>
      <c r="P37" s="265" t="n"/>
      <c r="Q37" s="265" t="n"/>
      <c r="R37" s="265" t="n"/>
      <c r="S37" s="265" t="n"/>
      <c r="T37" s="265" t="n"/>
      <c r="U37" s="265" t="n"/>
      <c r="V37" s="265" t="n"/>
      <c r="W37" s="265" t="n"/>
      <c r="X37" s="265" t="n"/>
      <c r="Y37" s="265" t="n"/>
      <c r="Z37" s="265" t="n"/>
      <c r="AA37" s="265" t="n"/>
      <c r="AB37" s="265" t="n"/>
      <c r="AC37" s="265" t="n"/>
      <c r="AD37" s="265" t="n"/>
      <c r="AE37" s="265" t="n"/>
      <c r="AF37" s="265" t="n"/>
      <c r="AG37" s="265" t="n"/>
      <c r="AH37" s="265" t="n"/>
      <c r="AI37" s="265" t="n"/>
      <c r="AJ37" s="234" t="n"/>
      <c r="AK37" s="216" t="n"/>
      <c r="AL37" s="216" t="n"/>
      <c r="AM37" s="216" t="n"/>
      <c r="AN37" s="216" t="n"/>
      <c r="AO37" s="123" t="n"/>
      <c r="AP37" s="123" t="n"/>
      <c r="AQ37" s="123" t="n"/>
      <c r="AR37" s="123" t="n"/>
      <c r="AS37" s="123" t="n"/>
      <c r="AT37" s="123" t="n"/>
      <c r="AU37" s="123" t="n"/>
      <c r="AV37" s="123" t="n"/>
      <c r="AW37" s="123" t="n"/>
      <c r="AX37" s="123" t="n"/>
      <c r="AY37" s="123" t="n"/>
      <c r="AZ37" s="123" t="n"/>
      <c r="BA37" s="123" t="n"/>
    </row>
    <row r="38" ht="12.75" customHeight="1" s="263">
      <c r="A38" s="123" t="n"/>
      <c r="B38" s="123" t="n"/>
      <c r="C38" s="123" t="n"/>
      <c r="D38" s="123" t="n"/>
      <c r="E38" s="123" t="n"/>
      <c r="F38" s="123" t="n"/>
      <c r="G38" s="123" t="n"/>
      <c r="H38" s="123" t="n"/>
      <c r="I38" s="123" t="n"/>
      <c r="J38" s="123" t="n"/>
      <c r="K38" s="123" t="n"/>
      <c r="L38" s="123" t="n"/>
      <c r="M38" s="123" t="n"/>
      <c r="N38" s="123" t="n"/>
      <c r="O38" s="123" t="n"/>
      <c r="P38" s="123" t="n"/>
      <c r="Q38" s="123" t="n"/>
      <c r="R38" s="123" t="n"/>
      <c r="S38" s="123" t="n"/>
      <c r="T38" s="123" t="n"/>
      <c r="U38" s="123" t="n"/>
      <c r="V38" s="123" t="n"/>
      <c r="W38" s="123" t="n"/>
      <c r="X38" s="123" t="n"/>
      <c r="Y38" s="123" t="n"/>
      <c r="Z38" s="123" t="n"/>
      <c r="AA38" s="123" t="n"/>
      <c r="AB38" s="123" t="n"/>
      <c r="AC38" s="123" t="n"/>
      <c r="AD38" s="123" t="n"/>
      <c r="AE38" s="123" t="n"/>
      <c r="AF38" s="123" t="n"/>
      <c r="AG38" s="123" t="n"/>
      <c r="AH38" s="123" t="n"/>
      <c r="AI38" s="123" t="n"/>
      <c r="AJ38" s="123" t="n"/>
      <c r="AK38" s="216" t="n"/>
      <c r="AL38" s="216" t="n"/>
      <c r="AM38" s="216" t="n"/>
      <c r="AN38" s="216" t="n"/>
      <c r="AO38" s="123" t="n"/>
      <c r="AP38" s="123" t="n"/>
      <c r="AQ38" s="123" t="n"/>
      <c r="AR38" s="123" t="n"/>
      <c r="AS38" s="123" t="n"/>
      <c r="AT38" s="123" t="n"/>
      <c r="AU38" s="123" t="n"/>
      <c r="AV38" s="123" t="n"/>
      <c r="AW38" s="123" t="n"/>
      <c r="AX38" s="123" t="n"/>
      <c r="AY38" s="123" t="n"/>
      <c r="AZ38" s="123" t="n"/>
      <c r="BA38" s="123" t="n"/>
    </row>
    <row r="39" ht="12.75" customHeight="1" s="263">
      <c r="A39" s="123" t="n"/>
      <c r="B39" s="123" t="n"/>
      <c r="C39" s="123" t="n"/>
      <c r="D39" s="123" t="n"/>
      <c r="E39" s="123" t="n"/>
      <c r="F39" s="123" t="n"/>
      <c r="G39" s="123" t="n"/>
      <c r="H39" s="123" t="n"/>
      <c r="I39" s="123" t="n"/>
      <c r="J39" s="123" t="n"/>
      <c r="K39" s="123" t="n"/>
      <c r="L39" s="123" t="n"/>
      <c r="M39" s="123" t="n"/>
      <c r="N39" s="123" t="n"/>
      <c r="O39" s="123" t="n"/>
      <c r="P39" s="123" t="n"/>
      <c r="Q39" s="123" t="n"/>
      <c r="R39" s="123" t="n"/>
      <c r="S39" s="123" t="n"/>
      <c r="T39" s="123" t="n"/>
      <c r="U39" s="123" t="n"/>
      <c r="V39" s="123" t="n"/>
      <c r="W39" s="123" t="n"/>
      <c r="X39" s="123" t="n"/>
      <c r="Y39" s="123" t="n"/>
      <c r="Z39" s="123" t="n"/>
      <c r="AA39" s="123" t="n"/>
      <c r="AB39" s="123" t="n"/>
      <c r="AC39" s="123" t="n"/>
      <c r="AD39" s="123" t="n"/>
      <c r="AE39" s="123" t="n"/>
      <c r="AF39" s="123" t="n"/>
      <c r="AG39" s="123" t="n"/>
      <c r="AH39" s="123" t="n"/>
      <c r="AI39" s="123" t="n"/>
      <c r="AJ39" s="123" t="n"/>
      <c r="AK39" s="216" t="n"/>
      <c r="AL39" s="216" t="n"/>
      <c r="AM39" s="216" t="n"/>
      <c r="AN39" s="216" t="n"/>
      <c r="AO39" s="123" t="n"/>
      <c r="AP39" s="123" t="n"/>
      <c r="AQ39" s="123" t="n"/>
      <c r="AR39" s="123" t="n"/>
      <c r="AS39" s="123" t="n"/>
      <c r="AT39" s="123" t="n"/>
      <c r="AU39" s="123" t="n"/>
      <c r="AV39" s="123" t="n"/>
      <c r="AW39" s="123" t="n"/>
      <c r="AX39" s="123" t="n"/>
      <c r="AY39" s="123" t="n"/>
      <c r="AZ39" s="123" t="n"/>
      <c r="BA39" s="123" t="n"/>
    </row>
    <row r="40" ht="12.75" customHeight="1" s="263">
      <c r="A40" s="123" t="n"/>
      <c r="B40" s="123" t="n"/>
      <c r="C40" s="123" t="n"/>
      <c r="D40" s="123" t="n"/>
      <c r="E40" s="123" t="n"/>
      <c r="F40" s="123" t="n"/>
      <c r="G40" s="123" t="n"/>
      <c r="H40" s="123" t="n"/>
      <c r="I40" s="123" t="n"/>
      <c r="J40" s="123" t="n"/>
      <c r="K40" s="123" t="n"/>
      <c r="L40" s="123" t="n"/>
      <c r="M40" s="123" t="n"/>
      <c r="N40" s="123" t="n"/>
      <c r="O40" s="123" t="n"/>
      <c r="P40" s="123" t="n"/>
      <c r="Q40" s="123" t="n"/>
      <c r="R40" s="123" t="n"/>
      <c r="S40" s="123" t="n"/>
      <c r="T40" s="123" t="n"/>
      <c r="U40" s="123" t="n"/>
      <c r="V40" s="123" t="n"/>
      <c r="W40" s="123" t="n"/>
      <c r="X40" s="123" t="n"/>
      <c r="Y40" s="123" t="n"/>
      <c r="Z40" s="123" t="n"/>
      <c r="AA40" s="123" t="n"/>
      <c r="AB40" s="123" t="n"/>
      <c r="AC40" s="123" t="n"/>
      <c r="AD40" s="123" t="n"/>
      <c r="AE40" s="123" t="n"/>
      <c r="AF40" s="123" t="n"/>
      <c r="AG40" s="123" t="n"/>
      <c r="AH40" s="123" t="n"/>
      <c r="AI40" s="123" t="n"/>
      <c r="AJ40" s="123" t="n"/>
      <c r="AK40" s="216" t="n"/>
      <c r="AL40" s="216" t="n"/>
      <c r="AM40" s="216" t="n"/>
      <c r="AN40" s="216" t="n"/>
      <c r="AO40" s="123" t="n"/>
      <c r="AP40" s="123" t="n"/>
      <c r="AQ40" s="123" t="n"/>
      <c r="AR40" s="123" t="n"/>
      <c r="AS40" s="123" t="n"/>
      <c r="AT40" s="123" t="n"/>
      <c r="AU40" s="123" t="n"/>
      <c r="AV40" s="123" t="n"/>
      <c r="AW40" s="123" t="n"/>
      <c r="AX40" s="123" t="n"/>
      <c r="AY40" s="123" t="n"/>
      <c r="AZ40" s="123" t="n"/>
      <c r="BA40" s="123" t="n"/>
    </row>
    <row r="41" ht="12.75" customHeight="1" s="263">
      <c r="A41" s="123" t="n"/>
      <c r="B41" s="123" t="n"/>
      <c r="C41" s="123" t="n"/>
      <c r="D41" s="123" t="n"/>
      <c r="E41" s="123" t="n"/>
      <c r="F41" s="123" t="n"/>
      <c r="G41" s="123" t="n"/>
      <c r="H41" s="123" t="n"/>
      <c r="I41" s="123" t="n"/>
      <c r="J41" s="123" t="n"/>
      <c r="K41" s="123" t="n"/>
      <c r="L41" s="123" t="n"/>
      <c r="M41" s="123" t="n"/>
      <c r="N41" s="123" t="n"/>
      <c r="O41" s="123" t="n"/>
      <c r="P41" s="123" t="n"/>
      <c r="Q41" s="123" t="n"/>
      <c r="R41" s="123" t="n"/>
      <c r="S41" s="123" t="n"/>
      <c r="T41" s="123" t="n"/>
      <c r="U41" s="123" t="n"/>
      <c r="V41" s="123" t="n"/>
      <c r="W41" s="123" t="n"/>
      <c r="X41" s="123" t="n"/>
      <c r="Y41" s="123" t="n"/>
      <c r="Z41" s="123" t="n"/>
      <c r="AA41" s="123" t="n"/>
      <c r="AB41" s="123" t="n"/>
      <c r="AC41" s="123" t="n"/>
      <c r="AD41" s="123" t="n"/>
      <c r="AE41" s="123" t="n"/>
      <c r="AF41" s="123" t="n"/>
      <c r="AG41" s="123" t="n"/>
      <c r="AH41" s="123" t="n"/>
      <c r="AI41" s="123" t="n"/>
      <c r="AJ41" s="123" t="n"/>
      <c r="AK41" s="216" t="n"/>
      <c r="AL41" s="216" t="n"/>
      <c r="AM41" s="216" t="n"/>
      <c r="AN41" s="216" t="n"/>
      <c r="AO41" s="123" t="n"/>
      <c r="AP41" s="123" t="n"/>
      <c r="AQ41" s="123" t="n"/>
      <c r="AR41" s="123" t="n"/>
      <c r="AS41" s="123" t="n"/>
      <c r="AT41" s="123" t="n"/>
      <c r="AU41" s="123" t="n"/>
      <c r="AV41" s="123" t="n"/>
      <c r="AW41" s="123" t="n"/>
      <c r="AX41" s="123" t="n"/>
      <c r="AY41" s="123" t="n"/>
      <c r="AZ41" s="123" t="n"/>
      <c r="BA41" s="123" t="n"/>
    </row>
    <row r="42" ht="12.75" customHeight="1" s="263">
      <c r="A42" s="123" t="n"/>
      <c r="B42" s="123" t="n"/>
      <c r="C42" s="123" t="n"/>
      <c r="D42" s="123" t="n"/>
      <c r="E42" s="123" t="n"/>
      <c r="F42" s="123" t="n"/>
      <c r="G42" s="123" t="n"/>
      <c r="H42" s="123" t="n"/>
      <c r="I42" s="123" t="n"/>
      <c r="J42" s="123" t="n"/>
      <c r="K42" s="123" t="n"/>
      <c r="L42" s="123" t="n"/>
      <c r="M42" s="123" t="n"/>
      <c r="N42" s="123" t="n"/>
      <c r="O42" s="123" t="n"/>
      <c r="P42" s="123" t="n"/>
      <c r="Q42" s="123" t="n"/>
      <c r="R42" s="123" t="n"/>
      <c r="S42" s="123" t="n"/>
      <c r="T42" s="123" t="n"/>
      <c r="U42" s="123" t="n"/>
      <c r="V42" s="123" t="n"/>
      <c r="W42" s="123" t="n"/>
      <c r="X42" s="123" t="n"/>
      <c r="Y42" s="123" t="n"/>
      <c r="Z42" s="123" t="n"/>
      <c r="AA42" s="123" t="n"/>
      <c r="AB42" s="123" t="n"/>
      <c r="AC42" s="123" t="n"/>
      <c r="AD42" s="123" t="n"/>
      <c r="AE42" s="123" t="n"/>
      <c r="AF42" s="123" t="n"/>
      <c r="AG42" s="123" t="n"/>
      <c r="AH42" s="123" t="n"/>
      <c r="AI42" s="123" t="n"/>
      <c r="AJ42" s="123" t="n"/>
      <c r="AK42" s="216" t="n"/>
      <c r="AL42" s="216" t="n"/>
      <c r="AM42" s="216" t="n"/>
      <c r="AN42" s="216" t="n"/>
      <c r="AO42" s="123" t="n"/>
      <c r="AP42" s="123" t="n"/>
      <c r="AQ42" s="123" t="n"/>
      <c r="AR42" s="123" t="n"/>
      <c r="AS42" s="123" t="n"/>
      <c r="AT42" s="123" t="n"/>
      <c r="AU42" s="123" t="n"/>
      <c r="AV42" s="123" t="n"/>
      <c r="AW42" s="123" t="n"/>
      <c r="AX42" s="123" t="n"/>
      <c r="AY42" s="123" t="n"/>
      <c r="AZ42" s="123" t="n"/>
      <c r="BA42" s="123" t="n"/>
    </row>
    <row r="43" ht="12.75" customHeight="1" s="263">
      <c r="A43" s="123" t="n"/>
      <c r="B43" s="123" t="n"/>
      <c r="C43" s="123" t="n"/>
      <c r="D43" s="123" t="n"/>
      <c r="E43" s="123" t="n"/>
      <c r="F43" s="123" t="n"/>
      <c r="G43" s="123" t="n"/>
      <c r="H43" s="123" t="n"/>
      <c r="I43" s="123" t="n"/>
      <c r="J43" s="123" t="n"/>
      <c r="K43" s="123" t="n"/>
      <c r="L43" s="123" t="n"/>
      <c r="M43" s="123" t="n"/>
      <c r="N43" s="123" t="n"/>
      <c r="O43" s="123" t="n"/>
      <c r="P43" s="123" t="n"/>
      <c r="Q43" s="123" t="n"/>
      <c r="R43" s="123" t="n"/>
      <c r="S43" s="123" t="n"/>
      <c r="T43" s="123" t="n"/>
      <c r="U43" s="123" t="n"/>
      <c r="V43" s="123" t="n"/>
      <c r="W43" s="123" t="n"/>
      <c r="X43" s="123" t="n"/>
      <c r="Y43" s="123" t="n"/>
      <c r="Z43" s="123" t="n"/>
      <c r="AA43" s="123" t="n"/>
      <c r="AB43" s="123" t="n"/>
      <c r="AC43" s="123" t="n"/>
      <c r="AD43" s="123" t="n"/>
      <c r="AE43" s="123" t="n"/>
      <c r="AF43" s="123" t="n"/>
      <c r="AG43" s="123" t="n"/>
      <c r="AH43" s="123" t="n"/>
      <c r="AI43" s="123" t="n"/>
      <c r="AJ43" s="123" t="n"/>
      <c r="AK43" s="216" t="n"/>
      <c r="AL43" s="216" t="n"/>
      <c r="AM43" s="216" t="n"/>
      <c r="AN43" s="216" t="n"/>
      <c r="AO43" s="123" t="n"/>
      <c r="AP43" s="123" t="n"/>
      <c r="AQ43" s="123" t="n"/>
      <c r="AR43" s="123" t="n"/>
      <c r="AS43" s="123" t="n"/>
      <c r="AT43" s="123" t="n"/>
      <c r="AU43" s="123" t="n"/>
      <c r="AV43" s="123" t="n"/>
      <c r="AW43" s="123" t="n"/>
      <c r="AX43" s="123" t="n"/>
      <c r="AY43" s="123" t="n"/>
      <c r="AZ43" s="123" t="n"/>
      <c r="BA43" s="123" t="n"/>
    </row>
    <row r="44" ht="12.75" customHeight="1" s="263">
      <c r="A44" s="123" t="n"/>
      <c r="B44" s="123" t="n"/>
      <c r="C44" s="123" t="n"/>
      <c r="D44" s="123" t="n"/>
      <c r="E44" s="123" t="n"/>
      <c r="F44" s="123" t="n"/>
      <c r="G44" s="123" t="n"/>
      <c r="H44" s="123" t="n"/>
      <c r="I44" s="123" t="n"/>
      <c r="J44" s="123" t="n"/>
      <c r="K44" s="123" t="n"/>
      <c r="L44" s="123" t="n"/>
      <c r="M44" s="123" t="n"/>
      <c r="N44" s="123" t="n"/>
      <c r="O44" s="123" t="n"/>
      <c r="P44" s="123" t="n"/>
      <c r="Q44" s="123" t="n"/>
      <c r="R44" s="123" t="n"/>
      <c r="S44" s="123" t="n"/>
      <c r="T44" s="123" t="n"/>
      <c r="U44" s="123" t="n"/>
      <c r="V44" s="123" t="n"/>
      <c r="W44" s="123" t="n"/>
      <c r="X44" s="123" t="n"/>
      <c r="Y44" s="123" t="n"/>
      <c r="Z44" s="123" t="n"/>
      <c r="AA44" s="123" t="n"/>
      <c r="AB44" s="123" t="n"/>
      <c r="AC44" s="123" t="n"/>
      <c r="AD44" s="123" t="n"/>
      <c r="AE44" s="123" t="n"/>
      <c r="AF44" s="123" t="n"/>
      <c r="AG44" s="123" t="n"/>
      <c r="AH44" s="123" t="n"/>
      <c r="AI44" s="123" t="n"/>
      <c r="AJ44" s="123" t="n"/>
      <c r="AK44" s="216" t="n"/>
      <c r="AL44" s="216" t="n"/>
      <c r="AM44" s="216" t="n"/>
      <c r="AN44" s="216" t="n"/>
      <c r="AO44" s="123" t="n"/>
      <c r="AP44" s="123" t="n"/>
      <c r="AQ44" s="123" t="n"/>
      <c r="AR44" s="123" t="n"/>
      <c r="AS44" s="123" t="n"/>
      <c r="AT44" s="123" t="n"/>
      <c r="AU44" s="123" t="n"/>
      <c r="AV44" s="123" t="n"/>
      <c r="AW44" s="123" t="n"/>
      <c r="AX44" s="123" t="n"/>
      <c r="AY44" s="123" t="n"/>
      <c r="AZ44" s="123" t="n"/>
      <c r="BA44" s="123" t="n"/>
    </row>
    <row r="45" ht="12.75" customHeight="1" s="263">
      <c r="A45" s="123" t="n"/>
      <c r="B45" s="123" t="n"/>
      <c r="C45" s="123" t="n"/>
      <c r="D45" s="123" t="n"/>
      <c r="E45" s="123" t="n"/>
      <c r="F45" s="123" t="n"/>
      <c r="G45" s="123" t="n"/>
      <c r="H45" s="123" t="n"/>
      <c r="I45" s="123" t="n"/>
      <c r="J45" s="123" t="n"/>
      <c r="K45" s="123" t="n"/>
      <c r="L45" s="123" t="n"/>
      <c r="M45" s="123" t="n"/>
      <c r="N45" s="123" t="n"/>
      <c r="O45" s="123" t="n"/>
      <c r="P45" s="123" t="n"/>
      <c r="Q45" s="123" t="n"/>
      <c r="R45" s="123" t="n"/>
      <c r="S45" s="123" t="n"/>
      <c r="T45" s="123" t="n"/>
      <c r="U45" s="123" t="n"/>
      <c r="V45" s="123" t="n"/>
      <c r="W45" s="123" t="n"/>
      <c r="X45" s="123" t="n"/>
      <c r="Y45" s="123" t="n"/>
      <c r="Z45" s="123" t="n"/>
      <c r="AA45" s="123" t="n"/>
      <c r="AB45" s="123" t="n"/>
      <c r="AC45" s="123" t="n"/>
      <c r="AD45" s="123" t="n"/>
      <c r="AE45" s="123" t="n"/>
      <c r="AF45" s="123" t="n"/>
      <c r="AG45" s="123" t="n"/>
      <c r="AH45" s="123" t="n"/>
      <c r="AI45" s="123" t="n"/>
      <c r="AJ45" s="123" t="n"/>
      <c r="AK45" s="216" t="n"/>
      <c r="AL45" s="216" t="n"/>
      <c r="AM45" s="216" t="n"/>
      <c r="AN45" s="216" t="n"/>
      <c r="AO45" s="123" t="n"/>
      <c r="AP45" s="123" t="n"/>
      <c r="AQ45" s="123" t="n"/>
      <c r="AR45" s="123" t="n"/>
      <c r="AS45" s="123" t="n"/>
      <c r="AT45" s="123" t="n"/>
      <c r="AU45" s="123" t="n"/>
      <c r="AV45" s="123" t="n"/>
      <c r="AW45" s="123" t="n"/>
      <c r="AX45" s="123" t="n"/>
      <c r="AY45" s="123" t="n"/>
      <c r="AZ45" s="123" t="n"/>
      <c r="BA45" s="123" t="n"/>
    </row>
    <row r="46" ht="12.75" customHeight="1" s="263">
      <c r="A46" s="123" t="n"/>
      <c r="B46" s="123" t="n"/>
      <c r="C46" s="123" t="n"/>
      <c r="D46" s="123" t="n"/>
      <c r="E46" s="123" t="n"/>
      <c r="F46" s="123" t="n"/>
      <c r="G46" s="123" t="n"/>
      <c r="H46" s="123" t="n"/>
      <c r="I46" s="123" t="n"/>
      <c r="J46" s="123" t="n"/>
      <c r="K46" s="123" t="n"/>
      <c r="L46" s="123" t="n"/>
      <c r="M46" s="123" t="n"/>
      <c r="N46" s="123" t="n"/>
      <c r="O46" s="123" t="n"/>
      <c r="P46" s="123" t="n"/>
      <c r="Q46" s="123" t="n"/>
      <c r="R46" s="123" t="n"/>
      <c r="S46" s="123" t="n"/>
      <c r="T46" s="123" t="n"/>
      <c r="U46" s="123" t="n"/>
      <c r="V46" s="123" t="n"/>
      <c r="W46" s="123" t="n"/>
      <c r="X46" s="123" t="n"/>
      <c r="Y46" s="123" t="n"/>
      <c r="Z46" s="123" t="n"/>
      <c r="AA46" s="123" t="n"/>
      <c r="AB46" s="123" t="n"/>
      <c r="AC46" s="123" t="n"/>
      <c r="AD46" s="123" t="n"/>
      <c r="AE46" s="123" t="n"/>
      <c r="AF46" s="123" t="n"/>
      <c r="AG46" s="123" t="n"/>
      <c r="AH46" s="123" t="n"/>
      <c r="AI46" s="123" t="n"/>
      <c r="AJ46" s="123" t="n"/>
      <c r="AK46" s="216" t="n"/>
      <c r="AL46" s="216" t="n"/>
      <c r="AM46" s="216" t="n"/>
      <c r="AN46" s="216" t="n"/>
      <c r="AO46" s="123" t="n"/>
      <c r="AP46" s="123" t="n"/>
      <c r="AQ46" s="123" t="n"/>
      <c r="AR46" s="123" t="n"/>
      <c r="AS46" s="123" t="n"/>
      <c r="AT46" s="123" t="n"/>
      <c r="AU46" s="123" t="n"/>
      <c r="AV46" s="123" t="n"/>
      <c r="AW46" s="123" t="n"/>
      <c r="AX46" s="123" t="n"/>
      <c r="AY46" s="123" t="n"/>
      <c r="AZ46" s="123" t="n"/>
      <c r="BA46" s="123" t="n"/>
    </row>
    <row r="47" ht="12.75" customHeight="1" s="263">
      <c r="A47" s="123" t="n"/>
      <c r="B47" s="123" t="n"/>
      <c r="C47" s="123" t="n"/>
      <c r="D47" s="123" t="n"/>
      <c r="E47" s="123" t="n"/>
      <c r="F47" s="123" t="n"/>
      <c r="G47" s="123" t="n"/>
      <c r="H47" s="123" t="n"/>
      <c r="I47" s="123" t="n"/>
      <c r="J47" s="123" t="n"/>
      <c r="K47" s="123" t="n"/>
      <c r="L47" s="123" t="n"/>
      <c r="M47" s="123" t="n"/>
      <c r="N47" s="123" t="n"/>
      <c r="O47" s="123" t="n"/>
      <c r="P47" s="123" t="n"/>
      <c r="Q47" s="123" t="n"/>
      <c r="R47" s="123" t="n"/>
      <c r="S47" s="123" t="n"/>
      <c r="T47" s="123" t="n"/>
      <c r="U47" s="123" t="n"/>
      <c r="V47" s="123" t="n"/>
      <c r="W47" s="123" t="n"/>
      <c r="X47" s="123" t="n"/>
      <c r="Y47" s="123" t="n"/>
      <c r="Z47" s="123" t="n"/>
      <c r="AA47" s="123" t="n"/>
      <c r="AB47" s="123" t="n"/>
      <c r="AC47" s="123" t="n"/>
      <c r="AD47" s="123" t="n"/>
      <c r="AE47" s="123" t="n"/>
      <c r="AF47" s="123" t="n"/>
      <c r="AG47" s="123" t="n"/>
      <c r="AH47" s="123" t="n"/>
      <c r="AI47" s="123" t="n"/>
      <c r="AJ47" s="123" t="n"/>
      <c r="AK47" s="216" t="n"/>
      <c r="AL47" s="216" t="n"/>
      <c r="AM47" s="216" t="n"/>
      <c r="AN47" s="216" t="n"/>
      <c r="AO47" s="123" t="n"/>
      <c r="AP47" s="123" t="n"/>
      <c r="AQ47" s="123" t="n"/>
      <c r="AR47" s="123" t="n"/>
      <c r="AS47" s="123" t="n"/>
      <c r="AT47" s="123" t="n"/>
      <c r="AU47" s="123" t="n"/>
      <c r="AV47" s="123" t="n"/>
      <c r="AW47" s="123" t="n"/>
      <c r="AX47" s="123" t="n"/>
      <c r="AY47" s="123" t="n"/>
      <c r="AZ47" s="123" t="n"/>
      <c r="BA47" s="123" t="n"/>
    </row>
    <row r="48" ht="12.75" customHeight="1" s="263">
      <c r="A48" s="123" t="n"/>
      <c r="B48" s="123" t="n"/>
      <c r="C48" s="123" t="n"/>
      <c r="D48" s="123" t="n"/>
      <c r="E48" s="123" t="n"/>
      <c r="F48" s="123" t="n"/>
      <c r="G48" s="123" t="n"/>
      <c r="H48" s="123" t="n"/>
      <c r="I48" s="123" t="n"/>
      <c r="J48" s="123" t="n"/>
      <c r="K48" s="123" t="n"/>
      <c r="L48" s="123" t="n"/>
      <c r="M48" s="123" t="n"/>
      <c r="N48" s="123" t="n"/>
      <c r="O48" s="123" t="n"/>
      <c r="P48" s="123" t="n"/>
      <c r="Q48" s="123" t="n"/>
      <c r="R48" s="123" t="n"/>
      <c r="S48" s="123" t="n"/>
      <c r="T48" s="123" t="n"/>
      <c r="U48" s="123" t="n"/>
      <c r="V48" s="123" t="n"/>
      <c r="W48" s="123" t="n"/>
      <c r="X48" s="123" t="n"/>
      <c r="Y48" s="123" t="n"/>
      <c r="Z48" s="123" t="n"/>
      <c r="AA48" s="123" t="n"/>
      <c r="AB48" s="123" t="n"/>
      <c r="AC48" s="123" t="n"/>
      <c r="AD48" s="123" t="n"/>
      <c r="AE48" s="123" t="n"/>
      <c r="AF48" s="123" t="n"/>
      <c r="AG48" s="123" t="n"/>
      <c r="AH48" s="123" t="n"/>
      <c r="AI48" s="123" t="n"/>
      <c r="AJ48" s="123" t="n"/>
      <c r="AK48" s="216" t="n"/>
      <c r="AL48" s="216" t="n"/>
      <c r="AM48" s="216" t="n"/>
      <c r="AN48" s="216" t="n"/>
      <c r="AO48" s="123" t="n"/>
      <c r="AP48" s="123" t="n"/>
      <c r="AQ48" s="123" t="n"/>
      <c r="AR48" s="123" t="n"/>
      <c r="AS48" s="123" t="n"/>
      <c r="AT48" s="123" t="n"/>
      <c r="AU48" s="123" t="n"/>
      <c r="AV48" s="123" t="n"/>
      <c r="AW48" s="123" t="n"/>
      <c r="AX48" s="123" t="n"/>
      <c r="AY48" s="123" t="n"/>
      <c r="AZ48" s="123" t="n"/>
      <c r="BA48" s="123" t="n"/>
    </row>
    <row r="49" ht="12.75" customHeight="1" s="263">
      <c r="A49" s="123" t="n"/>
      <c r="B49" s="123" t="n"/>
      <c r="C49" s="123" t="n"/>
      <c r="D49" s="123" t="n"/>
      <c r="E49" s="123" t="n"/>
      <c r="F49" s="123" t="n"/>
      <c r="G49" s="123" t="n"/>
      <c r="H49" s="123" t="n"/>
      <c r="I49" s="123" t="n"/>
      <c r="J49" s="123" t="n"/>
      <c r="K49" s="123" t="n"/>
      <c r="L49" s="123" t="n"/>
      <c r="M49" s="123" t="n"/>
      <c r="N49" s="123" t="n"/>
      <c r="O49" s="123" t="n"/>
      <c r="P49" s="123" t="n"/>
      <c r="Q49" s="123" t="n"/>
      <c r="R49" s="123" t="n"/>
      <c r="S49" s="123" t="n"/>
      <c r="T49" s="123" t="n"/>
      <c r="U49" s="123" t="n"/>
      <c r="V49" s="123" t="n"/>
      <c r="W49" s="123" t="n"/>
      <c r="X49" s="123" t="n"/>
      <c r="Y49" s="123" t="n"/>
      <c r="Z49" s="123" t="n"/>
      <c r="AA49" s="123" t="n"/>
      <c r="AB49" s="123" t="n"/>
      <c r="AC49" s="123" t="n"/>
      <c r="AD49" s="123" t="n"/>
      <c r="AE49" s="123" t="n"/>
      <c r="AF49" s="123" t="n"/>
      <c r="AG49" s="123" t="n"/>
      <c r="AH49" s="123" t="n"/>
      <c r="AI49" s="123" t="n"/>
      <c r="AJ49" s="123" t="n"/>
      <c r="AK49" s="216" t="n"/>
      <c r="AL49" s="216" t="n"/>
      <c r="AM49" s="216" t="n"/>
      <c r="AN49" s="216" t="n"/>
      <c r="AO49" s="123" t="n"/>
      <c r="AP49" s="123" t="n"/>
      <c r="AQ49" s="123" t="n"/>
      <c r="AR49" s="123" t="n"/>
      <c r="AS49" s="123" t="n"/>
      <c r="AT49" s="123" t="n"/>
      <c r="AU49" s="123" t="n"/>
      <c r="AV49" s="123" t="n"/>
      <c r="AW49" s="123" t="n"/>
      <c r="AX49" s="123" t="n"/>
      <c r="AY49" s="123" t="n"/>
      <c r="AZ49" s="123" t="n"/>
      <c r="BA49" s="123" t="n"/>
    </row>
    <row r="50" ht="12.75" customHeight="1" s="263">
      <c r="A50" s="123" t="n"/>
      <c r="B50" s="123" t="n"/>
      <c r="C50" s="123" t="n"/>
      <c r="D50" s="123" t="n"/>
      <c r="E50" s="123" t="n"/>
      <c r="F50" s="123" t="n"/>
      <c r="G50" s="123" t="n"/>
      <c r="H50" s="123" t="n"/>
      <c r="I50" s="123" t="n"/>
      <c r="J50" s="123" t="n"/>
      <c r="K50" s="123" t="n"/>
      <c r="L50" s="123" t="n"/>
      <c r="M50" s="123" t="n"/>
      <c r="N50" s="123" t="n"/>
      <c r="O50" s="123" t="n"/>
      <c r="P50" s="123" t="n"/>
      <c r="Q50" s="123" t="n"/>
      <c r="R50" s="123" t="n"/>
      <c r="S50" s="123" t="n"/>
      <c r="T50" s="123" t="n"/>
      <c r="U50" s="123" t="n"/>
      <c r="V50" s="123" t="n"/>
      <c r="W50" s="123" t="n"/>
      <c r="X50" s="123" t="n"/>
      <c r="Y50" s="123" t="n"/>
      <c r="Z50" s="123" t="n"/>
      <c r="AA50" s="123" t="n"/>
      <c r="AB50" s="123" t="n"/>
      <c r="AC50" s="123" t="n"/>
      <c r="AD50" s="123" t="n"/>
      <c r="AE50" s="123" t="n"/>
      <c r="AF50" s="123" t="n"/>
      <c r="AG50" s="123" t="n"/>
      <c r="AH50" s="123" t="n"/>
      <c r="AI50" s="123" t="n"/>
      <c r="AJ50" s="123" t="n"/>
      <c r="AK50" s="216" t="n"/>
      <c r="AL50" s="216" t="n"/>
      <c r="AM50" s="216" t="n"/>
      <c r="AN50" s="216" t="n"/>
      <c r="AO50" s="123" t="n"/>
      <c r="AP50" s="123" t="n"/>
      <c r="AQ50" s="123" t="n"/>
      <c r="AR50" s="123" t="n"/>
      <c r="AS50" s="123" t="n"/>
      <c r="AT50" s="123" t="n"/>
      <c r="AU50" s="123" t="n"/>
      <c r="AV50" s="123" t="n"/>
      <c r="AW50" s="123" t="n"/>
      <c r="AX50" s="123" t="n"/>
      <c r="AY50" s="123" t="n"/>
      <c r="AZ50" s="123" t="n"/>
      <c r="BA50" s="123" t="n"/>
    </row>
    <row r="51" ht="12.75" customHeight="1" s="263">
      <c r="A51" s="123" t="n"/>
      <c r="B51" s="123" t="n"/>
      <c r="C51" s="123" t="n"/>
      <c r="D51" s="123" t="n"/>
      <c r="E51" s="123" t="n"/>
      <c r="F51" s="123" t="n"/>
      <c r="G51" s="123" t="n"/>
      <c r="H51" s="123" t="n"/>
      <c r="I51" s="123" t="n"/>
      <c r="J51" s="123" t="n"/>
      <c r="K51" s="123" t="n"/>
      <c r="L51" s="123" t="n"/>
      <c r="M51" s="123" t="n"/>
      <c r="N51" s="123" t="n"/>
      <c r="O51" s="123" t="n"/>
      <c r="P51" s="123" t="n"/>
      <c r="Q51" s="123" t="n"/>
      <c r="R51" s="123" t="n"/>
      <c r="S51" s="123" t="n"/>
      <c r="T51" s="123" t="n"/>
      <c r="U51" s="123" t="n"/>
      <c r="V51" s="123" t="n"/>
      <c r="W51" s="123" t="n"/>
      <c r="X51" s="123" t="n"/>
      <c r="Y51" s="123" t="n"/>
      <c r="Z51" s="123" t="n"/>
      <c r="AA51" s="123" t="n"/>
      <c r="AB51" s="123" t="n"/>
      <c r="AC51" s="123" t="n"/>
      <c r="AD51" s="123" t="n"/>
      <c r="AE51" s="123" t="n"/>
      <c r="AF51" s="123" t="n"/>
      <c r="AG51" s="123" t="n"/>
      <c r="AH51" s="123" t="n"/>
      <c r="AI51" s="123" t="n"/>
      <c r="AJ51" s="123" t="n"/>
      <c r="AK51" s="216" t="n"/>
      <c r="AL51" s="216" t="n"/>
      <c r="AM51" s="216" t="n"/>
      <c r="AN51" s="216" t="n"/>
      <c r="AO51" s="123" t="n"/>
      <c r="AP51" s="123" t="n"/>
      <c r="AQ51" s="123" t="n"/>
      <c r="AR51" s="123" t="n"/>
      <c r="AS51" s="123" t="n"/>
      <c r="AT51" s="123" t="n"/>
      <c r="AU51" s="123" t="n"/>
      <c r="AV51" s="123" t="n"/>
      <c r="AW51" s="123" t="n"/>
      <c r="AX51" s="123" t="n"/>
      <c r="AY51" s="123" t="n"/>
      <c r="AZ51" s="123" t="n"/>
      <c r="BA51" s="123" t="n"/>
    </row>
    <row r="52" ht="12.75" customHeight="1" s="263">
      <c r="A52" s="123" t="n"/>
      <c r="B52" s="123" t="n"/>
      <c r="C52" s="123" t="n"/>
      <c r="D52" s="123" t="n"/>
      <c r="E52" s="123" t="n"/>
      <c r="F52" s="123" t="n"/>
      <c r="G52" s="123" t="n"/>
      <c r="H52" s="123" t="n"/>
      <c r="I52" s="123" t="n"/>
      <c r="J52" s="123" t="n"/>
      <c r="K52" s="123" t="n"/>
      <c r="L52" s="123" t="n"/>
      <c r="M52" s="123" t="n"/>
      <c r="N52" s="123" t="n"/>
      <c r="O52" s="123" t="n"/>
      <c r="P52" s="123" t="n"/>
      <c r="Q52" s="123" t="n"/>
      <c r="R52" s="123" t="n"/>
      <c r="S52" s="123" t="n"/>
      <c r="T52" s="123" t="n"/>
      <c r="U52" s="123" t="n"/>
      <c r="V52" s="123" t="n"/>
      <c r="W52" s="123" t="n"/>
      <c r="X52" s="123" t="n"/>
      <c r="Y52" s="123" t="n"/>
      <c r="Z52" s="123" t="n"/>
      <c r="AA52" s="123" t="n"/>
      <c r="AB52" s="123" t="n"/>
      <c r="AC52" s="123" t="n"/>
      <c r="AD52" s="123" t="n"/>
      <c r="AE52" s="123" t="n"/>
      <c r="AF52" s="123" t="n"/>
      <c r="AG52" s="123" t="n"/>
      <c r="AH52" s="123" t="n"/>
      <c r="AI52" s="123" t="n"/>
      <c r="AJ52" s="123" t="n"/>
      <c r="AK52" s="216" t="n"/>
      <c r="AL52" s="216" t="n"/>
      <c r="AM52" s="216" t="n"/>
      <c r="AN52" s="216" t="n"/>
      <c r="AO52" s="123" t="n"/>
      <c r="AP52" s="123" t="n"/>
      <c r="AQ52" s="123" t="n"/>
      <c r="AR52" s="123" t="n"/>
      <c r="AS52" s="123" t="n"/>
      <c r="AT52" s="123" t="n"/>
      <c r="AU52" s="123" t="n"/>
      <c r="AV52" s="123" t="n"/>
      <c r="AW52" s="123" t="n"/>
      <c r="AX52" s="123" t="n"/>
      <c r="AY52" s="123" t="n"/>
      <c r="AZ52" s="123" t="n"/>
      <c r="BA52" s="123" t="n"/>
    </row>
    <row r="53" ht="12.75" customHeight="1" s="263">
      <c r="A53" s="123" t="n"/>
      <c r="B53" s="123" t="n"/>
      <c r="C53" s="123" t="n"/>
      <c r="D53" s="123" t="n"/>
      <c r="E53" s="123" t="n"/>
      <c r="F53" s="123" t="n"/>
      <c r="G53" s="123" t="n"/>
      <c r="H53" s="123" t="n"/>
      <c r="I53" s="123" t="n"/>
      <c r="J53" s="123" t="n"/>
      <c r="K53" s="123" t="n"/>
      <c r="L53" s="123" t="n"/>
      <c r="M53" s="123" t="n"/>
      <c r="N53" s="123" t="n"/>
      <c r="O53" s="123" t="n"/>
      <c r="P53" s="123" t="n"/>
      <c r="Q53" s="123" t="n"/>
      <c r="R53" s="123" t="n"/>
      <c r="S53" s="123" t="n"/>
      <c r="T53" s="123" t="n"/>
      <c r="U53" s="123" t="n"/>
      <c r="V53" s="123" t="n"/>
      <c r="W53" s="123" t="n"/>
      <c r="X53" s="123" t="n"/>
      <c r="Y53" s="123" t="n"/>
      <c r="Z53" s="123" t="n"/>
      <c r="AA53" s="123" t="n"/>
      <c r="AB53" s="123" t="n"/>
      <c r="AC53" s="123" t="n"/>
      <c r="AD53" s="123" t="n"/>
      <c r="AE53" s="123" t="n"/>
      <c r="AF53" s="123" t="n"/>
      <c r="AG53" s="123" t="n"/>
      <c r="AH53" s="123" t="n"/>
      <c r="AI53" s="123" t="n"/>
      <c r="AJ53" s="123" t="n"/>
      <c r="AK53" s="216" t="n"/>
      <c r="AL53" s="216" t="n"/>
      <c r="AM53" s="216" t="n"/>
      <c r="AN53" s="216" t="n"/>
      <c r="AO53" s="123" t="n"/>
      <c r="AP53" s="123" t="n"/>
      <c r="AQ53" s="123" t="n"/>
      <c r="AR53" s="123" t="n"/>
      <c r="AS53" s="123" t="n"/>
      <c r="AT53" s="123" t="n"/>
      <c r="AU53" s="123" t="n"/>
      <c r="AV53" s="123" t="n"/>
      <c r="AW53" s="123" t="n"/>
      <c r="AX53" s="123" t="n"/>
      <c r="AY53" s="123" t="n"/>
      <c r="AZ53" s="123" t="n"/>
      <c r="BA53" s="123" t="n"/>
    </row>
    <row r="54" ht="12.75" customHeight="1" s="263">
      <c r="A54" s="123" t="n"/>
      <c r="B54" s="123" t="n"/>
      <c r="C54" s="123" t="n"/>
      <c r="D54" s="123" t="n"/>
      <c r="E54" s="123" t="n"/>
      <c r="F54" s="123" t="n"/>
      <c r="G54" s="123" t="n"/>
      <c r="H54" s="123" t="n"/>
      <c r="I54" s="123" t="n"/>
      <c r="J54" s="123" t="n"/>
      <c r="K54" s="123" t="n"/>
      <c r="L54" s="123" t="n"/>
      <c r="M54" s="123" t="n"/>
      <c r="N54" s="123" t="n"/>
      <c r="O54" s="123" t="n"/>
      <c r="P54" s="123" t="n"/>
      <c r="Q54" s="123" t="n"/>
      <c r="R54" s="123" t="n"/>
      <c r="S54" s="123" t="n"/>
      <c r="T54" s="123" t="n"/>
      <c r="U54" s="123" t="n"/>
      <c r="V54" s="123" t="n"/>
      <c r="W54" s="123" t="n"/>
      <c r="X54" s="123" t="n"/>
      <c r="Y54" s="123" t="n"/>
      <c r="Z54" s="123" t="n"/>
      <c r="AA54" s="123" t="n"/>
      <c r="AB54" s="123" t="n"/>
      <c r="AC54" s="123" t="n"/>
      <c r="AD54" s="123" t="n"/>
      <c r="AE54" s="123" t="n"/>
      <c r="AF54" s="123" t="n"/>
      <c r="AG54" s="123" t="n"/>
      <c r="AH54" s="123" t="n"/>
      <c r="AI54" s="123" t="n"/>
      <c r="AJ54" s="123" t="n"/>
      <c r="AK54" s="216" t="n"/>
      <c r="AL54" s="216" t="n"/>
      <c r="AM54" s="216" t="n"/>
      <c r="AN54" s="216" t="n"/>
      <c r="AO54" s="123" t="n"/>
      <c r="AP54" s="123" t="n"/>
      <c r="AQ54" s="123" t="n"/>
      <c r="AR54" s="123" t="n"/>
      <c r="AS54" s="123" t="n"/>
      <c r="AT54" s="123" t="n"/>
      <c r="AU54" s="123" t="n"/>
      <c r="AV54" s="123" t="n"/>
      <c r="AW54" s="123" t="n"/>
      <c r="AX54" s="123" t="n"/>
      <c r="AY54" s="123" t="n"/>
      <c r="AZ54" s="123" t="n"/>
      <c r="BA54" s="123" t="n"/>
    </row>
    <row r="55" ht="12.75" customHeight="1" s="263">
      <c r="A55" s="123" t="n"/>
      <c r="B55" s="123" t="n"/>
      <c r="C55" s="123" t="n"/>
      <c r="D55" s="123" t="n"/>
      <c r="E55" s="123" t="n"/>
      <c r="F55" s="123" t="n"/>
      <c r="G55" s="123" t="n"/>
      <c r="H55" s="123" t="n"/>
      <c r="I55" s="123" t="n"/>
      <c r="J55" s="123" t="n"/>
      <c r="K55" s="123" t="n"/>
      <c r="L55" s="123" t="n"/>
      <c r="M55" s="123" t="n"/>
      <c r="N55" s="123" t="n"/>
      <c r="O55" s="123" t="n"/>
      <c r="P55" s="123" t="n"/>
      <c r="Q55" s="123" t="n"/>
      <c r="R55" s="123" t="n"/>
      <c r="S55" s="123" t="n"/>
      <c r="T55" s="123" t="n"/>
      <c r="U55" s="123" t="n"/>
      <c r="V55" s="123" t="n"/>
      <c r="W55" s="123" t="n"/>
      <c r="X55" s="123" t="n"/>
      <c r="Y55" s="123" t="n"/>
      <c r="Z55" s="123" t="n"/>
      <c r="AA55" s="123" t="n"/>
      <c r="AB55" s="123" t="n"/>
      <c r="AC55" s="123" t="n"/>
      <c r="AD55" s="123" t="n"/>
      <c r="AE55" s="123" t="n"/>
      <c r="AF55" s="123" t="n"/>
      <c r="AG55" s="123" t="n"/>
      <c r="AH55" s="123" t="n"/>
      <c r="AI55" s="123" t="n"/>
      <c r="AJ55" s="123" t="n"/>
      <c r="AK55" s="216" t="n"/>
      <c r="AL55" s="216" t="n"/>
      <c r="AM55" s="216" t="n"/>
      <c r="AN55" s="216" t="n"/>
      <c r="AO55" s="123" t="n"/>
      <c r="AP55" s="123" t="n"/>
      <c r="AQ55" s="123" t="n"/>
      <c r="AR55" s="123" t="n"/>
      <c r="AS55" s="123" t="n"/>
      <c r="AT55" s="123" t="n"/>
      <c r="AU55" s="123" t="n"/>
      <c r="AV55" s="123" t="n"/>
      <c r="AW55" s="123" t="n"/>
      <c r="AX55" s="123" t="n"/>
      <c r="AY55" s="123" t="n"/>
      <c r="AZ55" s="123" t="n"/>
      <c r="BA55" s="123" t="n"/>
    </row>
    <row r="56" ht="12.75" customHeight="1" s="263">
      <c r="A56" s="123" t="n"/>
      <c r="B56" s="123" t="n"/>
      <c r="C56" s="123" t="n"/>
      <c r="D56" s="123" t="n"/>
      <c r="E56" s="123" t="n"/>
      <c r="F56" s="123" t="n"/>
      <c r="G56" s="123" t="n"/>
      <c r="H56" s="123" t="n"/>
      <c r="I56" s="123" t="n"/>
      <c r="J56" s="123" t="n"/>
      <c r="K56" s="123" t="n"/>
      <c r="L56" s="123" t="n"/>
      <c r="M56" s="123" t="n"/>
      <c r="N56" s="123" t="n"/>
      <c r="O56" s="123" t="n"/>
      <c r="P56" s="123" t="n"/>
      <c r="Q56" s="123" t="n"/>
      <c r="R56" s="123" t="n"/>
      <c r="S56" s="123" t="n"/>
      <c r="T56" s="123" t="n"/>
      <c r="U56" s="123" t="n"/>
      <c r="V56" s="123" t="n"/>
      <c r="W56" s="123" t="n"/>
      <c r="X56" s="123" t="n"/>
      <c r="Y56" s="123" t="n"/>
      <c r="Z56" s="123" t="n"/>
      <c r="AA56" s="123" t="n"/>
      <c r="AB56" s="123" t="n"/>
      <c r="AC56" s="123" t="n"/>
      <c r="AD56" s="123" t="n"/>
      <c r="AE56" s="123" t="n"/>
      <c r="AF56" s="123" t="n"/>
      <c r="AG56" s="123" t="n"/>
      <c r="AH56" s="123" t="n"/>
      <c r="AI56" s="123" t="n"/>
      <c r="AJ56" s="123" t="n"/>
      <c r="AK56" s="216" t="n"/>
      <c r="AL56" s="216" t="n"/>
      <c r="AM56" s="216" t="n"/>
      <c r="AN56" s="216" t="n"/>
      <c r="AO56" s="123" t="n"/>
      <c r="AP56" s="123" t="n"/>
      <c r="AQ56" s="123" t="n"/>
      <c r="AR56" s="123" t="n"/>
      <c r="AS56" s="123" t="n"/>
      <c r="AT56" s="123" t="n"/>
      <c r="AU56" s="123" t="n"/>
      <c r="AV56" s="123" t="n"/>
      <c r="AW56" s="123" t="n"/>
      <c r="AX56" s="123" t="n"/>
      <c r="AY56" s="123" t="n"/>
      <c r="AZ56" s="123" t="n"/>
      <c r="BA56" s="123" t="n"/>
    </row>
    <row r="57" ht="12.75" customHeight="1" s="263">
      <c r="A57" s="123" t="n"/>
      <c r="B57" s="123" t="n"/>
      <c r="C57" s="123" t="n"/>
      <c r="D57" s="123" t="n"/>
      <c r="E57" s="123" t="n"/>
      <c r="F57" s="123" t="n"/>
      <c r="G57" s="123" t="n"/>
      <c r="H57" s="123" t="n"/>
      <c r="I57" s="123" t="n"/>
      <c r="J57" s="123" t="n"/>
      <c r="K57" s="123" t="n"/>
      <c r="L57" s="123" t="n"/>
      <c r="M57" s="123" t="n"/>
      <c r="N57" s="123" t="n"/>
      <c r="O57" s="123" t="n"/>
      <c r="P57" s="123" t="n"/>
      <c r="Q57" s="123" t="n"/>
      <c r="R57" s="123" t="n"/>
      <c r="S57" s="123" t="n"/>
      <c r="T57" s="123" t="n"/>
      <c r="U57" s="123" t="n"/>
      <c r="V57" s="123" t="n"/>
      <c r="W57" s="123" t="n"/>
      <c r="X57" s="123" t="n"/>
      <c r="Y57" s="123" t="n"/>
      <c r="Z57" s="123" t="n"/>
      <c r="AA57" s="123" t="n"/>
      <c r="AB57" s="123" t="n"/>
      <c r="AC57" s="123" t="n"/>
      <c r="AD57" s="123" t="n"/>
      <c r="AE57" s="123" t="n"/>
      <c r="AF57" s="123" t="n"/>
      <c r="AG57" s="123" t="n"/>
      <c r="AH57" s="123" t="n"/>
      <c r="AI57" s="123" t="n"/>
      <c r="AJ57" s="123" t="n"/>
      <c r="AK57" s="216" t="n"/>
      <c r="AL57" s="216" t="n"/>
      <c r="AM57" s="216" t="n"/>
      <c r="AN57" s="216" t="n"/>
      <c r="AO57" s="123" t="n"/>
      <c r="AP57" s="123" t="n"/>
      <c r="AQ57" s="123" t="n"/>
      <c r="AR57" s="123" t="n"/>
      <c r="AS57" s="123" t="n"/>
      <c r="AT57" s="123" t="n"/>
      <c r="AU57" s="123" t="n"/>
      <c r="AV57" s="123" t="n"/>
      <c r="AW57" s="123" t="n"/>
      <c r="AX57" s="123" t="n"/>
      <c r="AY57" s="123" t="n"/>
      <c r="AZ57" s="123" t="n"/>
      <c r="BA57" s="123" t="n"/>
    </row>
    <row r="58" ht="12.75" customHeight="1" s="263">
      <c r="B58" s="123" t="n"/>
      <c r="C58" s="123" t="n"/>
      <c r="D58" s="123" t="n"/>
      <c r="E58" s="123" t="n"/>
      <c r="F58" s="123" t="n"/>
      <c r="G58" s="123" t="n"/>
      <c r="H58" s="123" t="n"/>
      <c r="I58" s="123" t="n"/>
      <c r="J58" s="123" t="n"/>
      <c r="K58" s="123" t="n"/>
      <c r="L58" s="123" t="n"/>
      <c r="M58" s="123" t="n"/>
      <c r="N58" s="123" t="n"/>
      <c r="O58" s="123" t="n"/>
      <c r="P58" s="123" t="n"/>
      <c r="Q58" s="123" t="n"/>
      <c r="R58" s="123" t="n"/>
      <c r="S58" s="123" t="n"/>
      <c r="T58" s="123" t="n"/>
      <c r="U58" s="123" t="n"/>
      <c r="V58" s="123" t="n"/>
      <c r="W58" s="123" t="n"/>
      <c r="X58" s="123" t="n"/>
      <c r="Y58" s="123" t="n"/>
      <c r="Z58" s="123" t="n"/>
      <c r="AA58" s="123" t="n"/>
      <c r="AB58" s="123" t="n"/>
      <c r="AC58" s="123" t="n"/>
      <c r="AD58" s="123" t="n"/>
      <c r="AE58" s="123" t="n"/>
      <c r="AF58" s="123" t="n"/>
      <c r="AG58" s="123" t="n"/>
      <c r="AH58" s="123" t="n"/>
      <c r="AI58" s="123" t="n"/>
      <c r="AJ58" s="123" t="n"/>
      <c r="AK58" s="216" t="n"/>
      <c r="AL58" s="216" t="n"/>
      <c r="AM58" s="216" t="n"/>
      <c r="AN58" s="216" t="n"/>
      <c r="AO58" s="123" t="n"/>
      <c r="AP58" s="123" t="n"/>
      <c r="AQ58" s="123" t="n"/>
      <c r="AR58" s="123" t="n"/>
      <c r="AS58" s="123" t="n"/>
      <c r="AT58" s="123" t="n"/>
      <c r="AU58" s="123" t="n"/>
      <c r="AV58" s="123" t="n"/>
      <c r="AW58" s="123" t="n"/>
      <c r="AX58" s="123" t="n"/>
      <c r="AY58" s="123" t="n"/>
      <c r="AZ58" s="123" t="n"/>
      <c r="BA58" s="123" t="n"/>
    </row>
    <row r="59" ht="12.75" customHeight="1" s="263">
      <c r="B59" s="123" t="n"/>
      <c r="C59" s="123" t="n"/>
      <c r="D59" s="123" t="n"/>
      <c r="E59" s="123" t="n"/>
      <c r="F59" s="123" t="n"/>
      <c r="G59" s="123" t="n"/>
      <c r="H59" s="123" t="n"/>
      <c r="I59" s="123" t="n"/>
      <c r="J59" s="123" t="n"/>
      <c r="K59" s="123" t="n"/>
      <c r="L59" s="123" t="n"/>
      <c r="M59" s="123" t="n"/>
      <c r="N59" s="123" t="n"/>
      <c r="O59" s="123" t="n"/>
      <c r="P59" s="123" t="n"/>
      <c r="Q59" s="123" t="n"/>
      <c r="R59" s="123" t="n"/>
      <c r="S59" s="123" t="n"/>
      <c r="T59" s="123" t="n"/>
      <c r="U59" s="123" t="n"/>
      <c r="V59" s="123" t="n"/>
      <c r="W59" s="123" t="n"/>
      <c r="X59" s="123" t="n"/>
      <c r="Y59" s="123" t="n"/>
      <c r="Z59" s="123" t="n"/>
      <c r="AA59" s="123" t="n"/>
      <c r="AB59" s="123" t="n"/>
      <c r="AC59" s="123" t="n"/>
      <c r="AD59" s="123" t="n"/>
      <c r="AE59" s="123" t="n"/>
      <c r="AF59" s="123" t="n"/>
      <c r="AG59" s="123" t="n"/>
      <c r="AH59" s="123" t="n"/>
      <c r="AI59" s="123" t="n"/>
      <c r="AJ59" s="123" t="n"/>
      <c r="AK59" s="216" t="n"/>
      <c r="AL59" s="216" t="n"/>
      <c r="AM59" s="216" t="n"/>
      <c r="AN59" s="216" t="n"/>
      <c r="AO59" s="123" t="n"/>
      <c r="AP59" s="123" t="n"/>
      <c r="AQ59" s="123" t="n"/>
      <c r="AR59" s="123" t="n"/>
      <c r="AS59" s="123" t="n"/>
      <c r="AT59" s="123" t="n"/>
      <c r="AU59" s="123" t="n"/>
      <c r="AV59" s="123" t="n"/>
      <c r="AW59" s="123" t="n"/>
      <c r="AX59" s="123" t="n"/>
      <c r="AY59" s="123" t="n"/>
      <c r="AZ59" s="123" t="n"/>
      <c r="BA59" s="123" t="n"/>
    </row>
    <row r="60" ht="12.75" customHeight="1" s="263">
      <c r="B60" s="123" t="n"/>
      <c r="C60" s="123" t="n"/>
      <c r="D60" s="123" t="n"/>
      <c r="E60" s="123" t="n"/>
      <c r="F60" s="123" t="n"/>
      <c r="G60" s="123" t="n"/>
      <c r="H60" s="123" t="n"/>
      <c r="I60" s="123" t="n"/>
      <c r="J60" s="123" t="n"/>
      <c r="K60" s="123" t="n"/>
      <c r="L60" s="123" t="n"/>
      <c r="M60" s="123" t="n"/>
      <c r="N60" s="123" t="n"/>
      <c r="O60" s="123" t="n"/>
      <c r="P60" s="123" t="n"/>
      <c r="Q60" s="123" t="n"/>
      <c r="R60" s="123" t="n"/>
      <c r="S60" s="123" t="n"/>
      <c r="T60" s="123" t="n"/>
      <c r="U60" s="123" t="n"/>
      <c r="V60" s="123" t="n"/>
      <c r="W60" s="123" t="n"/>
      <c r="X60" s="123" t="n"/>
      <c r="Y60" s="123" t="n"/>
      <c r="Z60" s="123" t="n"/>
      <c r="AA60" s="123" t="n"/>
      <c r="AB60" s="123" t="n"/>
      <c r="AC60" s="123" t="n"/>
      <c r="AD60" s="123" t="n"/>
      <c r="AE60" s="123" t="n"/>
      <c r="AF60" s="123" t="n"/>
      <c r="AG60" s="123" t="n"/>
      <c r="AH60" s="123" t="n"/>
      <c r="AI60" s="123" t="n"/>
      <c r="AJ60" s="123" t="n"/>
      <c r="AK60" s="216" t="n"/>
      <c r="AL60" s="216" t="n"/>
      <c r="AM60" s="216" t="n"/>
      <c r="AN60" s="216" t="n"/>
      <c r="AO60" s="123" t="n"/>
      <c r="AP60" s="123" t="n"/>
      <c r="AQ60" s="123" t="n"/>
      <c r="AR60" s="123" t="n"/>
      <c r="AS60" s="123" t="n"/>
      <c r="AT60" s="123" t="n"/>
      <c r="AU60" s="123" t="n"/>
      <c r="AV60" s="123" t="n"/>
      <c r="AW60" s="123" t="n"/>
      <c r="AX60" s="123" t="n"/>
      <c r="AY60" s="123" t="n"/>
      <c r="AZ60" s="123" t="n"/>
      <c r="BA60" s="123" t="n"/>
    </row>
    <row r="61" ht="12.75" customHeight="1" s="263">
      <c r="B61" s="123" t="n"/>
      <c r="C61" s="123" t="n"/>
      <c r="D61" s="123" t="n"/>
      <c r="E61" s="123" t="n"/>
      <c r="F61" s="123" t="n"/>
      <c r="G61" s="123" t="n"/>
      <c r="H61" s="123" t="n"/>
      <c r="I61" s="123" t="n"/>
      <c r="J61" s="123" t="n"/>
      <c r="K61" s="123" t="n"/>
      <c r="L61" s="123" t="n"/>
      <c r="M61" s="123" t="n"/>
      <c r="N61" s="123" t="n"/>
      <c r="O61" s="123" t="n"/>
      <c r="P61" s="123" t="n"/>
      <c r="Q61" s="123" t="n"/>
      <c r="R61" s="123" t="n"/>
      <c r="S61" s="123" t="n"/>
      <c r="T61" s="123" t="n"/>
      <c r="U61" s="123" t="n"/>
      <c r="V61" s="123" t="n"/>
      <c r="W61" s="123" t="n"/>
      <c r="X61" s="123" t="n"/>
      <c r="Y61" s="123" t="n"/>
      <c r="Z61" s="123" t="n"/>
      <c r="AA61" s="123" t="n"/>
      <c r="AB61" s="123" t="n"/>
      <c r="AC61" s="123" t="n"/>
      <c r="AD61" s="123" t="n"/>
      <c r="AE61" s="123" t="n"/>
      <c r="AF61" s="123" t="n"/>
      <c r="AG61" s="123" t="n"/>
      <c r="AH61" s="123" t="n"/>
      <c r="AI61" s="123" t="n"/>
      <c r="AJ61" s="123" t="n"/>
      <c r="AK61" s="216" t="n"/>
      <c r="AL61" s="216" t="n"/>
      <c r="AM61" s="216" t="n"/>
      <c r="AN61" s="216" t="n"/>
      <c r="AO61" s="123" t="n"/>
      <c r="AP61" s="123" t="n"/>
      <c r="AQ61" s="123" t="n"/>
      <c r="AR61" s="123" t="n"/>
      <c r="AS61" s="123" t="n"/>
      <c r="AT61" s="123" t="n"/>
      <c r="AU61" s="123" t="n"/>
      <c r="AV61" s="123" t="n"/>
      <c r="AW61" s="123" t="n"/>
      <c r="AX61" s="123" t="n"/>
      <c r="AY61" s="123" t="n"/>
      <c r="AZ61" s="123" t="n"/>
      <c r="BA61" s="123" t="n"/>
    </row>
    <row r="62" ht="12.75" customHeight="1" s="263">
      <c r="B62" s="123" t="n"/>
      <c r="C62" s="123" t="n"/>
      <c r="D62" s="123" t="n"/>
      <c r="E62" s="123" t="n"/>
      <c r="F62" s="123" t="n"/>
      <c r="G62" s="123" t="n"/>
      <c r="H62" s="123" t="n"/>
      <c r="I62" s="123" t="n"/>
      <c r="J62" s="123" t="n"/>
      <c r="K62" s="123" t="n"/>
      <c r="L62" s="123" t="n"/>
      <c r="M62" s="123" t="n"/>
      <c r="N62" s="123" t="n"/>
      <c r="O62" s="123" t="n"/>
      <c r="P62" s="123" t="n"/>
      <c r="Q62" s="123" t="n"/>
      <c r="R62" s="123" t="n"/>
      <c r="S62" s="123" t="n"/>
      <c r="T62" s="123" t="n"/>
      <c r="U62" s="123" t="n"/>
      <c r="V62" s="123" t="n"/>
      <c r="W62" s="123" t="n"/>
      <c r="X62" s="123" t="n"/>
      <c r="Y62" s="123" t="n"/>
      <c r="Z62" s="123" t="n"/>
      <c r="AA62" s="123" t="n"/>
      <c r="AB62" s="123" t="n"/>
      <c r="AC62" s="123" t="n"/>
      <c r="AD62" s="123" t="n"/>
      <c r="AE62" s="123" t="n"/>
      <c r="AF62" s="123" t="n"/>
      <c r="AG62" s="123" t="n"/>
      <c r="AH62" s="123" t="n"/>
      <c r="AI62" s="123" t="n"/>
      <c r="AJ62" s="123" t="n"/>
      <c r="AK62" s="216" t="n"/>
      <c r="AL62" s="216" t="n"/>
      <c r="AM62" s="216" t="n"/>
      <c r="AN62" s="216" t="n"/>
      <c r="AO62" s="123" t="n"/>
      <c r="AP62" s="123" t="n"/>
      <c r="AQ62" s="123" t="n"/>
      <c r="AR62" s="123" t="n"/>
      <c r="AS62" s="123" t="n"/>
      <c r="AT62" s="123" t="n"/>
      <c r="AU62" s="123" t="n"/>
      <c r="AV62" s="123" t="n"/>
      <c r="AW62" s="123" t="n"/>
      <c r="AX62" s="123" t="n"/>
      <c r="AY62" s="123" t="n"/>
      <c r="AZ62" s="123" t="n"/>
      <c r="BA62" s="123" t="n"/>
    </row>
    <row r="63" ht="12.75" customHeight="1" s="263">
      <c r="B63" s="123" t="n"/>
      <c r="C63" s="123" t="n"/>
      <c r="D63" s="123" t="n"/>
      <c r="E63" s="123" t="n"/>
      <c r="F63" s="123" t="n"/>
      <c r="G63" s="123" t="n"/>
      <c r="H63" s="123" t="n"/>
      <c r="I63" s="123" t="n"/>
      <c r="J63" s="123" t="n"/>
      <c r="K63" s="123" t="n"/>
      <c r="L63" s="123" t="n"/>
      <c r="M63" s="123" t="n"/>
      <c r="N63" s="123" t="n"/>
      <c r="O63" s="123" t="n"/>
      <c r="P63" s="123" t="n"/>
      <c r="Q63" s="123" t="n"/>
      <c r="R63" s="123" t="n"/>
      <c r="S63" s="123" t="n"/>
      <c r="T63" s="123" t="n"/>
      <c r="U63" s="123" t="n"/>
      <c r="V63" s="123" t="n"/>
      <c r="W63" s="123" t="n"/>
      <c r="X63" s="123" t="n"/>
      <c r="Y63" s="123" t="n"/>
      <c r="Z63" s="123" t="n"/>
      <c r="AA63" s="123" t="n"/>
      <c r="AB63" s="123" t="n"/>
      <c r="AC63" s="123" t="n"/>
      <c r="AD63" s="123" t="n"/>
      <c r="AE63" s="123" t="n"/>
      <c r="AF63" s="123" t="n"/>
      <c r="AG63" s="123" t="n"/>
      <c r="AH63" s="123" t="n"/>
      <c r="AI63" s="123" t="n"/>
      <c r="AJ63" s="123" t="n"/>
      <c r="AK63" s="216" t="n"/>
      <c r="AL63" s="216" t="n"/>
      <c r="AM63" s="216" t="n"/>
      <c r="AN63" s="216" t="n"/>
      <c r="AO63" s="123" t="n"/>
      <c r="AP63" s="123" t="n"/>
      <c r="AQ63" s="123" t="n"/>
      <c r="AR63" s="123" t="n"/>
      <c r="AS63" s="123" t="n"/>
      <c r="AT63" s="123" t="n"/>
      <c r="AU63" s="123" t="n"/>
      <c r="AV63" s="123" t="n"/>
      <c r="AW63" s="123" t="n"/>
      <c r="AX63" s="123" t="n"/>
      <c r="AY63" s="123" t="n"/>
      <c r="AZ63" s="123" t="n"/>
      <c r="BA63" s="123" t="n"/>
    </row>
    <row r="64" ht="12.75" customHeight="1" s="263">
      <c r="B64" s="123" t="n"/>
      <c r="C64" s="123" t="n"/>
      <c r="D64" s="123" t="n"/>
      <c r="E64" s="123" t="n"/>
      <c r="F64" s="123" t="n"/>
      <c r="G64" s="123" t="n"/>
      <c r="H64" s="123" t="n"/>
      <c r="I64" s="123" t="n"/>
      <c r="J64" s="123" t="n"/>
      <c r="K64" s="123" t="n"/>
      <c r="L64" s="123" t="n"/>
      <c r="M64" s="123" t="n"/>
      <c r="N64" s="123" t="n"/>
      <c r="O64" s="123" t="n"/>
      <c r="P64" s="123" t="n"/>
      <c r="Q64" s="123" t="n"/>
      <c r="R64" s="123" t="n"/>
      <c r="S64" s="123" t="n"/>
      <c r="T64" s="123" t="n"/>
      <c r="U64" s="123" t="n"/>
      <c r="V64" s="123" t="n"/>
      <c r="W64" s="123" t="n"/>
      <c r="X64" s="123" t="n"/>
      <c r="Y64" s="123" t="n"/>
      <c r="Z64" s="123" t="n"/>
      <c r="AA64" s="123" t="n"/>
      <c r="AB64" s="123" t="n"/>
      <c r="AC64" s="123" t="n"/>
      <c r="AD64" s="123" t="n"/>
      <c r="AE64" s="123" t="n"/>
      <c r="AF64" s="123" t="n"/>
      <c r="AG64" s="123" t="n"/>
      <c r="AH64" s="123" t="n"/>
      <c r="AI64" s="123" t="n"/>
      <c r="AJ64" s="123" t="n"/>
      <c r="AK64" s="216" t="n"/>
      <c r="AL64" s="216" t="n"/>
      <c r="AM64" s="216" t="n"/>
      <c r="AN64" s="216" t="n"/>
      <c r="AO64" s="123" t="n"/>
      <c r="AP64" s="123" t="n"/>
      <c r="AQ64" s="123" t="n"/>
      <c r="AR64" s="123" t="n"/>
      <c r="AS64" s="123" t="n"/>
      <c r="AT64" s="123" t="n"/>
      <c r="AU64" s="123" t="n"/>
      <c r="AV64" s="123" t="n"/>
      <c r="AW64" s="123" t="n"/>
      <c r="AX64" s="123" t="n"/>
      <c r="AY64" s="123" t="n"/>
      <c r="AZ64" s="123" t="n"/>
      <c r="BA64" s="123" t="n"/>
    </row>
    <row r="65" ht="12.75" customHeight="1" s="263">
      <c r="B65" s="123" t="n"/>
      <c r="C65" s="123" t="n"/>
      <c r="D65" s="123" t="n"/>
      <c r="E65" s="123" t="n"/>
      <c r="F65" s="123" t="n"/>
      <c r="G65" s="123" t="n"/>
      <c r="H65" s="123" t="n"/>
      <c r="I65" s="123" t="n"/>
      <c r="J65" s="123" t="n"/>
      <c r="K65" s="123" t="n"/>
      <c r="L65" s="123" t="n"/>
      <c r="M65" s="123" t="n"/>
      <c r="N65" s="123" t="n"/>
      <c r="O65" s="123" t="n"/>
      <c r="P65" s="123" t="n"/>
      <c r="Q65" s="123" t="n"/>
      <c r="R65" s="123" t="n"/>
      <c r="S65" s="123" t="n"/>
      <c r="T65" s="123" t="n"/>
      <c r="U65" s="123" t="n"/>
      <c r="V65" s="123" t="n"/>
      <c r="W65" s="123" t="n"/>
      <c r="X65" s="123" t="n"/>
      <c r="Y65" s="123" t="n"/>
      <c r="Z65" s="123" t="n"/>
      <c r="AA65" s="123" t="n"/>
      <c r="AB65" s="123" t="n"/>
      <c r="AC65" s="123" t="n"/>
      <c r="AD65" s="123" t="n"/>
      <c r="AE65" s="123" t="n"/>
      <c r="AF65" s="123" t="n"/>
      <c r="AG65" s="123" t="n"/>
      <c r="AH65" s="123" t="n"/>
      <c r="AI65" s="123" t="n"/>
      <c r="AJ65" s="123" t="n"/>
      <c r="AK65" s="216" t="n"/>
      <c r="AL65" s="216" t="n"/>
      <c r="AM65" s="216" t="n"/>
      <c r="AN65" s="216" t="n"/>
      <c r="AO65" s="123" t="n"/>
      <c r="AP65" s="123" t="n"/>
      <c r="AQ65" s="123" t="n"/>
      <c r="AR65" s="123" t="n"/>
      <c r="AS65" s="123" t="n"/>
      <c r="AT65" s="123" t="n"/>
      <c r="AU65" s="123" t="n"/>
      <c r="AV65" s="123" t="n"/>
      <c r="AW65" s="123" t="n"/>
      <c r="AX65" s="123" t="n"/>
      <c r="AY65" s="123" t="n"/>
      <c r="AZ65" s="123" t="n"/>
      <c r="BA65" s="123" t="n"/>
    </row>
    <row r="66" ht="12.75" customHeight="1" s="263">
      <c r="B66" s="123" t="n"/>
      <c r="C66" s="123" t="n"/>
      <c r="D66" s="123" t="n"/>
      <c r="E66" s="123" t="n"/>
      <c r="F66" s="123" t="n"/>
      <c r="G66" s="123" t="n"/>
      <c r="H66" s="123" t="n"/>
      <c r="I66" s="123" t="n"/>
      <c r="J66" s="123" t="n"/>
      <c r="K66" s="123" t="n"/>
      <c r="L66" s="123" t="n"/>
      <c r="M66" s="123" t="n"/>
      <c r="N66" s="123" t="n"/>
      <c r="O66" s="123" t="n"/>
      <c r="P66" s="123" t="n"/>
      <c r="Q66" s="123" t="n"/>
      <c r="R66" s="123" t="n"/>
      <c r="S66" s="123" t="n"/>
      <c r="T66" s="123" t="n"/>
      <c r="U66" s="123" t="n"/>
      <c r="V66" s="123" t="n"/>
      <c r="W66" s="123" t="n"/>
      <c r="X66" s="123" t="n"/>
      <c r="Y66" s="123" t="n"/>
      <c r="Z66" s="123" t="n"/>
      <c r="AA66" s="123" t="n"/>
      <c r="AB66" s="123" t="n"/>
      <c r="AC66" s="123" t="n"/>
      <c r="AD66" s="123" t="n"/>
      <c r="AE66" s="123" t="n"/>
      <c r="AF66" s="123" t="n"/>
      <c r="AG66" s="123" t="n"/>
      <c r="AH66" s="123" t="n"/>
      <c r="AI66" s="123" t="n"/>
      <c r="AJ66" s="123" t="n"/>
      <c r="AK66" s="216" t="n"/>
      <c r="AL66" s="216" t="n"/>
      <c r="AM66" s="216" t="n"/>
      <c r="AN66" s="216" t="n"/>
      <c r="AO66" s="123" t="n"/>
      <c r="AP66" s="123" t="n"/>
      <c r="AQ66" s="123" t="n"/>
      <c r="AR66" s="123" t="n"/>
      <c r="AS66" s="123" t="n"/>
      <c r="AT66" s="123" t="n"/>
      <c r="AU66" s="123" t="n"/>
      <c r="AV66" s="123" t="n"/>
      <c r="AW66" s="123" t="n"/>
      <c r="AX66" s="123" t="n"/>
      <c r="AY66" s="123" t="n"/>
      <c r="AZ66" s="123" t="n"/>
      <c r="BA66" s="123" t="n"/>
    </row>
    <row r="67" ht="12.75" customHeight="1" s="263">
      <c r="D67" s="123" t="n"/>
      <c r="E67" s="123" t="n"/>
      <c r="F67" s="123" t="n"/>
      <c r="G67" s="123" t="n"/>
      <c r="H67" s="123" t="n"/>
      <c r="I67" s="123" t="n"/>
      <c r="J67" s="123" t="n"/>
      <c r="K67" s="123" t="n"/>
      <c r="L67" s="123" t="n"/>
      <c r="M67" s="123" t="n"/>
      <c r="N67" s="123" t="n"/>
      <c r="O67" s="123" t="n"/>
      <c r="P67" s="123" t="n"/>
      <c r="Q67" s="123" t="n"/>
      <c r="R67" s="123" t="n"/>
      <c r="S67" s="123" t="n"/>
      <c r="T67" s="123" t="n"/>
      <c r="U67" s="123" t="n"/>
      <c r="V67" s="123" t="n"/>
      <c r="W67" s="123" t="n"/>
      <c r="X67" s="123" t="n"/>
      <c r="Y67" s="123" t="n"/>
      <c r="Z67" s="123" t="n"/>
      <c r="AA67" s="123" t="n"/>
      <c r="AB67" s="123" t="n"/>
      <c r="AC67" s="123" t="n"/>
      <c r="AD67" s="123" t="n"/>
      <c r="AE67" s="123" t="n"/>
      <c r="AF67" s="123" t="n"/>
      <c r="AG67" s="123" t="n"/>
      <c r="AH67" s="123" t="n"/>
      <c r="AI67" s="123" t="n"/>
      <c r="AJ67" s="123" t="n"/>
      <c r="AK67" s="216" t="n"/>
      <c r="AL67" s="216" t="n"/>
      <c r="AM67" s="216" t="n"/>
      <c r="AN67" s="216" t="n"/>
      <c r="AO67" s="123" t="n"/>
      <c r="AP67" s="123" t="n"/>
      <c r="AQ67" s="123" t="n"/>
      <c r="AR67" s="123" t="n"/>
      <c r="AS67" s="123" t="n"/>
      <c r="AT67" s="123" t="n"/>
      <c r="AU67" s="123" t="n"/>
      <c r="AV67" s="123" t="n"/>
      <c r="AW67" s="123" t="n"/>
      <c r="AX67" s="123" t="n"/>
      <c r="AY67" s="123" t="n"/>
      <c r="AZ67" s="123" t="n"/>
      <c r="BA67" s="123" t="n"/>
    </row>
    <row r="68" ht="12.75" customHeight="1" s="263">
      <c r="D68" s="123" t="n"/>
      <c r="E68" s="123" t="n"/>
      <c r="F68" s="123" t="n"/>
      <c r="G68" s="123" t="n"/>
      <c r="H68" s="123" t="n"/>
      <c r="I68" s="123" t="n"/>
      <c r="J68" s="123" t="n"/>
      <c r="K68" s="123" t="n"/>
      <c r="L68" s="123" t="n"/>
      <c r="M68" s="123" t="n"/>
      <c r="N68" s="123" t="n"/>
      <c r="O68" s="123" t="n"/>
      <c r="P68" s="123" t="n"/>
      <c r="Q68" s="123" t="n"/>
      <c r="R68" s="123" t="n"/>
      <c r="S68" s="123" t="n"/>
      <c r="T68" s="123" t="n"/>
      <c r="U68" s="123" t="n"/>
      <c r="V68" s="123" t="n"/>
      <c r="W68" s="123" t="n"/>
      <c r="X68" s="123" t="n"/>
      <c r="Y68" s="123" t="n"/>
      <c r="Z68" s="123" t="n"/>
      <c r="AA68" s="123" t="n"/>
      <c r="AB68" s="123" t="n"/>
      <c r="AC68" s="123" t="n"/>
      <c r="AD68" s="123" t="n"/>
      <c r="AE68" s="123" t="n"/>
      <c r="AF68" s="123" t="n"/>
      <c r="AG68" s="123" t="n"/>
      <c r="AH68" s="123" t="n"/>
      <c r="AI68" s="123" t="n"/>
      <c r="AJ68" s="123" t="n"/>
      <c r="AK68" s="216" t="n"/>
      <c r="AL68" s="216" t="n"/>
      <c r="AM68" s="216" t="n"/>
      <c r="AN68" s="216" t="n"/>
      <c r="AO68" s="123" t="n"/>
      <c r="AP68" s="123" t="n"/>
      <c r="AQ68" s="123" t="n"/>
      <c r="AR68" s="123" t="n"/>
      <c r="AS68" s="123" t="n"/>
      <c r="AT68" s="123" t="n"/>
      <c r="AU68" s="123" t="n"/>
      <c r="AV68" s="123" t="n"/>
      <c r="AW68" s="123" t="n"/>
      <c r="AX68" s="123" t="n"/>
      <c r="AY68" s="123" t="n"/>
      <c r="AZ68" s="123" t="n"/>
      <c r="BA68" s="123" t="n"/>
    </row>
    <row r="69" ht="12.75" customHeight="1" s="263">
      <c r="D69" s="123" t="n"/>
      <c r="E69" s="123" t="n"/>
      <c r="F69" s="123" t="n"/>
      <c r="G69" s="123" t="n"/>
      <c r="H69" s="123" t="n"/>
      <c r="I69" s="123" t="n"/>
      <c r="J69" s="123" t="n"/>
      <c r="K69" s="123" t="n"/>
      <c r="L69" s="123" t="n"/>
      <c r="M69" s="123" t="n"/>
      <c r="N69" s="123" t="n"/>
      <c r="O69" s="123" t="n"/>
      <c r="P69" s="123" t="n"/>
      <c r="Q69" s="123" t="n"/>
      <c r="R69" s="123" t="n"/>
      <c r="S69" s="123" t="n"/>
      <c r="T69" s="123" t="n"/>
      <c r="U69" s="123" t="n"/>
      <c r="V69" s="123" t="n"/>
      <c r="W69" s="123" t="n"/>
      <c r="X69" s="123" t="n"/>
      <c r="Y69" s="123" t="n"/>
      <c r="Z69" s="123" t="n"/>
      <c r="AA69" s="123" t="n"/>
      <c r="AB69" s="123" t="n"/>
      <c r="AC69" s="123" t="n"/>
      <c r="AD69" s="123" t="n"/>
      <c r="AE69" s="123" t="n"/>
      <c r="AF69" s="123" t="n"/>
      <c r="AG69" s="123" t="n"/>
      <c r="AH69" s="123" t="n"/>
      <c r="AI69" s="123" t="n"/>
      <c r="AJ69" s="123" t="n"/>
      <c r="AK69" s="216" t="n"/>
      <c r="AL69" s="216" t="n"/>
      <c r="AM69" s="216" t="n"/>
      <c r="AN69" s="216" t="n"/>
      <c r="AO69" s="123" t="n"/>
      <c r="AP69" s="123" t="n"/>
      <c r="AQ69" s="123" t="n"/>
      <c r="AR69" s="123" t="n"/>
      <c r="AS69" s="123" t="n"/>
      <c r="AT69" s="123" t="n"/>
      <c r="AU69" s="123" t="n"/>
      <c r="AV69" s="123" t="n"/>
      <c r="AW69" s="123" t="n"/>
      <c r="AX69" s="123" t="n"/>
      <c r="AY69" s="123" t="n"/>
      <c r="AZ69" s="123" t="n"/>
      <c r="BA69" s="123" t="n"/>
    </row>
    <row r="70" ht="12.75" customHeight="1" s="263">
      <c r="D70" s="123" t="n"/>
      <c r="E70" s="123" t="n"/>
      <c r="F70" s="123" t="n"/>
      <c r="G70" s="123" t="n"/>
      <c r="H70" s="123" t="n"/>
      <c r="I70" s="123" t="n"/>
      <c r="J70" s="123" t="n"/>
      <c r="K70" s="123" t="n"/>
      <c r="L70" s="123" t="n"/>
      <c r="M70" s="123" t="n"/>
      <c r="N70" s="123" t="n"/>
      <c r="O70" s="123" t="n"/>
      <c r="P70" s="123" t="n"/>
      <c r="Q70" s="123" t="n"/>
      <c r="R70" s="123" t="n"/>
      <c r="S70" s="123" t="n"/>
      <c r="T70" s="123" t="n"/>
      <c r="U70" s="123" t="n"/>
      <c r="V70" s="123" t="n"/>
      <c r="W70" s="123" t="n"/>
      <c r="X70" s="123" t="n"/>
      <c r="Y70" s="123" t="n"/>
      <c r="Z70" s="123" t="n"/>
      <c r="AA70" s="123" t="n"/>
      <c r="AB70" s="123" t="n"/>
      <c r="AC70" s="123" t="n"/>
      <c r="AD70" s="123" t="n"/>
      <c r="AE70" s="123" t="n"/>
      <c r="AF70" s="123" t="n"/>
      <c r="AG70" s="123" t="n"/>
      <c r="AH70" s="123" t="n"/>
      <c r="AI70" s="123" t="n"/>
      <c r="AJ70" s="123" t="n"/>
      <c r="AK70" s="216" t="n"/>
      <c r="AL70" s="216" t="n"/>
      <c r="AM70" s="216" t="n"/>
      <c r="AN70" s="216" t="n"/>
      <c r="AO70" s="123" t="n"/>
      <c r="AP70" s="123" t="n"/>
      <c r="AQ70" s="123" t="n"/>
      <c r="AR70" s="123" t="n"/>
      <c r="AS70" s="123" t="n"/>
      <c r="AT70" s="123" t="n"/>
      <c r="AU70" s="123" t="n"/>
      <c r="AV70" s="123" t="n"/>
      <c r="AW70" s="123" t="n"/>
      <c r="AX70" s="123" t="n"/>
      <c r="AY70" s="123" t="n"/>
      <c r="AZ70" s="123" t="n"/>
      <c r="BA70" s="123" t="n"/>
    </row>
    <row r="71" ht="12.75" customHeight="1" s="263">
      <c r="D71" s="123" t="n"/>
      <c r="E71" s="123" t="n"/>
      <c r="F71" s="123" t="n"/>
      <c r="G71" s="123" t="n"/>
      <c r="H71" s="123" t="n"/>
      <c r="I71" s="123" t="n"/>
      <c r="J71" s="123" t="n"/>
      <c r="K71" s="123" t="n"/>
      <c r="L71" s="123" t="n"/>
      <c r="M71" s="123" t="n"/>
      <c r="N71" s="123" t="n"/>
      <c r="O71" s="123" t="n"/>
      <c r="P71" s="123" t="n"/>
      <c r="Q71" s="123" t="n"/>
      <c r="R71" s="123" t="n"/>
      <c r="S71" s="123" t="n"/>
      <c r="T71" s="123" t="n"/>
      <c r="U71" s="123" t="n"/>
      <c r="V71" s="123" t="n"/>
      <c r="W71" s="123" t="n"/>
      <c r="X71" s="123" t="n"/>
      <c r="Y71" s="123" t="n"/>
      <c r="Z71" s="123" t="n"/>
      <c r="AA71" s="123" t="n"/>
      <c r="AB71" s="123" t="n"/>
      <c r="AC71" s="123" t="n"/>
      <c r="AD71" s="123" t="n"/>
      <c r="AE71" s="123" t="n"/>
      <c r="AF71" s="123" t="n"/>
      <c r="AG71" s="123" t="n"/>
      <c r="AH71" s="123" t="n"/>
      <c r="AI71" s="123" t="n"/>
      <c r="AJ71" s="123" t="n"/>
      <c r="AK71" s="216" t="n"/>
      <c r="AL71" s="216" t="n"/>
      <c r="AM71" s="216" t="n"/>
      <c r="AN71" s="216" t="n"/>
      <c r="AO71" s="123" t="n"/>
      <c r="AP71" s="123" t="n"/>
      <c r="AQ71" s="123" t="n"/>
      <c r="AR71" s="123" t="n"/>
      <c r="AS71" s="123" t="n"/>
      <c r="AT71" s="123" t="n"/>
      <c r="AU71" s="123" t="n"/>
      <c r="AV71" s="123" t="n"/>
      <c r="AW71" s="123" t="n"/>
      <c r="AX71" s="123" t="n"/>
      <c r="AY71" s="123" t="n"/>
      <c r="AZ71" s="123" t="n"/>
      <c r="BA71" s="123" t="n"/>
    </row>
    <row r="72" ht="12.75" customHeight="1" s="263">
      <c r="D72" s="123" t="n"/>
      <c r="E72" s="123" t="n"/>
      <c r="F72" s="123" t="n"/>
      <c r="G72" s="123" t="n"/>
      <c r="H72" s="123" t="n"/>
      <c r="I72" s="123" t="n"/>
      <c r="J72" s="123" t="n"/>
      <c r="K72" s="123" t="n"/>
      <c r="L72" s="123" t="n"/>
      <c r="M72" s="123" t="n"/>
      <c r="N72" s="123" t="n"/>
      <c r="O72" s="123" t="n"/>
      <c r="P72" s="123" t="n"/>
      <c r="Q72" s="123" t="n"/>
      <c r="R72" s="123" t="n"/>
      <c r="S72" s="123" t="n"/>
      <c r="T72" s="123" t="n"/>
      <c r="U72" s="123" t="n"/>
      <c r="V72" s="123" t="n"/>
      <c r="W72" s="123" t="n"/>
      <c r="X72" s="123" t="n"/>
      <c r="Y72" s="123" t="n"/>
      <c r="Z72" s="123" t="n"/>
      <c r="AA72" s="123" t="n"/>
      <c r="AB72" s="123" t="n"/>
      <c r="AC72" s="123" t="n"/>
      <c r="AD72" s="123" t="n"/>
      <c r="AE72" s="123" t="n"/>
      <c r="AF72" s="123" t="n"/>
      <c r="AG72" s="123" t="n"/>
      <c r="AH72" s="123" t="n"/>
      <c r="AI72" s="123" t="n"/>
      <c r="AJ72" s="123" t="n"/>
      <c r="AK72" s="216" t="n"/>
      <c r="AL72" s="216" t="n"/>
      <c r="AM72" s="216" t="n"/>
      <c r="AN72" s="216" t="n"/>
      <c r="AO72" s="123" t="n"/>
      <c r="AP72" s="123" t="n"/>
      <c r="AQ72" s="123" t="n"/>
      <c r="AR72" s="123" t="n"/>
      <c r="AS72" s="123" t="n"/>
      <c r="AT72" s="123" t="n"/>
      <c r="AU72" s="123" t="n"/>
      <c r="AV72" s="123" t="n"/>
      <c r="AW72" s="123" t="n"/>
      <c r="AX72" s="123" t="n"/>
      <c r="AY72" s="123" t="n"/>
      <c r="AZ72" s="123" t="n"/>
      <c r="BA72" s="123" t="n"/>
    </row>
    <row r="73" ht="12.75" customHeight="1" s="263">
      <c r="D73" s="123" t="n"/>
      <c r="E73" s="123" t="n"/>
      <c r="F73" s="123" t="n"/>
      <c r="G73" s="123" t="n"/>
      <c r="H73" s="123" t="n"/>
      <c r="I73" s="123" t="n"/>
      <c r="J73" s="123" t="n"/>
      <c r="K73" s="123" t="n"/>
      <c r="L73" s="123" t="n"/>
      <c r="M73" s="123" t="n"/>
      <c r="N73" s="123" t="n"/>
      <c r="O73" s="123" t="n"/>
      <c r="P73" s="123" t="n"/>
      <c r="Q73" s="123" t="n"/>
      <c r="R73" s="123" t="n"/>
      <c r="S73" s="123" t="n"/>
      <c r="T73" s="123" t="n"/>
      <c r="U73" s="123" t="n"/>
      <c r="V73" s="123" t="n"/>
      <c r="W73" s="123" t="n"/>
      <c r="X73" s="123" t="n"/>
      <c r="Y73" s="123" t="n"/>
      <c r="Z73" s="123" t="n"/>
      <c r="AA73" s="123" t="n"/>
      <c r="AB73" s="123" t="n"/>
      <c r="AC73" s="123" t="n"/>
      <c r="AD73" s="123" t="n"/>
      <c r="AE73" s="123" t="n"/>
      <c r="AF73" s="123" t="n"/>
      <c r="AG73" s="123" t="n"/>
      <c r="AH73" s="123" t="n"/>
      <c r="AI73" s="123" t="n"/>
      <c r="AJ73" s="123" t="n"/>
      <c r="AK73" s="216" t="n"/>
      <c r="AL73" s="216" t="n"/>
      <c r="AM73" s="216" t="n"/>
      <c r="AN73" s="216" t="n"/>
      <c r="AO73" s="123" t="n"/>
      <c r="AP73" s="123" t="n"/>
      <c r="AQ73" s="123" t="n"/>
      <c r="AR73" s="123" t="n"/>
      <c r="AS73" s="123" t="n"/>
      <c r="AT73" s="123" t="n"/>
      <c r="AU73" s="123" t="n"/>
      <c r="AV73" s="123" t="n"/>
      <c r="AW73" s="123" t="n"/>
      <c r="AX73" s="123" t="n"/>
      <c r="AY73" s="123" t="n"/>
      <c r="AZ73" s="123" t="n"/>
      <c r="BA73" s="123" t="n"/>
    </row>
    <row r="74" ht="12.75" customHeight="1" s="263">
      <c r="D74" s="123" t="n"/>
      <c r="E74" s="123" t="n"/>
      <c r="F74" s="123" t="n"/>
      <c r="G74" s="123" t="n"/>
      <c r="H74" s="123" t="n"/>
      <c r="I74" s="123" t="n"/>
      <c r="J74" s="123" t="n"/>
      <c r="K74" s="123" t="n"/>
      <c r="L74" s="123" t="n"/>
      <c r="M74" s="123" t="n"/>
      <c r="N74" s="123" t="n"/>
      <c r="O74" s="123" t="n"/>
      <c r="P74" s="123" t="n"/>
      <c r="Q74" s="123" t="n"/>
      <c r="R74" s="123" t="n"/>
      <c r="S74" s="123" t="n"/>
      <c r="T74" s="123" t="n"/>
      <c r="U74" s="123" t="n"/>
      <c r="V74" s="123" t="n"/>
      <c r="W74" s="123" t="n"/>
      <c r="X74" s="123" t="n"/>
      <c r="Y74" s="123" t="n"/>
      <c r="Z74" s="123" t="n"/>
      <c r="AA74" s="123" t="n"/>
      <c r="AB74" s="123" t="n"/>
      <c r="AC74" s="123" t="n"/>
      <c r="AD74" s="123" t="n"/>
      <c r="AE74" s="123" t="n"/>
      <c r="AF74" s="123" t="n"/>
      <c r="AG74" s="123" t="n"/>
      <c r="AH74" s="123" t="n"/>
      <c r="AI74" s="123" t="n"/>
      <c r="AJ74" s="123" t="n"/>
      <c r="AK74" s="216" t="n"/>
      <c r="AL74" s="216" t="n"/>
      <c r="AM74" s="216" t="n"/>
      <c r="AN74" s="216" t="n"/>
      <c r="AO74" s="123" t="n"/>
      <c r="AP74" s="123" t="n"/>
      <c r="AQ74" s="123" t="n"/>
      <c r="AR74" s="123" t="n"/>
      <c r="AS74" s="123" t="n"/>
      <c r="AT74" s="123" t="n"/>
      <c r="AU74" s="123" t="n"/>
      <c r="AV74" s="123" t="n"/>
      <c r="AW74" s="123" t="n"/>
      <c r="AX74" s="123" t="n"/>
      <c r="AY74" s="123" t="n"/>
      <c r="AZ74" s="123" t="n"/>
      <c r="BA74" s="123" t="n"/>
    </row>
    <row r="75" ht="12.75" customHeight="1" s="263">
      <c r="D75" s="123" t="n"/>
      <c r="E75" s="123" t="n"/>
      <c r="F75" s="123" t="n"/>
      <c r="G75" s="123" t="n"/>
      <c r="H75" s="123" t="n"/>
      <c r="I75" s="123" t="n"/>
      <c r="J75" s="123" t="n"/>
      <c r="K75" s="123" t="n"/>
      <c r="L75" s="123" t="n"/>
      <c r="M75" s="123" t="n"/>
      <c r="N75" s="123" t="n"/>
      <c r="O75" s="123" t="n"/>
      <c r="P75" s="123" t="n"/>
      <c r="Q75" s="123" t="n"/>
      <c r="R75" s="123" t="n"/>
      <c r="S75" s="123" t="n"/>
      <c r="T75" s="123" t="n"/>
      <c r="U75" s="123" t="n"/>
      <c r="V75" s="123" t="n"/>
      <c r="W75" s="123" t="n"/>
      <c r="X75" s="123" t="n"/>
      <c r="Y75" s="123" t="n"/>
      <c r="Z75" s="123" t="n"/>
      <c r="AA75" s="123" t="n"/>
      <c r="AB75" s="123" t="n"/>
      <c r="AC75" s="123" t="n"/>
      <c r="AD75" s="123" t="n"/>
      <c r="AE75" s="123" t="n"/>
      <c r="AF75" s="123" t="n"/>
      <c r="AG75" s="123" t="n"/>
      <c r="AH75" s="123" t="n"/>
      <c r="AI75" s="123" t="n"/>
      <c r="AJ75" s="123" t="n"/>
      <c r="AK75" s="216" t="n"/>
      <c r="AL75" s="216" t="n"/>
      <c r="AM75" s="216" t="n"/>
      <c r="AN75" s="216" t="n"/>
      <c r="AO75" s="123" t="n"/>
      <c r="AP75" s="123" t="n"/>
      <c r="AQ75" s="123" t="n"/>
      <c r="AR75" s="123" t="n"/>
      <c r="AS75" s="123" t="n"/>
      <c r="AT75" s="123" t="n"/>
      <c r="AU75" s="123" t="n"/>
      <c r="AV75" s="123" t="n"/>
      <c r="AW75" s="123" t="n"/>
      <c r="AX75" s="123" t="n"/>
      <c r="AY75" s="123" t="n"/>
      <c r="AZ75" s="123" t="n"/>
      <c r="BA75" s="123" t="n"/>
    </row>
    <row r="76" ht="12.75" customHeight="1" s="263">
      <c r="AK76" s="216" t="n"/>
      <c r="AN76" s="216" t="n"/>
    </row>
    <row r="77" ht="12.75" customHeight="1" s="263">
      <c r="AK77" s="216" t="n"/>
      <c r="AN77" s="216" t="n"/>
    </row>
    <row r="78" ht="12.75" customHeight="1" s="263">
      <c r="AK78" s="216" t="n"/>
      <c r="AN78" s="216" t="n"/>
    </row>
    <row r="79" ht="12.75" customHeight="1" s="263">
      <c r="AK79" s="216" t="n"/>
      <c r="AN79" s="216" t="n"/>
    </row>
    <row r="80" ht="12.75" customHeight="1" s="263">
      <c r="AK80" s="216" t="n"/>
      <c r="AN80" s="216" t="n"/>
    </row>
    <row r="81" ht="12.75" customHeight="1" s="263">
      <c r="AK81" s="216" t="n"/>
      <c r="AN81" s="216" t="n"/>
    </row>
    <row r="82" ht="12.75" customHeight="1" s="263">
      <c r="AK82" s="216" t="n"/>
      <c r="AN82" s="216" t="n"/>
    </row>
    <row r="83" ht="12.75" customHeight="1" s="263">
      <c r="AK83" s="216" t="n"/>
      <c r="AN83" s="216" t="n"/>
    </row>
    <row r="84" ht="12.75" customHeight="1" s="263">
      <c r="AK84" s="216" t="n"/>
      <c r="AN84" s="216" t="n"/>
    </row>
    <row r="85" ht="12.75" customHeight="1" s="263">
      <c r="AK85" s="216" t="n"/>
      <c r="AN85" s="216" t="n"/>
    </row>
    <row r="86" ht="12.75" customHeight="1" s="263">
      <c r="AK86" s="216" t="n"/>
      <c r="AN86" s="216" t="n"/>
    </row>
    <row r="87" ht="12.75" customHeight="1" s="263">
      <c r="AK87" s="216" t="n"/>
      <c r="AN87" s="216" t="n"/>
    </row>
    <row r="88" ht="12.75" customHeight="1" s="263">
      <c r="AK88" s="216" t="n"/>
      <c r="AN88" s="216" t="n"/>
    </row>
    <row r="89" ht="12.75" customHeight="1" s="263">
      <c r="AK89" s="216" t="n"/>
      <c r="AN89" s="216" t="n"/>
    </row>
    <row r="90" ht="12.75" customHeight="1" s="263">
      <c r="AK90" s="216" t="n"/>
      <c r="AN90" s="216" t="n"/>
    </row>
    <row r="91" ht="12.75" customHeight="1" s="263">
      <c r="AK91" s="216" t="n"/>
      <c r="AN91" s="216" t="n"/>
    </row>
    <row r="92" ht="12.75" customHeight="1" s="263">
      <c r="AK92" s="216" t="n"/>
      <c r="AN92" s="216" t="n"/>
    </row>
    <row r="93" ht="12.75" customHeight="1" s="263">
      <c r="AK93" s="216" t="n"/>
      <c r="AN93" s="216" t="n"/>
    </row>
    <row r="94" ht="12.75" customHeight="1" s="263">
      <c r="AK94" s="216" t="n"/>
      <c r="AN94" s="216" t="n"/>
    </row>
    <row r="95" ht="12.75" customHeight="1" s="263">
      <c r="AK95" s="216" t="n"/>
      <c r="AN95" s="216" t="n"/>
    </row>
    <row r="96" ht="12.75" customHeight="1" s="263">
      <c r="AK96" s="216" t="n"/>
      <c r="AN96" s="216" t="n"/>
    </row>
    <row r="97" ht="12.75" customHeight="1" s="263">
      <c r="AK97" s="216" t="n"/>
      <c r="AN97" s="216" t="n"/>
    </row>
    <row r="98" ht="12.75" customHeight="1" s="263">
      <c r="AK98" s="216" t="n"/>
      <c r="AN98" s="216" t="n"/>
    </row>
    <row r="99" ht="12.75" customHeight="1" s="263">
      <c r="AK99" s="216" t="n"/>
      <c r="AN99" s="216" t="n"/>
    </row>
    <row r="100" ht="12.75" customHeight="1" s="263">
      <c r="AK100" s="216" t="n"/>
      <c r="AN100" s="216" t="n"/>
    </row>
    <row r="101" ht="12.75" customHeight="1" s="263">
      <c r="AK101" s="216" t="n"/>
      <c r="AN101" s="216" t="n"/>
    </row>
    <row r="102" ht="12.75" customHeight="1" s="263">
      <c r="AK102" s="216" t="n"/>
      <c r="AN102" s="216" t="n"/>
    </row>
    <row r="103" ht="12.75" customHeight="1" s="263">
      <c r="AK103" s="216" t="n"/>
      <c r="AN103" s="216" t="n"/>
    </row>
    <row r="104" ht="12.75" customHeight="1" s="263">
      <c r="AK104" s="216" t="n"/>
      <c r="AN104" s="216" t="n"/>
    </row>
    <row r="105" ht="12.75" customHeight="1" s="263">
      <c r="AK105" s="216" t="n"/>
      <c r="AN105" s="216" t="n"/>
    </row>
    <row r="106" ht="12.75" customHeight="1" s="263">
      <c r="AK106" s="216" t="n"/>
      <c r="AN106" s="216" t="n"/>
    </row>
    <row r="107" ht="12.75" customHeight="1" s="263">
      <c r="AK107" s="216" t="n"/>
      <c r="AN107" s="216" t="n"/>
    </row>
    <row r="108" ht="12.75" customHeight="1" s="263">
      <c r="AK108" s="216" t="n"/>
      <c r="AN108" s="216" t="n"/>
    </row>
    <row r="109" ht="12.75" customHeight="1" s="263">
      <c r="AK109" s="216" t="n"/>
      <c r="AN109" s="216" t="n"/>
    </row>
    <row r="110" ht="12.75" customHeight="1" s="263">
      <c r="AK110" s="216" t="n"/>
      <c r="AN110" s="216" t="n"/>
    </row>
    <row r="111" ht="12.75" customHeight="1" s="263">
      <c r="AK111" s="216" t="n"/>
      <c r="AN111" s="216" t="n"/>
    </row>
    <row r="112" ht="12.75" customHeight="1" s="263">
      <c r="AK112" s="216" t="n"/>
      <c r="AN112" s="216" t="n"/>
    </row>
    <row r="113" ht="12.75" customHeight="1" s="263">
      <c r="AK113" s="216" t="n"/>
      <c r="AN113" s="216" t="n"/>
    </row>
    <row r="114" ht="12.75" customHeight="1" s="263">
      <c r="AK114" s="216" t="n"/>
      <c r="AN114" s="216" t="n"/>
    </row>
    <row r="115" ht="12.75" customHeight="1" s="263">
      <c r="AK115" s="216" t="n"/>
      <c r="AN115" s="216" t="n"/>
    </row>
    <row r="116" ht="12.75" customHeight="1" s="263">
      <c r="AK116" s="216" t="n"/>
      <c r="AN116" s="216" t="n"/>
    </row>
    <row r="117" ht="12.75" customHeight="1" s="263">
      <c r="AK117" s="216" t="n"/>
      <c r="AN117" s="216" t="n"/>
    </row>
    <row r="118" ht="12.75" customHeight="1" s="263">
      <c r="AK118" s="216" t="n"/>
      <c r="AN118" s="216" t="n"/>
    </row>
    <row r="119" ht="12.75" customHeight="1" s="263">
      <c r="AK119" s="216" t="n"/>
      <c r="AN119" s="216" t="n"/>
    </row>
    <row r="120" ht="12.75" customHeight="1" s="263">
      <c r="AK120" s="216" t="n"/>
      <c r="AN120" s="216" t="n"/>
    </row>
    <row r="121" ht="12.75" customHeight="1" s="263">
      <c r="AK121" s="216" t="n"/>
      <c r="AN121" s="216" t="n"/>
    </row>
    <row r="122" ht="12.75" customHeight="1" s="263">
      <c r="AK122" s="216" t="n"/>
      <c r="AN122" s="216" t="n"/>
    </row>
    <row r="123" ht="12.75" customHeight="1" s="263">
      <c r="AK123" s="216" t="n"/>
      <c r="AN123" s="216" t="n"/>
    </row>
    <row r="124" ht="12.75" customHeight="1" s="263">
      <c r="AK124" s="216" t="n"/>
      <c r="AN124" s="216" t="n"/>
    </row>
    <row r="125" ht="12.75" customHeight="1" s="263">
      <c r="AK125" s="216" t="n"/>
      <c r="AN125" s="216" t="n"/>
    </row>
    <row r="126" ht="12.75" customHeight="1" s="263">
      <c r="AK126" s="216" t="n"/>
      <c r="AN126" s="216" t="n"/>
    </row>
    <row r="127" ht="12.75" customHeight="1" s="263">
      <c r="AK127" s="216" t="n"/>
      <c r="AN127" s="216" t="n"/>
    </row>
    <row r="128" ht="12.75" customHeight="1" s="263">
      <c r="AK128" s="216" t="n"/>
      <c r="AN128" s="216" t="n"/>
    </row>
    <row r="129" ht="12.75" customHeight="1" s="263">
      <c r="AK129" s="216" t="n"/>
      <c r="AN129" s="216" t="n"/>
    </row>
    <row r="130" ht="12.75" customHeight="1" s="263">
      <c r="AK130" s="216" t="n"/>
      <c r="AN130" s="216" t="n"/>
    </row>
    <row r="131" ht="12.75" customHeight="1" s="263">
      <c r="AK131" s="216" t="n"/>
      <c r="AN131" s="216" t="n"/>
    </row>
    <row r="132" ht="12.75" customHeight="1" s="263">
      <c r="AK132" s="216" t="n"/>
      <c r="AN132" s="216" t="n"/>
    </row>
    <row r="133" ht="12.75" customHeight="1" s="263">
      <c r="AK133" s="216" t="n"/>
      <c r="AN133" s="216" t="n"/>
    </row>
    <row r="134" ht="12.75" customHeight="1" s="263">
      <c r="AK134" s="216" t="n"/>
      <c r="AN134" s="216" t="n"/>
    </row>
    <row r="135" ht="12.75" customHeight="1" s="263">
      <c r="AK135" s="216" t="n"/>
      <c r="AN135" s="216" t="n"/>
    </row>
    <row r="136" ht="12.75" customHeight="1" s="263">
      <c r="AK136" s="216" t="n"/>
      <c r="AN136" s="216" t="n"/>
    </row>
    <row r="137" ht="12.75" customHeight="1" s="263">
      <c r="AK137" s="216" t="n"/>
      <c r="AN137" s="216" t="n"/>
    </row>
    <row r="138" ht="12.75" customHeight="1" s="263">
      <c r="AK138" s="216" t="n"/>
      <c r="AN138" s="216" t="n"/>
    </row>
    <row r="139" ht="12.75" customHeight="1" s="263">
      <c r="AK139" s="216" t="n"/>
      <c r="AN139" s="216" t="n"/>
    </row>
    <row r="140" ht="12.75" customHeight="1" s="263">
      <c r="AK140" s="216" t="n"/>
      <c r="AN140" s="216" t="n"/>
    </row>
    <row r="141" ht="12.75" customHeight="1" s="263">
      <c r="AK141" s="216" t="n"/>
      <c r="AN141" s="216" t="n"/>
    </row>
    <row r="142" ht="12.75" customHeight="1" s="263">
      <c r="AK142" s="216" t="n"/>
      <c r="AN142" s="216" t="n"/>
    </row>
    <row r="143" ht="12.75" customHeight="1" s="263">
      <c r="AK143" s="216" t="n"/>
      <c r="AN143" s="216" t="n"/>
    </row>
    <row r="144" ht="12.75" customHeight="1" s="263">
      <c r="AK144" s="216" t="n"/>
      <c r="AN144" s="216" t="n"/>
    </row>
    <row r="145" ht="12.75" customHeight="1" s="263">
      <c r="AK145" s="216" t="n"/>
      <c r="AN145" s="216" t="n"/>
    </row>
    <row r="146" ht="12.75" customHeight="1" s="263">
      <c r="AK146" s="216" t="n"/>
      <c r="AN146" s="216" t="n"/>
    </row>
    <row r="147" ht="12.75" customHeight="1" s="263">
      <c r="AK147" s="216" t="n"/>
      <c r="AN147" s="216" t="n"/>
    </row>
    <row r="148" ht="12.75" customHeight="1" s="263">
      <c r="AK148" s="216" t="n"/>
      <c r="AN148" s="216" t="n"/>
    </row>
    <row r="149" ht="12.75" customHeight="1" s="263">
      <c r="AK149" s="216" t="n"/>
      <c r="AN149" s="216" t="n"/>
    </row>
    <row r="150" ht="12.75" customHeight="1" s="263">
      <c r="AK150" s="216" t="n"/>
      <c r="AN150" s="216" t="n"/>
    </row>
    <row r="151" ht="12.75" customHeight="1" s="263">
      <c r="AK151" s="216" t="n"/>
      <c r="AN151" s="216" t="n"/>
    </row>
    <row r="152" ht="12.75" customHeight="1" s="263">
      <c r="AK152" s="216" t="n"/>
      <c r="AN152" s="216" t="n"/>
    </row>
    <row r="153" ht="12.75" customHeight="1" s="263">
      <c r="AK153" s="216" t="n"/>
      <c r="AN153" s="216" t="n"/>
    </row>
    <row r="154" ht="12.75" customHeight="1" s="263">
      <c r="AK154" s="216" t="n"/>
      <c r="AN154" s="216" t="n"/>
    </row>
    <row r="155" ht="12.75" customHeight="1" s="263">
      <c r="AK155" s="216" t="n"/>
      <c r="AN155" s="216" t="n"/>
    </row>
    <row r="156" ht="12.75" customHeight="1" s="263">
      <c r="AK156" s="216" t="n"/>
      <c r="AN156" s="216" t="n"/>
    </row>
    <row r="157" ht="12.75" customHeight="1" s="263">
      <c r="AK157" s="216" t="n"/>
      <c r="AN157" s="216" t="n"/>
    </row>
    <row r="158" ht="12.75" customHeight="1" s="263">
      <c r="AK158" s="216" t="n"/>
      <c r="AN158" s="216" t="n"/>
    </row>
    <row r="159" ht="12.75" customHeight="1" s="263">
      <c r="AK159" s="216" t="n"/>
      <c r="AN159" s="216" t="n"/>
    </row>
    <row r="160" ht="12.75" customHeight="1" s="263">
      <c r="AK160" s="216" t="n"/>
      <c r="AN160" s="216" t="n"/>
    </row>
    <row r="161" ht="12.75" customHeight="1" s="263">
      <c r="AK161" s="216" t="n"/>
      <c r="AN161" s="216" t="n"/>
    </row>
    <row r="162" ht="12.75" customHeight="1" s="263">
      <c r="AK162" s="216" t="n"/>
      <c r="AN162" s="216" t="n"/>
    </row>
    <row r="163" ht="12.75" customHeight="1" s="263">
      <c r="AK163" s="216" t="n"/>
      <c r="AN163" s="216" t="n"/>
    </row>
    <row r="164" ht="12.75" customHeight="1" s="263">
      <c r="AK164" s="216" t="n"/>
      <c r="AN164" s="216" t="n"/>
    </row>
    <row r="165" ht="12.75" customHeight="1" s="263">
      <c r="AK165" s="216" t="n"/>
      <c r="AN165" s="216" t="n"/>
    </row>
    <row r="166" ht="12.75" customHeight="1" s="263">
      <c r="AK166" s="216" t="n"/>
      <c r="AN166" s="216" t="n"/>
    </row>
    <row r="167" ht="12.75" customHeight="1" s="263">
      <c r="AK167" s="216" t="n"/>
      <c r="AN167" s="216" t="n"/>
    </row>
    <row r="168" ht="12.75" customHeight="1" s="263">
      <c r="AK168" s="216" t="n"/>
      <c r="AN168" s="216" t="n"/>
    </row>
    <row r="169" ht="12.75" customHeight="1" s="263">
      <c r="AK169" s="216" t="n"/>
      <c r="AN169" s="216" t="n"/>
    </row>
    <row r="170" ht="12.75" customHeight="1" s="263">
      <c r="AK170" s="216" t="n"/>
      <c r="AN170" s="216" t="n"/>
    </row>
    <row r="171" ht="12.75" customHeight="1" s="263">
      <c r="AK171" s="216" t="n"/>
      <c r="AN171" s="216" t="n"/>
    </row>
    <row r="172" ht="12.75" customHeight="1" s="263">
      <c r="AK172" s="216" t="n"/>
      <c r="AN172" s="216" t="n"/>
    </row>
    <row r="173" ht="12.75" customHeight="1" s="263">
      <c r="AK173" s="216" t="n"/>
      <c r="AN173" s="216" t="n"/>
    </row>
    <row r="174" ht="12.75" customHeight="1" s="263">
      <c r="AK174" s="216" t="n"/>
      <c r="AN174" s="216" t="n"/>
    </row>
    <row r="175" ht="12.75" customHeight="1" s="263">
      <c r="AK175" s="216" t="n"/>
      <c r="AN175" s="216" t="n"/>
    </row>
    <row r="176" ht="12.75" customHeight="1" s="263">
      <c r="AK176" s="216" t="n"/>
      <c r="AN176" s="216" t="n"/>
    </row>
    <row r="177" ht="12.75" customHeight="1" s="263">
      <c r="AK177" s="216" t="n"/>
      <c r="AN177" s="216" t="n"/>
    </row>
    <row r="178" ht="12.75" customHeight="1" s="263">
      <c r="AK178" s="216" t="n"/>
      <c r="AN178" s="216" t="n"/>
    </row>
    <row r="179" ht="12.75" customHeight="1" s="263">
      <c r="AK179" s="216" t="n"/>
      <c r="AN179" s="216" t="n"/>
    </row>
    <row r="180" ht="12.75" customHeight="1" s="263">
      <c r="AK180" s="216" t="n"/>
      <c r="AN180" s="216" t="n"/>
    </row>
    <row r="181" ht="12.75" customHeight="1" s="263">
      <c r="AK181" s="216" t="n"/>
      <c r="AN181" s="216" t="n"/>
    </row>
    <row r="182" ht="12.75" customHeight="1" s="263">
      <c r="AK182" s="216" t="n"/>
      <c r="AN182" s="216" t="n"/>
    </row>
    <row r="183" ht="12.75" customHeight="1" s="263">
      <c r="AK183" s="216" t="n"/>
      <c r="AN183" s="216" t="n"/>
    </row>
    <row r="184" ht="12.75" customHeight="1" s="263">
      <c r="AK184" s="216" t="n"/>
      <c r="AN184" s="216" t="n"/>
    </row>
    <row r="185" ht="12.75" customHeight="1" s="263">
      <c r="AK185" s="216" t="n"/>
      <c r="AN185" s="216" t="n"/>
    </row>
    <row r="186" ht="12.75" customHeight="1" s="263">
      <c r="AK186" s="216" t="n"/>
      <c r="AN186" s="216" t="n"/>
    </row>
    <row r="187" ht="12.75" customHeight="1" s="263">
      <c r="AK187" s="216" t="n"/>
      <c r="AN187" s="216" t="n"/>
    </row>
    <row r="188" ht="12.75" customHeight="1" s="263">
      <c r="AK188" s="216" t="n"/>
      <c r="AN188" s="216" t="n"/>
    </row>
    <row r="189" ht="12.75" customHeight="1" s="263">
      <c r="AK189" s="216" t="n"/>
      <c r="AN189" s="216" t="n"/>
    </row>
    <row r="190" ht="12.75" customHeight="1" s="263">
      <c r="AK190" s="216" t="n"/>
      <c r="AN190" s="216" t="n"/>
    </row>
    <row r="191" ht="12.75" customHeight="1" s="263">
      <c r="AK191" s="216" t="n"/>
      <c r="AN191" s="216" t="n"/>
    </row>
    <row r="192" ht="12.75" customHeight="1" s="263">
      <c r="AK192" s="216" t="n"/>
      <c r="AN192" s="216" t="n"/>
    </row>
    <row r="193" ht="12.75" customHeight="1" s="263">
      <c r="AK193" s="216" t="n"/>
      <c r="AN193" s="216" t="n"/>
    </row>
    <row r="194" ht="12.75" customHeight="1" s="263">
      <c r="AK194" s="216" t="n"/>
      <c r="AN194" s="216" t="n"/>
    </row>
    <row r="195" ht="12.75" customHeight="1" s="263">
      <c r="AK195" s="216" t="n"/>
      <c r="AN195" s="216" t="n"/>
    </row>
    <row r="196" ht="12.75" customHeight="1" s="263">
      <c r="AK196" s="216" t="n"/>
      <c r="AN196" s="216" t="n"/>
    </row>
    <row r="197" ht="12.75" customHeight="1" s="263">
      <c r="AK197" s="216" t="n"/>
      <c r="AN197" s="216" t="n"/>
    </row>
    <row r="198" ht="12.75" customHeight="1" s="263">
      <c r="AK198" s="216" t="n"/>
      <c r="AN198" s="216" t="n"/>
    </row>
    <row r="199" ht="12.75" customHeight="1" s="263">
      <c r="AK199" s="216" t="n"/>
      <c r="AN199" s="216" t="n"/>
    </row>
    <row r="200" ht="12.75" customHeight="1" s="263">
      <c r="AK200" s="216" t="n"/>
      <c r="AN200" s="216" t="n"/>
    </row>
    <row r="201" ht="12.75" customHeight="1" s="263">
      <c r="AK201" s="216" t="n"/>
      <c r="AN201" s="216" t="n"/>
    </row>
    <row r="202" ht="12.75" customHeight="1" s="263">
      <c r="AK202" s="216" t="n"/>
      <c r="AN202" s="216" t="n"/>
    </row>
    <row r="203" ht="12.75" customHeight="1" s="263">
      <c r="AK203" s="216" t="n"/>
      <c r="AN203" s="216" t="n"/>
    </row>
    <row r="204" ht="12.75" customHeight="1" s="263">
      <c r="AK204" s="216" t="n"/>
      <c r="AN204" s="216" t="n"/>
    </row>
    <row r="205" ht="12.75" customHeight="1" s="263">
      <c r="AK205" s="216" t="n"/>
      <c r="AN205" s="216" t="n"/>
    </row>
    <row r="206" ht="12.75" customHeight="1" s="263">
      <c r="AK206" s="216" t="n"/>
      <c r="AN206" s="216" t="n"/>
    </row>
    <row r="207" ht="12.75" customHeight="1" s="263">
      <c r="AK207" s="216" t="n"/>
      <c r="AN207" s="216" t="n"/>
    </row>
    <row r="208" ht="12.75" customHeight="1" s="263">
      <c r="AK208" s="216" t="n"/>
      <c r="AN208" s="216" t="n"/>
    </row>
    <row r="209" ht="12.75" customHeight="1" s="263">
      <c r="AK209" s="216" t="n"/>
      <c r="AN209" s="216" t="n"/>
    </row>
    <row r="210" ht="12.75" customHeight="1" s="263">
      <c r="AK210" s="216" t="n"/>
      <c r="AN210" s="216" t="n"/>
    </row>
    <row r="211" ht="12.75" customHeight="1" s="263">
      <c r="AK211" s="216" t="n"/>
      <c r="AN211" s="216" t="n"/>
    </row>
    <row r="212" ht="12.75" customHeight="1" s="263">
      <c r="AK212" s="216" t="n"/>
      <c r="AN212" s="216" t="n"/>
    </row>
    <row r="213" ht="12.75" customHeight="1" s="263">
      <c r="AK213" s="216" t="n"/>
      <c r="AN213" s="216" t="n"/>
    </row>
    <row r="214" ht="12.75" customHeight="1" s="263">
      <c r="AK214" s="216" t="n"/>
      <c r="AN214" s="216" t="n"/>
    </row>
    <row r="215" ht="12.75" customHeight="1" s="263">
      <c r="AK215" s="216" t="n"/>
      <c r="AN215" s="216" t="n"/>
    </row>
    <row r="216" ht="12.75" customHeight="1" s="263">
      <c r="AK216" s="216" t="n"/>
      <c r="AN216" s="216" t="n"/>
    </row>
    <row r="217" ht="12.75" customHeight="1" s="263">
      <c r="AK217" s="216" t="n"/>
      <c r="AN217" s="216" t="n"/>
    </row>
    <row r="218" ht="12.75" customHeight="1" s="263">
      <c r="AK218" s="216" t="n"/>
      <c r="AN218" s="216" t="n"/>
    </row>
    <row r="219" ht="12.75" customHeight="1" s="263">
      <c r="AK219" s="216" t="n"/>
      <c r="AN219" s="216" t="n"/>
    </row>
    <row r="220" ht="12.75" customHeight="1" s="263">
      <c r="AK220" s="216" t="n"/>
      <c r="AN220" s="216" t="n"/>
    </row>
    <row r="221" ht="12.75" customHeight="1" s="263">
      <c r="AK221" s="216" t="n"/>
      <c r="AN221" s="216" t="n"/>
    </row>
    <row r="222" ht="12.75" customHeight="1" s="263">
      <c r="AK222" s="216" t="n"/>
      <c r="AN222" s="216" t="n"/>
    </row>
    <row r="223" ht="15.75" customHeight="1" s="263"/>
    <row r="224" ht="15.75" customHeight="1" s="263"/>
    <row r="225" ht="15.75" customHeight="1" s="263"/>
    <row r="226" ht="15.75" customHeight="1" s="263"/>
    <row r="227" ht="15.75" customHeight="1" s="263"/>
    <row r="228" ht="15.75" customHeight="1" s="263"/>
    <row r="229" ht="15.75" customHeight="1" s="263"/>
    <row r="230" ht="15.75" customHeight="1" s="263"/>
    <row r="231" ht="15.75" customHeight="1" s="263"/>
    <row r="232" ht="15.75" customHeight="1" s="263"/>
    <row r="233" ht="15.75" customHeight="1" s="263"/>
    <row r="234" ht="15.75" customHeight="1" s="263"/>
    <row r="235" ht="15.75" customHeight="1" s="263"/>
    <row r="236" ht="15.75" customHeight="1" s="263"/>
    <row r="237" ht="15.75" customHeight="1" s="263"/>
    <row r="238" ht="15.75" customHeight="1" s="263"/>
    <row r="239" ht="15.75" customHeight="1" s="263"/>
    <row r="240" ht="15.75" customHeight="1" s="263"/>
    <row r="241" ht="15.75" customHeight="1" s="263"/>
    <row r="242" ht="15.75" customHeight="1" s="263"/>
    <row r="243" ht="15.75" customHeight="1" s="263"/>
    <row r="244" ht="15.75" customHeight="1" s="263"/>
    <row r="245" ht="15.75" customHeight="1" s="263"/>
    <row r="246" ht="15.75" customHeight="1" s="263"/>
    <row r="247" ht="15.75" customHeight="1" s="263"/>
    <row r="248" ht="15.75" customHeight="1" s="263"/>
    <row r="249" ht="15.75" customHeight="1" s="263"/>
    <row r="250" ht="15.75" customHeight="1" s="263"/>
    <row r="251" ht="15.75" customHeight="1" s="263"/>
    <row r="252" ht="15.75" customHeight="1" s="263"/>
    <row r="253" ht="15.75" customHeight="1" s="263"/>
    <row r="254" ht="15.75" customHeight="1" s="263"/>
    <row r="255" ht="15.75" customHeight="1" s="263"/>
    <row r="256" ht="15.75" customHeight="1" s="263"/>
    <row r="257" ht="15.75" customHeight="1" s="263"/>
    <row r="258" ht="15.75" customHeight="1" s="263"/>
    <row r="259" ht="15.75" customHeight="1" s="263"/>
    <row r="260" ht="15.75" customHeight="1" s="263"/>
    <row r="261" ht="15.75" customHeight="1" s="263"/>
    <row r="262" ht="15.75" customHeight="1" s="263"/>
    <row r="263" ht="15.75" customHeight="1" s="263"/>
    <row r="264" ht="15.75" customHeight="1" s="263"/>
    <row r="265" ht="15.75" customHeight="1" s="263"/>
    <row r="266" ht="15.75" customHeight="1" s="263"/>
    <row r="267" ht="15.75" customHeight="1" s="263"/>
    <row r="268" ht="15.75" customHeight="1" s="263"/>
    <row r="269" ht="15.75" customHeight="1" s="263"/>
    <row r="270" ht="15.75" customHeight="1" s="263"/>
    <row r="271" ht="15.75" customHeight="1" s="263"/>
    <row r="272" ht="15.75" customHeight="1" s="263"/>
    <row r="273" ht="15.75" customHeight="1" s="263"/>
    <row r="274" ht="15.75" customHeight="1" s="263"/>
    <row r="275" ht="15.75" customHeight="1" s="263"/>
    <row r="276" ht="15.75" customHeight="1" s="263"/>
    <row r="277" ht="15.75" customHeight="1" s="263"/>
    <row r="278" ht="15.75" customHeight="1" s="263"/>
    <row r="279" ht="15.75" customHeight="1" s="263"/>
    <row r="280" ht="15.75" customHeight="1" s="263"/>
    <row r="281" ht="15.75" customHeight="1" s="263"/>
    <row r="282" ht="15.75" customHeight="1" s="263"/>
    <row r="283" ht="15.75" customHeight="1" s="263"/>
    <row r="284" ht="15.75" customHeight="1" s="263"/>
    <row r="285" ht="15.75" customHeight="1" s="263"/>
    <row r="286" ht="15.75" customHeight="1" s="263"/>
    <row r="287" ht="15.75" customHeight="1" s="263"/>
    <row r="288" ht="15.75" customHeight="1" s="263"/>
    <row r="289" ht="15.75" customHeight="1" s="263"/>
    <row r="290" ht="15.75" customHeight="1" s="263"/>
    <row r="291" ht="15.75" customHeight="1" s="263"/>
    <row r="292" ht="15.75" customHeight="1" s="263"/>
    <row r="293" ht="15.75" customHeight="1" s="263"/>
    <row r="294" ht="15.75" customHeight="1" s="263"/>
    <row r="295" ht="15.75" customHeight="1" s="263"/>
    <row r="296" ht="15.75" customHeight="1" s="263"/>
    <row r="297" ht="15.75" customHeight="1" s="263"/>
    <row r="298" ht="15.75" customHeight="1" s="263"/>
    <row r="299" ht="15.75" customHeight="1" s="263"/>
    <row r="300" ht="15.75" customHeight="1" s="263"/>
    <row r="301" ht="15.75" customHeight="1" s="263"/>
    <row r="302" ht="15.75" customHeight="1" s="263"/>
    <row r="303" ht="15.75" customHeight="1" s="263"/>
    <row r="304" ht="15.75" customHeight="1" s="263"/>
    <row r="305" ht="15.75" customHeight="1" s="263"/>
    <row r="306" ht="15.75" customHeight="1" s="263"/>
    <row r="307" ht="15.75" customHeight="1" s="263"/>
    <row r="308" ht="15.75" customHeight="1" s="263"/>
    <row r="309" ht="15.75" customHeight="1" s="263"/>
    <row r="310" ht="15.75" customHeight="1" s="263"/>
    <row r="311" ht="15.75" customHeight="1" s="263"/>
    <row r="312" ht="15.75" customHeight="1" s="263"/>
    <row r="313" ht="15.75" customHeight="1" s="263"/>
    <row r="314" ht="15.75" customHeight="1" s="263"/>
    <row r="315" ht="15.75" customHeight="1" s="263"/>
    <row r="316" ht="15.75" customHeight="1" s="263"/>
    <row r="317" ht="15.75" customHeight="1" s="263"/>
    <row r="318" ht="15.75" customHeight="1" s="263"/>
    <row r="319" ht="15.75" customHeight="1" s="263"/>
    <row r="320" ht="15.75" customHeight="1" s="263"/>
    <row r="321" ht="15.75" customHeight="1" s="263"/>
    <row r="322" ht="15.75" customHeight="1" s="263"/>
    <row r="323" ht="15.75" customHeight="1" s="263"/>
    <row r="324" ht="15.75" customHeight="1" s="263"/>
    <row r="325" ht="15.75" customHeight="1" s="263"/>
    <row r="326" ht="15.75" customHeight="1" s="263"/>
    <row r="327" ht="15.75" customHeight="1" s="263"/>
    <row r="328" ht="15.75" customHeight="1" s="263"/>
    <row r="329" ht="15.75" customHeight="1" s="263"/>
    <row r="330" ht="15.75" customHeight="1" s="263"/>
    <row r="331" ht="15.75" customHeight="1" s="263"/>
    <row r="332" ht="15.75" customHeight="1" s="263"/>
    <row r="333" ht="15.75" customHeight="1" s="263"/>
    <row r="334" ht="15.75" customHeight="1" s="263"/>
    <row r="335" ht="15.75" customHeight="1" s="263"/>
    <row r="336" ht="15.75" customHeight="1" s="263"/>
    <row r="337" ht="15.75" customHeight="1" s="263"/>
    <row r="338" ht="15.75" customHeight="1" s="263"/>
    <row r="339" ht="15.75" customHeight="1" s="263"/>
    <row r="340" ht="15.75" customHeight="1" s="263"/>
    <row r="341" ht="15.75" customHeight="1" s="263"/>
    <row r="342" ht="15.75" customHeight="1" s="263"/>
    <row r="343" ht="15.75" customHeight="1" s="263"/>
    <row r="344" ht="15.75" customHeight="1" s="263"/>
    <row r="345" ht="15.75" customHeight="1" s="263"/>
    <row r="346" ht="15.75" customHeight="1" s="263"/>
    <row r="347" ht="15.75" customHeight="1" s="263"/>
    <row r="348" ht="15.75" customHeight="1" s="263"/>
    <row r="349" ht="15.75" customHeight="1" s="263"/>
    <row r="350" ht="15.75" customHeight="1" s="263"/>
    <row r="351" ht="15.75" customHeight="1" s="263"/>
    <row r="352" ht="15.75" customHeight="1" s="263"/>
    <row r="353" ht="15.75" customHeight="1" s="263"/>
    <row r="354" ht="15.75" customHeight="1" s="263"/>
    <row r="355" ht="15.75" customHeight="1" s="263"/>
    <row r="356" ht="15.75" customHeight="1" s="263"/>
    <row r="357" ht="15.75" customHeight="1" s="263"/>
    <row r="358" ht="15.75" customHeight="1" s="263"/>
    <row r="359" ht="15.75" customHeight="1" s="263"/>
    <row r="360" ht="15.75" customHeight="1" s="263"/>
    <row r="361" ht="15.75" customHeight="1" s="263"/>
    <row r="362" ht="15.75" customHeight="1" s="263"/>
    <row r="363" ht="15.75" customHeight="1" s="263"/>
    <row r="364" ht="15.75" customHeight="1" s="263"/>
    <row r="365" ht="15.75" customHeight="1" s="263"/>
    <row r="366" ht="15.75" customHeight="1" s="263"/>
    <row r="367" ht="15.75" customHeight="1" s="263"/>
    <row r="368" ht="15.75" customHeight="1" s="263"/>
    <row r="369" ht="15.75" customHeight="1" s="263"/>
    <row r="370" ht="15.75" customHeight="1" s="263"/>
    <row r="371" ht="15.75" customHeight="1" s="263"/>
    <row r="372" ht="15.75" customHeight="1" s="263"/>
    <row r="373" ht="15.75" customHeight="1" s="263"/>
    <row r="374" ht="15.75" customHeight="1" s="263"/>
    <row r="375" ht="15.75" customHeight="1" s="263"/>
    <row r="376" ht="15.75" customHeight="1" s="263"/>
    <row r="377" ht="15.75" customHeight="1" s="263"/>
    <row r="378" ht="15.75" customHeight="1" s="263"/>
    <row r="379" ht="15.75" customHeight="1" s="263"/>
    <row r="380" ht="15.75" customHeight="1" s="263"/>
    <row r="381" ht="15.75" customHeight="1" s="263"/>
    <row r="382" ht="15.75" customHeight="1" s="263"/>
    <row r="383" ht="15.75" customHeight="1" s="263"/>
    <row r="384" ht="15.75" customHeight="1" s="263"/>
    <row r="385" ht="15.75" customHeight="1" s="263"/>
    <row r="386" ht="15.75" customHeight="1" s="263"/>
    <row r="387" ht="15.75" customHeight="1" s="263"/>
    <row r="388" ht="15.75" customHeight="1" s="263"/>
    <row r="389" ht="15.75" customHeight="1" s="263"/>
    <row r="390" ht="15.75" customHeight="1" s="263"/>
    <row r="391" ht="15.75" customHeight="1" s="263"/>
    <row r="392" ht="15.75" customHeight="1" s="263"/>
    <row r="393" ht="15.75" customHeight="1" s="263"/>
    <row r="394" ht="15.75" customHeight="1" s="263"/>
    <row r="395" ht="15.75" customHeight="1" s="263"/>
    <row r="396" ht="15.75" customHeight="1" s="263"/>
    <row r="397" ht="15.75" customHeight="1" s="263"/>
    <row r="398" ht="15.75" customHeight="1" s="263"/>
    <row r="399" ht="15.75" customHeight="1" s="263"/>
    <row r="400" ht="15.75" customHeight="1" s="263"/>
    <row r="401" ht="15.75" customHeight="1" s="263"/>
    <row r="402" ht="15.75" customHeight="1" s="263"/>
    <row r="403" ht="15.75" customHeight="1" s="263"/>
    <row r="404" ht="15.75" customHeight="1" s="263"/>
    <row r="405" ht="15.75" customHeight="1" s="263"/>
    <row r="406" ht="15.75" customHeight="1" s="263"/>
    <row r="407" ht="15.75" customHeight="1" s="263"/>
    <row r="408" ht="15.75" customHeight="1" s="263"/>
    <row r="409" ht="15.75" customHeight="1" s="263"/>
    <row r="410" ht="15.75" customHeight="1" s="263"/>
    <row r="411" ht="15.75" customHeight="1" s="263"/>
    <row r="412" ht="15.75" customHeight="1" s="263"/>
    <row r="413" ht="15.75" customHeight="1" s="263"/>
    <row r="414" ht="15.75" customHeight="1" s="263"/>
    <row r="415" ht="15.75" customHeight="1" s="263"/>
    <row r="416" ht="15.75" customHeight="1" s="263"/>
    <row r="417" ht="15.75" customHeight="1" s="263"/>
    <row r="418" ht="15.75" customHeight="1" s="263"/>
    <row r="419" ht="15.75" customHeight="1" s="263"/>
    <row r="420" ht="15.75" customHeight="1" s="263"/>
    <row r="421" ht="15.75" customHeight="1" s="263"/>
    <row r="422" ht="15.75" customHeight="1" s="263"/>
    <row r="423" ht="15.75" customHeight="1" s="263"/>
    <row r="424" ht="15.75" customHeight="1" s="263"/>
    <row r="425" ht="15.75" customHeight="1" s="263"/>
    <row r="426" ht="15.75" customHeight="1" s="263"/>
    <row r="427" ht="15.75" customHeight="1" s="263"/>
    <row r="428" ht="15.75" customHeight="1" s="263"/>
    <row r="429" ht="15.75" customHeight="1" s="263"/>
    <row r="430" ht="15.75" customHeight="1" s="263"/>
    <row r="431" ht="15.75" customHeight="1" s="263"/>
    <row r="432" ht="15.75" customHeight="1" s="263"/>
    <row r="433" ht="15.75" customHeight="1" s="263"/>
    <row r="434" ht="15.75" customHeight="1" s="263"/>
    <row r="435" ht="15.75" customHeight="1" s="263"/>
    <row r="436" ht="15.75" customHeight="1" s="263"/>
    <row r="437" ht="15.75" customHeight="1" s="263"/>
    <row r="438" ht="15.75" customHeight="1" s="263"/>
    <row r="439" ht="15.75" customHeight="1" s="263"/>
    <row r="440" ht="15.75" customHeight="1" s="263"/>
    <row r="441" ht="15.75" customHeight="1" s="263"/>
    <row r="442" ht="15.75" customHeight="1" s="263"/>
    <row r="443" ht="15.75" customHeight="1" s="263"/>
    <row r="444" ht="15.75" customHeight="1" s="263"/>
    <row r="445" ht="15.75" customHeight="1" s="263"/>
    <row r="446" ht="15.75" customHeight="1" s="263"/>
    <row r="447" ht="15.75" customHeight="1" s="263"/>
    <row r="448" ht="15.75" customHeight="1" s="263"/>
    <row r="449" ht="15.75" customHeight="1" s="263"/>
    <row r="450" ht="15.75" customHeight="1" s="263"/>
    <row r="451" ht="15.75" customHeight="1" s="263"/>
    <row r="452" ht="15.75" customHeight="1" s="263"/>
    <row r="453" ht="15.75" customHeight="1" s="263"/>
    <row r="454" ht="15.75" customHeight="1" s="263"/>
    <row r="455" ht="15.75" customHeight="1" s="263"/>
    <row r="456" ht="15.75" customHeight="1" s="263"/>
    <row r="457" ht="15.75" customHeight="1" s="263"/>
    <row r="458" ht="15.75" customHeight="1" s="263"/>
    <row r="459" ht="15.75" customHeight="1" s="263"/>
    <row r="460" ht="15.75" customHeight="1" s="263"/>
    <row r="461" ht="15.75" customHeight="1" s="263"/>
    <row r="462" ht="15.75" customHeight="1" s="263"/>
    <row r="463" ht="15.75" customHeight="1" s="263"/>
    <row r="464" ht="15.75" customHeight="1" s="263"/>
    <row r="465" ht="15.75" customHeight="1" s="263"/>
    <row r="466" ht="15.75" customHeight="1" s="263"/>
    <row r="467" ht="15.75" customHeight="1" s="263"/>
    <row r="468" ht="15.75" customHeight="1" s="263"/>
    <row r="469" ht="15.75" customHeight="1" s="263"/>
    <row r="470" ht="15.75" customHeight="1" s="263"/>
    <row r="471" ht="15.75" customHeight="1" s="263"/>
    <row r="472" ht="15.75" customHeight="1" s="263"/>
    <row r="473" ht="15.75" customHeight="1" s="263"/>
    <row r="474" ht="15.75" customHeight="1" s="263"/>
    <row r="475" ht="15.75" customHeight="1" s="263"/>
    <row r="476" ht="15.75" customHeight="1" s="263"/>
    <row r="477" ht="15.75" customHeight="1" s="263"/>
    <row r="478" ht="15.75" customHeight="1" s="263"/>
    <row r="479" ht="15.75" customHeight="1" s="263"/>
    <row r="480" ht="15.75" customHeight="1" s="263"/>
    <row r="481" ht="15.75" customHeight="1" s="263"/>
    <row r="482" ht="15.75" customHeight="1" s="263"/>
    <row r="483" ht="15.75" customHeight="1" s="263"/>
    <row r="484" ht="15.75" customHeight="1" s="263"/>
    <row r="485" ht="15.75" customHeight="1" s="263"/>
    <row r="486" ht="15.75" customHeight="1" s="263"/>
    <row r="487" ht="15.75" customHeight="1" s="263"/>
    <row r="488" ht="15.75" customHeight="1" s="263"/>
    <row r="489" ht="15.75" customHeight="1" s="263"/>
    <row r="490" ht="15.75" customHeight="1" s="263"/>
    <row r="491" ht="15.75" customHeight="1" s="263"/>
    <row r="492" ht="15.75" customHeight="1" s="263"/>
    <row r="493" ht="15.75" customHeight="1" s="263"/>
    <row r="494" ht="15.75" customHeight="1" s="263"/>
    <row r="495" ht="15.75" customHeight="1" s="263"/>
    <row r="496" ht="15.75" customHeight="1" s="263"/>
    <row r="497" ht="15.75" customHeight="1" s="263"/>
    <row r="498" ht="15.75" customHeight="1" s="263"/>
    <row r="499" ht="15.75" customHeight="1" s="263"/>
    <row r="500" ht="15.75" customHeight="1" s="263"/>
    <row r="501" ht="15.75" customHeight="1" s="263"/>
    <row r="502" ht="15.75" customHeight="1" s="263"/>
    <row r="503" ht="15.75" customHeight="1" s="263"/>
    <row r="504" ht="15.75" customHeight="1" s="263"/>
    <row r="505" ht="15.75" customHeight="1" s="263"/>
    <row r="506" ht="15.75" customHeight="1" s="263"/>
    <row r="507" ht="15.75" customHeight="1" s="263"/>
    <row r="508" ht="15.75" customHeight="1" s="263"/>
    <row r="509" ht="15.75" customHeight="1" s="263"/>
    <row r="510" ht="15.75" customHeight="1" s="263"/>
    <row r="511" ht="15.75" customHeight="1" s="263"/>
    <row r="512" ht="15.75" customHeight="1" s="263"/>
    <row r="513" ht="15.75" customHeight="1" s="263"/>
    <row r="514" ht="15.75" customHeight="1" s="263"/>
    <row r="515" ht="15.75" customHeight="1" s="263"/>
    <row r="516" ht="15.75" customHeight="1" s="263"/>
    <row r="517" ht="15.75" customHeight="1" s="263"/>
    <row r="518" ht="15.75" customHeight="1" s="263"/>
    <row r="519" ht="15.75" customHeight="1" s="263"/>
    <row r="520" ht="15.75" customHeight="1" s="263"/>
    <row r="521" ht="15.75" customHeight="1" s="263"/>
    <row r="522" ht="15.75" customHeight="1" s="263"/>
    <row r="523" ht="15.75" customHeight="1" s="263"/>
    <row r="524" ht="15.75" customHeight="1" s="263"/>
    <row r="525" ht="15.75" customHeight="1" s="263"/>
    <row r="526" ht="15.75" customHeight="1" s="263"/>
    <row r="527" ht="15.75" customHeight="1" s="263"/>
    <row r="528" ht="15.75" customHeight="1" s="263"/>
    <row r="529" ht="15.75" customHeight="1" s="263"/>
    <row r="530" ht="15.75" customHeight="1" s="263"/>
    <row r="531" ht="15.75" customHeight="1" s="263"/>
    <row r="532" ht="15.75" customHeight="1" s="263"/>
    <row r="533" ht="15.75" customHeight="1" s="263"/>
    <row r="534" ht="15.75" customHeight="1" s="263"/>
    <row r="535" ht="15.75" customHeight="1" s="263"/>
    <row r="536" ht="15.75" customHeight="1" s="263"/>
    <row r="537" ht="15.75" customHeight="1" s="263"/>
    <row r="538" ht="15.75" customHeight="1" s="263"/>
    <row r="539" ht="15.75" customHeight="1" s="263"/>
    <row r="540" ht="15.75" customHeight="1" s="263"/>
    <row r="541" ht="15.75" customHeight="1" s="263"/>
    <row r="542" ht="15.75" customHeight="1" s="263"/>
    <row r="543" ht="15.75" customHeight="1" s="263"/>
    <row r="544" ht="15.75" customHeight="1" s="263"/>
    <row r="545" ht="15.75" customHeight="1" s="263"/>
    <row r="546" ht="15.75" customHeight="1" s="263"/>
    <row r="547" ht="15.75" customHeight="1" s="263"/>
    <row r="548" ht="15.75" customHeight="1" s="263"/>
    <row r="549" ht="15.75" customHeight="1" s="263"/>
    <row r="550" ht="15.75" customHeight="1" s="263"/>
    <row r="551" ht="15.75" customHeight="1" s="263"/>
    <row r="552" ht="15.75" customHeight="1" s="263"/>
    <row r="553" ht="15.75" customHeight="1" s="263"/>
    <row r="554" ht="15.75" customHeight="1" s="263"/>
    <row r="555" ht="15.75" customHeight="1" s="263"/>
    <row r="556" ht="15.75" customHeight="1" s="263"/>
    <row r="557" ht="15.75" customHeight="1" s="263"/>
    <row r="558" ht="15.75" customHeight="1" s="263"/>
    <row r="559" ht="15.75" customHeight="1" s="263"/>
    <row r="560" ht="15.75" customHeight="1" s="263"/>
    <row r="561" ht="15.75" customHeight="1" s="263"/>
    <row r="562" ht="15.75" customHeight="1" s="263"/>
    <row r="563" ht="15.75" customHeight="1" s="263"/>
    <row r="564" ht="15.75" customHeight="1" s="263"/>
    <row r="565" ht="15.75" customHeight="1" s="263"/>
    <row r="566" ht="15.75" customHeight="1" s="263"/>
    <row r="567" ht="15.75" customHeight="1" s="263"/>
    <row r="568" ht="15.75" customHeight="1" s="263"/>
    <row r="569" ht="15.75" customHeight="1" s="263"/>
    <row r="570" ht="15.75" customHeight="1" s="263"/>
    <row r="571" ht="15.75" customHeight="1" s="263"/>
    <row r="572" ht="15.75" customHeight="1" s="263"/>
    <row r="573" ht="15.75" customHeight="1" s="263"/>
    <row r="574" ht="15.75" customHeight="1" s="263"/>
    <row r="575" ht="15.75" customHeight="1" s="263"/>
    <row r="576" ht="15.75" customHeight="1" s="263"/>
    <row r="577" ht="15.75" customHeight="1" s="263"/>
    <row r="578" ht="15.75" customHeight="1" s="263"/>
    <row r="579" ht="15.75" customHeight="1" s="263"/>
    <row r="580" ht="15.75" customHeight="1" s="263"/>
    <row r="581" ht="15.75" customHeight="1" s="263"/>
    <row r="582" ht="15.75" customHeight="1" s="263"/>
    <row r="583" ht="15.75" customHeight="1" s="263"/>
    <row r="584" ht="15.75" customHeight="1" s="263"/>
    <row r="585" ht="15.75" customHeight="1" s="263"/>
    <row r="586" ht="15.75" customHeight="1" s="263"/>
    <row r="587" ht="15.75" customHeight="1" s="263"/>
    <row r="588" ht="15.75" customHeight="1" s="263"/>
    <row r="589" ht="15.75" customHeight="1" s="263"/>
    <row r="590" ht="15.75" customHeight="1" s="263"/>
    <row r="591" ht="15.75" customHeight="1" s="263"/>
    <row r="592" ht="15.75" customHeight="1" s="263"/>
    <row r="593" ht="15.75" customHeight="1" s="263"/>
    <row r="594" ht="15.75" customHeight="1" s="263"/>
    <row r="595" ht="15.75" customHeight="1" s="263"/>
    <row r="596" ht="15.75" customHeight="1" s="263"/>
    <row r="597" ht="15.75" customHeight="1" s="263"/>
    <row r="598" ht="15.75" customHeight="1" s="263"/>
    <row r="599" ht="15.75" customHeight="1" s="263"/>
    <row r="600" ht="15.75" customHeight="1" s="263"/>
    <row r="601" ht="15.75" customHeight="1" s="263"/>
    <row r="602" ht="15.75" customHeight="1" s="263"/>
    <row r="603" ht="15.75" customHeight="1" s="263"/>
    <row r="604" ht="15.75" customHeight="1" s="263"/>
    <row r="605" ht="15.75" customHeight="1" s="263"/>
    <row r="606" ht="15.75" customHeight="1" s="263"/>
    <row r="607" ht="15.75" customHeight="1" s="263"/>
    <row r="608" ht="15.75" customHeight="1" s="263"/>
    <row r="609" ht="15.75" customHeight="1" s="263"/>
    <row r="610" ht="15.75" customHeight="1" s="263"/>
    <row r="611" ht="15.75" customHeight="1" s="263"/>
    <row r="612" ht="15.75" customHeight="1" s="263"/>
    <row r="613" ht="15.75" customHeight="1" s="263"/>
    <row r="614" ht="15.75" customHeight="1" s="263"/>
    <row r="615" ht="15.75" customHeight="1" s="263"/>
    <row r="616" ht="15.75" customHeight="1" s="263"/>
    <row r="617" ht="15.75" customHeight="1" s="263"/>
    <row r="618" ht="15.75" customHeight="1" s="263"/>
    <row r="619" ht="15.75" customHeight="1" s="263"/>
    <row r="620" ht="15.75" customHeight="1" s="263"/>
    <row r="621" ht="15.75" customHeight="1" s="263"/>
    <row r="622" ht="15.75" customHeight="1" s="263"/>
    <row r="623" ht="15.75" customHeight="1" s="263"/>
    <row r="624" ht="15.75" customHeight="1" s="263"/>
    <row r="625" ht="15.75" customHeight="1" s="263"/>
    <row r="626" ht="15.75" customHeight="1" s="263"/>
    <row r="627" ht="15.75" customHeight="1" s="263"/>
    <row r="628" ht="15.75" customHeight="1" s="263"/>
    <row r="629" ht="15.75" customHeight="1" s="263"/>
    <row r="630" ht="15.75" customHeight="1" s="263"/>
    <row r="631" ht="15.75" customHeight="1" s="263"/>
    <row r="632" ht="15.75" customHeight="1" s="263"/>
    <row r="633" ht="15.75" customHeight="1" s="263"/>
    <row r="634" ht="15.75" customHeight="1" s="263"/>
    <row r="635" ht="15.75" customHeight="1" s="263"/>
    <row r="636" ht="15.75" customHeight="1" s="263"/>
    <row r="637" ht="15.75" customHeight="1" s="263"/>
    <row r="638" ht="15.75" customHeight="1" s="263"/>
    <row r="639" ht="15.75" customHeight="1" s="263"/>
    <row r="640" ht="15.75" customHeight="1" s="263"/>
    <row r="641" ht="15.75" customHeight="1" s="263"/>
    <row r="642" ht="15.75" customHeight="1" s="263"/>
    <row r="643" ht="15.75" customHeight="1" s="263"/>
    <row r="644" ht="15.75" customHeight="1" s="263"/>
    <row r="645" ht="15.75" customHeight="1" s="263"/>
    <row r="646" ht="15.75" customHeight="1" s="263"/>
    <row r="647" ht="15.75" customHeight="1" s="263"/>
    <row r="648" ht="15.75" customHeight="1" s="263"/>
    <row r="649" ht="15.75" customHeight="1" s="263"/>
    <row r="650" ht="15.75" customHeight="1" s="263"/>
    <row r="651" ht="15.75" customHeight="1" s="263"/>
    <row r="652" ht="15.75" customHeight="1" s="263"/>
    <row r="653" ht="15.75" customHeight="1" s="263"/>
    <row r="654" ht="15.75" customHeight="1" s="263"/>
    <row r="655" ht="15.75" customHeight="1" s="263"/>
    <row r="656" ht="15.75" customHeight="1" s="263"/>
    <row r="657" ht="15.75" customHeight="1" s="263"/>
    <row r="658" ht="15.75" customHeight="1" s="263"/>
    <row r="659" ht="15.75" customHeight="1" s="263"/>
    <row r="660" ht="15.75" customHeight="1" s="263"/>
    <row r="661" ht="15.75" customHeight="1" s="263"/>
    <row r="662" ht="15.75" customHeight="1" s="263"/>
    <row r="663" ht="15.75" customHeight="1" s="263"/>
    <row r="664" ht="15.75" customHeight="1" s="263"/>
    <row r="665" ht="15.75" customHeight="1" s="263"/>
    <row r="666" ht="15.75" customHeight="1" s="263"/>
    <row r="667" ht="15.75" customHeight="1" s="263"/>
    <row r="668" ht="15.75" customHeight="1" s="263"/>
    <row r="669" ht="15.75" customHeight="1" s="263"/>
    <row r="670" ht="15.75" customHeight="1" s="263"/>
    <row r="671" ht="15.75" customHeight="1" s="263"/>
    <row r="672" ht="15.75" customHeight="1" s="263"/>
    <row r="673" ht="15.75" customHeight="1" s="263"/>
    <row r="674" ht="15.75" customHeight="1" s="263"/>
    <row r="675" ht="15.75" customHeight="1" s="263"/>
    <row r="676" ht="15.75" customHeight="1" s="263"/>
    <row r="677" ht="15.75" customHeight="1" s="263"/>
    <row r="678" ht="15.75" customHeight="1" s="263"/>
    <row r="679" ht="15.75" customHeight="1" s="263"/>
    <row r="680" ht="15.75" customHeight="1" s="263"/>
    <row r="681" ht="15.75" customHeight="1" s="263"/>
    <row r="682" ht="15.75" customHeight="1" s="263"/>
    <row r="683" ht="15.75" customHeight="1" s="263"/>
    <row r="684" ht="15.75" customHeight="1" s="263"/>
    <row r="685" ht="15.75" customHeight="1" s="263"/>
    <row r="686" ht="15.75" customHeight="1" s="263"/>
    <row r="687" ht="15.75" customHeight="1" s="263"/>
    <row r="688" ht="15.75" customHeight="1" s="263"/>
    <row r="689" ht="15.75" customHeight="1" s="263"/>
    <row r="690" ht="15.75" customHeight="1" s="263"/>
    <row r="691" ht="15.75" customHeight="1" s="263"/>
    <row r="692" ht="15.75" customHeight="1" s="263"/>
    <row r="693" ht="15.75" customHeight="1" s="263"/>
    <row r="694" ht="15.75" customHeight="1" s="263"/>
    <row r="695" ht="15.75" customHeight="1" s="263"/>
    <row r="696" ht="15.75" customHeight="1" s="263"/>
    <row r="697" ht="15.75" customHeight="1" s="263"/>
    <row r="698" ht="15.75" customHeight="1" s="263"/>
    <row r="699" ht="15.75" customHeight="1" s="263"/>
    <row r="700" ht="15.75" customHeight="1" s="263"/>
    <row r="701" ht="15.75" customHeight="1" s="263"/>
    <row r="702" ht="15.75" customHeight="1" s="263"/>
    <row r="703" ht="15.75" customHeight="1" s="263"/>
    <row r="704" ht="15.75" customHeight="1" s="263"/>
    <row r="705" ht="15.75" customHeight="1" s="263"/>
    <row r="706" ht="15.75" customHeight="1" s="263"/>
    <row r="707" ht="15.75" customHeight="1" s="263"/>
    <row r="708" ht="15.75" customHeight="1" s="263"/>
    <row r="709" ht="15.75" customHeight="1" s="263"/>
    <row r="710" ht="15.75" customHeight="1" s="263"/>
    <row r="711" ht="15.75" customHeight="1" s="263"/>
    <row r="712" ht="15.75" customHeight="1" s="263"/>
    <row r="713" ht="15.75" customHeight="1" s="263"/>
    <row r="714" ht="15.75" customHeight="1" s="263"/>
    <row r="715" ht="15.75" customHeight="1" s="263"/>
    <row r="716" ht="15.75" customHeight="1" s="263"/>
    <row r="717" ht="15.75" customHeight="1" s="263"/>
    <row r="718" ht="15.75" customHeight="1" s="263"/>
    <row r="719" ht="15.75" customHeight="1" s="263"/>
    <row r="720" ht="15.75" customHeight="1" s="263"/>
    <row r="721" ht="15.75" customHeight="1" s="263"/>
    <row r="722" ht="15.75" customHeight="1" s="263"/>
    <row r="723" ht="15.75" customHeight="1" s="263"/>
    <row r="724" ht="15.75" customHeight="1" s="263"/>
    <row r="725" ht="15.75" customHeight="1" s="263"/>
    <row r="726" ht="15.75" customHeight="1" s="263"/>
    <row r="727" ht="15.75" customHeight="1" s="263"/>
    <row r="728" ht="15.75" customHeight="1" s="263"/>
    <row r="729" ht="15.75" customHeight="1" s="263"/>
    <row r="730" ht="15.75" customHeight="1" s="263"/>
    <row r="731" ht="15.75" customHeight="1" s="263"/>
    <row r="732" ht="15.75" customHeight="1" s="263"/>
    <row r="733" ht="15.75" customHeight="1" s="263"/>
    <row r="734" ht="15.75" customHeight="1" s="263"/>
    <row r="735" ht="15.75" customHeight="1" s="263"/>
    <row r="736" ht="15.75" customHeight="1" s="263"/>
    <row r="737" ht="15.75" customHeight="1" s="263"/>
    <row r="738" ht="15.75" customHeight="1" s="263"/>
    <row r="739" ht="15.75" customHeight="1" s="263"/>
    <row r="740" ht="15.75" customHeight="1" s="263"/>
    <row r="741" ht="15.75" customHeight="1" s="263"/>
    <row r="742" ht="15.75" customHeight="1" s="263"/>
    <row r="743" ht="15.75" customHeight="1" s="263"/>
    <row r="744" ht="15.75" customHeight="1" s="263"/>
    <row r="745" ht="15.75" customHeight="1" s="263"/>
    <row r="746" ht="15.75" customHeight="1" s="263"/>
    <row r="747" ht="15.75" customHeight="1" s="263"/>
    <row r="748" ht="15.75" customHeight="1" s="263"/>
    <row r="749" ht="15.75" customHeight="1" s="263"/>
    <row r="750" ht="15.75" customHeight="1" s="263"/>
    <row r="751" ht="15.75" customHeight="1" s="263"/>
    <row r="752" ht="15.75" customHeight="1" s="263"/>
    <row r="753" ht="15.75" customHeight="1" s="263"/>
    <row r="754" ht="15.75" customHeight="1" s="263"/>
    <row r="755" ht="15.75" customHeight="1" s="263"/>
    <row r="756" ht="15.75" customHeight="1" s="263"/>
    <row r="757" ht="15.75" customHeight="1" s="263"/>
    <row r="758" ht="15.75" customHeight="1" s="263"/>
    <row r="759" ht="15.75" customHeight="1" s="263"/>
    <row r="760" ht="15.75" customHeight="1" s="263"/>
    <row r="761" ht="15.75" customHeight="1" s="263"/>
    <row r="762" ht="15.75" customHeight="1" s="263"/>
    <row r="763" ht="15.75" customHeight="1" s="263"/>
    <row r="764" ht="15.75" customHeight="1" s="263"/>
    <row r="765" ht="15.75" customHeight="1" s="263"/>
    <row r="766" ht="15.75" customHeight="1" s="263"/>
    <row r="767" ht="15.75" customHeight="1" s="263"/>
    <row r="768" ht="15.75" customHeight="1" s="263"/>
    <row r="769" ht="15.75" customHeight="1" s="263"/>
    <row r="770" ht="15.75" customHeight="1" s="263"/>
    <row r="771" ht="15.75" customHeight="1" s="263"/>
    <row r="772" ht="15.75" customHeight="1" s="263"/>
    <row r="773" ht="15.75" customHeight="1" s="263"/>
    <row r="774" ht="15.75" customHeight="1" s="263"/>
    <row r="775" ht="15.75" customHeight="1" s="263"/>
    <row r="776" ht="15.75" customHeight="1" s="263"/>
    <row r="777" ht="15.75" customHeight="1" s="263"/>
    <row r="778" ht="15.75" customHeight="1" s="263"/>
    <row r="779" ht="15.75" customHeight="1" s="263"/>
    <row r="780" ht="15.75" customHeight="1" s="263"/>
    <row r="781" ht="15.75" customHeight="1" s="263"/>
    <row r="782" ht="15.75" customHeight="1" s="263"/>
    <row r="783" ht="15.75" customHeight="1" s="263"/>
    <row r="784" ht="15.75" customHeight="1" s="263"/>
    <row r="785" ht="15.75" customHeight="1" s="263"/>
    <row r="786" ht="15.75" customHeight="1" s="263"/>
    <row r="787" ht="15.75" customHeight="1" s="263"/>
    <row r="788" ht="15.75" customHeight="1" s="263"/>
    <row r="789" ht="15.75" customHeight="1" s="263"/>
    <row r="790" ht="15.75" customHeight="1" s="263"/>
    <row r="791" ht="15.75" customHeight="1" s="263"/>
    <row r="792" ht="15.75" customHeight="1" s="263"/>
    <row r="793" ht="15.75" customHeight="1" s="263"/>
    <row r="794" ht="15.75" customHeight="1" s="263"/>
    <row r="795" ht="15.75" customHeight="1" s="263"/>
    <row r="796" ht="15.75" customHeight="1" s="263"/>
    <row r="797" ht="15.75" customHeight="1" s="263"/>
    <row r="798" ht="15.75" customHeight="1" s="263"/>
    <row r="799" ht="15.75" customHeight="1" s="263"/>
    <row r="800" ht="15.75" customHeight="1" s="263"/>
    <row r="801" ht="15.75" customHeight="1" s="263"/>
    <row r="802" ht="15.75" customHeight="1" s="263"/>
    <row r="803" ht="15.75" customHeight="1" s="263"/>
    <row r="804" ht="15.75" customHeight="1" s="263"/>
    <row r="805" ht="15.75" customHeight="1" s="263"/>
    <row r="806" ht="15.75" customHeight="1" s="263"/>
    <row r="807" ht="15.75" customHeight="1" s="263"/>
    <row r="808" ht="15.75" customHeight="1" s="263"/>
    <row r="809" ht="15.75" customHeight="1" s="263"/>
    <row r="810" ht="15.75" customHeight="1" s="263"/>
    <row r="811" ht="15.75" customHeight="1" s="263"/>
    <row r="812" ht="15.75" customHeight="1" s="263"/>
    <row r="813" ht="15.75" customHeight="1" s="263"/>
    <row r="814" ht="15.75" customHeight="1" s="263"/>
    <row r="815" ht="15.75" customHeight="1" s="263"/>
    <row r="816" ht="15.75" customHeight="1" s="263"/>
    <row r="817" ht="15.75" customHeight="1" s="263"/>
    <row r="818" ht="15.75" customHeight="1" s="263"/>
    <row r="819" ht="15.75" customHeight="1" s="263"/>
    <row r="820" ht="15.75" customHeight="1" s="263"/>
    <row r="821" ht="15.75" customHeight="1" s="263"/>
    <row r="822" ht="15.75" customHeight="1" s="263"/>
    <row r="823" ht="15.75" customHeight="1" s="263"/>
    <row r="824" ht="15.75" customHeight="1" s="263"/>
    <row r="825" ht="15.75" customHeight="1" s="263"/>
    <row r="826" ht="15.75" customHeight="1" s="263"/>
    <row r="827" ht="15.75" customHeight="1" s="263"/>
    <row r="828" ht="15.75" customHeight="1" s="263"/>
    <row r="829" ht="15.75" customHeight="1" s="263"/>
    <row r="830" ht="15.75" customHeight="1" s="263"/>
    <row r="831" ht="15.75" customHeight="1" s="263"/>
    <row r="832" ht="15.75" customHeight="1" s="263"/>
    <row r="833" ht="15.75" customHeight="1" s="263"/>
    <row r="834" ht="15.75" customHeight="1" s="263"/>
    <row r="835" ht="15.75" customHeight="1" s="263"/>
    <row r="836" ht="15.75" customHeight="1" s="263"/>
    <row r="837" ht="15.75" customHeight="1" s="263"/>
    <row r="838" ht="15.75" customHeight="1" s="263"/>
    <row r="839" ht="15.75" customHeight="1" s="263"/>
    <row r="840" ht="15.75" customHeight="1" s="263"/>
    <row r="841" ht="15.75" customHeight="1" s="263"/>
    <row r="842" ht="15.75" customHeight="1" s="263"/>
    <row r="843" ht="15.75" customHeight="1" s="263"/>
    <row r="844" ht="15.75" customHeight="1" s="263"/>
    <row r="845" ht="15.75" customHeight="1" s="263"/>
    <row r="846" ht="15.75" customHeight="1" s="263"/>
    <row r="847" ht="15.75" customHeight="1" s="263"/>
    <row r="848" ht="15.75" customHeight="1" s="263"/>
    <row r="849" ht="15.75" customHeight="1" s="263"/>
    <row r="850" ht="15.75" customHeight="1" s="263"/>
    <row r="851" ht="15.75" customHeight="1" s="263"/>
    <row r="852" ht="15.75" customHeight="1" s="263"/>
    <row r="853" ht="15.75" customHeight="1" s="263"/>
    <row r="854" ht="15.75" customHeight="1" s="263"/>
    <row r="855" ht="15.75" customHeight="1" s="263"/>
    <row r="856" ht="15.75" customHeight="1" s="263"/>
    <row r="857" ht="15.75" customHeight="1" s="263"/>
    <row r="858" ht="15.75" customHeight="1" s="263"/>
    <row r="859" ht="15.75" customHeight="1" s="263"/>
    <row r="860" ht="15.75" customHeight="1" s="263"/>
    <row r="861" ht="15.75" customHeight="1" s="263"/>
    <row r="862" ht="15.75" customHeight="1" s="263"/>
    <row r="863" ht="15.75" customHeight="1" s="263"/>
    <row r="864" ht="15.75" customHeight="1" s="263"/>
    <row r="865" ht="15.75" customHeight="1" s="263"/>
    <row r="866" ht="15.75" customHeight="1" s="263"/>
    <row r="867" ht="15.75" customHeight="1" s="263"/>
    <row r="868" ht="15.75" customHeight="1" s="263"/>
    <row r="869" ht="15.75" customHeight="1" s="263"/>
    <row r="870" ht="15.75" customHeight="1" s="263"/>
    <row r="871" ht="15.75" customHeight="1" s="263"/>
    <row r="872" ht="15.75" customHeight="1" s="263"/>
    <row r="873" ht="15.75" customHeight="1" s="263"/>
    <row r="874" ht="15.75" customHeight="1" s="263"/>
    <row r="875" ht="15.75" customHeight="1" s="263"/>
    <row r="876" ht="15.75" customHeight="1" s="263"/>
    <row r="877" ht="15.75" customHeight="1" s="263"/>
    <row r="878" ht="15.75" customHeight="1" s="263"/>
    <row r="879" ht="15.75" customHeight="1" s="263"/>
    <row r="880" ht="15.75" customHeight="1" s="263"/>
    <row r="881" ht="15.75" customHeight="1" s="263"/>
    <row r="882" ht="15.75" customHeight="1" s="263"/>
    <row r="883" ht="15.75" customHeight="1" s="263"/>
    <row r="884" ht="15.75" customHeight="1" s="263"/>
    <row r="885" ht="15.75" customHeight="1" s="263"/>
    <row r="886" ht="15.75" customHeight="1" s="263"/>
    <row r="887" ht="15.75" customHeight="1" s="263"/>
    <row r="888" ht="15.75" customHeight="1" s="263"/>
    <row r="889" ht="15.75" customHeight="1" s="263"/>
    <row r="890" ht="15.75" customHeight="1" s="263"/>
    <row r="891" ht="15.75" customHeight="1" s="263"/>
    <row r="892" ht="15.75" customHeight="1" s="263"/>
    <row r="893" ht="15.75" customHeight="1" s="263"/>
    <row r="894" ht="15.75" customHeight="1" s="263"/>
    <row r="895" ht="15.75" customHeight="1" s="263"/>
    <row r="896" ht="15.75" customHeight="1" s="263"/>
    <row r="897" ht="15.75" customHeight="1" s="263"/>
    <row r="898" ht="15.75" customHeight="1" s="263"/>
    <row r="899" ht="15.75" customHeight="1" s="263"/>
    <row r="900" ht="15.75" customHeight="1" s="263"/>
    <row r="901" ht="15.75" customHeight="1" s="263"/>
    <row r="902" ht="15.75" customHeight="1" s="263"/>
    <row r="903" ht="15.75" customHeight="1" s="263"/>
    <row r="904" ht="15.75" customHeight="1" s="263"/>
    <row r="905" ht="15.75" customHeight="1" s="263"/>
    <row r="906" ht="15.75" customHeight="1" s="263"/>
    <row r="907" ht="15.75" customHeight="1" s="263"/>
    <row r="908" ht="15.75" customHeight="1" s="263"/>
    <row r="909" ht="15.75" customHeight="1" s="263"/>
    <row r="910" ht="15.75" customHeight="1" s="263"/>
    <row r="911" ht="15.75" customHeight="1" s="263"/>
    <row r="912" ht="15.75" customHeight="1" s="263"/>
    <row r="913" ht="15.75" customHeight="1" s="263"/>
    <row r="914" ht="15.75" customHeight="1" s="263"/>
    <row r="915" ht="15.75" customHeight="1" s="263"/>
    <row r="916" ht="15.75" customHeight="1" s="263"/>
    <row r="917" ht="15.75" customHeight="1" s="263"/>
    <row r="918" ht="15.75" customHeight="1" s="263"/>
    <row r="919" ht="15.75" customHeight="1" s="263"/>
    <row r="920" ht="15.75" customHeight="1" s="263"/>
    <row r="921" ht="15.75" customHeight="1" s="263"/>
    <row r="922" ht="15.75" customHeight="1" s="263"/>
    <row r="923" ht="15.75" customHeight="1" s="263"/>
    <row r="924" ht="15.75" customHeight="1" s="263"/>
    <row r="925" ht="15.75" customHeight="1" s="263"/>
    <row r="926" ht="15.75" customHeight="1" s="263"/>
    <row r="927" ht="15.75" customHeight="1" s="263"/>
    <row r="928" ht="15.75" customHeight="1" s="263"/>
    <row r="929" ht="15.75" customHeight="1" s="263"/>
    <row r="930" ht="15.75" customHeight="1" s="263"/>
    <row r="931" ht="15.75" customHeight="1" s="263"/>
    <row r="932" ht="15.75" customHeight="1" s="263"/>
    <row r="933" ht="15.75" customHeight="1" s="263"/>
    <row r="934" ht="15.75" customHeight="1" s="263"/>
    <row r="935" ht="15.75" customHeight="1" s="263"/>
    <row r="936" ht="15.75" customHeight="1" s="263"/>
    <row r="937" ht="15.75" customHeight="1" s="263"/>
    <row r="938" ht="15.75" customHeight="1" s="263"/>
    <row r="939" ht="15.75" customHeight="1" s="263"/>
    <row r="940" ht="15.75" customHeight="1" s="263"/>
    <row r="941" ht="15.75" customHeight="1" s="263"/>
    <row r="942" ht="15.75" customHeight="1" s="263"/>
    <row r="943" ht="15.75" customHeight="1" s="263"/>
    <row r="944" ht="15.75" customHeight="1" s="263"/>
    <row r="945" ht="15.75" customHeight="1" s="263"/>
    <row r="946" ht="15.75" customHeight="1" s="263"/>
    <row r="947" ht="15.75" customHeight="1" s="263"/>
    <row r="948" ht="15.75" customHeight="1" s="263"/>
    <row r="949" ht="15.75" customHeight="1" s="263"/>
    <row r="950" ht="15.75" customHeight="1" s="263"/>
    <row r="951" ht="15.75" customHeight="1" s="263"/>
    <row r="952" ht="15.75" customHeight="1" s="263"/>
    <row r="953" ht="15.75" customHeight="1" s="263"/>
    <row r="954" ht="15.75" customHeight="1" s="263"/>
    <row r="955" ht="15.75" customHeight="1" s="263"/>
    <row r="956" ht="15.75" customHeight="1" s="263"/>
    <row r="957" ht="15.75" customHeight="1" s="263"/>
    <row r="958" ht="15.75" customHeight="1" s="263"/>
    <row r="959" ht="15.75" customHeight="1" s="263"/>
    <row r="960" ht="15.75" customHeight="1" s="263"/>
    <row r="961" ht="15.75" customHeight="1" s="263"/>
    <row r="962" ht="15.75" customHeight="1" s="263"/>
    <row r="963" ht="15.75" customHeight="1" s="263"/>
    <row r="964" ht="15.75" customHeight="1" s="263"/>
    <row r="965" ht="15.75" customHeight="1" s="263"/>
    <row r="966" ht="15.75" customHeight="1" s="263"/>
    <row r="967" ht="15.75" customHeight="1" s="263"/>
    <row r="968" ht="15.75" customHeight="1" s="263"/>
    <row r="969" ht="15.75" customHeight="1" s="263"/>
    <row r="970" ht="15.75" customHeight="1" s="263"/>
    <row r="971" ht="15.75" customHeight="1" s="263"/>
    <row r="972" ht="15.75" customHeight="1" s="263"/>
    <row r="973" ht="15.75" customHeight="1" s="263"/>
    <row r="974" ht="15.75" customHeight="1" s="263"/>
    <row r="975" ht="15.75" customHeight="1" s="263"/>
    <row r="976" ht="15.75" customHeight="1" s="263"/>
    <row r="977" ht="15.75" customHeight="1" s="263"/>
    <row r="978" ht="15.75" customHeight="1" s="263"/>
    <row r="979" ht="15.75" customHeight="1" s="263"/>
    <row r="980" ht="15.75" customHeight="1" s="263"/>
    <row r="981" ht="15.75" customHeight="1" s="263"/>
    <row r="982" ht="15.75" customHeight="1" s="263"/>
    <row r="983" ht="15.75" customHeight="1" s="263"/>
    <row r="984" ht="15.75" customHeight="1" s="263"/>
    <row r="985" ht="15.75" customHeight="1" s="263"/>
    <row r="986" ht="15.75" customHeight="1" s="263"/>
    <row r="987" ht="15.75" customHeight="1" s="263"/>
    <row r="988" ht="15.75" customHeight="1" s="263"/>
    <row r="989" ht="15.75" customHeight="1" s="263"/>
    <row r="990" ht="15.75" customHeight="1" s="263"/>
    <row r="991" ht="15.75" customHeight="1" s="263"/>
    <row r="992" ht="15.75" customHeight="1" s="263"/>
    <row r="993" ht="15.75" customHeight="1" s="263"/>
    <row r="994" ht="15.75" customHeight="1" s="263"/>
    <row r="995" ht="15.75" customHeight="1" s="263"/>
    <row r="996" ht="15.75" customHeight="1" s="263"/>
    <row r="997" ht="15.75" customHeight="1" s="263"/>
    <row r="998" ht="15.75" customHeight="1" s="263"/>
    <row r="999" ht="15.75" customHeight="1" s="263"/>
    <row r="1000" ht="15.75" customHeight="1" s="263"/>
  </sheetData>
  <mergeCells count="42">
    <mergeCell ref="O22:O37"/>
    <mergeCell ref="Q22:Q37"/>
    <mergeCell ref="F22:F37"/>
    <mergeCell ref="W22:W37"/>
    <mergeCell ref="Y22:Y37"/>
    <mergeCell ref="H22:H37"/>
    <mergeCell ref="B3:B4"/>
    <mergeCell ref="AC22:AC37"/>
    <mergeCell ref="R22:R37"/>
    <mergeCell ref="AI22:AI37"/>
    <mergeCell ref="J22:J37"/>
    <mergeCell ref="L22:L37"/>
    <mergeCell ref="T22:T37"/>
    <mergeCell ref="E22:E37"/>
    <mergeCell ref="X22:X37"/>
    <mergeCell ref="B13:B14"/>
    <mergeCell ref="AJ13:AJ14"/>
    <mergeCell ref="AD22:AD37"/>
    <mergeCell ref="AF22:AF37"/>
    <mergeCell ref="D13:D14"/>
    <mergeCell ref="AJ3:AJ4"/>
    <mergeCell ref="G22:G37"/>
    <mergeCell ref="D3:D4"/>
    <mergeCell ref="V22:V37"/>
    <mergeCell ref="E3:AI3"/>
    <mergeCell ref="AH22:AH37"/>
    <mergeCell ref="S22:S37"/>
    <mergeCell ref="D22:D37"/>
    <mergeCell ref="AA22:AA37"/>
    <mergeCell ref="U22:U37"/>
    <mergeCell ref="N22:N37"/>
    <mergeCell ref="AE22:AE37"/>
    <mergeCell ref="AG22:AG37"/>
    <mergeCell ref="C13:C14"/>
    <mergeCell ref="P22:P37"/>
    <mergeCell ref="I22:I37"/>
    <mergeCell ref="Z22:Z37"/>
    <mergeCell ref="AB22:AB37"/>
    <mergeCell ref="K22:K37"/>
    <mergeCell ref="C3:C4"/>
    <mergeCell ref="M22:M37"/>
    <mergeCell ref="E13:AI13"/>
  </mergeCells>
  <conditionalFormatting sqref="E5:AI10">
    <cfRule type="cellIs" priority="1" operator="greaterThan" dxfId="4">
      <formula>0</formula>
    </cfRule>
  </conditionalFormatting>
  <conditionalFormatting sqref="E15:AI20">
    <cfRule type="cellIs" priority="2" operator="greaterThan" dxfId="4">
      <formula>0</formula>
    </cfRule>
  </conditionalFormatting>
  <conditionalFormatting sqref="AM6:AM11">
    <cfRule type="cellIs" priority="3" operator="lessThan" dxfId="0">
      <formula>1</formula>
    </cfRule>
  </conditionalFormatting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>
  <sheetPr>
    <tabColor rgb="FFB3CEFA"/>
    <outlinePr summaryBelow="1" summaryRight="1"/>
    <pageSetUpPr/>
  </sheetPr>
  <dimension ref="A1:AL24"/>
  <sheetViews>
    <sheetView workbookViewId="0">
      <pane xSplit="35" topLeftCell="AJ1" activePane="topRight" state="frozen"/>
      <selection pane="topRight" activeCell="AK2" sqref="AK2:AK3"/>
    </sheetView>
  </sheetViews>
  <sheetFormatPr baseColWidth="8" defaultColWidth="12.5703125" defaultRowHeight="15" customHeight="1"/>
  <cols>
    <col width="10.42578125" customWidth="1" style="263" min="1" max="1"/>
    <col width="8.140625" customWidth="1" style="263" min="2" max="2"/>
    <col width="10" customWidth="1" style="263" min="3" max="3"/>
    <col width="3.5703125" customWidth="1" style="263" min="4" max="34"/>
    <col width="12.140625" customWidth="1" style="263" min="35" max="35"/>
    <col width="9.140625" customWidth="1" style="263" min="36" max="36"/>
    <col width="15.42578125" customWidth="1" style="263" min="37" max="37"/>
    <col width="14.42578125" customWidth="1" style="263" min="38" max="38"/>
  </cols>
  <sheetData>
    <row r="1" ht="12.75" customHeight="1" s="263">
      <c r="A1" s="289" t="inlineStr">
        <is>
          <t>Stock Pallet Gudang Premix</t>
        </is>
      </c>
    </row>
    <row r="2" ht="12.75" customHeight="1" s="263">
      <c r="AK2" s="285" t="inlineStr">
        <is>
          <t>Nama Barang</t>
        </is>
      </c>
      <c r="AL2" s="285" t="inlineStr">
        <is>
          <t>Jumlah</t>
        </is>
      </c>
    </row>
    <row r="3" ht="12.75" customHeight="1" s="263">
      <c r="AK3" s="265" t="n"/>
      <c r="AL3" s="265" t="n"/>
    </row>
    <row r="4" ht="12.75" customHeight="1" s="263">
      <c r="AK4" s="221" t="inlineStr">
        <is>
          <t>Cku</t>
        </is>
      </c>
      <c r="AL4" s="235">
        <f>AI19</f>
        <v/>
      </c>
    </row>
    <row r="5" ht="12.75" customHeight="1" s="263">
      <c r="A5" s="236" t="inlineStr">
        <is>
          <t>Pallet in</t>
        </is>
      </c>
      <c r="E5" s="237" t="n"/>
      <c r="AK5" s="226" t="inlineStr">
        <is>
          <t>Cbt</t>
        </is>
      </c>
      <c r="AL5" s="238">
        <f>AI20</f>
        <v/>
      </c>
    </row>
    <row r="6" ht="12.75" customHeight="1" s="263">
      <c r="A6" s="285" t="inlineStr">
        <is>
          <t>Nama Barang</t>
        </is>
      </c>
      <c r="B6" s="285" t="inlineStr">
        <is>
          <t>Satuan</t>
        </is>
      </c>
      <c r="C6" s="285" t="inlineStr">
        <is>
          <t>Stock Awal</t>
        </is>
      </c>
      <c r="D6" s="287" t="inlineStr">
        <is>
          <t>In Mei 2024</t>
        </is>
      </c>
      <c r="E6" s="271" t="n"/>
      <c r="F6" s="271" t="n"/>
      <c r="G6" s="271" t="n"/>
      <c r="H6" s="271" t="n"/>
      <c r="I6" s="271" t="n"/>
      <c r="J6" s="271" t="n"/>
      <c r="K6" s="271" t="n"/>
      <c r="L6" s="271" t="n"/>
      <c r="M6" s="271" t="n"/>
      <c r="N6" s="271" t="n"/>
      <c r="O6" s="271" t="n"/>
      <c r="P6" s="271" t="n"/>
      <c r="Q6" s="271" t="n"/>
      <c r="R6" s="271" t="n"/>
      <c r="S6" s="271" t="n"/>
      <c r="T6" s="271" t="n"/>
      <c r="U6" s="271" t="n"/>
      <c r="V6" s="271" t="n"/>
      <c r="W6" s="271" t="n"/>
      <c r="X6" s="271" t="n"/>
      <c r="Y6" s="271" t="n"/>
      <c r="Z6" s="271" t="n"/>
      <c r="AA6" s="271" t="n"/>
      <c r="AB6" s="271" t="n"/>
      <c r="AC6" s="271" t="n"/>
      <c r="AD6" s="271" t="n"/>
      <c r="AE6" s="271" t="n"/>
      <c r="AF6" s="271" t="n"/>
      <c r="AG6" s="271" t="n"/>
      <c r="AH6" s="260" t="n"/>
      <c r="AI6" s="286" t="inlineStr">
        <is>
          <t xml:space="preserve">Stock Akhir </t>
        </is>
      </c>
      <c r="AK6" s="221" t="inlineStr">
        <is>
          <t>Mitra</t>
        </is>
      </c>
      <c r="AL6" s="235">
        <f>AI21</f>
        <v/>
      </c>
    </row>
    <row r="7" ht="12.75" customHeight="1" s="263">
      <c r="A7" s="265" t="n"/>
      <c r="B7" s="265" t="n"/>
      <c r="C7" s="265" t="n"/>
      <c r="D7" s="219" t="n">
        <v>1</v>
      </c>
      <c r="E7" s="219" t="n">
        <v>2</v>
      </c>
      <c r="F7" s="219" t="n">
        <v>3</v>
      </c>
      <c r="G7" s="219" t="n">
        <v>4</v>
      </c>
      <c r="H7" s="219" t="n">
        <v>5</v>
      </c>
      <c r="I7" s="219" t="n">
        <v>6</v>
      </c>
      <c r="J7" s="219" t="n">
        <v>7</v>
      </c>
      <c r="K7" s="219" t="n">
        <v>8</v>
      </c>
      <c r="L7" s="219" t="n">
        <v>9</v>
      </c>
      <c r="M7" s="219" t="n">
        <v>10</v>
      </c>
      <c r="N7" s="219" t="n">
        <v>11</v>
      </c>
      <c r="O7" s="219" t="n">
        <v>12</v>
      </c>
      <c r="P7" s="219" t="n">
        <v>13</v>
      </c>
      <c r="Q7" s="219" t="n">
        <v>14</v>
      </c>
      <c r="R7" s="219" t="n">
        <v>15</v>
      </c>
      <c r="S7" s="219" t="n">
        <v>16</v>
      </c>
      <c r="T7" s="219" t="n">
        <v>17</v>
      </c>
      <c r="U7" s="219" t="n">
        <v>18</v>
      </c>
      <c r="V7" s="219" t="n">
        <v>19</v>
      </c>
      <c r="W7" s="219" t="n">
        <v>20</v>
      </c>
      <c r="X7" s="219" t="n">
        <v>21</v>
      </c>
      <c r="Y7" s="219" t="n">
        <v>22</v>
      </c>
      <c r="Z7" s="219" t="n">
        <v>23</v>
      </c>
      <c r="AA7" s="219" t="n">
        <v>24</v>
      </c>
      <c r="AB7" s="219" t="n">
        <v>25</v>
      </c>
      <c r="AC7" s="219" t="n">
        <v>26</v>
      </c>
      <c r="AD7" s="219" t="n">
        <v>27</v>
      </c>
      <c r="AE7" s="219" t="n">
        <v>28</v>
      </c>
      <c r="AF7" s="219" t="n">
        <v>29</v>
      </c>
      <c r="AG7" s="219" t="n">
        <v>30</v>
      </c>
      <c r="AH7" s="219" t="n">
        <v>31</v>
      </c>
      <c r="AI7" s="265" t="n"/>
      <c r="AK7" s="226" t="inlineStr">
        <is>
          <t>JB 5</t>
        </is>
      </c>
      <c r="AL7" s="238">
        <f>AI22</f>
        <v/>
      </c>
    </row>
    <row r="8" ht="12.75" customHeight="1" s="263">
      <c r="A8" s="239" t="inlineStr">
        <is>
          <t>Cku</t>
        </is>
      </c>
      <c r="B8" s="222" t="inlineStr">
        <is>
          <t>Pallet</t>
        </is>
      </c>
      <c r="C8" s="222" t="n">
        <v>40</v>
      </c>
      <c r="D8" s="223" t="n"/>
      <c r="E8" s="223" t="n"/>
      <c r="F8" s="223" t="n"/>
      <c r="G8" s="223" t="n"/>
      <c r="H8" s="223" t="n"/>
      <c r="I8" s="223" t="n">
        <v>-20</v>
      </c>
      <c r="J8" s="223" t="n"/>
      <c r="K8" s="223" t="n"/>
      <c r="L8" s="223" t="n"/>
      <c r="M8" s="223" t="n"/>
      <c r="N8" s="223" t="n"/>
      <c r="O8" s="223" t="n"/>
      <c r="P8" s="223" t="n"/>
      <c r="Q8" s="223" t="n"/>
      <c r="R8" s="223" t="n"/>
      <c r="S8" s="223" t="n"/>
      <c r="T8" s="223" t="n"/>
      <c r="U8" s="223" t="n"/>
      <c r="V8" s="223" t="n"/>
      <c r="W8" s="223" t="n"/>
      <c r="X8" s="223" t="n"/>
      <c r="Y8" s="223" t="n"/>
      <c r="Z8" s="223" t="n"/>
      <c r="AA8" s="223" t="n"/>
      <c r="AB8" s="223" t="n"/>
      <c r="AC8" s="223" t="n"/>
      <c r="AD8" s="223" t="n"/>
      <c r="AE8" s="223" t="n"/>
      <c r="AF8" s="223" t="n"/>
      <c r="AG8" s="223" t="n"/>
      <c r="AH8" s="223" t="n"/>
      <c r="AI8" s="224">
        <f>C8+(SUM(D8:AH8))</f>
        <v/>
      </c>
      <c r="AK8" s="221" t="inlineStr">
        <is>
          <t>Ckw</t>
        </is>
      </c>
      <c r="AL8" s="235">
        <f>AI23</f>
        <v/>
      </c>
    </row>
    <row r="9" ht="12.75" customHeight="1" s="263">
      <c r="A9" s="240" t="inlineStr">
        <is>
          <t>Cbt</t>
        </is>
      </c>
      <c r="B9" s="227" t="inlineStr">
        <is>
          <t>Pallet</t>
        </is>
      </c>
      <c r="C9" s="227" t="n">
        <v>5</v>
      </c>
      <c r="D9" s="228" t="n">
        <v>-10</v>
      </c>
      <c r="E9" s="228" t="n">
        <v>7</v>
      </c>
      <c r="F9" s="228" t="n"/>
      <c r="G9" s="228" t="n"/>
      <c r="H9" s="228" t="n"/>
      <c r="I9" s="228" t="n"/>
      <c r="J9" s="228" t="n"/>
      <c r="K9" s="228" t="n"/>
      <c r="L9" s="228" t="n"/>
      <c r="M9" s="228" t="n"/>
      <c r="N9" s="228" t="n"/>
      <c r="O9" s="228" t="n"/>
      <c r="P9" s="228" t="n"/>
      <c r="Q9" s="228" t="n">
        <v>2</v>
      </c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24">
        <f>C9+(SUM(D9:AH9))</f>
        <v/>
      </c>
      <c r="AK9" s="240" t="inlineStr">
        <is>
          <t>-</t>
        </is>
      </c>
      <c r="AL9" s="238">
        <f>AI24</f>
        <v/>
      </c>
    </row>
    <row r="10" ht="12.75" customHeight="1" s="263">
      <c r="A10" s="239" t="inlineStr">
        <is>
          <t>Mitra</t>
        </is>
      </c>
      <c r="B10" s="222" t="inlineStr">
        <is>
          <t>Pallet</t>
        </is>
      </c>
      <c r="C10" s="222" t="n">
        <v>70</v>
      </c>
      <c r="D10" s="223" t="n"/>
      <c r="E10" s="223" t="n"/>
      <c r="F10" s="223" t="n"/>
      <c r="G10" s="223" t="n"/>
      <c r="H10" s="223" t="n"/>
      <c r="I10" s="223" t="n"/>
      <c r="J10" s="223" t="n"/>
      <c r="K10" s="223" t="n"/>
      <c r="L10" s="223" t="n"/>
      <c r="M10" s="223" t="n"/>
      <c r="N10" s="223" t="n"/>
      <c r="O10" s="223" t="n"/>
      <c r="P10" s="223" t="n"/>
      <c r="Q10" s="223" t="n"/>
      <c r="R10" s="223" t="n"/>
      <c r="S10" s="223" t="n"/>
      <c r="T10" s="223" t="n"/>
      <c r="U10" s="223" t="n"/>
      <c r="V10" s="223" t="n"/>
      <c r="W10" s="223" t="n"/>
      <c r="X10" s="223" t="n"/>
      <c r="Y10" s="223" t="n"/>
      <c r="Z10" s="223" t="n"/>
      <c r="AA10" s="223" t="n"/>
      <c r="AB10" s="223" t="n"/>
      <c r="AC10" s="223" t="n"/>
      <c r="AD10" s="223" t="n"/>
      <c r="AE10" s="223" t="n"/>
      <c r="AF10" s="223" t="n"/>
      <c r="AG10" s="223" t="n"/>
      <c r="AH10" s="223" t="n"/>
      <c r="AI10" s="224">
        <f>C10+(SUM(D10:AH10))</f>
        <v/>
      </c>
    </row>
    <row r="11" ht="12.75" customHeight="1" s="263">
      <c r="A11" s="240" t="inlineStr">
        <is>
          <t>JB 5</t>
        </is>
      </c>
      <c r="B11" s="227" t="inlineStr">
        <is>
          <t>Pallet</t>
        </is>
      </c>
      <c r="C11" s="227" t="n">
        <v>70</v>
      </c>
      <c r="D11" s="228" t="n"/>
      <c r="E11" s="228" t="n"/>
      <c r="F11" s="228" t="n"/>
      <c r="G11" s="228" t="n"/>
      <c r="H11" s="228" t="n"/>
      <c r="I11" s="228" t="n"/>
      <c r="J11" s="228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24">
        <f>C11+(SUM(D11:AH11))</f>
        <v/>
      </c>
    </row>
    <row r="12" ht="12.75" customHeight="1" s="263">
      <c r="A12" s="239" t="inlineStr">
        <is>
          <t>Ckw</t>
        </is>
      </c>
      <c r="B12" s="222" t="inlineStr">
        <is>
          <t>Pallet</t>
        </is>
      </c>
      <c r="C12" s="222" t="n">
        <v>0</v>
      </c>
      <c r="D12" s="223" t="n"/>
      <c r="E12" s="223" t="n"/>
      <c r="F12" s="223" t="n"/>
      <c r="G12" s="223" t="n"/>
      <c r="H12" s="223" t="n"/>
      <c r="I12" s="223" t="n"/>
      <c r="J12" s="223" t="n"/>
      <c r="K12" s="223" t="n"/>
      <c r="L12" s="223" t="n"/>
      <c r="M12" s="223" t="n"/>
      <c r="N12" s="223" t="n"/>
      <c r="O12" s="223" t="n"/>
      <c r="P12" s="223" t="n"/>
      <c r="Q12" s="223" t="n"/>
      <c r="R12" s="223" t="n"/>
      <c r="S12" s="223" t="n"/>
      <c r="T12" s="223" t="n"/>
      <c r="U12" s="223" t="n"/>
      <c r="V12" s="223" t="n"/>
      <c r="W12" s="223" t="n"/>
      <c r="X12" s="223" t="n"/>
      <c r="Y12" s="223" t="n"/>
      <c r="Z12" s="223" t="n"/>
      <c r="AA12" s="223" t="n"/>
      <c r="AB12" s="223" t="n"/>
      <c r="AC12" s="223" t="n"/>
      <c r="AD12" s="223" t="n"/>
      <c r="AE12" s="223" t="n"/>
      <c r="AF12" s="223" t="n"/>
      <c r="AG12" s="223" t="n"/>
      <c r="AH12" s="223" t="n"/>
      <c r="AI12" s="224">
        <f>C12+(SUM(D12:AH12))</f>
        <v/>
      </c>
    </row>
    <row r="13" ht="12.75" customHeight="1" s="263">
      <c r="A13" s="240" t="inlineStr">
        <is>
          <t>-</t>
        </is>
      </c>
      <c r="B13" s="227" t="inlineStr">
        <is>
          <t>Pallet</t>
        </is>
      </c>
      <c r="C13" s="227" t="n">
        <v>0</v>
      </c>
      <c r="D13" s="228" t="n"/>
      <c r="E13" s="228" t="n"/>
      <c r="F13" s="228" t="n"/>
      <c r="G13" s="228" t="n"/>
      <c r="H13" s="228" t="n"/>
      <c r="I13" s="228" t="n"/>
      <c r="J13" s="228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24">
        <f>C13+(SUM(D13:AH13))</f>
        <v/>
      </c>
      <c r="AK13" s="241" t="inlineStr">
        <is>
          <t>Total Pallet Keluar</t>
        </is>
      </c>
      <c r="AL13" s="242">
        <f>SUM(AL4:AL9)</f>
        <v/>
      </c>
    </row>
    <row r="14" ht="12.75" customHeight="1" s="263">
      <c r="G14" s="243" t="n"/>
    </row>
    <row r="15" ht="12.75" customHeight="1" s="263">
      <c r="G15" s="243" t="n"/>
    </row>
    <row r="16" ht="12.75" customHeight="1" s="263">
      <c r="A16" s="236" t="inlineStr">
        <is>
          <t>Pallet out</t>
        </is>
      </c>
      <c r="E16" s="237" t="n"/>
    </row>
    <row r="17" ht="12.75" customHeight="1" s="263">
      <c r="A17" s="285" t="inlineStr">
        <is>
          <t>Nama Barang</t>
        </is>
      </c>
      <c r="B17" s="285" t="inlineStr">
        <is>
          <t>Satuan</t>
        </is>
      </c>
      <c r="C17" s="285" t="inlineStr">
        <is>
          <t>Stock Awal</t>
        </is>
      </c>
      <c r="D17" s="287" t="inlineStr">
        <is>
          <t>out Mei 2024</t>
        </is>
      </c>
      <c r="E17" s="271" t="n"/>
      <c r="F17" s="271" t="n"/>
      <c r="G17" s="271" t="n"/>
      <c r="H17" s="271" t="n"/>
      <c r="I17" s="271" t="n"/>
      <c r="J17" s="271" t="n"/>
      <c r="K17" s="271" t="n"/>
      <c r="L17" s="271" t="n"/>
      <c r="M17" s="271" t="n"/>
      <c r="N17" s="271" t="n"/>
      <c r="O17" s="271" t="n"/>
      <c r="P17" s="271" t="n"/>
      <c r="Q17" s="271" t="n"/>
      <c r="R17" s="271" t="n"/>
      <c r="S17" s="271" t="n"/>
      <c r="T17" s="271" t="n"/>
      <c r="U17" s="271" t="n"/>
      <c r="V17" s="271" t="n"/>
      <c r="W17" s="271" t="n"/>
      <c r="X17" s="271" t="n"/>
      <c r="Y17" s="271" t="n"/>
      <c r="Z17" s="271" t="n"/>
      <c r="AA17" s="271" t="n"/>
      <c r="AB17" s="271" t="n"/>
      <c r="AC17" s="271" t="n"/>
      <c r="AD17" s="271" t="n"/>
      <c r="AE17" s="271" t="n"/>
      <c r="AF17" s="271" t="n"/>
      <c r="AG17" s="271" t="n"/>
      <c r="AH17" s="260" t="n"/>
      <c r="AI17" s="286" t="inlineStr">
        <is>
          <t xml:space="preserve">Stock Akhir </t>
        </is>
      </c>
    </row>
    <row r="18" ht="12.75" customHeight="1" s="263">
      <c r="A18" s="265" t="n"/>
      <c r="B18" s="265" t="n"/>
      <c r="C18" s="265" t="n"/>
      <c r="D18" s="219" t="n">
        <v>1</v>
      </c>
      <c r="E18" s="219" t="n">
        <v>2</v>
      </c>
      <c r="F18" s="219" t="n">
        <v>3</v>
      </c>
      <c r="G18" s="219" t="n">
        <v>4</v>
      </c>
      <c r="H18" s="219" t="n">
        <v>5</v>
      </c>
      <c r="I18" s="219" t="n">
        <v>6</v>
      </c>
      <c r="J18" s="219" t="n">
        <v>7</v>
      </c>
      <c r="K18" s="219" t="n">
        <v>8</v>
      </c>
      <c r="L18" s="219" t="n">
        <v>9</v>
      </c>
      <c r="M18" s="219" t="n">
        <v>10</v>
      </c>
      <c r="N18" s="219" t="n">
        <v>11</v>
      </c>
      <c r="O18" s="219" t="n">
        <v>12</v>
      </c>
      <c r="P18" s="219" t="n">
        <v>13</v>
      </c>
      <c r="Q18" s="219" t="n">
        <v>14</v>
      </c>
      <c r="R18" s="219" t="n">
        <v>15</v>
      </c>
      <c r="S18" s="219" t="n">
        <v>16</v>
      </c>
      <c r="T18" s="219" t="n">
        <v>17</v>
      </c>
      <c r="U18" s="219" t="n">
        <v>18</v>
      </c>
      <c r="V18" s="219" t="n">
        <v>19</v>
      </c>
      <c r="W18" s="219" t="n">
        <v>20</v>
      </c>
      <c r="X18" s="219" t="n">
        <v>21</v>
      </c>
      <c r="Y18" s="219" t="n">
        <v>22</v>
      </c>
      <c r="Z18" s="219" t="n">
        <v>23</v>
      </c>
      <c r="AA18" s="219" t="n">
        <v>24</v>
      </c>
      <c r="AB18" s="219" t="n">
        <v>25</v>
      </c>
      <c r="AC18" s="219" t="n">
        <v>26</v>
      </c>
      <c r="AD18" s="219" t="n">
        <v>27</v>
      </c>
      <c r="AE18" s="219" t="n">
        <v>28</v>
      </c>
      <c r="AF18" s="219" t="n">
        <v>29</v>
      </c>
      <c r="AG18" s="219" t="n">
        <v>30</v>
      </c>
      <c r="AH18" s="219" t="n">
        <v>31</v>
      </c>
      <c r="AI18" s="265" t="n"/>
    </row>
    <row r="19" ht="12.75" customHeight="1" s="263">
      <c r="A19" s="239" t="inlineStr">
        <is>
          <t>Cku</t>
        </is>
      </c>
      <c r="B19" s="222" t="inlineStr">
        <is>
          <t>Pallet</t>
        </is>
      </c>
      <c r="C19" s="222">
        <f>SUMIF(A19,A8,AI8)</f>
        <v/>
      </c>
      <c r="D19" s="223" t="n"/>
      <c r="E19" s="223" t="n"/>
      <c r="F19" s="223" t="n"/>
      <c r="G19" s="223" t="n"/>
      <c r="H19" s="223" t="n"/>
      <c r="I19" s="223" t="n"/>
      <c r="J19" s="223" t="n"/>
      <c r="K19" s="223" t="n"/>
      <c r="L19" s="223" t="n"/>
      <c r="M19" s="223" t="n"/>
      <c r="N19" s="223" t="n"/>
      <c r="O19" s="223" t="n"/>
      <c r="P19" s="223" t="n"/>
      <c r="Q19" s="223" t="n"/>
      <c r="R19" s="223" t="n"/>
      <c r="S19" s="223" t="n"/>
      <c r="T19" s="223" t="n"/>
      <c r="U19" s="223" t="n"/>
      <c r="V19" s="223" t="n"/>
      <c r="W19" s="223" t="n"/>
      <c r="X19" s="223" t="n"/>
      <c r="Y19" s="223" t="n"/>
      <c r="Z19" s="223" t="n"/>
      <c r="AA19" s="223" t="n"/>
      <c r="AB19" s="223" t="n"/>
      <c r="AC19" s="223" t="n"/>
      <c r="AD19" s="223" t="n"/>
      <c r="AE19" s="223" t="n"/>
      <c r="AF19" s="223" t="n"/>
      <c r="AG19" s="223" t="n"/>
      <c r="AH19" s="223" t="n"/>
      <c r="AI19" s="224">
        <f>C19+(SUM(D19:AH19))</f>
        <v/>
      </c>
    </row>
    <row r="20" ht="12.75" customHeight="1" s="263">
      <c r="A20" s="240" t="inlineStr">
        <is>
          <t>Cbt</t>
        </is>
      </c>
      <c r="B20" s="227" t="inlineStr">
        <is>
          <t>Pallet</t>
        </is>
      </c>
      <c r="C20" s="227">
        <f>SUMIF(A20,A9,AI9)</f>
        <v/>
      </c>
      <c r="D20" s="228" t="n"/>
      <c r="E20" s="228" t="n">
        <v>2</v>
      </c>
      <c r="F20" s="228" t="n"/>
      <c r="G20" s="228" t="n"/>
      <c r="H20" s="228" t="n">
        <v>2</v>
      </c>
      <c r="I20" s="228" t="n"/>
      <c r="J20" s="228" t="n"/>
      <c r="K20" s="228" t="n"/>
      <c r="L20" s="228" t="n"/>
      <c r="M20" s="228" t="n">
        <v>-5</v>
      </c>
      <c r="N20" s="228" t="n"/>
      <c r="O20" s="228" t="n"/>
      <c r="P20" s="228" t="n"/>
      <c r="Q20" s="228" t="n">
        <v>-3</v>
      </c>
      <c r="R20" s="228" t="n"/>
      <c r="S20" s="228" t="n"/>
      <c r="T20" s="228" t="n"/>
      <c r="U20" s="228" t="n"/>
      <c r="V20" s="228" t="n"/>
      <c r="W20" s="228" t="n"/>
      <c r="X20" s="228" t="n"/>
      <c r="Y20" s="228" t="n"/>
      <c r="Z20" s="228" t="n"/>
      <c r="AA20" s="228" t="n"/>
      <c r="AB20" s="228" t="n"/>
      <c r="AC20" s="228" t="n"/>
      <c r="AE20" s="228" t="n"/>
      <c r="AF20" s="228" t="n"/>
      <c r="AG20" s="228" t="n"/>
      <c r="AH20" s="228" t="n"/>
      <c r="AI20" s="224">
        <f>C20+(SUM(D20:AH20))</f>
        <v/>
      </c>
    </row>
    <row r="21" ht="12.75" customHeight="1" s="263">
      <c r="A21" s="239" t="inlineStr">
        <is>
          <t>Mitra</t>
        </is>
      </c>
      <c r="B21" s="222" t="inlineStr">
        <is>
          <t>Pallet</t>
        </is>
      </c>
      <c r="C21" s="222">
        <f>SUMIF(A21,A10,AI10)</f>
        <v/>
      </c>
      <c r="D21" s="223" t="n"/>
      <c r="E21" s="223" t="n"/>
      <c r="F21" s="223" t="n"/>
      <c r="G21" s="223" t="n"/>
      <c r="H21" s="223" t="n"/>
      <c r="I21" s="223" t="n"/>
      <c r="J21" s="223" t="n">
        <v>10</v>
      </c>
      <c r="K21" s="223" t="n"/>
      <c r="L21" s="223" t="n"/>
      <c r="M21" s="223" t="n"/>
      <c r="N21" s="223" t="n"/>
      <c r="O21" s="223" t="n"/>
      <c r="P21" s="223" t="n"/>
      <c r="Q21" s="223" t="n"/>
      <c r="R21" s="223" t="n"/>
      <c r="S21" s="223" t="n"/>
      <c r="T21" s="223" t="n"/>
      <c r="U21" s="223" t="n"/>
      <c r="V21" s="223" t="n"/>
      <c r="W21" s="223" t="n"/>
      <c r="X21" s="223" t="n"/>
      <c r="Y21" s="223" t="n"/>
      <c r="Z21" s="223" t="n"/>
      <c r="AA21" s="223" t="n"/>
      <c r="AB21" s="223" t="n"/>
      <c r="AC21" s="223" t="n"/>
      <c r="AD21" s="223" t="n"/>
      <c r="AE21" s="223" t="n"/>
      <c r="AF21" s="223" t="n"/>
      <c r="AG21" s="223" t="n"/>
      <c r="AH21" s="223" t="n"/>
      <c r="AI21" s="224">
        <f>C21+(SUM(D21:AH21))</f>
        <v/>
      </c>
    </row>
    <row r="22" ht="12.75" customHeight="1" s="263">
      <c r="A22" s="240" t="inlineStr">
        <is>
          <t>JB 5</t>
        </is>
      </c>
      <c r="B22" s="227" t="inlineStr">
        <is>
          <t>Pallet</t>
        </is>
      </c>
      <c r="C22" s="227">
        <f>SUMIF(A22,A11,AI11)</f>
        <v/>
      </c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28" t="n"/>
      <c r="Y22" s="228" t="n"/>
      <c r="Z22" s="228" t="n"/>
      <c r="AA22" s="228" t="n"/>
      <c r="AB22" s="228" t="n"/>
      <c r="AC22" s="228" t="n"/>
      <c r="AD22" s="228" t="n"/>
      <c r="AE22" s="228" t="n"/>
      <c r="AF22" s="228" t="n"/>
      <c r="AG22" s="228" t="n"/>
      <c r="AH22" s="228" t="n"/>
      <c r="AI22" s="224">
        <f>C22+(SUM(D22:AH22))</f>
        <v/>
      </c>
    </row>
    <row r="23" ht="12.75" customHeight="1" s="263">
      <c r="A23" s="239" t="inlineStr">
        <is>
          <t>Ckw</t>
        </is>
      </c>
      <c r="B23" s="222" t="inlineStr">
        <is>
          <t>Pallet</t>
        </is>
      </c>
      <c r="C23" s="222">
        <f>SUMIF(A23,A12,AI12)</f>
        <v/>
      </c>
      <c r="D23" s="223" t="n"/>
      <c r="E23" s="223" t="n"/>
      <c r="F23" s="223" t="n"/>
      <c r="G23" s="223" t="n"/>
      <c r="H23" s="223" t="n"/>
      <c r="I23" s="223" t="n"/>
      <c r="J23" s="223" t="n"/>
      <c r="K23" s="223" t="n"/>
      <c r="L23" s="223" t="n"/>
      <c r="M23" s="223" t="n"/>
      <c r="N23" s="223" t="n"/>
      <c r="O23" s="223" t="n"/>
      <c r="P23" s="223" t="n"/>
      <c r="Q23" s="223" t="n"/>
      <c r="R23" s="223" t="n"/>
      <c r="S23" s="223" t="n"/>
      <c r="T23" s="223" t="n"/>
      <c r="U23" s="223" t="n"/>
      <c r="V23" s="223" t="n"/>
      <c r="W23" s="223" t="n"/>
      <c r="X23" s="223" t="n"/>
      <c r="Y23" s="223" t="n"/>
      <c r="Z23" s="223" t="n"/>
      <c r="AA23" s="223" t="n"/>
      <c r="AB23" s="223" t="n"/>
      <c r="AC23" s="223" t="n"/>
      <c r="AD23" s="223" t="n"/>
      <c r="AE23" s="223" t="n"/>
      <c r="AF23" s="223" t="n"/>
      <c r="AG23" s="223" t="n"/>
      <c r="AH23" s="223" t="n"/>
      <c r="AI23" s="224">
        <f>C23+(SUM(D23:AH23))</f>
        <v/>
      </c>
    </row>
    <row r="24" ht="12.75" customHeight="1" s="263">
      <c r="A24" s="240" t="inlineStr">
        <is>
          <t>-</t>
        </is>
      </c>
      <c r="B24" s="227" t="inlineStr">
        <is>
          <t>Pallet</t>
        </is>
      </c>
      <c r="C24" s="227">
        <f>SUMIF(A24,A13,AI13)</f>
        <v/>
      </c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28" t="n"/>
      <c r="Y24" s="228" t="n"/>
      <c r="Z24" s="228" t="n"/>
      <c r="AA24" s="228" t="n"/>
      <c r="AB24" s="228" t="n"/>
      <c r="AC24" s="228" t="n"/>
      <c r="AD24" s="228" t="n"/>
      <c r="AE24" s="228" t="n"/>
      <c r="AF24" s="228" t="n"/>
      <c r="AG24" s="228" t="n"/>
      <c r="AH24" s="228" t="n"/>
      <c r="AI24" s="224">
        <f>C24+(SUM(D24:AH24))</f>
        <v/>
      </c>
    </row>
    <row r="25" ht="12.75" customHeight="1" s="263"/>
    <row r="26" ht="12.75" customHeight="1" s="263"/>
    <row r="27" ht="12.75" customHeight="1" s="263"/>
    <row r="28" ht="12.75" customHeight="1" s="263"/>
    <row r="29" ht="12.75" customHeight="1" s="263"/>
    <row r="30" ht="12.75" customHeight="1" s="263"/>
    <row r="31" ht="12.75" customHeight="1" s="263"/>
    <row r="32" ht="12.75" customHeight="1" s="263"/>
    <row r="33" ht="12.75" customHeight="1" s="263"/>
    <row r="34" ht="12.75" customHeight="1" s="263"/>
    <row r="35" ht="12.75" customHeight="1" s="263"/>
    <row r="36" ht="12.75" customHeight="1" s="263"/>
    <row r="37" ht="12.75" customHeight="1" s="263"/>
    <row r="38" ht="12.75" customHeight="1" s="263"/>
    <row r="39" ht="12.75" customHeight="1" s="263"/>
    <row r="40" ht="12.75" customHeight="1" s="263"/>
    <row r="41" ht="12.75" customHeight="1" s="263"/>
    <row r="42" ht="12.75" customHeight="1" s="263"/>
    <row r="43" ht="12.75" customHeight="1" s="263"/>
    <row r="44" ht="12.75" customHeight="1" s="263"/>
    <row r="45" ht="12.75" customHeight="1" s="263"/>
    <row r="46" ht="12.75" customHeight="1" s="263"/>
    <row r="47" ht="12.75" customHeight="1" s="263"/>
    <row r="48" ht="12.75" customHeight="1" s="263"/>
    <row r="49" ht="12.75" customHeight="1" s="263"/>
    <row r="50" ht="12.75" customHeight="1" s="263"/>
    <row r="51" ht="12.75" customHeight="1" s="263"/>
    <row r="52" ht="12.75" customHeight="1" s="263"/>
    <row r="53" ht="12.75" customHeight="1" s="263"/>
    <row r="54" ht="12.75" customHeight="1" s="263"/>
    <row r="55" ht="12.75" customHeight="1" s="263"/>
    <row r="56" ht="12.75" customHeight="1" s="263"/>
    <row r="57" ht="12.75" customHeight="1" s="263"/>
    <row r="58" ht="12.75" customHeight="1" s="263"/>
    <row r="59" ht="12.75" customHeight="1" s="263"/>
    <row r="60" ht="12.75" customHeight="1" s="263"/>
    <row r="61" ht="12.75" customHeight="1" s="263"/>
    <row r="62" ht="12.75" customHeight="1" s="263"/>
    <row r="63" ht="12.75" customHeight="1" s="263"/>
    <row r="64" ht="12.75" customHeight="1" s="263"/>
    <row r="65" ht="12.75" customHeight="1" s="263"/>
    <row r="66" ht="12.75" customHeight="1" s="263"/>
    <row r="67" ht="12.75" customHeight="1" s="263"/>
    <row r="68" ht="12.75" customHeight="1" s="263"/>
    <row r="69" ht="12.75" customHeight="1" s="263"/>
    <row r="70" ht="12.75" customHeight="1" s="263"/>
    <row r="71" ht="12.75" customHeight="1" s="263"/>
    <row r="72" ht="12.75" customHeight="1" s="263"/>
    <row r="73" ht="12.75" customHeight="1" s="263"/>
    <row r="74" ht="12.75" customHeight="1" s="263"/>
    <row r="75" ht="12.75" customHeight="1" s="263"/>
    <row r="76" ht="12.75" customHeight="1" s="263"/>
    <row r="77" ht="12.75" customHeight="1" s="263"/>
    <row r="78" ht="12.75" customHeight="1" s="263"/>
    <row r="79" ht="12.75" customHeight="1" s="263"/>
    <row r="80" ht="12.75" customHeight="1" s="263"/>
    <row r="81" ht="12.75" customHeight="1" s="263"/>
    <row r="82" ht="12.75" customHeight="1" s="263"/>
    <row r="83" ht="12.75" customHeight="1" s="263"/>
    <row r="84" ht="12.75" customHeight="1" s="263"/>
    <row r="85" ht="12.75" customHeight="1" s="263"/>
    <row r="86" ht="12.75" customHeight="1" s="263"/>
    <row r="87" ht="12.75" customHeight="1" s="263"/>
    <row r="88" ht="12.75" customHeight="1" s="263"/>
    <row r="89" ht="12.75" customHeight="1" s="263"/>
    <row r="90" ht="12.75" customHeight="1" s="263"/>
    <row r="91" ht="12.75" customHeight="1" s="263"/>
    <row r="92" ht="12.75" customHeight="1" s="263"/>
    <row r="93" ht="12.75" customHeight="1" s="263"/>
    <row r="94" ht="12.75" customHeight="1" s="263"/>
    <row r="95" ht="12.75" customHeight="1" s="263"/>
    <row r="96" ht="12.75" customHeight="1" s="263"/>
    <row r="97" ht="12.75" customHeight="1" s="263"/>
    <row r="98" ht="12.75" customHeight="1" s="263"/>
    <row r="99" ht="12.75" customHeight="1" s="263"/>
    <row r="100" ht="12.75" customHeight="1" s="263"/>
    <row r="101" ht="12.75" customHeight="1" s="263"/>
    <row r="102" ht="12.75" customHeight="1" s="263"/>
    <row r="103" ht="12.75" customHeight="1" s="263"/>
    <row r="104" ht="12.75" customHeight="1" s="263"/>
    <row r="105" ht="12.75" customHeight="1" s="263"/>
    <row r="106" ht="12.75" customHeight="1" s="263"/>
    <row r="107" ht="12.75" customHeight="1" s="263"/>
    <row r="108" ht="12.75" customHeight="1" s="263"/>
    <row r="109" ht="12.75" customHeight="1" s="263"/>
    <row r="110" ht="12.75" customHeight="1" s="263"/>
    <row r="111" ht="12.75" customHeight="1" s="263"/>
    <row r="112" ht="12.75" customHeight="1" s="263"/>
    <row r="113" ht="12.75" customHeight="1" s="263"/>
    <row r="114" ht="12.75" customHeight="1" s="263"/>
    <row r="115" ht="12.75" customHeight="1" s="263"/>
    <row r="116" ht="12.75" customHeight="1" s="263"/>
    <row r="117" ht="12.75" customHeight="1" s="263"/>
    <row r="118" ht="12.75" customHeight="1" s="263"/>
    <row r="119" ht="12.75" customHeight="1" s="263"/>
    <row r="120" ht="12.75" customHeight="1" s="263"/>
    <row r="121" ht="12.75" customHeight="1" s="263"/>
    <row r="122" ht="12.75" customHeight="1" s="263"/>
    <row r="123" ht="12.75" customHeight="1" s="263"/>
    <row r="124" ht="12.75" customHeight="1" s="263"/>
    <row r="125" ht="12.75" customHeight="1" s="263"/>
    <row r="126" ht="12.75" customHeight="1" s="263"/>
    <row r="127" ht="12.75" customHeight="1" s="263"/>
    <row r="128" ht="12.75" customHeight="1" s="263"/>
    <row r="129" ht="12.75" customHeight="1" s="263"/>
    <row r="130" ht="12.75" customHeight="1" s="263"/>
    <row r="131" ht="12.75" customHeight="1" s="263"/>
    <row r="132" ht="12.75" customHeight="1" s="263"/>
    <row r="133" ht="12.75" customHeight="1" s="263"/>
    <row r="134" ht="12.75" customHeight="1" s="263"/>
    <row r="135" ht="12.75" customHeight="1" s="263"/>
    <row r="136" ht="12.75" customHeight="1" s="263"/>
    <row r="137" ht="12.75" customHeight="1" s="263"/>
    <row r="138" ht="12.75" customHeight="1" s="263"/>
    <row r="139" ht="12.75" customHeight="1" s="263"/>
    <row r="140" ht="12.75" customHeight="1" s="263"/>
    <row r="141" ht="12.75" customHeight="1" s="263"/>
    <row r="142" ht="12.75" customHeight="1" s="263"/>
    <row r="143" ht="12.75" customHeight="1" s="263"/>
    <row r="144" ht="12.75" customHeight="1" s="263"/>
    <row r="145" ht="12.75" customHeight="1" s="263"/>
    <row r="146" ht="12.75" customHeight="1" s="263"/>
    <row r="147" ht="12.75" customHeight="1" s="263"/>
    <row r="148" ht="12.75" customHeight="1" s="263"/>
    <row r="149" ht="12.75" customHeight="1" s="263"/>
    <row r="150" ht="12.75" customHeight="1" s="263"/>
    <row r="151" ht="12.75" customHeight="1" s="263"/>
    <row r="152" ht="12.75" customHeight="1" s="263"/>
    <row r="153" ht="12.75" customHeight="1" s="263"/>
    <row r="154" ht="12.75" customHeight="1" s="263"/>
    <row r="155" ht="12.75" customHeight="1" s="263"/>
    <row r="156" ht="12.75" customHeight="1" s="263"/>
    <row r="157" ht="12.75" customHeight="1" s="263"/>
    <row r="158" ht="12.75" customHeight="1" s="263"/>
    <row r="159" ht="12.75" customHeight="1" s="263"/>
    <row r="160" ht="12.75" customHeight="1" s="263"/>
    <row r="161" ht="12.75" customHeight="1" s="263"/>
    <row r="162" ht="12.75" customHeight="1" s="263"/>
    <row r="163" ht="12.75" customHeight="1" s="263"/>
    <row r="164" ht="12.75" customHeight="1" s="263"/>
    <row r="165" ht="12.75" customHeight="1" s="263"/>
    <row r="166" ht="12.75" customHeight="1" s="263"/>
    <row r="167" ht="12.75" customHeight="1" s="263"/>
    <row r="168" ht="12.75" customHeight="1" s="263"/>
    <row r="169" ht="12.75" customHeight="1" s="263"/>
    <row r="170" ht="12.75" customHeight="1" s="263"/>
    <row r="171" ht="12.75" customHeight="1" s="263"/>
    <row r="172" ht="12.75" customHeight="1" s="263"/>
    <row r="173" ht="12.75" customHeight="1" s="263"/>
    <row r="174" ht="12.75" customHeight="1" s="263"/>
    <row r="175" ht="12.75" customHeight="1" s="263"/>
    <row r="176" ht="12.75" customHeight="1" s="263"/>
    <row r="177" ht="12.75" customHeight="1" s="263"/>
    <row r="178" ht="12.75" customHeight="1" s="263"/>
    <row r="179" ht="12.75" customHeight="1" s="263"/>
    <row r="180" ht="12.75" customHeight="1" s="263"/>
    <row r="181" ht="12.75" customHeight="1" s="263"/>
    <row r="182" ht="12.75" customHeight="1" s="263"/>
    <row r="183" ht="12.75" customHeight="1" s="263"/>
    <row r="184" ht="12.75" customHeight="1" s="263"/>
    <row r="185" ht="12.75" customHeight="1" s="263"/>
    <row r="186" ht="12.75" customHeight="1" s="263"/>
    <row r="187" ht="12.75" customHeight="1" s="263"/>
    <row r="188" ht="12.75" customHeight="1" s="263"/>
    <row r="189" ht="12.75" customHeight="1" s="263"/>
    <row r="190" ht="12.75" customHeight="1" s="263"/>
    <row r="191" ht="12.75" customHeight="1" s="263"/>
    <row r="192" ht="12.75" customHeight="1" s="263"/>
    <row r="193" ht="12.75" customHeight="1" s="263"/>
    <row r="194" ht="12.75" customHeight="1" s="263"/>
    <row r="195" ht="12.75" customHeight="1" s="263"/>
    <row r="196" ht="12.75" customHeight="1" s="263"/>
    <row r="197" ht="12.75" customHeight="1" s="263"/>
    <row r="198" ht="12.75" customHeight="1" s="263"/>
    <row r="199" ht="12.75" customHeight="1" s="263"/>
    <row r="200" ht="12.75" customHeight="1" s="263"/>
    <row r="201" ht="12.75" customHeight="1" s="263"/>
    <row r="202" ht="12.75" customHeight="1" s="263"/>
    <row r="203" ht="12.75" customHeight="1" s="263"/>
    <row r="204" ht="12.75" customHeight="1" s="263"/>
    <row r="205" ht="12.75" customHeight="1" s="263"/>
    <row r="206" ht="12.75" customHeight="1" s="263"/>
    <row r="207" ht="12.75" customHeight="1" s="263"/>
    <row r="208" ht="12.75" customHeight="1" s="263"/>
    <row r="209" ht="12.75" customHeight="1" s="263"/>
    <row r="210" ht="12.75" customHeight="1" s="263"/>
    <row r="211" ht="12.75" customHeight="1" s="263"/>
    <row r="212" ht="12.75" customHeight="1" s="263"/>
    <row r="213" ht="12.75" customHeight="1" s="263"/>
    <row r="214" ht="12.75" customHeight="1" s="263"/>
    <row r="215" ht="12.75" customHeight="1" s="263"/>
    <row r="216" ht="12.75" customHeight="1" s="263"/>
    <row r="217" ht="12.75" customHeight="1" s="263"/>
    <row r="218" ht="12.75" customHeight="1" s="263"/>
    <row r="219" ht="12.75" customHeight="1" s="263"/>
    <row r="220" ht="12.75" customHeight="1" s="263"/>
    <row r="221" ht="12.75" customHeight="1" s="263"/>
    <row r="222" ht="12.75" customHeight="1" s="263"/>
    <row r="223" ht="12.75" customHeight="1" s="263"/>
    <row r="224" ht="12.75" customHeight="1" s="263"/>
    <row r="225" ht="15.75" customHeight="1" s="263"/>
    <row r="226" ht="15.75" customHeight="1" s="263"/>
    <row r="227" ht="15.75" customHeight="1" s="263"/>
    <row r="228" ht="15.75" customHeight="1" s="263"/>
    <row r="229" ht="15.75" customHeight="1" s="263"/>
    <row r="230" ht="15.75" customHeight="1" s="263"/>
    <row r="231" ht="15.75" customHeight="1" s="263"/>
    <row r="232" ht="15.75" customHeight="1" s="263"/>
    <row r="233" ht="15.75" customHeight="1" s="263"/>
    <row r="234" ht="15.75" customHeight="1" s="263"/>
    <row r="235" ht="15.75" customHeight="1" s="263"/>
    <row r="236" ht="15.75" customHeight="1" s="263"/>
    <row r="237" ht="15.75" customHeight="1" s="263"/>
    <row r="238" ht="15.75" customHeight="1" s="263"/>
    <row r="239" ht="15.75" customHeight="1" s="263"/>
    <row r="240" ht="15.75" customHeight="1" s="263"/>
    <row r="241" ht="15.75" customHeight="1" s="263"/>
    <row r="242" ht="15.75" customHeight="1" s="263"/>
    <row r="243" ht="15.75" customHeight="1" s="263"/>
    <row r="244" ht="15.75" customHeight="1" s="263"/>
    <row r="245" ht="15.75" customHeight="1" s="263"/>
    <row r="246" ht="15.75" customHeight="1" s="263"/>
    <row r="247" ht="15.75" customHeight="1" s="263"/>
    <row r="248" ht="15.75" customHeight="1" s="263"/>
    <row r="249" ht="15.75" customHeight="1" s="263"/>
    <row r="250" ht="15.75" customHeight="1" s="263"/>
    <row r="251" ht="15.75" customHeight="1" s="263"/>
    <row r="252" ht="15.75" customHeight="1" s="263"/>
    <row r="253" ht="15.75" customHeight="1" s="263"/>
    <row r="254" ht="15.75" customHeight="1" s="263"/>
    <row r="255" ht="15.75" customHeight="1" s="263"/>
    <row r="256" ht="15.75" customHeight="1" s="263"/>
    <row r="257" ht="15.75" customHeight="1" s="263"/>
    <row r="258" ht="15.75" customHeight="1" s="263"/>
    <row r="259" ht="15.75" customHeight="1" s="263"/>
    <row r="260" ht="15.75" customHeight="1" s="263"/>
    <row r="261" ht="15.75" customHeight="1" s="263"/>
    <row r="262" ht="15.75" customHeight="1" s="263"/>
    <row r="263" ht="15.75" customHeight="1" s="263"/>
    <row r="264" ht="15.75" customHeight="1" s="263"/>
    <row r="265" ht="15.75" customHeight="1" s="263"/>
    <row r="266" ht="15.75" customHeight="1" s="263"/>
    <row r="267" ht="15.75" customHeight="1" s="263"/>
    <row r="268" ht="15.75" customHeight="1" s="263"/>
    <row r="269" ht="15.75" customHeight="1" s="263"/>
    <row r="270" ht="15.75" customHeight="1" s="263"/>
    <row r="271" ht="15.75" customHeight="1" s="263"/>
    <row r="272" ht="15.75" customHeight="1" s="263"/>
    <row r="273" ht="15.75" customHeight="1" s="263"/>
    <row r="274" ht="15.75" customHeight="1" s="263"/>
    <row r="275" ht="15.75" customHeight="1" s="263"/>
    <row r="276" ht="15.75" customHeight="1" s="263"/>
    <row r="277" ht="15.75" customHeight="1" s="263"/>
    <row r="278" ht="15.75" customHeight="1" s="263"/>
    <row r="279" ht="15.75" customHeight="1" s="263"/>
    <row r="280" ht="15.75" customHeight="1" s="263"/>
    <row r="281" ht="15.75" customHeight="1" s="263"/>
    <row r="282" ht="15.75" customHeight="1" s="263"/>
    <row r="283" ht="15.75" customHeight="1" s="263"/>
    <row r="284" ht="15.75" customHeight="1" s="263"/>
    <row r="285" ht="15.75" customHeight="1" s="263"/>
    <row r="286" ht="15.75" customHeight="1" s="263"/>
    <row r="287" ht="15.75" customHeight="1" s="263"/>
    <row r="288" ht="15.75" customHeight="1" s="263"/>
    <row r="289" ht="15.75" customHeight="1" s="263"/>
    <row r="290" ht="15.75" customHeight="1" s="263"/>
    <row r="291" ht="15.75" customHeight="1" s="263"/>
    <row r="292" ht="15.75" customHeight="1" s="263"/>
    <row r="293" ht="15.75" customHeight="1" s="263"/>
    <row r="294" ht="15.75" customHeight="1" s="263"/>
    <row r="295" ht="15.75" customHeight="1" s="263"/>
    <row r="296" ht="15.75" customHeight="1" s="263"/>
    <row r="297" ht="15.75" customHeight="1" s="263"/>
    <row r="298" ht="15.75" customHeight="1" s="263"/>
    <row r="299" ht="15.75" customHeight="1" s="263"/>
    <row r="300" ht="15.75" customHeight="1" s="263"/>
    <row r="301" ht="15.75" customHeight="1" s="263"/>
    <row r="302" ht="15.75" customHeight="1" s="263"/>
    <row r="303" ht="15.75" customHeight="1" s="263"/>
    <row r="304" ht="15.75" customHeight="1" s="263"/>
    <row r="305" ht="15.75" customHeight="1" s="263"/>
    <row r="306" ht="15.75" customHeight="1" s="263"/>
    <row r="307" ht="15.75" customHeight="1" s="263"/>
    <row r="308" ht="15.75" customHeight="1" s="263"/>
    <row r="309" ht="15.75" customHeight="1" s="263"/>
    <row r="310" ht="15.75" customHeight="1" s="263"/>
    <row r="311" ht="15.75" customHeight="1" s="263"/>
    <row r="312" ht="15.75" customHeight="1" s="263"/>
    <row r="313" ht="15.75" customHeight="1" s="263"/>
    <row r="314" ht="15.75" customHeight="1" s="263"/>
    <row r="315" ht="15.75" customHeight="1" s="263"/>
    <row r="316" ht="15.75" customHeight="1" s="263"/>
    <row r="317" ht="15.75" customHeight="1" s="263"/>
    <row r="318" ht="15.75" customHeight="1" s="263"/>
    <row r="319" ht="15.75" customHeight="1" s="263"/>
    <row r="320" ht="15.75" customHeight="1" s="263"/>
    <row r="321" ht="15.75" customHeight="1" s="263"/>
    <row r="322" ht="15.75" customHeight="1" s="263"/>
    <row r="323" ht="15.75" customHeight="1" s="263"/>
    <row r="324" ht="15.75" customHeight="1" s="263"/>
    <row r="325" ht="15.75" customHeight="1" s="263"/>
    <row r="326" ht="15.75" customHeight="1" s="263"/>
    <row r="327" ht="15.75" customHeight="1" s="263"/>
    <row r="328" ht="15.75" customHeight="1" s="263"/>
    <row r="329" ht="15.75" customHeight="1" s="263"/>
    <row r="330" ht="15.75" customHeight="1" s="263"/>
    <row r="331" ht="15.75" customHeight="1" s="263"/>
    <row r="332" ht="15.75" customHeight="1" s="263"/>
    <row r="333" ht="15.75" customHeight="1" s="263"/>
    <row r="334" ht="15.75" customHeight="1" s="263"/>
    <row r="335" ht="15.75" customHeight="1" s="263"/>
    <row r="336" ht="15.75" customHeight="1" s="263"/>
    <row r="337" ht="15.75" customHeight="1" s="263"/>
    <row r="338" ht="15.75" customHeight="1" s="263"/>
    <row r="339" ht="15.75" customHeight="1" s="263"/>
    <row r="340" ht="15.75" customHeight="1" s="263"/>
    <row r="341" ht="15.75" customHeight="1" s="263"/>
    <row r="342" ht="15.75" customHeight="1" s="263"/>
    <row r="343" ht="15.75" customHeight="1" s="263"/>
    <row r="344" ht="15.75" customHeight="1" s="263"/>
    <row r="345" ht="15.75" customHeight="1" s="263"/>
    <row r="346" ht="15.75" customHeight="1" s="263"/>
    <row r="347" ht="15.75" customHeight="1" s="263"/>
    <row r="348" ht="15.75" customHeight="1" s="263"/>
    <row r="349" ht="15.75" customHeight="1" s="263"/>
    <row r="350" ht="15.75" customHeight="1" s="263"/>
    <row r="351" ht="15.75" customHeight="1" s="263"/>
    <row r="352" ht="15.75" customHeight="1" s="263"/>
    <row r="353" ht="15.75" customHeight="1" s="263"/>
    <row r="354" ht="15.75" customHeight="1" s="263"/>
    <row r="355" ht="15.75" customHeight="1" s="263"/>
    <row r="356" ht="15.75" customHeight="1" s="263"/>
    <row r="357" ht="15.75" customHeight="1" s="263"/>
    <row r="358" ht="15.75" customHeight="1" s="263"/>
    <row r="359" ht="15.75" customHeight="1" s="263"/>
    <row r="360" ht="15.75" customHeight="1" s="263"/>
    <row r="361" ht="15.75" customHeight="1" s="263"/>
    <row r="362" ht="15.75" customHeight="1" s="263"/>
    <row r="363" ht="15.75" customHeight="1" s="263"/>
    <row r="364" ht="15.75" customHeight="1" s="263"/>
    <row r="365" ht="15.75" customHeight="1" s="263"/>
    <row r="366" ht="15.75" customHeight="1" s="263"/>
    <row r="367" ht="15.75" customHeight="1" s="263"/>
    <row r="368" ht="15.75" customHeight="1" s="263"/>
    <row r="369" ht="15.75" customHeight="1" s="263"/>
    <row r="370" ht="15.75" customHeight="1" s="263"/>
    <row r="371" ht="15.75" customHeight="1" s="263"/>
    <row r="372" ht="15.75" customHeight="1" s="263"/>
    <row r="373" ht="15.75" customHeight="1" s="263"/>
    <row r="374" ht="15.75" customHeight="1" s="263"/>
    <row r="375" ht="15.75" customHeight="1" s="263"/>
    <row r="376" ht="15.75" customHeight="1" s="263"/>
    <row r="377" ht="15.75" customHeight="1" s="263"/>
    <row r="378" ht="15.75" customHeight="1" s="263"/>
    <row r="379" ht="15.75" customHeight="1" s="263"/>
    <row r="380" ht="15.75" customHeight="1" s="263"/>
    <row r="381" ht="15.75" customHeight="1" s="263"/>
    <row r="382" ht="15.75" customHeight="1" s="263"/>
    <row r="383" ht="15.75" customHeight="1" s="263"/>
    <row r="384" ht="15.75" customHeight="1" s="263"/>
    <row r="385" ht="15.75" customHeight="1" s="263"/>
    <row r="386" ht="15.75" customHeight="1" s="263"/>
    <row r="387" ht="15.75" customHeight="1" s="263"/>
    <row r="388" ht="15.75" customHeight="1" s="263"/>
    <row r="389" ht="15.75" customHeight="1" s="263"/>
    <row r="390" ht="15.75" customHeight="1" s="263"/>
    <row r="391" ht="15.75" customHeight="1" s="263"/>
    <row r="392" ht="15.75" customHeight="1" s="263"/>
    <row r="393" ht="15.75" customHeight="1" s="263"/>
    <row r="394" ht="15.75" customHeight="1" s="263"/>
    <row r="395" ht="15.75" customHeight="1" s="263"/>
    <row r="396" ht="15.75" customHeight="1" s="263"/>
    <row r="397" ht="15.75" customHeight="1" s="263"/>
    <row r="398" ht="15.75" customHeight="1" s="263"/>
    <row r="399" ht="15.75" customHeight="1" s="263"/>
    <row r="400" ht="15.75" customHeight="1" s="263"/>
    <row r="401" ht="15.75" customHeight="1" s="263"/>
    <row r="402" ht="15.75" customHeight="1" s="263"/>
    <row r="403" ht="15.75" customHeight="1" s="263"/>
    <row r="404" ht="15.75" customHeight="1" s="263"/>
    <row r="405" ht="15.75" customHeight="1" s="263"/>
    <row r="406" ht="15.75" customHeight="1" s="263"/>
    <row r="407" ht="15.75" customHeight="1" s="263"/>
    <row r="408" ht="15.75" customHeight="1" s="263"/>
    <row r="409" ht="15.75" customHeight="1" s="263"/>
    <row r="410" ht="15.75" customHeight="1" s="263"/>
    <row r="411" ht="15.75" customHeight="1" s="263"/>
    <row r="412" ht="15.75" customHeight="1" s="263"/>
    <row r="413" ht="15.75" customHeight="1" s="263"/>
    <row r="414" ht="15.75" customHeight="1" s="263"/>
    <row r="415" ht="15.75" customHeight="1" s="263"/>
    <row r="416" ht="15.75" customHeight="1" s="263"/>
    <row r="417" ht="15.75" customHeight="1" s="263"/>
    <row r="418" ht="15.75" customHeight="1" s="263"/>
    <row r="419" ht="15.75" customHeight="1" s="263"/>
    <row r="420" ht="15.75" customHeight="1" s="263"/>
    <row r="421" ht="15.75" customHeight="1" s="263"/>
    <row r="422" ht="15.75" customHeight="1" s="263"/>
    <row r="423" ht="15.75" customHeight="1" s="263"/>
    <row r="424" ht="15.75" customHeight="1" s="263"/>
    <row r="425" ht="15.75" customHeight="1" s="263"/>
    <row r="426" ht="15.75" customHeight="1" s="263"/>
    <row r="427" ht="15.75" customHeight="1" s="263"/>
    <row r="428" ht="15.75" customHeight="1" s="263"/>
    <row r="429" ht="15.75" customHeight="1" s="263"/>
    <row r="430" ht="15.75" customHeight="1" s="263"/>
    <row r="431" ht="15.75" customHeight="1" s="263"/>
    <row r="432" ht="15.75" customHeight="1" s="263"/>
    <row r="433" ht="15.75" customHeight="1" s="263"/>
    <row r="434" ht="15.75" customHeight="1" s="263"/>
    <row r="435" ht="15.75" customHeight="1" s="263"/>
    <row r="436" ht="15.75" customHeight="1" s="263"/>
    <row r="437" ht="15.75" customHeight="1" s="263"/>
    <row r="438" ht="15.75" customHeight="1" s="263"/>
    <row r="439" ht="15.75" customHeight="1" s="263"/>
    <row r="440" ht="15.75" customHeight="1" s="263"/>
    <row r="441" ht="15.75" customHeight="1" s="263"/>
    <row r="442" ht="15.75" customHeight="1" s="263"/>
    <row r="443" ht="15.75" customHeight="1" s="263"/>
    <row r="444" ht="15.75" customHeight="1" s="263"/>
    <row r="445" ht="15.75" customHeight="1" s="263"/>
    <row r="446" ht="15.75" customHeight="1" s="263"/>
    <row r="447" ht="15.75" customHeight="1" s="263"/>
    <row r="448" ht="15.75" customHeight="1" s="263"/>
    <row r="449" ht="15.75" customHeight="1" s="263"/>
    <row r="450" ht="15.75" customHeight="1" s="263"/>
    <row r="451" ht="15.75" customHeight="1" s="263"/>
    <row r="452" ht="15.75" customHeight="1" s="263"/>
    <row r="453" ht="15.75" customHeight="1" s="263"/>
    <row r="454" ht="15.75" customHeight="1" s="263"/>
    <row r="455" ht="15.75" customHeight="1" s="263"/>
    <row r="456" ht="15.75" customHeight="1" s="263"/>
    <row r="457" ht="15.75" customHeight="1" s="263"/>
    <row r="458" ht="15.75" customHeight="1" s="263"/>
    <row r="459" ht="15.75" customHeight="1" s="263"/>
    <row r="460" ht="15.75" customHeight="1" s="263"/>
    <row r="461" ht="15.75" customHeight="1" s="263"/>
    <row r="462" ht="15.75" customHeight="1" s="263"/>
    <row r="463" ht="15.75" customHeight="1" s="263"/>
    <row r="464" ht="15.75" customHeight="1" s="263"/>
    <row r="465" ht="15.75" customHeight="1" s="263"/>
    <row r="466" ht="15.75" customHeight="1" s="263"/>
    <row r="467" ht="15.75" customHeight="1" s="263"/>
    <row r="468" ht="15.75" customHeight="1" s="263"/>
    <row r="469" ht="15.75" customHeight="1" s="263"/>
    <row r="470" ht="15.75" customHeight="1" s="263"/>
    <row r="471" ht="15.75" customHeight="1" s="263"/>
    <row r="472" ht="15.75" customHeight="1" s="263"/>
    <row r="473" ht="15.75" customHeight="1" s="263"/>
    <row r="474" ht="15.75" customHeight="1" s="263"/>
    <row r="475" ht="15.75" customHeight="1" s="263"/>
    <row r="476" ht="15.75" customHeight="1" s="263"/>
    <row r="477" ht="15.75" customHeight="1" s="263"/>
    <row r="478" ht="15.75" customHeight="1" s="263"/>
    <row r="479" ht="15.75" customHeight="1" s="263"/>
    <row r="480" ht="15.75" customHeight="1" s="263"/>
    <row r="481" ht="15.75" customHeight="1" s="263"/>
    <row r="482" ht="15.75" customHeight="1" s="263"/>
    <row r="483" ht="15.75" customHeight="1" s="263"/>
    <row r="484" ht="15.75" customHeight="1" s="263"/>
    <row r="485" ht="15.75" customHeight="1" s="263"/>
    <row r="486" ht="15.75" customHeight="1" s="263"/>
    <row r="487" ht="15.75" customHeight="1" s="263"/>
    <row r="488" ht="15.75" customHeight="1" s="263"/>
    <row r="489" ht="15.75" customHeight="1" s="263"/>
    <row r="490" ht="15.75" customHeight="1" s="263"/>
    <row r="491" ht="15.75" customHeight="1" s="263"/>
    <row r="492" ht="15.75" customHeight="1" s="263"/>
    <row r="493" ht="15.75" customHeight="1" s="263"/>
    <row r="494" ht="15.75" customHeight="1" s="263"/>
    <row r="495" ht="15.75" customHeight="1" s="263"/>
    <row r="496" ht="15.75" customHeight="1" s="263"/>
    <row r="497" ht="15.75" customHeight="1" s="263"/>
    <row r="498" ht="15.75" customHeight="1" s="263"/>
    <row r="499" ht="15.75" customHeight="1" s="263"/>
    <row r="500" ht="15.75" customHeight="1" s="263"/>
    <row r="501" ht="15.75" customHeight="1" s="263"/>
    <row r="502" ht="15.75" customHeight="1" s="263"/>
    <row r="503" ht="15.75" customHeight="1" s="263"/>
    <row r="504" ht="15.75" customHeight="1" s="263"/>
    <row r="505" ht="15.75" customHeight="1" s="263"/>
    <row r="506" ht="15.75" customHeight="1" s="263"/>
    <row r="507" ht="15.75" customHeight="1" s="263"/>
    <row r="508" ht="15.75" customHeight="1" s="263"/>
    <row r="509" ht="15.75" customHeight="1" s="263"/>
    <row r="510" ht="15.75" customHeight="1" s="263"/>
    <row r="511" ht="15.75" customHeight="1" s="263"/>
    <row r="512" ht="15.75" customHeight="1" s="263"/>
    <row r="513" ht="15.75" customHeight="1" s="263"/>
    <row r="514" ht="15.75" customHeight="1" s="263"/>
    <row r="515" ht="15.75" customHeight="1" s="263"/>
    <row r="516" ht="15.75" customHeight="1" s="263"/>
    <row r="517" ht="15.75" customHeight="1" s="263"/>
    <row r="518" ht="15.75" customHeight="1" s="263"/>
    <row r="519" ht="15.75" customHeight="1" s="263"/>
    <row r="520" ht="15.75" customHeight="1" s="263"/>
    <row r="521" ht="15.75" customHeight="1" s="263"/>
    <row r="522" ht="15.75" customHeight="1" s="263"/>
    <row r="523" ht="15.75" customHeight="1" s="263"/>
    <row r="524" ht="15.75" customHeight="1" s="263"/>
    <row r="525" ht="15.75" customHeight="1" s="263"/>
    <row r="526" ht="15.75" customHeight="1" s="263"/>
    <row r="527" ht="15.75" customHeight="1" s="263"/>
    <row r="528" ht="15.75" customHeight="1" s="263"/>
    <row r="529" ht="15.75" customHeight="1" s="263"/>
    <row r="530" ht="15.75" customHeight="1" s="263"/>
    <row r="531" ht="15.75" customHeight="1" s="263"/>
    <row r="532" ht="15.75" customHeight="1" s="263"/>
    <row r="533" ht="15.75" customHeight="1" s="263"/>
    <row r="534" ht="15.75" customHeight="1" s="263"/>
    <row r="535" ht="15.75" customHeight="1" s="263"/>
    <row r="536" ht="15.75" customHeight="1" s="263"/>
    <row r="537" ht="15.75" customHeight="1" s="263"/>
    <row r="538" ht="15.75" customHeight="1" s="263"/>
    <row r="539" ht="15.75" customHeight="1" s="263"/>
    <row r="540" ht="15.75" customHeight="1" s="263"/>
    <row r="541" ht="15.75" customHeight="1" s="263"/>
    <row r="542" ht="15.75" customHeight="1" s="263"/>
    <row r="543" ht="15.75" customHeight="1" s="263"/>
    <row r="544" ht="15.75" customHeight="1" s="263"/>
    <row r="545" ht="15.75" customHeight="1" s="263"/>
    <row r="546" ht="15.75" customHeight="1" s="263"/>
    <row r="547" ht="15.75" customHeight="1" s="263"/>
    <row r="548" ht="15.75" customHeight="1" s="263"/>
    <row r="549" ht="15.75" customHeight="1" s="263"/>
    <row r="550" ht="15.75" customHeight="1" s="263"/>
    <row r="551" ht="15.75" customHeight="1" s="263"/>
    <row r="552" ht="15.75" customHeight="1" s="263"/>
    <row r="553" ht="15.75" customHeight="1" s="263"/>
    <row r="554" ht="15.75" customHeight="1" s="263"/>
    <row r="555" ht="15.75" customHeight="1" s="263"/>
    <row r="556" ht="15.75" customHeight="1" s="263"/>
    <row r="557" ht="15.75" customHeight="1" s="263"/>
    <row r="558" ht="15.75" customHeight="1" s="263"/>
    <row r="559" ht="15.75" customHeight="1" s="263"/>
    <row r="560" ht="15.75" customHeight="1" s="263"/>
    <row r="561" ht="15.75" customHeight="1" s="263"/>
    <row r="562" ht="15.75" customHeight="1" s="263"/>
    <row r="563" ht="15.75" customHeight="1" s="263"/>
    <row r="564" ht="15.75" customHeight="1" s="263"/>
    <row r="565" ht="15.75" customHeight="1" s="263"/>
    <row r="566" ht="15.75" customHeight="1" s="263"/>
    <row r="567" ht="15.75" customHeight="1" s="263"/>
    <row r="568" ht="15.75" customHeight="1" s="263"/>
    <row r="569" ht="15.75" customHeight="1" s="263"/>
    <row r="570" ht="15.75" customHeight="1" s="263"/>
    <row r="571" ht="15.75" customHeight="1" s="263"/>
    <row r="572" ht="15.75" customHeight="1" s="263"/>
    <row r="573" ht="15.75" customHeight="1" s="263"/>
    <row r="574" ht="15.75" customHeight="1" s="263"/>
    <row r="575" ht="15.75" customHeight="1" s="263"/>
    <row r="576" ht="15.75" customHeight="1" s="263"/>
    <row r="577" ht="15.75" customHeight="1" s="263"/>
    <row r="578" ht="15.75" customHeight="1" s="263"/>
    <row r="579" ht="15.75" customHeight="1" s="263"/>
    <row r="580" ht="15.75" customHeight="1" s="263"/>
    <row r="581" ht="15.75" customHeight="1" s="263"/>
    <row r="582" ht="15.75" customHeight="1" s="263"/>
    <row r="583" ht="15.75" customHeight="1" s="263"/>
    <row r="584" ht="15.75" customHeight="1" s="263"/>
    <row r="585" ht="15.75" customHeight="1" s="263"/>
    <row r="586" ht="15.75" customHeight="1" s="263"/>
    <row r="587" ht="15.75" customHeight="1" s="263"/>
    <row r="588" ht="15.75" customHeight="1" s="263"/>
    <row r="589" ht="15.75" customHeight="1" s="263"/>
    <row r="590" ht="15.75" customHeight="1" s="263"/>
    <row r="591" ht="15.75" customHeight="1" s="263"/>
    <row r="592" ht="15.75" customHeight="1" s="263"/>
    <row r="593" ht="15.75" customHeight="1" s="263"/>
    <row r="594" ht="15.75" customHeight="1" s="263"/>
    <row r="595" ht="15.75" customHeight="1" s="263"/>
    <row r="596" ht="15.75" customHeight="1" s="263"/>
    <row r="597" ht="15.75" customHeight="1" s="263"/>
    <row r="598" ht="15.75" customHeight="1" s="263"/>
    <row r="599" ht="15.75" customHeight="1" s="263"/>
    <row r="600" ht="15.75" customHeight="1" s="263"/>
    <row r="601" ht="15.75" customHeight="1" s="263"/>
    <row r="602" ht="15.75" customHeight="1" s="263"/>
    <row r="603" ht="15.75" customHeight="1" s="263"/>
    <row r="604" ht="15.75" customHeight="1" s="263"/>
    <row r="605" ht="15.75" customHeight="1" s="263"/>
    <row r="606" ht="15.75" customHeight="1" s="263"/>
    <row r="607" ht="15.75" customHeight="1" s="263"/>
    <row r="608" ht="15.75" customHeight="1" s="263"/>
    <row r="609" ht="15.75" customHeight="1" s="263"/>
    <row r="610" ht="15.75" customHeight="1" s="263"/>
    <row r="611" ht="15.75" customHeight="1" s="263"/>
    <row r="612" ht="15.75" customHeight="1" s="263"/>
    <row r="613" ht="15.75" customHeight="1" s="263"/>
    <row r="614" ht="15.75" customHeight="1" s="263"/>
    <row r="615" ht="15.75" customHeight="1" s="263"/>
    <row r="616" ht="15.75" customHeight="1" s="263"/>
    <row r="617" ht="15.75" customHeight="1" s="263"/>
    <row r="618" ht="15.75" customHeight="1" s="263"/>
    <row r="619" ht="15.75" customHeight="1" s="263"/>
    <row r="620" ht="15.75" customHeight="1" s="263"/>
    <row r="621" ht="15.75" customHeight="1" s="263"/>
    <row r="622" ht="15.75" customHeight="1" s="263"/>
    <row r="623" ht="15.75" customHeight="1" s="263"/>
    <row r="624" ht="15.75" customHeight="1" s="263"/>
    <row r="625" ht="15.75" customHeight="1" s="263"/>
    <row r="626" ht="15.75" customHeight="1" s="263"/>
    <row r="627" ht="15.75" customHeight="1" s="263"/>
    <row r="628" ht="15.75" customHeight="1" s="263"/>
    <row r="629" ht="15.75" customHeight="1" s="263"/>
    <row r="630" ht="15.75" customHeight="1" s="263"/>
    <row r="631" ht="15.75" customHeight="1" s="263"/>
    <row r="632" ht="15.75" customHeight="1" s="263"/>
    <row r="633" ht="15.75" customHeight="1" s="263"/>
    <row r="634" ht="15.75" customHeight="1" s="263"/>
    <row r="635" ht="15.75" customHeight="1" s="263"/>
    <row r="636" ht="15.75" customHeight="1" s="263"/>
    <row r="637" ht="15.75" customHeight="1" s="263"/>
    <row r="638" ht="15.75" customHeight="1" s="263"/>
    <row r="639" ht="15.75" customHeight="1" s="263"/>
    <row r="640" ht="15.75" customHeight="1" s="263"/>
    <row r="641" ht="15.75" customHeight="1" s="263"/>
    <row r="642" ht="15.75" customHeight="1" s="263"/>
    <row r="643" ht="15.75" customHeight="1" s="263"/>
    <row r="644" ht="15.75" customHeight="1" s="263"/>
    <row r="645" ht="15.75" customHeight="1" s="263"/>
    <row r="646" ht="15.75" customHeight="1" s="263"/>
    <row r="647" ht="15.75" customHeight="1" s="263"/>
    <row r="648" ht="15.75" customHeight="1" s="263"/>
    <row r="649" ht="15.75" customHeight="1" s="263"/>
    <row r="650" ht="15.75" customHeight="1" s="263"/>
    <row r="651" ht="15.75" customHeight="1" s="263"/>
    <row r="652" ht="15.75" customHeight="1" s="263"/>
    <row r="653" ht="15.75" customHeight="1" s="263"/>
    <row r="654" ht="15.75" customHeight="1" s="263"/>
    <row r="655" ht="15.75" customHeight="1" s="263"/>
    <row r="656" ht="15.75" customHeight="1" s="263"/>
    <row r="657" ht="15.75" customHeight="1" s="263"/>
    <row r="658" ht="15.75" customHeight="1" s="263"/>
    <row r="659" ht="15.75" customHeight="1" s="263"/>
    <row r="660" ht="15.75" customHeight="1" s="263"/>
    <row r="661" ht="15.75" customHeight="1" s="263"/>
    <row r="662" ht="15.75" customHeight="1" s="263"/>
    <row r="663" ht="15.75" customHeight="1" s="263"/>
    <row r="664" ht="15.75" customHeight="1" s="263"/>
    <row r="665" ht="15.75" customHeight="1" s="263"/>
    <row r="666" ht="15.75" customHeight="1" s="263"/>
    <row r="667" ht="15.75" customHeight="1" s="263"/>
    <row r="668" ht="15.75" customHeight="1" s="263"/>
    <row r="669" ht="15.75" customHeight="1" s="263"/>
    <row r="670" ht="15.75" customHeight="1" s="263"/>
    <row r="671" ht="15.75" customHeight="1" s="263"/>
    <row r="672" ht="15.75" customHeight="1" s="263"/>
    <row r="673" ht="15.75" customHeight="1" s="263"/>
    <row r="674" ht="15.75" customHeight="1" s="263"/>
    <row r="675" ht="15.75" customHeight="1" s="263"/>
    <row r="676" ht="15.75" customHeight="1" s="263"/>
    <row r="677" ht="15.75" customHeight="1" s="263"/>
    <row r="678" ht="15.75" customHeight="1" s="263"/>
    <row r="679" ht="15.75" customHeight="1" s="263"/>
    <row r="680" ht="15.75" customHeight="1" s="263"/>
    <row r="681" ht="15.75" customHeight="1" s="263"/>
    <row r="682" ht="15.75" customHeight="1" s="263"/>
    <row r="683" ht="15.75" customHeight="1" s="263"/>
    <row r="684" ht="15.75" customHeight="1" s="263"/>
    <row r="685" ht="15.75" customHeight="1" s="263"/>
    <row r="686" ht="15.75" customHeight="1" s="263"/>
    <row r="687" ht="15.75" customHeight="1" s="263"/>
    <row r="688" ht="15.75" customHeight="1" s="263"/>
    <row r="689" ht="15.75" customHeight="1" s="263"/>
    <row r="690" ht="15.75" customHeight="1" s="263"/>
    <row r="691" ht="15.75" customHeight="1" s="263"/>
    <row r="692" ht="15.75" customHeight="1" s="263"/>
    <row r="693" ht="15.75" customHeight="1" s="263"/>
    <row r="694" ht="15.75" customHeight="1" s="263"/>
    <row r="695" ht="15.75" customHeight="1" s="263"/>
    <row r="696" ht="15.75" customHeight="1" s="263"/>
    <row r="697" ht="15.75" customHeight="1" s="263"/>
    <row r="698" ht="15.75" customHeight="1" s="263"/>
    <row r="699" ht="15.75" customHeight="1" s="263"/>
    <row r="700" ht="15.75" customHeight="1" s="263"/>
    <row r="701" ht="15.75" customHeight="1" s="263"/>
    <row r="702" ht="15.75" customHeight="1" s="263"/>
    <row r="703" ht="15.75" customHeight="1" s="263"/>
    <row r="704" ht="15.75" customHeight="1" s="263"/>
    <row r="705" ht="15.75" customHeight="1" s="263"/>
    <row r="706" ht="15.75" customHeight="1" s="263"/>
    <row r="707" ht="15.75" customHeight="1" s="263"/>
    <row r="708" ht="15.75" customHeight="1" s="263"/>
    <row r="709" ht="15.75" customHeight="1" s="263"/>
    <row r="710" ht="15.75" customHeight="1" s="263"/>
    <row r="711" ht="15.75" customHeight="1" s="263"/>
    <row r="712" ht="15.75" customHeight="1" s="263"/>
    <row r="713" ht="15.75" customHeight="1" s="263"/>
    <row r="714" ht="15.75" customHeight="1" s="263"/>
    <row r="715" ht="15.75" customHeight="1" s="263"/>
    <row r="716" ht="15.75" customHeight="1" s="263"/>
    <row r="717" ht="15.75" customHeight="1" s="263"/>
    <row r="718" ht="15.75" customHeight="1" s="263"/>
    <row r="719" ht="15.75" customHeight="1" s="263"/>
    <row r="720" ht="15.75" customHeight="1" s="263"/>
    <row r="721" ht="15.75" customHeight="1" s="263"/>
    <row r="722" ht="15.75" customHeight="1" s="263"/>
    <row r="723" ht="15.75" customHeight="1" s="263"/>
    <row r="724" ht="15.75" customHeight="1" s="263"/>
    <row r="725" ht="15.75" customHeight="1" s="263"/>
    <row r="726" ht="15.75" customHeight="1" s="263"/>
    <row r="727" ht="15.75" customHeight="1" s="263"/>
    <row r="728" ht="15.75" customHeight="1" s="263"/>
    <row r="729" ht="15.75" customHeight="1" s="263"/>
    <row r="730" ht="15.75" customHeight="1" s="263"/>
    <row r="731" ht="15.75" customHeight="1" s="263"/>
    <row r="732" ht="15.75" customHeight="1" s="263"/>
    <row r="733" ht="15.75" customHeight="1" s="263"/>
    <row r="734" ht="15.75" customHeight="1" s="263"/>
    <row r="735" ht="15.75" customHeight="1" s="263"/>
    <row r="736" ht="15.75" customHeight="1" s="263"/>
    <row r="737" ht="15.75" customHeight="1" s="263"/>
    <row r="738" ht="15.75" customHeight="1" s="263"/>
    <row r="739" ht="15.75" customHeight="1" s="263"/>
    <row r="740" ht="15.75" customHeight="1" s="263"/>
    <row r="741" ht="15.75" customHeight="1" s="263"/>
    <row r="742" ht="15.75" customHeight="1" s="263"/>
    <row r="743" ht="15.75" customHeight="1" s="263"/>
    <row r="744" ht="15.75" customHeight="1" s="263"/>
    <row r="745" ht="15.75" customHeight="1" s="263"/>
    <row r="746" ht="15.75" customHeight="1" s="263"/>
    <row r="747" ht="15.75" customHeight="1" s="263"/>
    <row r="748" ht="15.75" customHeight="1" s="263"/>
    <row r="749" ht="15.75" customHeight="1" s="263"/>
    <row r="750" ht="15.75" customHeight="1" s="263"/>
    <row r="751" ht="15.75" customHeight="1" s="263"/>
    <row r="752" ht="15.75" customHeight="1" s="263"/>
    <row r="753" ht="15.75" customHeight="1" s="263"/>
    <row r="754" ht="15.75" customHeight="1" s="263"/>
    <row r="755" ht="15.75" customHeight="1" s="263"/>
    <row r="756" ht="15.75" customHeight="1" s="263"/>
    <row r="757" ht="15.75" customHeight="1" s="263"/>
    <row r="758" ht="15.75" customHeight="1" s="263"/>
    <row r="759" ht="15.75" customHeight="1" s="263"/>
    <row r="760" ht="15.75" customHeight="1" s="263"/>
    <row r="761" ht="15.75" customHeight="1" s="263"/>
    <row r="762" ht="15.75" customHeight="1" s="263"/>
    <row r="763" ht="15.75" customHeight="1" s="263"/>
    <row r="764" ht="15.75" customHeight="1" s="263"/>
    <row r="765" ht="15.75" customHeight="1" s="263"/>
    <row r="766" ht="15.75" customHeight="1" s="263"/>
    <row r="767" ht="15.75" customHeight="1" s="263"/>
    <row r="768" ht="15.75" customHeight="1" s="263"/>
    <row r="769" ht="15.75" customHeight="1" s="263"/>
    <row r="770" ht="15.75" customHeight="1" s="263"/>
    <row r="771" ht="15.75" customHeight="1" s="263"/>
    <row r="772" ht="15.75" customHeight="1" s="263"/>
    <row r="773" ht="15.75" customHeight="1" s="263"/>
    <row r="774" ht="15.75" customHeight="1" s="263"/>
    <row r="775" ht="15.75" customHeight="1" s="263"/>
    <row r="776" ht="15.75" customHeight="1" s="263"/>
    <row r="777" ht="15.75" customHeight="1" s="263"/>
    <row r="778" ht="15.75" customHeight="1" s="263"/>
    <row r="779" ht="15.75" customHeight="1" s="263"/>
    <row r="780" ht="15.75" customHeight="1" s="263"/>
    <row r="781" ht="15.75" customHeight="1" s="263"/>
    <row r="782" ht="15.75" customHeight="1" s="263"/>
    <row r="783" ht="15.75" customHeight="1" s="263"/>
    <row r="784" ht="15.75" customHeight="1" s="263"/>
    <row r="785" ht="15.75" customHeight="1" s="263"/>
    <row r="786" ht="15.75" customHeight="1" s="263"/>
    <row r="787" ht="15.75" customHeight="1" s="263"/>
    <row r="788" ht="15.75" customHeight="1" s="263"/>
    <row r="789" ht="15.75" customHeight="1" s="263"/>
    <row r="790" ht="15.75" customHeight="1" s="263"/>
    <row r="791" ht="15.75" customHeight="1" s="263"/>
    <row r="792" ht="15.75" customHeight="1" s="263"/>
    <row r="793" ht="15.75" customHeight="1" s="263"/>
    <row r="794" ht="15.75" customHeight="1" s="263"/>
    <row r="795" ht="15.75" customHeight="1" s="263"/>
    <row r="796" ht="15.75" customHeight="1" s="263"/>
    <row r="797" ht="15.75" customHeight="1" s="263"/>
    <row r="798" ht="15.75" customHeight="1" s="263"/>
    <row r="799" ht="15.75" customHeight="1" s="263"/>
    <row r="800" ht="15.75" customHeight="1" s="263"/>
    <row r="801" ht="15.75" customHeight="1" s="263"/>
    <row r="802" ht="15.75" customHeight="1" s="263"/>
    <row r="803" ht="15.75" customHeight="1" s="263"/>
    <row r="804" ht="15.75" customHeight="1" s="263"/>
    <row r="805" ht="15.75" customHeight="1" s="263"/>
    <row r="806" ht="15.75" customHeight="1" s="263"/>
    <row r="807" ht="15.75" customHeight="1" s="263"/>
    <row r="808" ht="15.75" customHeight="1" s="263"/>
    <row r="809" ht="15.75" customHeight="1" s="263"/>
    <row r="810" ht="15.75" customHeight="1" s="263"/>
    <row r="811" ht="15.75" customHeight="1" s="263"/>
    <row r="812" ht="15.75" customHeight="1" s="263"/>
    <row r="813" ht="15.75" customHeight="1" s="263"/>
    <row r="814" ht="15.75" customHeight="1" s="263"/>
    <row r="815" ht="15.75" customHeight="1" s="263"/>
    <row r="816" ht="15.75" customHeight="1" s="263"/>
    <row r="817" ht="15.75" customHeight="1" s="263"/>
    <row r="818" ht="15.75" customHeight="1" s="263"/>
    <row r="819" ht="15.75" customHeight="1" s="263"/>
    <row r="820" ht="15.75" customHeight="1" s="263"/>
    <row r="821" ht="15.75" customHeight="1" s="263"/>
    <row r="822" ht="15.75" customHeight="1" s="263"/>
    <row r="823" ht="15.75" customHeight="1" s="263"/>
    <row r="824" ht="15.75" customHeight="1" s="263"/>
    <row r="825" ht="15.75" customHeight="1" s="263"/>
    <row r="826" ht="15.75" customHeight="1" s="263"/>
    <row r="827" ht="15.75" customHeight="1" s="263"/>
    <row r="828" ht="15.75" customHeight="1" s="263"/>
    <row r="829" ht="15.75" customHeight="1" s="263"/>
    <row r="830" ht="15.75" customHeight="1" s="263"/>
    <row r="831" ht="15.75" customHeight="1" s="263"/>
    <row r="832" ht="15.75" customHeight="1" s="263"/>
    <row r="833" ht="15.75" customHeight="1" s="263"/>
    <row r="834" ht="15.75" customHeight="1" s="263"/>
    <row r="835" ht="15.75" customHeight="1" s="263"/>
    <row r="836" ht="15.75" customHeight="1" s="263"/>
    <row r="837" ht="15.75" customHeight="1" s="263"/>
    <row r="838" ht="15.75" customHeight="1" s="263"/>
    <row r="839" ht="15.75" customHeight="1" s="263"/>
    <row r="840" ht="15.75" customHeight="1" s="263"/>
    <row r="841" ht="15.75" customHeight="1" s="263"/>
    <row r="842" ht="15.75" customHeight="1" s="263"/>
    <row r="843" ht="15.75" customHeight="1" s="263"/>
    <row r="844" ht="15.75" customHeight="1" s="263"/>
    <row r="845" ht="15.75" customHeight="1" s="263"/>
    <row r="846" ht="15.75" customHeight="1" s="263"/>
    <row r="847" ht="15.75" customHeight="1" s="263"/>
    <row r="848" ht="15.75" customHeight="1" s="263"/>
    <row r="849" ht="15.75" customHeight="1" s="263"/>
    <row r="850" ht="15.75" customHeight="1" s="263"/>
    <row r="851" ht="15.75" customHeight="1" s="263"/>
    <row r="852" ht="15.75" customHeight="1" s="263"/>
    <row r="853" ht="15.75" customHeight="1" s="263"/>
    <row r="854" ht="15.75" customHeight="1" s="263"/>
    <row r="855" ht="15.75" customHeight="1" s="263"/>
    <row r="856" ht="15.75" customHeight="1" s="263"/>
    <row r="857" ht="15.75" customHeight="1" s="263"/>
    <row r="858" ht="15.75" customHeight="1" s="263"/>
    <row r="859" ht="15.75" customHeight="1" s="263"/>
    <row r="860" ht="15.75" customHeight="1" s="263"/>
    <row r="861" ht="15.75" customHeight="1" s="263"/>
    <row r="862" ht="15.75" customHeight="1" s="263"/>
    <row r="863" ht="15.75" customHeight="1" s="263"/>
    <row r="864" ht="15.75" customHeight="1" s="263"/>
    <row r="865" ht="15.75" customHeight="1" s="263"/>
    <row r="866" ht="15.75" customHeight="1" s="263"/>
    <row r="867" ht="15.75" customHeight="1" s="263"/>
    <row r="868" ht="15.75" customHeight="1" s="263"/>
    <row r="869" ht="15.75" customHeight="1" s="263"/>
    <row r="870" ht="15.75" customHeight="1" s="263"/>
    <row r="871" ht="15.75" customHeight="1" s="263"/>
    <row r="872" ht="15.75" customHeight="1" s="263"/>
    <row r="873" ht="15.75" customHeight="1" s="263"/>
    <row r="874" ht="15.75" customHeight="1" s="263"/>
    <row r="875" ht="15.75" customHeight="1" s="263"/>
    <row r="876" ht="15.75" customHeight="1" s="263"/>
    <row r="877" ht="15.75" customHeight="1" s="263"/>
    <row r="878" ht="15.75" customHeight="1" s="263"/>
    <row r="879" ht="15.75" customHeight="1" s="263"/>
    <row r="880" ht="15.75" customHeight="1" s="263"/>
    <row r="881" ht="15.75" customHeight="1" s="263"/>
    <row r="882" ht="15.75" customHeight="1" s="263"/>
    <row r="883" ht="15.75" customHeight="1" s="263"/>
    <row r="884" ht="15.75" customHeight="1" s="263"/>
    <row r="885" ht="15.75" customHeight="1" s="263"/>
    <row r="886" ht="15.75" customHeight="1" s="263"/>
    <row r="887" ht="15.75" customHeight="1" s="263"/>
    <row r="888" ht="15.75" customHeight="1" s="263"/>
    <row r="889" ht="15.75" customHeight="1" s="263"/>
    <row r="890" ht="15.75" customHeight="1" s="263"/>
    <row r="891" ht="15.75" customHeight="1" s="263"/>
    <row r="892" ht="15.75" customHeight="1" s="263"/>
    <row r="893" ht="15.75" customHeight="1" s="263"/>
    <row r="894" ht="15.75" customHeight="1" s="263"/>
    <row r="895" ht="15.75" customHeight="1" s="263"/>
    <row r="896" ht="15.75" customHeight="1" s="263"/>
    <row r="897" ht="15.75" customHeight="1" s="263"/>
    <row r="898" ht="15.75" customHeight="1" s="263"/>
    <row r="899" ht="15.75" customHeight="1" s="263"/>
    <row r="900" ht="15.75" customHeight="1" s="263"/>
    <row r="901" ht="15.75" customHeight="1" s="263"/>
    <row r="902" ht="15.75" customHeight="1" s="263"/>
    <row r="903" ht="15.75" customHeight="1" s="263"/>
    <row r="904" ht="15.75" customHeight="1" s="263"/>
    <row r="905" ht="15.75" customHeight="1" s="263"/>
    <row r="906" ht="15.75" customHeight="1" s="263"/>
    <row r="907" ht="15.75" customHeight="1" s="263"/>
    <row r="908" ht="15.75" customHeight="1" s="263"/>
    <row r="909" ht="15.75" customHeight="1" s="263"/>
    <row r="910" ht="15.75" customHeight="1" s="263"/>
    <row r="911" ht="15.75" customHeight="1" s="263"/>
    <row r="912" ht="15.75" customHeight="1" s="263"/>
    <row r="913" ht="15.75" customHeight="1" s="263"/>
    <row r="914" ht="15.75" customHeight="1" s="263"/>
    <row r="915" ht="15.75" customHeight="1" s="263"/>
    <row r="916" ht="15.75" customHeight="1" s="263"/>
    <row r="917" ht="15.75" customHeight="1" s="263"/>
    <row r="918" ht="15.75" customHeight="1" s="263"/>
    <row r="919" ht="15.75" customHeight="1" s="263"/>
    <row r="920" ht="15.75" customHeight="1" s="263"/>
    <row r="921" ht="15.75" customHeight="1" s="263"/>
    <row r="922" ht="15.75" customHeight="1" s="263"/>
    <row r="923" ht="15.75" customHeight="1" s="263"/>
    <row r="924" ht="15.75" customHeight="1" s="263"/>
    <row r="925" ht="15.75" customHeight="1" s="263"/>
    <row r="926" ht="15.75" customHeight="1" s="263"/>
    <row r="927" ht="15.75" customHeight="1" s="263"/>
    <row r="928" ht="15.75" customHeight="1" s="263"/>
    <row r="929" ht="15.75" customHeight="1" s="263"/>
    <row r="930" ht="15.75" customHeight="1" s="263"/>
    <row r="931" ht="15.75" customHeight="1" s="263"/>
    <row r="932" ht="15.75" customHeight="1" s="263"/>
    <row r="933" ht="15.75" customHeight="1" s="263"/>
    <row r="934" ht="15.75" customHeight="1" s="263"/>
    <row r="935" ht="15.75" customHeight="1" s="263"/>
    <row r="936" ht="15.75" customHeight="1" s="263"/>
    <row r="937" ht="15.75" customHeight="1" s="263"/>
    <row r="938" ht="15.75" customHeight="1" s="263"/>
    <row r="939" ht="15.75" customHeight="1" s="263"/>
    <row r="940" ht="15.75" customHeight="1" s="263"/>
    <row r="941" ht="15.75" customHeight="1" s="263"/>
    <row r="942" ht="15.75" customHeight="1" s="263"/>
    <row r="943" ht="15.75" customHeight="1" s="263"/>
    <row r="944" ht="15.75" customHeight="1" s="263"/>
    <row r="945" ht="15.75" customHeight="1" s="263"/>
    <row r="946" ht="15.75" customHeight="1" s="263"/>
    <row r="947" ht="15.75" customHeight="1" s="263"/>
    <row r="948" ht="15.75" customHeight="1" s="263"/>
    <row r="949" ht="15.75" customHeight="1" s="263"/>
    <row r="950" ht="15.75" customHeight="1" s="263"/>
    <row r="951" ht="15.75" customHeight="1" s="263"/>
    <row r="952" ht="15.75" customHeight="1" s="263"/>
    <row r="953" ht="15.75" customHeight="1" s="263"/>
    <row r="954" ht="15.75" customHeight="1" s="263"/>
    <row r="955" ht="15.75" customHeight="1" s="263"/>
    <row r="956" ht="15.75" customHeight="1" s="263"/>
    <row r="957" ht="15.75" customHeight="1" s="263"/>
    <row r="958" ht="15.75" customHeight="1" s="263"/>
    <row r="959" ht="15.75" customHeight="1" s="263"/>
    <row r="960" ht="15.75" customHeight="1" s="263"/>
    <row r="961" ht="15.75" customHeight="1" s="263"/>
    <row r="962" ht="15.75" customHeight="1" s="263"/>
    <row r="963" ht="15.75" customHeight="1" s="263"/>
    <row r="964" ht="15.75" customHeight="1" s="263"/>
    <row r="965" ht="15.75" customHeight="1" s="263"/>
    <row r="966" ht="15.75" customHeight="1" s="263"/>
    <row r="967" ht="15.75" customHeight="1" s="263"/>
    <row r="968" ht="15.75" customHeight="1" s="263"/>
    <row r="969" ht="15.75" customHeight="1" s="263"/>
    <row r="970" ht="15.75" customHeight="1" s="263"/>
    <row r="971" ht="15.75" customHeight="1" s="263"/>
    <row r="972" ht="15.75" customHeight="1" s="263"/>
    <row r="973" ht="15.75" customHeight="1" s="263"/>
    <row r="974" ht="15.75" customHeight="1" s="263"/>
    <row r="975" ht="15.75" customHeight="1" s="263"/>
    <row r="976" ht="15.75" customHeight="1" s="263"/>
    <row r="977" ht="15.75" customHeight="1" s="263"/>
    <row r="978" ht="15.75" customHeight="1" s="263"/>
    <row r="979" ht="15.75" customHeight="1" s="263"/>
    <row r="980" ht="15.75" customHeight="1" s="263"/>
    <row r="981" ht="15.75" customHeight="1" s="263"/>
    <row r="982" ht="15.75" customHeight="1" s="263"/>
    <row r="983" ht="15.75" customHeight="1" s="263"/>
    <row r="984" ht="15.75" customHeight="1" s="263"/>
    <row r="985" ht="15.75" customHeight="1" s="263"/>
    <row r="986" ht="15.75" customHeight="1" s="263"/>
    <row r="987" ht="15.75" customHeight="1" s="263"/>
    <row r="988" ht="15.75" customHeight="1" s="263"/>
    <row r="989" ht="15.75" customHeight="1" s="263"/>
    <row r="990" ht="15.75" customHeight="1" s="263"/>
    <row r="991" ht="15.75" customHeight="1" s="263"/>
    <row r="992" ht="15.75" customHeight="1" s="263"/>
    <row r="993" ht="15.75" customHeight="1" s="263"/>
    <row r="994" ht="15.75" customHeight="1" s="263"/>
    <row r="995" ht="15.75" customHeight="1" s="263"/>
    <row r="996" ht="15.75" customHeight="1" s="263"/>
    <row r="997" ht="15.75" customHeight="1" s="263"/>
    <row r="998" ht="15.75" customHeight="1" s="263"/>
    <row r="999" ht="15.75" customHeight="1" s="263"/>
    <row r="1000" ht="15.75" customHeight="1" s="263"/>
  </sheetData>
  <mergeCells count="13">
    <mergeCell ref="D6:AH6"/>
    <mergeCell ref="A1:G2"/>
    <mergeCell ref="A17:A18"/>
    <mergeCell ref="C17:C18"/>
    <mergeCell ref="A6:A7"/>
    <mergeCell ref="B17:B18"/>
    <mergeCell ref="C6:C7"/>
    <mergeCell ref="AI6:AI7"/>
    <mergeCell ref="AI17:AI18"/>
    <mergeCell ref="B6:B7"/>
    <mergeCell ref="D17:AH17"/>
    <mergeCell ref="AK2:AK3"/>
    <mergeCell ref="AL2:AL3"/>
  </mergeCells>
  <conditionalFormatting sqref="D8:AH13">
    <cfRule type="cellIs" priority="1" operator="greaterThan" dxfId="4">
      <formula>0</formula>
    </cfRule>
  </conditionalFormatting>
  <conditionalFormatting sqref="D19:AH24">
    <cfRule type="cellIs" priority="2" operator="greaterThan" dxfId="4">
      <formula>0</formula>
    </cfRule>
  </conditionalFormatting>
  <conditionalFormatting sqref="AL4:AL9">
    <cfRule type="cellIs" priority="3" operator="equal" dxfId="0">
      <formula>0</formula>
    </cfRule>
  </conditionalFormatting>
  <pageMargins left="0.7" right="0.7" top="0.75" bottom="0.75" header="0" footer="0"/>
  <pageSetup orientation="portrait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E106"/>
  <sheetViews>
    <sheetView topLeftCell="A84" workbookViewId="0">
      <selection activeCell="A1" sqref="A1:D105"/>
    </sheetView>
  </sheetViews>
  <sheetFormatPr baseColWidth="8" defaultColWidth="12.5703125" defaultRowHeight="15" customHeight="1"/>
  <cols>
    <col width="12.5703125" customWidth="1" style="263" min="1" max="1"/>
    <col width="35.28515625" bestFit="1" customWidth="1" style="263" min="2" max="2"/>
    <col width="12.5703125" customWidth="1" style="263" min="3" max="4"/>
  </cols>
  <sheetData>
    <row r="1" ht="12.75" customHeight="1" s="263">
      <c r="A1" s="116" t="inlineStr">
        <is>
          <t>KODE</t>
        </is>
      </c>
      <c r="B1" s="116" t="inlineStr">
        <is>
          <t>NAMA BARANG</t>
        </is>
      </c>
      <c r="C1" s="118" t="inlineStr">
        <is>
          <t>IN 1</t>
        </is>
      </c>
      <c r="D1" s="118" t="inlineStr">
        <is>
          <t>IN 2</t>
        </is>
      </c>
      <c r="E1" s="118" t="inlineStr">
        <is>
          <t>JUMLAH</t>
        </is>
      </c>
    </row>
    <row r="2" ht="12.75" customHeight="1" s="263">
      <c r="A2" s="124" t="inlineStr">
        <is>
          <t>RM101093</t>
        </is>
      </c>
      <c r="B2" s="124">
        <f>+IFERROR(VLOOKUP(A2,Master!B1:C56,2,0)," - ")</f>
        <v/>
      </c>
      <c r="C2" s="244" t="n"/>
      <c r="D2" s="244" t="n"/>
      <c r="E2" s="244">
        <f>SUM(C2:D2)</f>
        <v/>
      </c>
    </row>
    <row r="3" ht="12.75" customHeight="1" s="263">
      <c r="A3" s="124" t="inlineStr">
        <is>
          <t>RM101130</t>
        </is>
      </c>
      <c r="B3" s="124">
        <f>+IFERROR(VLOOKUP(A3,Master!B2:C57,2,0)," - ")</f>
        <v/>
      </c>
      <c r="C3" s="244" t="n">
        <v>0</v>
      </c>
      <c r="D3" s="244" t="n">
        <v>0</v>
      </c>
      <c r="E3" s="244">
        <f>SUM(C3:D3)</f>
        <v/>
      </c>
    </row>
    <row r="4" ht="12.75" customHeight="1" s="263">
      <c r="A4" s="124" t="inlineStr">
        <is>
          <t>RM101131</t>
        </is>
      </c>
      <c r="B4" s="124">
        <f>+IFERROR(VLOOKUP(A4,Master!B3:C58,2,0)," - ")</f>
        <v/>
      </c>
      <c r="C4" s="244" t="n"/>
      <c r="D4" s="244" t="n"/>
      <c r="E4" s="244">
        <f>SUM(C4:D4)</f>
        <v/>
      </c>
    </row>
    <row r="5" ht="12.75" customHeight="1" s="263">
      <c r="A5" s="124" t="inlineStr">
        <is>
          <t>RM101138</t>
        </is>
      </c>
      <c r="B5" s="124">
        <f>+IFERROR(VLOOKUP(A5,Master!B4:C59,2,0)," - ")</f>
        <v/>
      </c>
      <c r="C5" s="244" t="n"/>
      <c r="D5" s="244" t="n"/>
      <c r="E5" s="244">
        <f>SUM(C5:D5)</f>
        <v/>
      </c>
    </row>
    <row r="6" ht="12.75" customHeight="1" s="263">
      <c r="A6" s="124" t="inlineStr">
        <is>
          <t>RM101133</t>
        </is>
      </c>
      <c r="B6" s="124">
        <f>+IFERROR(VLOOKUP(A6,Master!B5:C60,2,0)," - ")</f>
        <v/>
      </c>
      <c r="C6" s="244" t="n">
        <v>0</v>
      </c>
      <c r="D6" s="244" t="n">
        <v>0</v>
      </c>
      <c r="E6" s="244">
        <f>SUM(C6:D6)</f>
        <v/>
      </c>
    </row>
    <row r="7" ht="12.75" customHeight="1" s="263">
      <c r="A7" s="124" t="inlineStr">
        <is>
          <t>RM101134</t>
        </is>
      </c>
      <c r="B7" s="124">
        <f>+IFERROR(VLOOKUP(A7,Master!B6:C61,2,0)," - ")</f>
        <v/>
      </c>
      <c r="C7" s="244" t="n">
        <v>0</v>
      </c>
      <c r="D7" s="244" t="n">
        <v>0</v>
      </c>
      <c r="E7" s="125">
        <f>SUM(C7:D7)</f>
        <v/>
      </c>
    </row>
    <row r="8" ht="12.75" customHeight="1" s="263">
      <c r="A8" s="124" t="inlineStr">
        <is>
          <t>RM101135</t>
        </is>
      </c>
      <c r="B8" s="124">
        <f>+IFERROR(VLOOKUP(A8,Master!B7:C62,2,0)," - ")</f>
        <v/>
      </c>
      <c r="C8" s="244" t="n">
        <v>0</v>
      </c>
      <c r="D8" s="244" t="n">
        <v>0</v>
      </c>
      <c r="E8" s="244">
        <f>SUM(C8:D8)</f>
        <v/>
      </c>
    </row>
    <row r="9" ht="12.75" customHeight="1" s="263">
      <c r="A9" s="124" t="inlineStr">
        <is>
          <t>RM101136</t>
        </is>
      </c>
      <c r="B9" s="124">
        <f>+IFERROR(VLOOKUP(A9,Master!B8:C63,2,0)," - ")</f>
        <v/>
      </c>
      <c r="C9" s="244" t="n">
        <v>0</v>
      </c>
      <c r="D9" s="244" t="n">
        <v>0</v>
      </c>
      <c r="E9" s="244">
        <f>SUM(C9:D9)</f>
        <v/>
      </c>
    </row>
    <row r="10" ht="12.75" customHeight="1" s="263">
      <c r="A10" s="124" t="inlineStr">
        <is>
          <t>RM101137</t>
        </is>
      </c>
      <c r="B10" s="124">
        <f>+IFERROR(VLOOKUP(A10,Master!B9:C64,2,0)," - ")</f>
        <v/>
      </c>
      <c r="C10" s="244" t="n">
        <v>0</v>
      </c>
      <c r="D10" s="244" t="n">
        <v>0</v>
      </c>
      <c r="E10" s="244">
        <f>SUM(C10:D10)</f>
        <v/>
      </c>
    </row>
    <row r="11" ht="12.75" customHeight="1" s="263">
      <c r="A11" s="126" t="inlineStr">
        <is>
          <t>RM101138</t>
        </is>
      </c>
      <c r="B11" s="124">
        <f>+IFERROR(VLOOKUP(A11,Master!B10:C65,2,0)," - ")</f>
        <v/>
      </c>
      <c r="C11" s="244" t="n">
        <v>0</v>
      </c>
      <c r="D11" s="244" t="n">
        <v>0</v>
      </c>
      <c r="E11" s="245">
        <f>SUM(C11:D11)</f>
        <v/>
      </c>
    </row>
    <row r="12" ht="12.75" customHeight="1" s="263">
      <c r="A12" s="124" t="inlineStr">
        <is>
          <t>RM101139</t>
        </is>
      </c>
      <c r="B12" s="124">
        <f>+IFERROR(VLOOKUP(A12,Master!B11:C66,2,0)," - ")</f>
        <v/>
      </c>
      <c r="C12" s="244" t="n">
        <v>0</v>
      </c>
      <c r="D12" s="244" t="n">
        <v>0</v>
      </c>
      <c r="E12" s="244">
        <f>SUM(C12:D12)</f>
        <v/>
      </c>
    </row>
    <row r="13" ht="12.75" customHeight="1" s="263">
      <c r="A13" s="124" t="inlineStr">
        <is>
          <t>RM101140</t>
        </is>
      </c>
      <c r="B13" s="124">
        <f>+IFERROR(VLOOKUP(A13,Master!B12:C67,2,0)," - ")</f>
        <v/>
      </c>
      <c r="C13" s="244" t="n">
        <v>0</v>
      </c>
      <c r="D13" s="244" t="n">
        <v>0</v>
      </c>
      <c r="E13" s="244">
        <f>SUM(C13:D13)</f>
        <v/>
      </c>
    </row>
    <row r="14" ht="12.75" customHeight="1" s="263">
      <c r="A14" s="124" t="inlineStr">
        <is>
          <t>RM101141</t>
        </is>
      </c>
      <c r="B14" s="124">
        <f>+IFERROR(VLOOKUP(A14,Master!B13:C68,2,0)," - ")</f>
        <v/>
      </c>
      <c r="C14" s="244" t="n">
        <v>0</v>
      </c>
      <c r="D14" s="244" t="n">
        <v>0</v>
      </c>
      <c r="E14" s="244">
        <f>SUM(C14:D14)</f>
        <v/>
      </c>
    </row>
    <row r="15" ht="12.75" customHeight="1" s="263">
      <c r="A15" s="124" t="inlineStr">
        <is>
          <t>RM101142</t>
        </is>
      </c>
      <c r="B15" s="124">
        <f>+IFERROR(VLOOKUP(A15,Master!B14:C69,2,0)," - ")</f>
        <v/>
      </c>
      <c r="C15" s="244" t="n">
        <v>0</v>
      </c>
      <c r="D15" s="244" t="n">
        <v>0</v>
      </c>
      <c r="E15" s="244">
        <f>SUM(C15:D15)</f>
        <v/>
      </c>
    </row>
    <row r="16" ht="12.75" customHeight="1" s="263">
      <c r="A16" s="124" t="inlineStr">
        <is>
          <t>RM101143</t>
        </is>
      </c>
      <c r="B16" s="124">
        <f>+IFERROR(VLOOKUP(A16,Master!B15:C70,2,0)," - ")</f>
        <v/>
      </c>
      <c r="C16" s="244" t="n">
        <v>0</v>
      </c>
      <c r="D16" s="244" t="n">
        <v>0</v>
      </c>
      <c r="E16" s="244">
        <f>SUM(C16:D16)</f>
        <v/>
      </c>
    </row>
    <row r="17" ht="12.75" customHeight="1" s="263">
      <c r="A17" s="124" t="inlineStr">
        <is>
          <t>RM101144</t>
        </is>
      </c>
      <c r="B17" s="124">
        <f>+IFERROR(VLOOKUP(A17,Master!B16:C71,2,0)," - ")</f>
        <v/>
      </c>
      <c r="C17" s="244" t="n">
        <v>0</v>
      </c>
      <c r="D17" s="244" t="n">
        <v>0</v>
      </c>
      <c r="E17" s="244">
        <f>SUM(C17:D17)</f>
        <v/>
      </c>
    </row>
    <row r="18" ht="12.75" customHeight="1" s="263">
      <c r="A18" s="124" t="inlineStr">
        <is>
          <t>RM101145</t>
        </is>
      </c>
      <c r="B18" s="124">
        <f>+IFERROR(VLOOKUP(A18,Master!B17:C72,2,0)," - ")</f>
        <v/>
      </c>
      <c r="C18" s="244" t="n"/>
      <c r="D18" s="244" t="n"/>
      <c r="E18" s="244">
        <f>SUM(C18:D18)</f>
        <v/>
      </c>
    </row>
    <row r="19" ht="12.75" customHeight="1" s="263">
      <c r="A19" s="124" t="inlineStr">
        <is>
          <t>RM101146</t>
        </is>
      </c>
      <c r="B19" s="124">
        <f>+IFERROR(VLOOKUP(A19,Master!B18:C73,2,0)," - ")</f>
        <v/>
      </c>
      <c r="C19" s="244" t="n">
        <v>0</v>
      </c>
      <c r="D19" s="244" t="n">
        <v>0</v>
      </c>
      <c r="E19" s="244">
        <f>SUM(C19:D19)</f>
        <v/>
      </c>
    </row>
    <row r="20" ht="12.75" customHeight="1" s="263">
      <c r="A20" s="124" t="inlineStr">
        <is>
          <t>RM101147</t>
        </is>
      </c>
      <c r="B20" s="124">
        <f>+IFERROR(VLOOKUP(A20,Master!B19:C74,2,0)," - ")</f>
        <v/>
      </c>
      <c r="C20" s="244" t="n">
        <v>0</v>
      </c>
      <c r="D20" s="244" t="n">
        <v>0</v>
      </c>
      <c r="E20" s="244">
        <f>SUM(C20:D20)</f>
        <v/>
      </c>
    </row>
    <row r="21" ht="15.75" customHeight="1" s="263">
      <c r="A21" s="124" t="inlineStr">
        <is>
          <t>RM101151</t>
        </is>
      </c>
      <c r="B21" s="124">
        <f>+IFERROR(VLOOKUP(A21,Master!B20:C75,2,0)," - ")</f>
        <v/>
      </c>
      <c r="C21" s="244" t="n">
        <v>0</v>
      </c>
      <c r="D21" s="244" t="n">
        <v>0</v>
      </c>
      <c r="E21" s="244">
        <f>SUM(C21:D21)</f>
        <v/>
      </c>
    </row>
    <row r="22" ht="15.75" customHeight="1" s="263">
      <c r="A22" s="124" t="inlineStr">
        <is>
          <t>RM101152</t>
        </is>
      </c>
      <c r="B22" s="124">
        <f>+IFERROR(VLOOKUP(A22,Master!B21:C76,2,0)," - ")</f>
        <v/>
      </c>
      <c r="C22" s="244" t="n">
        <v>0</v>
      </c>
      <c r="D22" s="244" t="n">
        <v>0</v>
      </c>
      <c r="E22" s="244">
        <f>SUM(C22:D22)</f>
        <v/>
      </c>
    </row>
    <row r="23" ht="15.75" customHeight="1" s="263">
      <c r="A23" s="124" t="inlineStr">
        <is>
          <t>RM101153</t>
        </is>
      </c>
      <c r="B23" s="124">
        <f>+IFERROR(VLOOKUP(A23,Master!B22:C77,2,0)," - ")</f>
        <v/>
      </c>
      <c r="C23" s="244" t="n">
        <v>0</v>
      </c>
      <c r="D23" s="244" t="n">
        <v>0</v>
      </c>
      <c r="E23" s="244">
        <f>SUM(C23:D23)</f>
        <v/>
      </c>
    </row>
    <row r="24" ht="15.75" customHeight="1" s="263">
      <c r="A24" s="124" t="inlineStr">
        <is>
          <t>RM101154</t>
        </is>
      </c>
      <c r="B24" s="124">
        <f>+IFERROR(VLOOKUP(A24,Master!B23:C78,2,0)," - ")</f>
        <v/>
      </c>
      <c r="C24" s="244" t="n">
        <v>0</v>
      </c>
      <c r="D24" s="244" t="n">
        <v>0</v>
      </c>
      <c r="E24" s="244">
        <f>SUM(C24:D24)</f>
        <v/>
      </c>
    </row>
    <row r="25" ht="15.75" customHeight="1" s="263">
      <c r="A25" s="124" t="inlineStr">
        <is>
          <t>RM101202</t>
        </is>
      </c>
      <c r="B25" s="124">
        <f>+IFERROR(VLOOKUP(A25,Master!B24:C79,2,0)," - ")</f>
        <v/>
      </c>
      <c r="C25" s="244" t="n">
        <v>0</v>
      </c>
      <c r="D25" s="244" t="n">
        <v>0</v>
      </c>
      <c r="E25" s="244">
        <f>SUM(C25:D25)</f>
        <v/>
      </c>
    </row>
    <row r="26" ht="15.75" customHeight="1" s="263">
      <c r="A26" s="124" t="inlineStr">
        <is>
          <t>RM101204</t>
        </is>
      </c>
      <c r="B26" s="124">
        <f>+IFERROR(VLOOKUP(A26,Master!B25:C80,2,0)," - ")</f>
        <v/>
      </c>
      <c r="C26" s="244" t="n">
        <v>0</v>
      </c>
      <c r="D26" s="244" t="n">
        <v>0</v>
      </c>
      <c r="E26" s="244">
        <f>SUM(C26:D26)</f>
        <v/>
      </c>
    </row>
    <row r="27" ht="15.75" customHeight="1" s="263">
      <c r="A27" s="124" t="inlineStr">
        <is>
          <t>RM101211</t>
        </is>
      </c>
      <c r="B27" s="124">
        <f>+IFERROR(VLOOKUP(A27,Master!B26:C81,2,0)," - ")</f>
        <v/>
      </c>
      <c r="C27" s="244" t="n"/>
      <c r="D27" s="244" t="n"/>
      <c r="E27" s="244">
        <f>SUM(C27:D27)</f>
        <v/>
      </c>
    </row>
    <row r="28" ht="15.75" customHeight="1" s="263">
      <c r="A28" s="124" t="inlineStr">
        <is>
          <t>RM101212</t>
        </is>
      </c>
      <c r="B28" s="124">
        <f>+IFERROR(VLOOKUP(A28,Master!B27:C82,2,0)," - ")</f>
        <v/>
      </c>
      <c r="C28" s="244" t="n"/>
      <c r="D28" s="244" t="n"/>
      <c r="E28" s="244">
        <f>SUM(C28:D28)</f>
        <v/>
      </c>
    </row>
    <row r="29" ht="15.75" customHeight="1" s="263">
      <c r="A29" s="124" t="inlineStr">
        <is>
          <t>RM101209</t>
        </is>
      </c>
      <c r="B29" s="124">
        <f>+IFERROR(VLOOKUP(A29,Master!B28:C83,2,0)," - ")</f>
        <v/>
      </c>
      <c r="C29" s="244" t="n">
        <v>0</v>
      </c>
      <c r="D29" s="244" t="n">
        <v>0</v>
      </c>
      <c r="E29" s="244">
        <f>SUM(C29:D29)</f>
        <v/>
      </c>
    </row>
    <row r="30" ht="15.75" customHeight="1" s="263">
      <c r="A30" s="124" t="inlineStr">
        <is>
          <t>RM101210</t>
        </is>
      </c>
      <c r="B30" s="124">
        <f>+IFERROR(VLOOKUP(A30,Master!B29:C84,2,0)," - ")</f>
        <v/>
      </c>
      <c r="C30" s="244" t="n">
        <v>0</v>
      </c>
      <c r="D30" s="244" t="n">
        <v>0</v>
      </c>
      <c r="E30" s="244">
        <f>SUM(C30:D30)</f>
        <v/>
      </c>
    </row>
    <row r="31" ht="15.75" customHeight="1" s="263">
      <c r="A31" s="124" t="inlineStr">
        <is>
          <t>RM101167</t>
        </is>
      </c>
      <c r="B31" s="124">
        <f>+IFERROR(VLOOKUP(A31,Master!B30:C85,2,0)," - ")</f>
        <v/>
      </c>
      <c r="C31" s="244" t="n">
        <v>0</v>
      </c>
      <c r="D31" s="244" t="n">
        <v>0</v>
      </c>
      <c r="E31" s="244">
        <f>SUM(C31:D31)</f>
        <v/>
      </c>
    </row>
    <row r="32" ht="15.75" customHeight="1" s="263">
      <c r="A32" s="124" t="inlineStr">
        <is>
          <t>RM101168</t>
        </is>
      </c>
      <c r="B32" s="124">
        <f>+IFERROR(VLOOKUP(A32,Master!B31:C86,2,0)," - ")</f>
        <v/>
      </c>
      <c r="C32" s="244" t="n">
        <v>0</v>
      </c>
      <c r="D32" s="244" t="n">
        <v>0</v>
      </c>
      <c r="E32" s="244">
        <f>SUM(C32:D32)</f>
        <v/>
      </c>
    </row>
    <row r="33" ht="15.75" customHeight="1" s="263">
      <c r="A33" s="124" t="inlineStr">
        <is>
          <t>RM101169</t>
        </is>
      </c>
      <c r="B33" s="124">
        <f>+IFERROR(VLOOKUP(A33,Master!B32:C87,2,0)," - ")</f>
        <v/>
      </c>
      <c r="C33" s="244" t="n">
        <v>0</v>
      </c>
      <c r="D33" s="244" t="n">
        <v>0</v>
      </c>
      <c r="E33" s="244">
        <f>SUM(C33:D33)</f>
        <v/>
      </c>
    </row>
    <row r="34" ht="15.75" customHeight="1" s="263">
      <c r="A34" s="124" t="inlineStr">
        <is>
          <t>RM101170</t>
        </is>
      </c>
      <c r="B34" s="124">
        <f>+IFERROR(VLOOKUP(A34,Master!B33:C88,2,0)," - ")</f>
        <v/>
      </c>
      <c r="C34" s="244" t="n">
        <v>0</v>
      </c>
      <c r="D34" s="244" t="n">
        <v>0</v>
      </c>
      <c r="E34" s="244">
        <f>SUM(C34:D34)</f>
        <v/>
      </c>
    </row>
    <row r="35" ht="15.75" customHeight="1" s="263">
      <c r="A35" s="124" t="inlineStr">
        <is>
          <t>RM101171</t>
        </is>
      </c>
      <c r="B35" s="124">
        <f>+IFERROR(VLOOKUP(A35,Master!B34:C89,2,0)," - ")</f>
        <v/>
      </c>
      <c r="C35" s="244" t="n">
        <v>0</v>
      </c>
      <c r="D35" s="244" t="n">
        <v>0</v>
      </c>
      <c r="E35" s="244">
        <f>SUM(C35:D35)</f>
        <v/>
      </c>
    </row>
    <row r="36" ht="15.75" customHeight="1" s="263">
      <c r="A36" s="124" t="inlineStr">
        <is>
          <t>RM101172</t>
        </is>
      </c>
      <c r="B36" s="124">
        <f>+IFERROR(VLOOKUP(A36,Master!B35:C90,2,0)," - ")</f>
        <v/>
      </c>
      <c r="C36" s="244" t="n">
        <v>0</v>
      </c>
      <c r="D36" s="244" t="n">
        <v>0</v>
      </c>
      <c r="E36" s="244">
        <f>SUM(C36:D36)</f>
        <v/>
      </c>
    </row>
    <row r="37" ht="15.75" customHeight="1" s="263">
      <c r="A37" s="124" t="inlineStr">
        <is>
          <t>RM101173</t>
        </is>
      </c>
      <c r="B37" s="124">
        <f>+IFERROR(VLOOKUP(A37,Master!B36:C91,2,0)," - ")</f>
        <v/>
      </c>
      <c r="C37" s="244" t="n">
        <v>0</v>
      </c>
      <c r="D37" s="244" t="n">
        <v>0</v>
      </c>
      <c r="E37" s="244">
        <f>SUM(C37:D37)</f>
        <v/>
      </c>
    </row>
    <row r="38" ht="15.75" customHeight="1" s="263">
      <c r="A38" s="124" t="inlineStr">
        <is>
          <t>RM101174</t>
        </is>
      </c>
      <c r="B38" s="124">
        <f>+IFERROR(VLOOKUP(A38,Master!B37:C92,2,0)," - ")</f>
        <v/>
      </c>
      <c r="C38" s="244" t="n">
        <v>0</v>
      </c>
      <c r="D38" s="244" t="n">
        <v>0</v>
      </c>
      <c r="E38" s="244">
        <f>SUM(C38:D38)</f>
        <v/>
      </c>
    </row>
    <row r="39" ht="15.75" customHeight="1" s="263">
      <c r="A39" s="124" t="inlineStr">
        <is>
          <t>RM-38</t>
        </is>
      </c>
      <c r="B39" s="124">
        <f>+IFERROR(VLOOKUP(A39,Master!B38:C93,2,0)," - ")</f>
        <v/>
      </c>
      <c r="C39" s="244" t="n"/>
      <c r="D39" s="244" t="n"/>
      <c r="E39" s="244">
        <f>SUM(C39:D39)</f>
        <v/>
      </c>
    </row>
    <row r="40" ht="15.75" customHeight="1" s="263">
      <c r="A40" s="124" t="inlineStr">
        <is>
          <t>RM101203</t>
        </is>
      </c>
      <c r="B40" s="124">
        <f>+IFERROR(VLOOKUP(A40,Master!B39:C94,2,0)," - ")</f>
        <v/>
      </c>
      <c r="C40" s="244" t="n">
        <v>0</v>
      </c>
      <c r="D40" s="244" t="n">
        <v>0</v>
      </c>
      <c r="E40" s="244">
        <f>SUM(C40:D40)</f>
        <v/>
      </c>
    </row>
    <row r="41" ht="15.75" customHeight="1" s="263">
      <c r="A41" s="124" t="inlineStr">
        <is>
          <t>RM101177</t>
        </is>
      </c>
      <c r="B41" s="124">
        <f>+IFERROR(VLOOKUP(A41,Master!B40:C95,2,0)," - ")</f>
        <v/>
      </c>
      <c r="C41" s="244" t="n">
        <v>0</v>
      </c>
      <c r="D41" s="244" t="n">
        <v>0</v>
      </c>
      <c r="E41" s="244">
        <f>SUM(C41:D41)</f>
        <v/>
      </c>
    </row>
    <row r="42" ht="15.75" customHeight="1" s="263">
      <c r="A42" s="124" t="inlineStr">
        <is>
          <t>RM101181</t>
        </is>
      </c>
      <c r="B42" s="124">
        <f>+IFERROR(VLOOKUP(A42,Master!B41:C96,2,0)," - ")</f>
        <v/>
      </c>
      <c r="C42" s="244" t="n">
        <v>0</v>
      </c>
      <c r="D42" s="244" t="n">
        <v>0</v>
      </c>
      <c r="E42" s="244">
        <f>SUM(C42:D42)</f>
        <v/>
      </c>
    </row>
    <row r="43" ht="15.75" customHeight="1" s="263">
      <c r="A43" s="124" t="inlineStr">
        <is>
          <t>RM101182</t>
        </is>
      </c>
      <c r="B43" s="124">
        <f>+IFERROR(VLOOKUP(A43,Master!B42:C97,2,0)," - ")</f>
        <v/>
      </c>
      <c r="C43" s="244" t="n">
        <v>0</v>
      </c>
      <c r="D43" s="244" t="n">
        <v>0</v>
      </c>
      <c r="E43" s="244">
        <f>SUM(C43:D43)</f>
        <v/>
      </c>
    </row>
    <row r="44" ht="15.75" customHeight="1" s="263">
      <c r="A44" s="124" t="inlineStr">
        <is>
          <t>RM101197</t>
        </is>
      </c>
      <c r="B44" s="124">
        <f>+IFERROR(VLOOKUP(A44,Master!B43:C98,2,0)," - ")</f>
        <v/>
      </c>
      <c r="C44" s="244" t="n">
        <v>0</v>
      </c>
      <c r="D44" s="244" t="n">
        <v>0</v>
      </c>
      <c r="E44" s="244">
        <f>SUM(C44:D44)</f>
        <v/>
      </c>
    </row>
    <row r="45" ht="15.75" customHeight="1" s="263">
      <c r="A45" s="124" t="inlineStr">
        <is>
          <t>RM101198</t>
        </is>
      </c>
      <c r="B45" s="124">
        <f>+IFERROR(VLOOKUP(A45,Master!B44:C99,2,0)," - ")</f>
        <v/>
      </c>
      <c r="C45" s="244" t="n">
        <v>0</v>
      </c>
      <c r="D45" s="244" t="n">
        <v>0</v>
      </c>
      <c r="E45" s="244">
        <f>SUM(C45:D45)</f>
        <v/>
      </c>
    </row>
    <row r="46" ht="15.75" customHeight="1" s="263">
      <c r="A46" s="124" t="inlineStr">
        <is>
          <t>RM101199</t>
        </is>
      </c>
      <c r="B46" s="124">
        <f>+IFERROR(VLOOKUP(A46,Master!B45:C100,2,0)," - ")</f>
        <v/>
      </c>
      <c r="C46" s="244" t="n"/>
      <c r="D46" s="244" t="n"/>
      <c r="E46" s="244">
        <f>SUM(C46:D46)</f>
        <v/>
      </c>
    </row>
    <row r="47" ht="15.75" customHeight="1" s="263">
      <c r="A47" s="124" t="inlineStr">
        <is>
          <t>RM-46</t>
        </is>
      </c>
      <c r="B47" s="124">
        <f>+IFERROR(VLOOKUP(A47,Master!B46:C101,2,0)," - ")</f>
        <v/>
      </c>
      <c r="C47" s="244" t="n"/>
      <c r="D47" s="244" t="n"/>
      <c r="E47" s="244">
        <f>SUM(C47:D47)</f>
        <v/>
      </c>
    </row>
    <row r="48" ht="15.75" customHeight="1" s="263">
      <c r="A48" s="124" t="n"/>
      <c r="B48" s="124">
        <f>+IFERROR(VLOOKUP(A48,Master!B47:C102,2,0)," - ")</f>
        <v/>
      </c>
      <c r="C48" s="244" t="n"/>
      <c r="D48" s="244" t="n"/>
      <c r="E48" s="244">
        <f>SUM(C48:D48)</f>
        <v/>
      </c>
    </row>
    <row r="49" ht="15.75" customHeight="1" s="263">
      <c r="A49" s="124" t="inlineStr">
        <is>
          <t>RM101191</t>
        </is>
      </c>
      <c r="B49" s="124">
        <f>+IFERROR(VLOOKUP(A49,Master!B48:C103,2,0)," - ")</f>
        <v/>
      </c>
      <c r="C49" s="244" t="n">
        <v>0</v>
      </c>
      <c r="D49" s="244" t="n">
        <v>0</v>
      </c>
      <c r="E49" s="244">
        <f>SUM(C49:D49)</f>
        <v/>
      </c>
    </row>
    <row r="50" ht="15.75" customHeight="1" s="263">
      <c r="A50" s="124" t="inlineStr">
        <is>
          <t>RM101194</t>
        </is>
      </c>
      <c r="B50" s="124">
        <f>+IFERROR(VLOOKUP(A50,Master!B49:C104,2,0)," - ")</f>
        <v/>
      </c>
      <c r="C50" s="244" t="n">
        <v>0</v>
      </c>
      <c r="D50" s="244" t="n">
        <v>0</v>
      </c>
      <c r="E50" s="244">
        <f>SUM(C50:D50)</f>
        <v/>
      </c>
    </row>
    <row r="51" ht="15.75" customHeight="1" s="263">
      <c r="A51" s="124" t="inlineStr">
        <is>
          <t>RM101195</t>
        </is>
      </c>
      <c r="B51" s="124">
        <f>+IFERROR(VLOOKUP(A51,Master!B50:C105,2,0)," - ")</f>
        <v/>
      </c>
      <c r="C51" s="244" t="n">
        <v>0</v>
      </c>
      <c r="D51" s="244" t="n">
        <v>0</v>
      </c>
      <c r="E51" s="244" t="n"/>
    </row>
    <row r="52" ht="15.75" customHeight="1" s="263">
      <c r="A52" s="124" t="inlineStr">
        <is>
          <t>RM411001</t>
        </is>
      </c>
      <c r="B52" s="124">
        <f>+IFERROR(VLOOKUP(A52,Master!B51:C106,2,0)," - ")</f>
        <v/>
      </c>
      <c r="C52" s="244" t="n">
        <v>0</v>
      </c>
      <c r="D52" s="244" t="n">
        <v>0</v>
      </c>
      <c r="E52" s="244">
        <f>SUM(C52:D52)</f>
        <v/>
      </c>
    </row>
    <row r="53" ht="15.75" customHeight="1" s="263">
      <c r="A53" s="124" t="inlineStr">
        <is>
          <t>RM101196</t>
        </is>
      </c>
      <c r="B53" s="124">
        <f>+IFERROR(VLOOKUP(A53,Master!B52:C107,2,0)," - ")</f>
        <v/>
      </c>
      <c r="C53" s="244" t="n">
        <v>0</v>
      </c>
      <c r="D53" s="244" t="n">
        <v>0</v>
      </c>
      <c r="E53" s="244">
        <f>SUM(C53:D53)</f>
        <v/>
      </c>
    </row>
    <row r="54" ht="15.75" customHeight="1" s="263">
      <c r="A54" s="124" t="inlineStr">
        <is>
          <t>RM-53</t>
        </is>
      </c>
      <c r="B54" s="124">
        <f>+IFERROR(VLOOKUP(A54,Master!B53:C108,2,0)," - ")</f>
        <v/>
      </c>
      <c r="C54" s="244" t="n"/>
      <c r="D54" s="244" t="n"/>
      <c r="E54" s="244">
        <f>SUM(C54:D54)</f>
        <v/>
      </c>
    </row>
    <row r="55" ht="15.75" customHeight="1" s="263">
      <c r="A55" s="124" t="inlineStr">
        <is>
          <t>RM-54</t>
        </is>
      </c>
      <c r="B55" s="124">
        <f>+IFERROR(VLOOKUP(A55,Master!B54:C109,2,0)," - ")</f>
        <v/>
      </c>
      <c r="C55" s="244" t="n"/>
      <c r="D55" s="244" t="n"/>
      <c r="E55" s="244">
        <f>SUM(C55:D55)</f>
        <v/>
      </c>
    </row>
    <row r="56" ht="15.75" customHeight="1" s="263">
      <c r="A56" s="124" t="inlineStr">
        <is>
          <t>RM-55</t>
        </is>
      </c>
      <c r="B56" s="124">
        <f>+IFERROR(VLOOKUP(A56,Master!B55:C110,2,0)," - ")</f>
        <v/>
      </c>
      <c r="C56" s="244" t="n"/>
      <c r="D56" s="244" t="n"/>
      <c r="E56" s="244">
        <f>SUM(C56:D56)</f>
        <v/>
      </c>
    </row>
    <row r="57" ht="15.75" customHeight="1" s="263">
      <c r="A57" s="124" t="inlineStr">
        <is>
          <t>RM411007</t>
        </is>
      </c>
      <c r="B57" s="124">
        <f>+IFERROR(VLOOKUP(A57,Master!B56:C111,2,0)," - ")</f>
        <v/>
      </c>
      <c r="C57" s="244" t="n">
        <v>0</v>
      </c>
      <c r="D57" s="244" t="n">
        <v>0</v>
      </c>
      <c r="E57" s="244">
        <f>SUM(C57:D57)</f>
        <v/>
      </c>
    </row>
    <row r="58" ht="15.75" customHeight="1" s="263">
      <c r="A58" s="124" t="inlineStr">
        <is>
          <t>RM101176</t>
        </is>
      </c>
      <c r="B58" s="124">
        <f>+IFERROR(VLOOKUP(A58,Master!B57:C112,2,0)," - ")</f>
        <v/>
      </c>
      <c r="C58" s="244" t="n"/>
      <c r="D58" s="244" t="n"/>
      <c r="E58" s="244">
        <f>SUM(C58:D58)</f>
        <v/>
      </c>
    </row>
    <row r="59" ht="15.75" customHeight="1" s="263">
      <c r="A59" s="124" t="inlineStr">
        <is>
          <t>RM-57</t>
        </is>
      </c>
      <c r="B59" s="124">
        <f>+IFERROR(VLOOKUP(A59,Master!B58:C113,2,0)," - ")</f>
        <v/>
      </c>
      <c r="C59" s="244" t="n"/>
      <c r="D59" s="244" t="n"/>
      <c r="E59" s="244">
        <f>SUM(C59:D59)</f>
        <v/>
      </c>
    </row>
    <row r="60" ht="15.75" customHeight="1" s="263">
      <c r="A60" s="124" t="inlineStr">
        <is>
          <t>RM-58</t>
        </is>
      </c>
      <c r="B60" s="124">
        <f>+IFERROR(VLOOKUP(A60,Master!B59:C114,2,0)," - ")</f>
        <v/>
      </c>
      <c r="C60" s="244" t="n"/>
      <c r="D60" s="244" t="n"/>
      <c r="E60" s="244">
        <f>SUM(C60:D60)</f>
        <v/>
      </c>
    </row>
    <row r="61" ht="15.75" customHeight="1" s="263">
      <c r="A61" s="124" t="inlineStr">
        <is>
          <t>RM-59</t>
        </is>
      </c>
      <c r="B61" s="124">
        <f>+IFERROR(VLOOKUP(A61,Master!B60:C115,2,0)," - ")</f>
        <v/>
      </c>
      <c r="C61" s="244" t="n"/>
      <c r="D61" s="244" t="n"/>
      <c r="E61" s="244">
        <f>SUM(C61:D61)</f>
        <v/>
      </c>
    </row>
    <row r="62" ht="15.75" customHeight="1" s="263">
      <c r="A62" s="124" t="inlineStr">
        <is>
          <t>RM-60</t>
        </is>
      </c>
      <c r="B62" s="124">
        <f>+IFERROR(VLOOKUP(A62,Master!B61:C116,2,0)," - ")</f>
        <v/>
      </c>
      <c r="C62" s="244" t="n"/>
      <c r="D62" s="244" t="n"/>
      <c r="E62" s="244">
        <f>SUM(C62:D62)</f>
        <v/>
      </c>
    </row>
    <row r="63" ht="15.75" customHeight="1" s="263">
      <c r="A63" s="124" t="inlineStr">
        <is>
          <t>RM-61</t>
        </is>
      </c>
      <c r="B63" s="124">
        <f>+IFERROR(VLOOKUP(A63,Master!B62:C117,2,0)," - ")</f>
        <v/>
      </c>
      <c r="C63" s="244" t="n"/>
      <c r="D63" s="244" t="n"/>
      <c r="E63" s="244">
        <f>SUM(C63:D63)</f>
        <v/>
      </c>
    </row>
    <row r="64" ht="15.75" customHeight="1" s="263">
      <c r="A64" s="124" t="inlineStr">
        <is>
          <t>RM-62</t>
        </is>
      </c>
      <c r="B64" s="124">
        <f>+IFERROR(VLOOKUP(A64,Master!B63:C118,2,0)," - ")</f>
        <v/>
      </c>
      <c r="C64" s="244" t="n"/>
      <c r="D64" s="244" t="n"/>
      <c r="E64" s="244">
        <f>SUM(C64:D64)</f>
        <v/>
      </c>
    </row>
    <row r="65" ht="15.75" customHeight="1" s="263">
      <c r="A65" s="124" t="inlineStr">
        <is>
          <t>RM-63</t>
        </is>
      </c>
      <c r="B65" s="124">
        <f>+IFERROR(VLOOKUP(A65,Master!B64:C119,2,0)," - ")</f>
        <v/>
      </c>
      <c r="C65" s="244" t="n"/>
      <c r="D65" s="244" t="n"/>
      <c r="E65" s="244">
        <f>SUM(C65:D65)</f>
        <v/>
      </c>
    </row>
    <row r="66" ht="15.75" customHeight="1" s="263">
      <c r="A66" s="124" t="inlineStr">
        <is>
          <t>RM-64</t>
        </is>
      </c>
      <c r="B66" s="124">
        <f>+IFERROR(VLOOKUP(A66,Master!B65:C120,2,0)," - ")</f>
        <v/>
      </c>
      <c r="C66" s="244" t="n"/>
      <c r="D66" s="244" t="n"/>
      <c r="E66" s="244">
        <f>SUM(C66:D66)</f>
        <v/>
      </c>
    </row>
    <row r="67" ht="15.75" customHeight="1" s="263">
      <c r="A67" s="124" t="inlineStr">
        <is>
          <t>RM-65</t>
        </is>
      </c>
      <c r="B67" s="124">
        <f>+IFERROR(VLOOKUP(A67,Master!B66:C121,2,0)," - ")</f>
        <v/>
      </c>
      <c r="C67" s="244" t="n"/>
      <c r="D67" s="244" t="n"/>
      <c r="E67" s="244">
        <f>SUM(C67:D67)</f>
        <v/>
      </c>
    </row>
    <row r="68" ht="15.75" customHeight="1" s="263">
      <c r="A68" s="124" t="inlineStr">
        <is>
          <t>RM-66</t>
        </is>
      </c>
      <c r="B68" s="124">
        <f>+IFERROR(VLOOKUP(A68,Master!B67:C122,2,0)," - ")</f>
        <v/>
      </c>
      <c r="C68" s="244" t="n"/>
      <c r="D68" s="244" t="n"/>
      <c r="E68" s="244">
        <f>SUM(C68:D68)</f>
        <v/>
      </c>
    </row>
    <row r="69" ht="15.75" customHeight="1" s="263">
      <c r="A69" s="124" t="inlineStr">
        <is>
          <t>RM-67</t>
        </is>
      </c>
      <c r="B69" s="124">
        <f>+IFERROR(VLOOKUP(A69,Master!B68:C123,2,0)," - ")</f>
        <v/>
      </c>
      <c r="C69" s="244" t="n"/>
      <c r="D69" s="244" t="n"/>
      <c r="E69" s="244">
        <f>SUM(C69:D69)</f>
        <v/>
      </c>
    </row>
    <row r="70" ht="15.75" customHeight="1" s="263">
      <c r="A70" s="124" t="inlineStr">
        <is>
          <t>RM-68</t>
        </is>
      </c>
      <c r="B70" s="124">
        <f>+IFERROR(VLOOKUP(A70,Master!B69:C124,2,0)," - ")</f>
        <v/>
      </c>
      <c r="C70" s="244" t="n"/>
      <c r="D70" s="244" t="n"/>
      <c r="E70" s="244">
        <f>SUM(C70:D70)</f>
        <v/>
      </c>
    </row>
    <row r="71" ht="15.75" customHeight="1" s="263">
      <c r="A71" s="124" t="inlineStr">
        <is>
          <t>RM-69</t>
        </is>
      </c>
      <c r="B71" s="124">
        <f>+IFERROR(VLOOKUP(A71,Master!B70:C125,2,0)," - ")</f>
        <v/>
      </c>
      <c r="C71" s="244" t="n"/>
      <c r="D71" s="244" t="n"/>
      <c r="E71" s="244">
        <f>SUM(C71:D71)</f>
        <v/>
      </c>
    </row>
    <row r="72" ht="15.75" customHeight="1" s="263">
      <c r="A72" s="124" t="inlineStr">
        <is>
          <t>RM-70</t>
        </is>
      </c>
      <c r="B72" s="124">
        <f>+IFERROR(VLOOKUP(A72,Master!B71:C126,2,0)," - ")</f>
        <v/>
      </c>
      <c r="C72" s="244" t="n"/>
      <c r="D72" s="244" t="n"/>
      <c r="E72" s="244">
        <f>SUM(C72:D72)</f>
        <v/>
      </c>
    </row>
    <row r="73" ht="15.75" customHeight="1" s="263">
      <c r="A73" s="124" t="inlineStr">
        <is>
          <t>RM-71</t>
        </is>
      </c>
      <c r="B73" s="124">
        <f>+IFERROR(VLOOKUP(A73,Master!B72:C127,2,0)," - ")</f>
        <v/>
      </c>
      <c r="C73" s="244" t="n"/>
      <c r="D73" s="244" t="n"/>
      <c r="E73" s="244">
        <f>SUM(C73:D73)</f>
        <v/>
      </c>
    </row>
    <row r="74" ht="15.75" customHeight="1" s="263">
      <c r="A74" s="124" t="inlineStr">
        <is>
          <t>RM-72</t>
        </is>
      </c>
      <c r="B74" s="124">
        <f>+IFERROR(VLOOKUP(A74,Master!B73:C128,2,0)," - ")</f>
        <v/>
      </c>
      <c r="C74" s="244" t="n"/>
      <c r="D74" s="244" t="n"/>
      <c r="E74" s="244">
        <f>SUM(C74:D74)</f>
        <v/>
      </c>
    </row>
    <row r="75" ht="15.75" customHeight="1" s="263">
      <c r="A75" s="124" t="inlineStr">
        <is>
          <t>RM-73</t>
        </is>
      </c>
      <c r="B75" s="124">
        <f>+IFERROR(VLOOKUP(A75,Master!B74:C129,2,0)," - ")</f>
        <v/>
      </c>
      <c r="C75" s="244" t="n"/>
      <c r="D75" s="244" t="n"/>
      <c r="E75" s="244">
        <f>SUM(C75:D75)</f>
        <v/>
      </c>
    </row>
    <row r="76" ht="15.75" customHeight="1" s="263">
      <c r="A76" s="124" t="inlineStr">
        <is>
          <t>RM-74</t>
        </is>
      </c>
      <c r="B76" s="124">
        <f>+IFERROR(VLOOKUP(A76,Master!B75:C130,2,0)," - ")</f>
        <v/>
      </c>
      <c r="C76" s="244" t="n"/>
      <c r="D76" s="244" t="n"/>
      <c r="E76" s="244">
        <f>SUM(C76:D76)</f>
        <v/>
      </c>
    </row>
    <row r="77" ht="15.75" customHeight="1" s="263">
      <c r="A77" s="124" t="inlineStr">
        <is>
          <t>RM-75</t>
        </is>
      </c>
      <c r="B77" s="124">
        <f>+IFERROR(VLOOKUP(A77,Master!B76:C131,2,0)," - ")</f>
        <v/>
      </c>
      <c r="C77" s="244" t="n"/>
      <c r="D77" s="244" t="n"/>
      <c r="E77" s="244">
        <f>SUM(C77:D77)</f>
        <v/>
      </c>
    </row>
    <row r="78" ht="15.75" customHeight="1" s="263">
      <c r="A78" s="124" t="inlineStr">
        <is>
          <t>RM-76</t>
        </is>
      </c>
      <c r="B78" s="124">
        <f>+IFERROR(VLOOKUP(A78,Master!B77:C132,2,0)," - ")</f>
        <v/>
      </c>
      <c r="C78" s="244" t="n"/>
      <c r="D78" s="244" t="n"/>
      <c r="E78" s="244">
        <f>SUM(C78:D78)</f>
        <v/>
      </c>
    </row>
    <row r="79" ht="15.75" customHeight="1" s="263">
      <c r="A79" s="124" t="inlineStr">
        <is>
          <t>RM-77</t>
        </is>
      </c>
      <c r="B79" s="124">
        <f>+IFERROR(VLOOKUP(A79,Master!B78:C133,2,0)," - ")</f>
        <v/>
      </c>
      <c r="C79" s="244" t="n"/>
      <c r="D79" s="244" t="n"/>
      <c r="E79" s="244">
        <f>SUM(C79:D79)</f>
        <v/>
      </c>
    </row>
    <row r="80" ht="15.75" customHeight="1" s="263">
      <c r="A80" s="124" t="inlineStr">
        <is>
          <t>RM-78</t>
        </is>
      </c>
      <c r="B80" s="124">
        <f>+IFERROR(VLOOKUP(A80,Master!B79:C134,2,0)," - ")</f>
        <v/>
      </c>
      <c r="C80" s="244" t="n"/>
      <c r="D80" s="244" t="n"/>
      <c r="E80" s="244">
        <f>SUM(C80:D80)</f>
        <v/>
      </c>
    </row>
    <row r="81" ht="15.75" customHeight="1" s="263">
      <c r="A81" s="124" t="inlineStr">
        <is>
          <t>RM-79</t>
        </is>
      </c>
      <c r="B81" s="124">
        <f>+IFERROR(VLOOKUP(A81,Master!B80:C135,2,0)," - ")</f>
        <v/>
      </c>
      <c r="C81" s="244" t="n"/>
      <c r="D81" s="244" t="n"/>
      <c r="E81" s="244">
        <f>SUM(C81:D81)</f>
        <v/>
      </c>
    </row>
    <row r="82" ht="15.75" customHeight="1" s="263">
      <c r="A82" s="124" t="inlineStr">
        <is>
          <t>RM-80</t>
        </is>
      </c>
      <c r="B82" s="124">
        <f>+IFERROR(VLOOKUP(A82,Master!B81:C136,2,0)," - ")</f>
        <v/>
      </c>
      <c r="C82" s="244" t="n"/>
      <c r="D82" s="244" t="n"/>
      <c r="E82" s="244">
        <f>SUM(C82:D82)</f>
        <v/>
      </c>
    </row>
    <row r="83" ht="15.75" customHeight="1" s="263">
      <c r="A83" s="124" t="inlineStr">
        <is>
          <t>RM-81</t>
        </is>
      </c>
      <c r="B83" s="124">
        <f>+IFERROR(VLOOKUP(A83,Master!B82:C137,2,0)," - ")</f>
        <v/>
      </c>
      <c r="C83" s="244" t="n"/>
      <c r="D83" s="244" t="n"/>
      <c r="E83" s="244">
        <f>SUM(C83:D83)</f>
        <v/>
      </c>
    </row>
    <row r="84" ht="15.75" customHeight="1" s="263">
      <c r="A84" s="124" t="inlineStr">
        <is>
          <t>RM-82</t>
        </is>
      </c>
      <c r="B84" s="124">
        <f>+IFERROR(VLOOKUP(A84,Master!B83:C138,2,0)," - ")</f>
        <v/>
      </c>
      <c r="C84" s="244" t="n"/>
      <c r="D84" s="244" t="n"/>
      <c r="E84" s="244">
        <f>SUM(C84:D84)</f>
        <v/>
      </c>
    </row>
    <row r="85" ht="15.75" customHeight="1" s="263">
      <c r="A85" s="124" t="inlineStr">
        <is>
          <t>RM-83</t>
        </is>
      </c>
      <c r="B85" s="124">
        <f>+IFERROR(VLOOKUP(A85,Master!B84:C139,2,0)," - ")</f>
        <v/>
      </c>
      <c r="C85" s="244" t="n"/>
      <c r="D85" s="244" t="n"/>
      <c r="E85" s="244">
        <f>SUM(C85:D85)</f>
        <v/>
      </c>
    </row>
    <row r="86" ht="15.75" customHeight="1" s="263">
      <c r="A86" s="124" t="inlineStr">
        <is>
          <t>RM-84</t>
        </is>
      </c>
      <c r="B86" s="124">
        <f>+IFERROR(VLOOKUP(A86,Master!B85:C140,2,0)," - ")</f>
        <v/>
      </c>
      <c r="C86" s="244" t="n"/>
      <c r="D86" s="244" t="n"/>
      <c r="E86" s="244">
        <f>SUM(C86:D86)</f>
        <v/>
      </c>
    </row>
    <row r="87" ht="15.75" customHeight="1" s="263">
      <c r="A87" s="124" t="inlineStr">
        <is>
          <t>RM-85</t>
        </is>
      </c>
      <c r="B87" s="124">
        <f>+IFERROR(VLOOKUP(A87,Master!B86:C141,2,0)," - ")</f>
        <v/>
      </c>
      <c r="C87" s="244" t="n"/>
      <c r="D87" s="244" t="n"/>
      <c r="E87" s="244">
        <f>SUM(C87:D87)</f>
        <v/>
      </c>
    </row>
    <row r="88" ht="15.75" customHeight="1" s="263">
      <c r="A88" s="124" t="inlineStr">
        <is>
          <t>RM-86</t>
        </is>
      </c>
      <c r="B88" s="124">
        <f>+IFERROR(VLOOKUP(A88,Master!B87:C142,2,0)," - ")</f>
        <v/>
      </c>
      <c r="C88" s="244" t="n"/>
      <c r="D88" s="244" t="n"/>
      <c r="E88" s="244">
        <f>SUM(C88:D88)</f>
        <v/>
      </c>
    </row>
    <row r="89" ht="15.75" customHeight="1" s="263">
      <c r="A89" s="124" t="inlineStr">
        <is>
          <t>RM-87</t>
        </is>
      </c>
      <c r="B89" s="124">
        <f>+IFERROR(VLOOKUP(A89,Master!B88:C143,2,0)," - ")</f>
        <v/>
      </c>
      <c r="C89" s="244" t="n"/>
      <c r="D89" s="244" t="n"/>
      <c r="E89" s="244">
        <f>SUM(C89:D89)</f>
        <v/>
      </c>
    </row>
    <row r="90" ht="15.75" customHeight="1" s="263">
      <c r="A90" s="124" t="inlineStr">
        <is>
          <t>RM-88</t>
        </is>
      </c>
      <c r="B90" s="124">
        <f>+IFERROR(VLOOKUP(A90,Master!B89:C144,2,0)," - ")</f>
        <v/>
      </c>
      <c r="C90" s="244" t="n"/>
      <c r="D90" s="244" t="n"/>
      <c r="E90" s="244">
        <f>SUM(C90:D90)</f>
        <v/>
      </c>
    </row>
    <row r="91" ht="15.75" customHeight="1" s="263">
      <c r="A91" s="124" t="inlineStr">
        <is>
          <t>RM-89</t>
        </is>
      </c>
      <c r="B91" s="124">
        <f>+IFERROR(VLOOKUP(A91,Master!B90:C145,2,0)," - ")</f>
        <v/>
      </c>
      <c r="C91" s="244" t="n"/>
      <c r="D91" s="244" t="n"/>
      <c r="E91" s="244">
        <f>SUM(C91:D91)</f>
        <v/>
      </c>
    </row>
    <row r="92" ht="15.75" customHeight="1" s="263">
      <c r="A92" s="124" t="inlineStr">
        <is>
          <t>RM-90</t>
        </is>
      </c>
      <c r="B92" s="124">
        <f>+IFERROR(VLOOKUP(A92,Master!B91:C146,2,0)," - ")</f>
        <v/>
      </c>
      <c r="C92" s="244" t="n"/>
      <c r="D92" s="244" t="n"/>
      <c r="E92" s="244">
        <f>SUM(C92:D92)</f>
        <v/>
      </c>
    </row>
    <row r="93" ht="15.75" customHeight="1" s="263">
      <c r="A93" s="124" t="inlineStr">
        <is>
          <t>RM-91</t>
        </is>
      </c>
      <c r="B93" s="124">
        <f>+IFERROR(VLOOKUP(A93,Master!B92:C147,2,0)," - ")</f>
        <v/>
      </c>
      <c r="C93" s="244" t="n"/>
      <c r="D93" s="244" t="n"/>
      <c r="E93" s="244">
        <f>SUM(C93:D93)</f>
        <v/>
      </c>
    </row>
    <row r="94" ht="15.75" customHeight="1" s="263">
      <c r="A94" s="124" t="inlineStr">
        <is>
          <t>RM-92</t>
        </is>
      </c>
      <c r="B94" s="124">
        <f>+IFERROR(VLOOKUP(A94,Master!B93:C148,2,0)," - ")</f>
        <v/>
      </c>
      <c r="C94" s="244" t="n"/>
      <c r="D94" s="244" t="n"/>
      <c r="E94" s="244">
        <f>SUM(C94:D94)</f>
        <v/>
      </c>
    </row>
    <row r="95" ht="15.75" customHeight="1" s="263">
      <c r="A95" s="124" t="inlineStr">
        <is>
          <t>RM-93</t>
        </is>
      </c>
      <c r="B95" s="124">
        <f>+IFERROR(VLOOKUP(A95,Master!B94:C149,2,0)," - ")</f>
        <v/>
      </c>
      <c r="C95" s="244" t="n"/>
      <c r="D95" s="244" t="n"/>
      <c r="E95" s="244">
        <f>SUM(C95:D95)</f>
        <v/>
      </c>
    </row>
    <row r="96" ht="15.75" customHeight="1" s="263">
      <c r="A96" s="124" t="inlineStr">
        <is>
          <t>RM-94</t>
        </is>
      </c>
      <c r="B96" s="124">
        <f>+IFERROR(VLOOKUP(A96,Master!B95:C150,2,0)," - ")</f>
        <v/>
      </c>
      <c r="C96" s="244" t="n"/>
      <c r="D96" s="244" t="n"/>
      <c r="E96" s="244">
        <f>SUM(C96:D96)</f>
        <v/>
      </c>
    </row>
    <row r="97" ht="15.75" customHeight="1" s="263">
      <c r="A97" s="124" t="inlineStr">
        <is>
          <t>RM-95</t>
        </is>
      </c>
      <c r="B97" s="124">
        <f>+IFERROR(VLOOKUP(A97,Master!B96:C151,2,0)," - ")</f>
        <v/>
      </c>
      <c r="C97" s="244" t="n"/>
      <c r="D97" s="244" t="n"/>
      <c r="E97" s="244">
        <f>SUM(C97:D97)</f>
        <v/>
      </c>
    </row>
    <row r="98" ht="15.75" customHeight="1" s="263">
      <c r="A98" s="124" t="inlineStr">
        <is>
          <t>RM-96</t>
        </is>
      </c>
      <c r="B98" s="124">
        <f>+IFERROR(VLOOKUP(A98,Master!B97:C152,2,0)," - ")</f>
        <v/>
      </c>
      <c r="C98" s="244" t="n"/>
      <c r="D98" s="244" t="n"/>
      <c r="E98" s="244">
        <f>SUM(C98:D98)</f>
        <v/>
      </c>
    </row>
    <row r="99" ht="15.75" customHeight="1" s="263">
      <c r="A99" s="124" t="inlineStr">
        <is>
          <t>RM-97</t>
        </is>
      </c>
      <c r="B99" s="124">
        <f>+IFERROR(VLOOKUP(A99,Master!B98:C153,2,0)," - ")</f>
        <v/>
      </c>
      <c r="C99" s="244" t="n"/>
      <c r="D99" s="244" t="n"/>
      <c r="E99" s="244">
        <f>SUM(C99:D99)</f>
        <v/>
      </c>
    </row>
    <row r="100" ht="15.75" customHeight="1" s="263">
      <c r="A100" s="124" t="inlineStr">
        <is>
          <t>RM-98</t>
        </is>
      </c>
      <c r="B100" s="124">
        <f>+IFERROR(VLOOKUP(A100,Master!B99:C154,2,0)," - ")</f>
        <v/>
      </c>
      <c r="C100" s="244" t="n"/>
      <c r="D100" s="244" t="n"/>
      <c r="E100" s="244">
        <f>SUM(C100:D100)</f>
        <v/>
      </c>
    </row>
    <row r="101" ht="15.75" customHeight="1" s="263">
      <c r="A101" s="124" t="inlineStr">
        <is>
          <t>RM-99</t>
        </is>
      </c>
      <c r="B101" s="124">
        <f>+IFERROR(VLOOKUP(A101,Master!B100:C155,2,0)," - ")</f>
        <v/>
      </c>
      <c r="C101" s="244" t="n"/>
      <c r="D101" s="244" t="n"/>
      <c r="E101" s="244">
        <f>SUM(C101:D101)</f>
        <v/>
      </c>
    </row>
    <row r="102" ht="15.75" customHeight="1" s="263">
      <c r="A102" s="124" t="inlineStr">
        <is>
          <t>RM-100</t>
        </is>
      </c>
      <c r="B102" s="124">
        <f>+IFERROR(VLOOKUP(A102,Master!B101:C156,2,0)," - ")</f>
        <v/>
      </c>
      <c r="C102" s="244" t="n"/>
      <c r="D102" s="244" t="n"/>
      <c r="E102" s="244">
        <f>SUM(C102:D102)</f>
        <v/>
      </c>
    </row>
    <row r="103" ht="15.75" customHeight="1" s="263">
      <c r="A103" t="inlineStr">
        <is>
          <t>RM101093</t>
        </is>
      </c>
      <c r="B103" t="inlineStr">
        <is>
          <t>BREAD IMPROVD IV</t>
        </is>
      </c>
      <c r="C103" t="n">
        <v>10</v>
      </c>
      <c r="D103" t="n">
        <v>0</v>
      </c>
    </row>
    <row r="104" ht="15.75" customHeight="1" s="263">
      <c r="A104" t="inlineStr">
        <is>
          <t>RM101093</t>
        </is>
      </c>
      <c r="B104" t="inlineStr">
        <is>
          <t>BREAD IMPROVD IV</t>
        </is>
      </c>
      <c r="C104" t="n">
        <v>9</v>
      </c>
      <c r="D104" t="n">
        <v>0</v>
      </c>
    </row>
    <row r="105" ht="15.75" customHeight="1" s="263">
      <c r="A105" t="inlineStr">
        <is>
          <t>RM101093</t>
        </is>
      </c>
      <c r="B105" t="inlineStr">
        <is>
          <t>BREAD IMPROVD IV</t>
        </is>
      </c>
      <c r="C105" t="n">
        <v>9</v>
      </c>
      <c r="D105" t="n">
        <v>9</v>
      </c>
    </row>
    <row r="106" ht="15.75" customHeight="1" s="263">
      <c r="A106" t="inlineStr">
        <is>
          <t>RM101131</t>
        </is>
      </c>
      <c r="B106" t="inlineStr">
        <is>
          <t>BIOVATE DOS B 0707182</t>
        </is>
      </c>
      <c r="C106" t="n">
        <v>9</v>
      </c>
      <c r="D106" t="n">
        <v>0</v>
      </c>
    </row>
    <row r="107" ht="15.75" customHeight="1" s="263"/>
    <row r="108" ht="15.75" customHeight="1" s="263"/>
    <row r="109" ht="15.75" customHeight="1" s="263"/>
    <row r="110" ht="15.75" customHeight="1" s="263"/>
    <row r="111" ht="15.75" customHeight="1" s="263"/>
    <row r="112" ht="15.75" customHeight="1" s="263"/>
    <row r="113" ht="15.75" customHeight="1" s="263"/>
    <row r="114" ht="15.75" customHeight="1" s="263"/>
    <row r="115" ht="15.75" customHeight="1" s="263"/>
    <row r="116" ht="15.75" customHeight="1" s="263"/>
    <row r="117" ht="15.75" customHeight="1" s="263"/>
    <row r="118" ht="15.75" customHeight="1" s="263"/>
    <row r="119" ht="15.75" customHeight="1" s="263"/>
    <row r="120" ht="15.75" customHeight="1" s="263"/>
    <row r="121" ht="15.75" customHeight="1" s="263"/>
    <row r="122" ht="15.75" customHeight="1" s="263"/>
    <row r="123" ht="15.75" customHeight="1" s="263"/>
    <row r="124" ht="15.75" customHeight="1" s="263"/>
    <row r="125" ht="15.75" customHeight="1" s="263"/>
    <row r="126" ht="15.75" customHeight="1" s="263"/>
    <row r="127" ht="15.75" customHeight="1" s="263"/>
    <row r="128" ht="15.75" customHeight="1" s="263"/>
    <row r="129" ht="15.75" customHeight="1" s="263"/>
    <row r="130" ht="15.75" customHeight="1" s="263"/>
    <row r="131" ht="15.75" customHeight="1" s="263"/>
    <row r="132" ht="15.75" customHeight="1" s="263"/>
    <row r="133" ht="15.75" customHeight="1" s="263"/>
    <row r="134" ht="15.75" customHeight="1" s="263"/>
    <row r="135" ht="15.75" customHeight="1" s="263"/>
    <row r="136" ht="15.75" customHeight="1" s="263"/>
    <row r="137" ht="15.75" customHeight="1" s="263"/>
    <row r="138" ht="15.75" customHeight="1" s="263"/>
    <row r="139" ht="15.75" customHeight="1" s="263"/>
    <row r="140" ht="15.75" customHeight="1" s="263"/>
    <row r="141" ht="15.75" customHeight="1" s="263"/>
    <row r="142" ht="15.75" customHeight="1" s="263"/>
    <row r="143" ht="15.75" customHeight="1" s="263"/>
    <row r="144" ht="15.75" customHeight="1" s="263"/>
    <row r="145" ht="15.75" customHeight="1" s="263"/>
    <row r="146" ht="15.75" customHeight="1" s="263"/>
    <row r="147" ht="15.75" customHeight="1" s="263"/>
    <row r="148" ht="15.75" customHeight="1" s="263"/>
    <row r="149" ht="15.75" customHeight="1" s="263"/>
    <row r="150" ht="15.75" customHeight="1" s="263"/>
    <row r="151" ht="15.75" customHeight="1" s="263"/>
    <row r="152" ht="15.75" customHeight="1" s="263"/>
    <row r="153" ht="15.75" customHeight="1" s="263"/>
    <row r="154" ht="15.75" customHeight="1" s="263"/>
    <row r="155" ht="15.75" customHeight="1" s="263"/>
    <row r="156" ht="15.75" customHeight="1" s="263"/>
    <row r="157" ht="15.75" customHeight="1" s="263"/>
    <row r="158" ht="15.75" customHeight="1" s="263"/>
    <row r="159" ht="15.75" customHeight="1" s="263"/>
    <row r="160" ht="15.75" customHeight="1" s="263"/>
    <row r="161" ht="15.75" customHeight="1" s="263"/>
    <row r="162" ht="15.75" customHeight="1" s="263"/>
    <row r="163" ht="15.75" customHeight="1" s="263"/>
    <row r="164" ht="15.75" customHeight="1" s="263"/>
    <row r="165" ht="15.75" customHeight="1" s="263"/>
    <row r="166" ht="15.75" customHeight="1" s="263"/>
    <row r="167" ht="15.75" customHeight="1" s="263"/>
    <row r="168" ht="15.75" customHeight="1" s="263"/>
    <row r="169" ht="15.75" customHeight="1" s="263"/>
    <row r="170" ht="15.75" customHeight="1" s="263"/>
    <row r="171" ht="15.75" customHeight="1" s="263"/>
    <row r="172" ht="15.75" customHeight="1" s="263"/>
    <row r="173" ht="15.75" customHeight="1" s="263"/>
    <row r="174" ht="15.75" customHeight="1" s="263"/>
    <row r="175" ht="15.75" customHeight="1" s="263"/>
    <row r="176" ht="15.75" customHeight="1" s="263"/>
    <row r="177" ht="15.75" customHeight="1" s="263"/>
    <row r="178" ht="15.75" customHeight="1" s="263"/>
    <row r="179" ht="15.75" customHeight="1" s="263"/>
    <row r="180" ht="15.75" customHeight="1" s="263"/>
    <row r="181" ht="15.75" customHeight="1" s="263"/>
    <row r="182" ht="15.75" customHeight="1" s="263"/>
    <row r="183" ht="15.75" customHeight="1" s="263"/>
    <row r="184" ht="15.75" customHeight="1" s="263"/>
    <row r="185" ht="15.75" customHeight="1" s="263"/>
    <row r="186" ht="15.75" customHeight="1" s="263"/>
    <row r="187" ht="15.75" customHeight="1" s="263"/>
    <row r="188" ht="15.75" customHeight="1" s="263"/>
    <row r="189" ht="15.75" customHeight="1" s="263"/>
    <row r="190" ht="15.75" customHeight="1" s="263"/>
    <row r="191" ht="15.75" customHeight="1" s="263"/>
    <row r="192" ht="15.75" customHeight="1" s="263"/>
    <row r="193" ht="15.75" customHeight="1" s="263"/>
    <row r="194" ht="15.75" customHeight="1" s="263"/>
    <row r="195" ht="15.75" customHeight="1" s="263"/>
    <row r="196" ht="15.75" customHeight="1" s="263"/>
    <row r="197" ht="15.75" customHeight="1" s="263"/>
    <row r="198" ht="15.75" customHeight="1" s="263"/>
    <row r="199" ht="15.75" customHeight="1" s="263"/>
    <row r="200" ht="15.75" customHeight="1" s="263"/>
    <row r="201" ht="15.75" customHeight="1" s="263"/>
    <row r="202" ht="15.75" customHeight="1" s="263"/>
    <row r="203" ht="15.75" customHeight="1" s="263"/>
    <row r="204" ht="15.75" customHeight="1" s="263"/>
    <row r="205" ht="15.75" customHeight="1" s="263"/>
    <row r="206" ht="15.75" customHeight="1" s="263"/>
    <row r="207" ht="15.75" customHeight="1" s="263"/>
    <row r="208" ht="15.75" customHeight="1" s="263"/>
    <row r="209" ht="15.75" customHeight="1" s="263"/>
    <row r="210" ht="15.75" customHeight="1" s="263"/>
    <row r="211" ht="15.75" customHeight="1" s="263"/>
    <row r="212" ht="15.75" customHeight="1" s="263"/>
    <row r="213" ht="15.75" customHeight="1" s="263"/>
    <row r="214" ht="15.75" customHeight="1" s="263"/>
    <row r="215" ht="15.75" customHeight="1" s="263"/>
    <row r="216" ht="15.75" customHeight="1" s="263"/>
    <row r="217" ht="15.75" customHeight="1" s="263"/>
    <row r="218" ht="15.75" customHeight="1" s="263"/>
    <row r="219" ht="15.75" customHeight="1" s="263"/>
    <row r="220" ht="15.75" customHeight="1" s="263"/>
    <row r="221" ht="15.75" customHeight="1" s="263"/>
    <row r="222" ht="15.75" customHeight="1" s="263"/>
    <row r="223" ht="15.75" customHeight="1" s="263"/>
    <row r="224" ht="15.75" customHeight="1" s="263"/>
    <row r="225" ht="15.75" customHeight="1" s="263"/>
    <row r="226" ht="15.75" customHeight="1" s="263"/>
    <row r="227" ht="15.75" customHeight="1" s="263"/>
    <row r="228" ht="15.75" customHeight="1" s="263"/>
    <row r="229" ht="15.75" customHeight="1" s="263"/>
    <row r="230" ht="15.75" customHeight="1" s="263"/>
    <row r="231" ht="15.75" customHeight="1" s="263"/>
    <row r="232" ht="15.75" customHeight="1" s="263"/>
    <row r="233" ht="15.75" customHeight="1" s="263"/>
    <row r="234" ht="15.75" customHeight="1" s="263"/>
    <row r="235" ht="15.75" customHeight="1" s="263"/>
    <row r="236" ht="15.75" customHeight="1" s="263"/>
    <row r="237" ht="15.75" customHeight="1" s="263"/>
    <row r="238" ht="15.75" customHeight="1" s="263"/>
    <row r="239" ht="15.75" customHeight="1" s="263"/>
    <row r="240" ht="15.75" customHeight="1" s="263"/>
    <row r="241" ht="15.75" customHeight="1" s="263"/>
    <row r="242" ht="15.75" customHeight="1" s="263"/>
    <row r="243" ht="15.75" customHeight="1" s="263"/>
    <row r="244" ht="15.75" customHeight="1" s="263"/>
    <row r="245" ht="15.75" customHeight="1" s="263"/>
    <row r="246" ht="15.75" customHeight="1" s="263"/>
    <row r="247" ht="15.75" customHeight="1" s="263"/>
    <row r="248" ht="15.75" customHeight="1" s="263"/>
    <row r="249" ht="15.75" customHeight="1" s="263"/>
    <row r="250" ht="15.75" customHeight="1" s="263"/>
    <row r="251" ht="15.75" customHeight="1" s="263"/>
    <row r="252" ht="15.75" customHeight="1" s="263"/>
    <row r="253" ht="15.75" customHeight="1" s="263"/>
    <row r="254" ht="15.75" customHeight="1" s="263"/>
    <row r="255" ht="15.75" customHeight="1" s="263"/>
    <row r="256" ht="15.75" customHeight="1" s="263"/>
    <row r="257" ht="15.75" customHeight="1" s="263"/>
    <row r="258" ht="15.75" customHeight="1" s="263"/>
    <row r="259" ht="15.75" customHeight="1" s="263"/>
    <row r="260" ht="15.75" customHeight="1" s="263"/>
    <row r="261" ht="15.75" customHeight="1" s="263"/>
    <row r="262" ht="15.75" customHeight="1" s="263"/>
    <row r="263" ht="15.75" customHeight="1" s="263"/>
    <row r="264" ht="15.75" customHeight="1" s="263"/>
    <row r="265" ht="15.75" customHeight="1" s="263"/>
    <row r="266" ht="15.75" customHeight="1" s="263"/>
    <row r="267" ht="15.75" customHeight="1" s="263"/>
    <row r="268" ht="15.75" customHeight="1" s="263"/>
    <row r="269" ht="15.75" customHeight="1" s="263"/>
    <row r="270" ht="15.75" customHeight="1" s="263"/>
    <row r="271" ht="15.75" customHeight="1" s="263"/>
    <row r="272" ht="15.75" customHeight="1" s="263"/>
    <row r="273" ht="15.75" customHeight="1" s="263"/>
    <row r="274" ht="15.75" customHeight="1" s="263"/>
    <row r="275" ht="15.75" customHeight="1" s="263"/>
    <row r="276" ht="15.75" customHeight="1" s="263"/>
    <row r="277" ht="15.75" customHeight="1" s="263"/>
    <row r="278" ht="15.75" customHeight="1" s="263"/>
    <row r="279" ht="15.75" customHeight="1" s="263"/>
    <row r="280" ht="15.75" customHeight="1" s="263"/>
    <row r="281" ht="15.75" customHeight="1" s="263"/>
    <row r="282" ht="15.75" customHeight="1" s="263"/>
    <row r="283" ht="15.75" customHeight="1" s="263"/>
    <row r="284" ht="15.75" customHeight="1" s="263"/>
    <row r="285" ht="15.75" customHeight="1" s="263"/>
    <row r="286" ht="15.75" customHeight="1" s="263"/>
    <row r="287" ht="15.75" customHeight="1" s="263"/>
    <row r="288" ht="15.75" customHeight="1" s="263"/>
    <row r="289" ht="15.75" customHeight="1" s="263"/>
    <row r="290" ht="15.75" customHeight="1" s="263"/>
    <row r="291" ht="15.75" customHeight="1" s="263"/>
    <row r="292" ht="15.75" customHeight="1" s="263"/>
    <row r="293" ht="15.75" customHeight="1" s="263"/>
    <row r="294" ht="15.75" customHeight="1" s="263"/>
    <row r="295" ht="15.75" customHeight="1" s="263"/>
    <row r="296" ht="15.75" customHeight="1" s="263"/>
    <row r="297" ht="15.75" customHeight="1" s="263"/>
    <row r="298" ht="15.75" customHeight="1" s="263"/>
    <row r="299" ht="15.75" customHeight="1" s="263"/>
    <row r="300" ht="15.75" customHeight="1" s="263"/>
    <row r="301" ht="15.75" customHeight="1" s="263"/>
    <row r="302" ht="15.75" customHeight="1" s="263"/>
    <row r="303" ht="15.75" customHeight="1" s="263"/>
    <row r="304" ht="15.75" customHeight="1" s="263"/>
    <row r="305" ht="15.75" customHeight="1" s="263"/>
    <row r="306" ht="15.75" customHeight="1" s="263"/>
    <row r="307" ht="15.75" customHeight="1" s="263"/>
    <row r="308" ht="15.75" customHeight="1" s="263"/>
    <row r="309" ht="15.75" customHeight="1" s="263"/>
    <row r="310" ht="15.75" customHeight="1" s="263"/>
    <row r="311" ht="15.75" customHeight="1" s="263"/>
    <row r="312" ht="15.75" customHeight="1" s="263"/>
    <row r="313" ht="15.75" customHeight="1" s="263"/>
    <row r="314" ht="15.75" customHeight="1" s="263"/>
    <row r="315" ht="15.75" customHeight="1" s="263"/>
    <row r="316" ht="15.75" customHeight="1" s="263"/>
    <row r="317" ht="15.75" customHeight="1" s="263"/>
    <row r="318" ht="15.75" customHeight="1" s="263"/>
    <row r="319" ht="15.75" customHeight="1" s="263"/>
    <row r="320" ht="15.75" customHeight="1" s="263"/>
    <row r="321" ht="15.75" customHeight="1" s="263"/>
    <row r="322" ht="15.75" customHeight="1" s="263"/>
    <row r="323" ht="15.75" customHeight="1" s="263"/>
    <row r="324" ht="15.75" customHeight="1" s="263"/>
    <row r="325" ht="15.75" customHeight="1" s="263"/>
    <row r="326" ht="15.75" customHeight="1" s="263"/>
    <row r="327" ht="15.75" customHeight="1" s="263"/>
    <row r="328" ht="15.75" customHeight="1" s="263"/>
    <row r="329" ht="15.75" customHeight="1" s="263"/>
    <row r="330" ht="15.75" customHeight="1" s="263"/>
    <row r="331" ht="15.75" customHeight="1" s="263"/>
    <row r="332" ht="15.75" customHeight="1" s="263"/>
    <row r="333" ht="15.75" customHeight="1" s="263"/>
    <row r="334" ht="15.75" customHeight="1" s="263"/>
    <row r="335" ht="15.75" customHeight="1" s="263"/>
    <row r="336" ht="15.75" customHeight="1" s="263"/>
    <row r="337" ht="15.75" customHeight="1" s="263"/>
    <row r="338" ht="15.75" customHeight="1" s="263"/>
    <row r="339" ht="15.75" customHeight="1" s="263"/>
    <row r="340" ht="15.75" customHeight="1" s="263"/>
    <row r="341" ht="15.75" customHeight="1" s="263"/>
    <row r="342" ht="15.75" customHeight="1" s="263"/>
    <row r="343" ht="15.75" customHeight="1" s="263"/>
    <row r="344" ht="15.75" customHeight="1" s="263"/>
    <row r="345" ht="15.75" customHeight="1" s="263"/>
    <row r="346" ht="15.75" customHeight="1" s="263"/>
    <row r="347" ht="15.75" customHeight="1" s="263"/>
    <row r="348" ht="15.75" customHeight="1" s="263"/>
    <row r="349" ht="15.75" customHeight="1" s="263"/>
    <row r="350" ht="15.75" customHeight="1" s="263"/>
    <row r="351" ht="15.75" customHeight="1" s="263"/>
    <row r="352" ht="15.75" customHeight="1" s="263"/>
    <row r="353" ht="15.75" customHeight="1" s="263"/>
    <row r="354" ht="15.75" customHeight="1" s="263"/>
    <row r="355" ht="15.75" customHeight="1" s="263"/>
    <row r="356" ht="15.75" customHeight="1" s="263"/>
    <row r="357" ht="15.75" customHeight="1" s="263"/>
    <row r="358" ht="15.75" customHeight="1" s="263"/>
    <row r="359" ht="15.75" customHeight="1" s="263"/>
    <row r="360" ht="15.75" customHeight="1" s="263"/>
    <row r="361" ht="15.75" customHeight="1" s="263"/>
    <row r="362" ht="15.75" customHeight="1" s="263"/>
    <row r="363" ht="15.75" customHeight="1" s="263"/>
    <row r="364" ht="15.75" customHeight="1" s="263"/>
    <row r="365" ht="15.75" customHeight="1" s="263"/>
    <row r="366" ht="15.75" customHeight="1" s="263"/>
    <row r="367" ht="15.75" customHeight="1" s="263"/>
    <row r="368" ht="15.75" customHeight="1" s="263"/>
    <row r="369" ht="15.75" customHeight="1" s="263"/>
    <row r="370" ht="15.75" customHeight="1" s="263"/>
    <row r="371" ht="15.75" customHeight="1" s="263"/>
    <row r="372" ht="15.75" customHeight="1" s="263"/>
    <row r="373" ht="15.75" customHeight="1" s="263"/>
    <row r="374" ht="15.75" customHeight="1" s="263"/>
    <row r="375" ht="15.75" customHeight="1" s="263"/>
    <row r="376" ht="15.75" customHeight="1" s="263"/>
    <row r="377" ht="15.75" customHeight="1" s="263"/>
    <row r="378" ht="15.75" customHeight="1" s="263"/>
    <row r="379" ht="15.75" customHeight="1" s="263"/>
    <row r="380" ht="15.75" customHeight="1" s="263"/>
    <row r="381" ht="15.75" customHeight="1" s="263"/>
    <row r="382" ht="15.75" customHeight="1" s="263"/>
    <row r="383" ht="15.75" customHeight="1" s="263"/>
    <row r="384" ht="15.75" customHeight="1" s="263"/>
    <row r="385" ht="15.75" customHeight="1" s="263"/>
    <row r="386" ht="15.75" customHeight="1" s="263"/>
    <row r="387" ht="15.75" customHeight="1" s="263"/>
    <row r="388" ht="15.75" customHeight="1" s="263"/>
    <row r="389" ht="15.75" customHeight="1" s="263"/>
    <row r="390" ht="15.75" customHeight="1" s="263"/>
    <row r="391" ht="15.75" customHeight="1" s="263"/>
    <row r="392" ht="15.75" customHeight="1" s="263"/>
    <row r="393" ht="15.75" customHeight="1" s="263"/>
    <row r="394" ht="15.75" customHeight="1" s="263"/>
    <row r="395" ht="15.75" customHeight="1" s="263"/>
    <row r="396" ht="15.75" customHeight="1" s="263"/>
    <row r="397" ht="15.75" customHeight="1" s="263"/>
    <row r="398" ht="15.75" customHeight="1" s="263"/>
    <row r="399" ht="15.75" customHeight="1" s="263"/>
    <row r="400" ht="15.75" customHeight="1" s="263"/>
    <row r="401" ht="15.75" customHeight="1" s="263"/>
    <row r="402" ht="15.75" customHeight="1" s="263"/>
    <row r="403" ht="15.75" customHeight="1" s="263"/>
    <row r="404" ht="15.75" customHeight="1" s="263"/>
    <row r="405" ht="15.75" customHeight="1" s="263"/>
    <row r="406" ht="15.75" customHeight="1" s="263"/>
    <row r="407" ht="15.75" customHeight="1" s="263"/>
    <row r="408" ht="15.75" customHeight="1" s="263"/>
    <row r="409" ht="15.75" customHeight="1" s="263"/>
    <row r="410" ht="15.75" customHeight="1" s="263"/>
    <row r="411" ht="15.75" customHeight="1" s="263"/>
    <row r="412" ht="15.75" customHeight="1" s="263"/>
    <row r="413" ht="15.75" customHeight="1" s="263"/>
    <row r="414" ht="15.75" customHeight="1" s="263"/>
    <row r="415" ht="15.75" customHeight="1" s="263"/>
    <row r="416" ht="15.75" customHeight="1" s="263"/>
    <row r="417" ht="15.75" customHeight="1" s="263"/>
    <row r="418" ht="15.75" customHeight="1" s="263"/>
    <row r="419" ht="15.75" customHeight="1" s="263"/>
    <row r="420" ht="15.75" customHeight="1" s="263"/>
    <row r="421" ht="15.75" customHeight="1" s="263"/>
    <row r="422" ht="15.75" customHeight="1" s="263"/>
    <row r="423" ht="15.75" customHeight="1" s="263"/>
    <row r="424" ht="15.75" customHeight="1" s="263"/>
    <row r="425" ht="15.75" customHeight="1" s="263"/>
    <row r="426" ht="15.75" customHeight="1" s="263"/>
    <row r="427" ht="15.75" customHeight="1" s="263"/>
    <row r="428" ht="15.75" customHeight="1" s="263"/>
    <row r="429" ht="15.75" customHeight="1" s="263"/>
    <row r="430" ht="15.75" customHeight="1" s="263"/>
    <row r="431" ht="15.75" customHeight="1" s="263"/>
    <row r="432" ht="15.75" customHeight="1" s="263"/>
    <row r="433" ht="15.75" customHeight="1" s="263"/>
    <row r="434" ht="15.75" customHeight="1" s="263"/>
    <row r="435" ht="15.75" customHeight="1" s="263"/>
    <row r="436" ht="15.75" customHeight="1" s="263"/>
    <row r="437" ht="15.75" customHeight="1" s="263"/>
    <row r="438" ht="15.75" customHeight="1" s="263"/>
    <row r="439" ht="15.75" customHeight="1" s="263"/>
    <row r="440" ht="15.75" customHeight="1" s="263"/>
    <row r="441" ht="15.75" customHeight="1" s="263"/>
    <row r="442" ht="15.75" customHeight="1" s="263"/>
    <row r="443" ht="15.75" customHeight="1" s="263"/>
    <row r="444" ht="15.75" customHeight="1" s="263"/>
    <row r="445" ht="15.75" customHeight="1" s="263"/>
    <row r="446" ht="15.75" customHeight="1" s="263"/>
    <row r="447" ht="15.75" customHeight="1" s="263"/>
    <row r="448" ht="15.75" customHeight="1" s="263"/>
    <row r="449" ht="15.75" customHeight="1" s="263"/>
    <row r="450" ht="15.75" customHeight="1" s="263"/>
    <row r="451" ht="15.75" customHeight="1" s="263"/>
    <row r="452" ht="15.75" customHeight="1" s="263"/>
    <row r="453" ht="15.75" customHeight="1" s="263"/>
    <row r="454" ht="15.75" customHeight="1" s="263"/>
    <row r="455" ht="15.75" customHeight="1" s="263"/>
    <row r="456" ht="15.75" customHeight="1" s="263"/>
    <row r="457" ht="15.75" customHeight="1" s="263"/>
    <row r="458" ht="15.75" customHeight="1" s="263"/>
    <row r="459" ht="15.75" customHeight="1" s="263"/>
    <row r="460" ht="15.75" customHeight="1" s="263"/>
    <row r="461" ht="15.75" customHeight="1" s="263"/>
    <row r="462" ht="15.75" customHeight="1" s="263"/>
    <row r="463" ht="15.75" customHeight="1" s="263"/>
    <row r="464" ht="15.75" customHeight="1" s="263"/>
    <row r="465" ht="15.75" customHeight="1" s="263"/>
    <row r="466" ht="15.75" customHeight="1" s="263"/>
    <row r="467" ht="15.75" customHeight="1" s="263"/>
    <row r="468" ht="15.75" customHeight="1" s="263"/>
    <row r="469" ht="15.75" customHeight="1" s="263"/>
    <row r="470" ht="15.75" customHeight="1" s="263"/>
    <row r="471" ht="15.75" customHeight="1" s="263"/>
    <row r="472" ht="15.75" customHeight="1" s="263"/>
    <row r="473" ht="15.75" customHeight="1" s="263"/>
    <row r="474" ht="15.75" customHeight="1" s="263"/>
    <row r="475" ht="15.75" customHeight="1" s="263"/>
    <row r="476" ht="15.75" customHeight="1" s="263"/>
    <row r="477" ht="15.75" customHeight="1" s="263"/>
    <row r="478" ht="15.75" customHeight="1" s="263"/>
    <row r="479" ht="15.75" customHeight="1" s="263"/>
    <row r="480" ht="15.75" customHeight="1" s="263"/>
    <row r="481" ht="15.75" customHeight="1" s="263"/>
    <row r="482" ht="15.75" customHeight="1" s="263"/>
    <row r="483" ht="15.75" customHeight="1" s="263"/>
    <row r="484" ht="15.75" customHeight="1" s="263"/>
    <row r="485" ht="15.75" customHeight="1" s="263"/>
    <row r="486" ht="15.75" customHeight="1" s="263"/>
    <row r="487" ht="15.75" customHeight="1" s="263"/>
    <row r="488" ht="15.75" customHeight="1" s="263"/>
    <row r="489" ht="15.75" customHeight="1" s="263"/>
    <row r="490" ht="15.75" customHeight="1" s="263"/>
    <row r="491" ht="15.75" customHeight="1" s="263"/>
    <row r="492" ht="15.75" customHeight="1" s="263"/>
    <row r="493" ht="15.75" customHeight="1" s="263"/>
    <row r="494" ht="15.75" customHeight="1" s="263"/>
    <row r="495" ht="15.75" customHeight="1" s="263"/>
    <row r="496" ht="15.75" customHeight="1" s="263"/>
    <row r="497" ht="15.75" customHeight="1" s="263"/>
    <row r="498" ht="15.75" customHeight="1" s="263"/>
    <row r="499" ht="15.75" customHeight="1" s="263"/>
    <row r="500" ht="15.75" customHeight="1" s="263"/>
    <row r="501" ht="15.75" customHeight="1" s="263"/>
    <row r="502" ht="15.75" customHeight="1" s="263"/>
    <row r="503" ht="15.75" customHeight="1" s="263"/>
    <row r="504" ht="15.75" customHeight="1" s="263"/>
    <row r="505" ht="15.75" customHeight="1" s="263"/>
    <row r="506" ht="15.75" customHeight="1" s="263"/>
    <row r="507" ht="15.75" customHeight="1" s="263"/>
    <row r="508" ht="15.75" customHeight="1" s="263"/>
    <row r="509" ht="15.75" customHeight="1" s="263"/>
    <row r="510" ht="15.75" customHeight="1" s="263"/>
    <row r="511" ht="15.75" customHeight="1" s="263"/>
    <row r="512" ht="15.75" customHeight="1" s="263"/>
    <row r="513" ht="15.75" customHeight="1" s="263"/>
    <row r="514" ht="15.75" customHeight="1" s="263"/>
    <row r="515" ht="15.75" customHeight="1" s="263"/>
    <row r="516" ht="15.75" customHeight="1" s="263"/>
    <row r="517" ht="15.75" customHeight="1" s="263"/>
    <row r="518" ht="15.75" customHeight="1" s="263"/>
    <row r="519" ht="15.75" customHeight="1" s="263"/>
    <row r="520" ht="15.75" customHeight="1" s="263"/>
    <row r="521" ht="15.75" customHeight="1" s="263"/>
    <row r="522" ht="15.75" customHeight="1" s="263"/>
    <row r="523" ht="15.75" customHeight="1" s="263"/>
    <row r="524" ht="15.75" customHeight="1" s="263"/>
    <row r="525" ht="15.75" customHeight="1" s="263"/>
    <row r="526" ht="15.75" customHeight="1" s="263"/>
    <row r="527" ht="15.75" customHeight="1" s="263"/>
    <row r="528" ht="15.75" customHeight="1" s="263"/>
    <row r="529" ht="15.75" customHeight="1" s="263"/>
    <row r="530" ht="15.75" customHeight="1" s="263"/>
    <row r="531" ht="15.75" customHeight="1" s="263"/>
    <row r="532" ht="15.75" customHeight="1" s="263"/>
    <row r="533" ht="15.75" customHeight="1" s="263"/>
    <row r="534" ht="15.75" customHeight="1" s="263"/>
    <row r="535" ht="15.75" customHeight="1" s="263"/>
    <row r="536" ht="15.75" customHeight="1" s="263"/>
    <row r="537" ht="15.75" customHeight="1" s="263"/>
    <row r="538" ht="15.75" customHeight="1" s="263"/>
    <row r="539" ht="15.75" customHeight="1" s="263"/>
    <row r="540" ht="15.75" customHeight="1" s="263"/>
    <row r="541" ht="15.75" customHeight="1" s="263"/>
    <row r="542" ht="15.75" customHeight="1" s="263"/>
    <row r="543" ht="15.75" customHeight="1" s="263"/>
    <row r="544" ht="15.75" customHeight="1" s="263"/>
    <row r="545" ht="15.75" customHeight="1" s="263"/>
    <row r="546" ht="15.75" customHeight="1" s="263"/>
    <row r="547" ht="15.75" customHeight="1" s="263"/>
    <row r="548" ht="15.75" customHeight="1" s="263"/>
    <row r="549" ht="15.75" customHeight="1" s="263"/>
    <row r="550" ht="15.75" customHeight="1" s="263"/>
    <row r="551" ht="15.75" customHeight="1" s="263"/>
    <row r="552" ht="15.75" customHeight="1" s="263"/>
    <row r="553" ht="15.75" customHeight="1" s="263"/>
    <row r="554" ht="15.75" customHeight="1" s="263"/>
    <row r="555" ht="15.75" customHeight="1" s="263"/>
    <row r="556" ht="15.75" customHeight="1" s="263"/>
    <row r="557" ht="15.75" customHeight="1" s="263"/>
    <row r="558" ht="15.75" customHeight="1" s="263"/>
    <row r="559" ht="15.75" customHeight="1" s="263"/>
    <row r="560" ht="15.75" customHeight="1" s="263"/>
    <row r="561" ht="15.75" customHeight="1" s="263"/>
    <row r="562" ht="15.75" customHeight="1" s="263"/>
    <row r="563" ht="15.75" customHeight="1" s="263"/>
    <row r="564" ht="15.75" customHeight="1" s="263"/>
    <row r="565" ht="15.75" customHeight="1" s="263"/>
    <row r="566" ht="15.75" customHeight="1" s="263"/>
    <row r="567" ht="15.75" customHeight="1" s="263"/>
    <row r="568" ht="15.75" customHeight="1" s="263"/>
    <row r="569" ht="15.75" customHeight="1" s="263"/>
    <row r="570" ht="15.75" customHeight="1" s="263"/>
    <row r="571" ht="15.75" customHeight="1" s="263"/>
    <row r="572" ht="15.75" customHeight="1" s="263"/>
    <row r="573" ht="15.75" customHeight="1" s="263"/>
    <row r="574" ht="15.75" customHeight="1" s="263"/>
    <row r="575" ht="15.75" customHeight="1" s="263"/>
    <row r="576" ht="15.75" customHeight="1" s="263"/>
    <row r="577" ht="15.75" customHeight="1" s="263"/>
    <row r="578" ht="15.75" customHeight="1" s="263"/>
    <row r="579" ht="15.75" customHeight="1" s="263"/>
    <row r="580" ht="15.75" customHeight="1" s="263"/>
    <row r="581" ht="15.75" customHeight="1" s="263"/>
    <row r="582" ht="15.75" customHeight="1" s="263"/>
    <row r="583" ht="15.75" customHeight="1" s="263"/>
    <row r="584" ht="15.75" customHeight="1" s="263"/>
    <row r="585" ht="15.75" customHeight="1" s="263"/>
    <row r="586" ht="15.75" customHeight="1" s="263"/>
    <row r="587" ht="15.75" customHeight="1" s="263"/>
    <row r="588" ht="15.75" customHeight="1" s="263"/>
    <row r="589" ht="15.75" customHeight="1" s="263"/>
    <row r="590" ht="15.75" customHeight="1" s="263"/>
    <row r="591" ht="15.75" customHeight="1" s="263"/>
    <row r="592" ht="15.75" customHeight="1" s="263"/>
    <row r="593" ht="15.75" customHeight="1" s="263"/>
    <row r="594" ht="15.75" customHeight="1" s="263"/>
    <row r="595" ht="15.75" customHeight="1" s="263"/>
    <row r="596" ht="15.75" customHeight="1" s="263"/>
    <row r="597" ht="15.75" customHeight="1" s="263"/>
    <row r="598" ht="15.75" customHeight="1" s="263"/>
    <row r="599" ht="15.75" customHeight="1" s="263"/>
    <row r="600" ht="15.75" customHeight="1" s="263"/>
    <row r="601" ht="15.75" customHeight="1" s="263"/>
    <row r="602" ht="15.75" customHeight="1" s="263"/>
    <row r="603" ht="15.75" customHeight="1" s="263"/>
    <row r="604" ht="15.75" customHeight="1" s="263"/>
    <row r="605" ht="15.75" customHeight="1" s="263"/>
    <row r="606" ht="15.75" customHeight="1" s="263"/>
    <row r="607" ht="15.75" customHeight="1" s="263"/>
    <row r="608" ht="15.75" customHeight="1" s="263"/>
    <row r="609" ht="15.75" customHeight="1" s="263"/>
    <row r="610" ht="15.75" customHeight="1" s="263"/>
    <row r="611" ht="15.75" customHeight="1" s="263"/>
    <row r="612" ht="15.75" customHeight="1" s="263"/>
    <row r="613" ht="15.75" customHeight="1" s="263"/>
    <row r="614" ht="15.75" customHeight="1" s="263"/>
    <row r="615" ht="15.75" customHeight="1" s="263"/>
    <row r="616" ht="15.75" customHeight="1" s="263"/>
    <row r="617" ht="15.75" customHeight="1" s="263"/>
    <row r="618" ht="15.75" customHeight="1" s="263"/>
    <row r="619" ht="15.75" customHeight="1" s="263"/>
    <row r="620" ht="15.75" customHeight="1" s="263"/>
    <row r="621" ht="15.75" customHeight="1" s="263"/>
    <row r="622" ht="15.75" customHeight="1" s="263"/>
    <row r="623" ht="15.75" customHeight="1" s="263"/>
    <row r="624" ht="15.75" customHeight="1" s="263"/>
    <row r="625" ht="15.75" customHeight="1" s="263"/>
    <row r="626" ht="15.75" customHeight="1" s="263"/>
    <row r="627" ht="15.75" customHeight="1" s="263"/>
    <row r="628" ht="15.75" customHeight="1" s="263"/>
    <row r="629" ht="15.75" customHeight="1" s="263"/>
    <row r="630" ht="15.75" customHeight="1" s="263"/>
    <row r="631" ht="15.75" customHeight="1" s="263"/>
    <row r="632" ht="15.75" customHeight="1" s="263"/>
    <row r="633" ht="15.75" customHeight="1" s="263"/>
    <row r="634" ht="15.75" customHeight="1" s="263"/>
    <row r="635" ht="15.75" customHeight="1" s="263"/>
    <row r="636" ht="15.75" customHeight="1" s="263"/>
    <row r="637" ht="15.75" customHeight="1" s="263"/>
    <row r="638" ht="15.75" customHeight="1" s="263"/>
    <row r="639" ht="15.75" customHeight="1" s="263"/>
    <row r="640" ht="15.75" customHeight="1" s="263"/>
    <row r="641" ht="15.75" customHeight="1" s="263"/>
    <row r="642" ht="15.75" customHeight="1" s="263"/>
    <row r="643" ht="15.75" customHeight="1" s="263"/>
    <row r="644" ht="15.75" customHeight="1" s="263"/>
    <row r="645" ht="15.75" customHeight="1" s="263"/>
    <row r="646" ht="15.75" customHeight="1" s="263"/>
    <row r="647" ht="15.75" customHeight="1" s="263"/>
    <row r="648" ht="15.75" customHeight="1" s="263"/>
    <row r="649" ht="15.75" customHeight="1" s="263"/>
    <row r="650" ht="15.75" customHeight="1" s="263"/>
    <row r="651" ht="15.75" customHeight="1" s="263"/>
    <row r="652" ht="15.75" customHeight="1" s="263"/>
    <row r="653" ht="15.75" customHeight="1" s="263"/>
    <row r="654" ht="15.75" customHeight="1" s="263"/>
    <row r="655" ht="15.75" customHeight="1" s="263"/>
    <row r="656" ht="15.75" customHeight="1" s="263"/>
    <row r="657" ht="15.75" customHeight="1" s="263"/>
    <row r="658" ht="15.75" customHeight="1" s="263"/>
    <row r="659" ht="15.75" customHeight="1" s="263"/>
    <row r="660" ht="15.75" customHeight="1" s="263"/>
    <row r="661" ht="15.75" customHeight="1" s="263"/>
    <row r="662" ht="15.75" customHeight="1" s="263"/>
    <row r="663" ht="15.75" customHeight="1" s="263"/>
    <row r="664" ht="15.75" customHeight="1" s="263"/>
    <row r="665" ht="15.75" customHeight="1" s="263"/>
    <row r="666" ht="15.75" customHeight="1" s="263"/>
    <row r="667" ht="15.75" customHeight="1" s="263"/>
    <row r="668" ht="15.75" customHeight="1" s="263"/>
    <row r="669" ht="15.75" customHeight="1" s="263"/>
    <row r="670" ht="15.75" customHeight="1" s="263"/>
    <row r="671" ht="15.75" customHeight="1" s="263"/>
    <row r="672" ht="15.75" customHeight="1" s="263"/>
    <row r="673" ht="15.75" customHeight="1" s="263"/>
    <row r="674" ht="15.75" customHeight="1" s="263"/>
    <row r="675" ht="15.75" customHeight="1" s="263"/>
    <row r="676" ht="15.75" customHeight="1" s="263"/>
    <row r="677" ht="15.75" customHeight="1" s="263"/>
    <row r="678" ht="15.75" customHeight="1" s="263"/>
    <row r="679" ht="15.75" customHeight="1" s="263"/>
    <row r="680" ht="15.75" customHeight="1" s="263"/>
    <row r="681" ht="15.75" customHeight="1" s="263"/>
    <row r="682" ht="15.75" customHeight="1" s="263"/>
    <row r="683" ht="15.75" customHeight="1" s="263"/>
    <row r="684" ht="15.75" customHeight="1" s="263"/>
    <row r="685" ht="15.75" customHeight="1" s="263"/>
    <row r="686" ht="15.75" customHeight="1" s="263"/>
    <row r="687" ht="15.75" customHeight="1" s="263"/>
    <row r="688" ht="15.75" customHeight="1" s="263"/>
    <row r="689" ht="15.75" customHeight="1" s="263"/>
    <row r="690" ht="15.75" customHeight="1" s="263"/>
    <row r="691" ht="15.75" customHeight="1" s="263"/>
    <row r="692" ht="15.75" customHeight="1" s="263"/>
    <row r="693" ht="15.75" customHeight="1" s="263"/>
    <row r="694" ht="15.75" customHeight="1" s="263"/>
    <row r="695" ht="15.75" customHeight="1" s="263"/>
    <row r="696" ht="15.75" customHeight="1" s="263"/>
    <row r="697" ht="15.75" customHeight="1" s="263"/>
    <row r="698" ht="15.75" customHeight="1" s="263"/>
    <row r="699" ht="15.75" customHeight="1" s="263"/>
    <row r="700" ht="15.75" customHeight="1" s="263"/>
    <row r="701" ht="15.75" customHeight="1" s="263"/>
    <row r="702" ht="15.75" customHeight="1" s="263"/>
    <row r="703" ht="15.75" customHeight="1" s="263"/>
    <row r="704" ht="15.75" customHeight="1" s="263"/>
    <row r="705" ht="15.75" customHeight="1" s="263"/>
    <row r="706" ht="15.75" customHeight="1" s="263"/>
    <row r="707" ht="15.75" customHeight="1" s="263"/>
    <row r="708" ht="15.75" customHeight="1" s="263"/>
    <row r="709" ht="15.75" customHeight="1" s="263"/>
    <row r="710" ht="15.75" customHeight="1" s="263"/>
    <row r="711" ht="15.75" customHeight="1" s="263"/>
    <row r="712" ht="15.75" customHeight="1" s="263"/>
    <row r="713" ht="15.75" customHeight="1" s="263"/>
    <row r="714" ht="15.75" customHeight="1" s="263"/>
    <row r="715" ht="15.75" customHeight="1" s="263"/>
    <row r="716" ht="15.75" customHeight="1" s="263"/>
    <row r="717" ht="15.75" customHeight="1" s="263"/>
    <row r="718" ht="15.75" customHeight="1" s="263"/>
    <row r="719" ht="15.75" customHeight="1" s="263"/>
    <row r="720" ht="15.75" customHeight="1" s="263"/>
    <row r="721" ht="15.75" customHeight="1" s="263"/>
    <row r="722" ht="15.75" customHeight="1" s="263"/>
    <row r="723" ht="15.75" customHeight="1" s="263"/>
    <row r="724" ht="15.75" customHeight="1" s="263"/>
    <row r="725" ht="15.75" customHeight="1" s="263"/>
    <row r="726" ht="15.75" customHeight="1" s="263"/>
    <row r="727" ht="15.75" customHeight="1" s="263"/>
    <row r="728" ht="15.75" customHeight="1" s="263"/>
    <row r="729" ht="15.75" customHeight="1" s="263"/>
    <row r="730" ht="15.75" customHeight="1" s="263"/>
    <row r="731" ht="15.75" customHeight="1" s="263"/>
    <row r="732" ht="15.75" customHeight="1" s="263"/>
    <row r="733" ht="15.75" customHeight="1" s="263"/>
    <row r="734" ht="15.75" customHeight="1" s="263"/>
    <row r="735" ht="15.75" customHeight="1" s="263"/>
    <row r="736" ht="15.75" customHeight="1" s="263"/>
    <row r="737" ht="15.75" customHeight="1" s="263"/>
    <row r="738" ht="15.75" customHeight="1" s="263"/>
    <row r="739" ht="15.75" customHeight="1" s="263"/>
    <row r="740" ht="15.75" customHeight="1" s="263"/>
    <row r="741" ht="15.75" customHeight="1" s="263"/>
    <row r="742" ht="15.75" customHeight="1" s="263"/>
    <row r="743" ht="15.75" customHeight="1" s="263"/>
    <row r="744" ht="15.75" customHeight="1" s="263"/>
    <row r="745" ht="15.75" customHeight="1" s="263"/>
    <row r="746" ht="15.75" customHeight="1" s="263"/>
    <row r="747" ht="15.75" customHeight="1" s="263"/>
    <row r="748" ht="15.75" customHeight="1" s="263"/>
    <row r="749" ht="15.75" customHeight="1" s="263"/>
    <row r="750" ht="15.75" customHeight="1" s="263"/>
    <row r="751" ht="15.75" customHeight="1" s="263"/>
    <row r="752" ht="15.75" customHeight="1" s="263"/>
    <row r="753" ht="15.75" customHeight="1" s="263"/>
    <row r="754" ht="15.75" customHeight="1" s="263"/>
    <row r="755" ht="15.75" customHeight="1" s="263"/>
    <row r="756" ht="15.75" customHeight="1" s="263"/>
    <row r="757" ht="15.75" customHeight="1" s="263"/>
    <row r="758" ht="15.75" customHeight="1" s="263"/>
    <row r="759" ht="15.75" customHeight="1" s="263"/>
    <row r="760" ht="15.75" customHeight="1" s="263"/>
    <row r="761" ht="15.75" customHeight="1" s="263"/>
    <row r="762" ht="15.75" customHeight="1" s="263"/>
    <row r="763" ht="15.75" customHeight="1" s="263"/>
    <row r="764" ht="15.75" customHeight="1" s="263"/>
    <row r="765" ht="15.75" customHeight="1" s="263"/>
    <row r="766" ht="15.75" customHeight="1" s="263"/>
    <row r="767" ht="15.75" customHeight="1" s="263"/>
    <row r="768" ht="15.75" customHeight="1" s="263"/>
    <row r="769" ht="15.75" customHeight="1" s="263"/>
    <row r="770" ht="15.75" customHeight="1" s="263"/>
    <row r="771" ht="15.75" customHeight="1" s="263"/>
    <row r="772" ht="15.75" customHeight="1" s="263"/>
    <row r="773" ht="15.75" customHeight="1" s="263"/>
    <row r="774" ht="15.75" customHeight="1" s="263"/>
    <row r="775" ht="15.75" customHeight="1" s="263"/>
    <row r="776" ht="15.75" customHeight="1" s="263"/>
    <row r="777" ht="15.75" customHeight="1" s="263"/>
    <row r="778" ht="15.75" customHeight="1" s="263"/>
    <row r="779" ht="15.75" customHeight="1" s="263"/>
    <row r="780" ht="15.75" customHeight="1" s="263"/>
    <row r="781" ht="15.75" customHeight="1" s="263"/>
    <row r="782" ht="15.75" customHeight="1" s="263"/>
    <row r="783" ht="15.75" customHeight="1" s="263"/>
    <row r="784" ht="15.75" customHeight="1" s="263"/>
    <row r="785" ht="15.75" customHeight="1" s="263"/>
    <row r="786" ht="15.75" customHeight="1" s="263"/>
    <row r="787" ht="15.75" customHeight="1" s="263"/>
    <row r="788" ht="15.75" customHeight="1" s="263"/>
    <row r="789" ht="15.75" customHeight="1" s="263"/>
    <row r="790" ht="15.75" customHeight="1" s="263"/>
    <row r="791" ht="15.75" customHeight="1" s="263"/>
    <row r="792" ht="15.75" customHeight="1" s="263"/>
    <row r="793" ht="15.75" customHeight="1" s="263"/>
    <row r="794" ht="15.75" customHeight="1" s="263"/>
    <row r="795" ht="15.75" customHeight="1" s="263"/>
    <row r="796" ht="15.75" customHeight="1" s="263"/>
    <row r="797" ht="15.75" customHeight="1" s="263"/>
    <row r="798" ht="15.75" customHeight="1" s="263"/>
    <row r="799" ht="15.75" customHeight="1" s="263"/>
    <row r="800" ht="15.75" customHeight="1" s="263"/>
    <row r="801" ht="15.75" customHeight="1" s="263"/>
    <row r="802" ht="15.75" customHeight="1" s="263"/>
    <row r="803" ht="15.75" customHeight="1" s="263"/>
    <row r="804" ht="15.75" customHeight="1" s="263"/>
    <row r="805" ht="15.75" customHeight="1" s="263"/>
    <row r="806" ht="15.75" customHeight="1" s="263"/>
    <row r="807" ht="15.75" customHeight="1" s="263"/>
    <row r="808" ht="15.75" customHeight="1" s="263"/>
    <row r="809" ht="15.75" customHeight="1" s="263"/>
    <row r="810" ht="15.75" customHeight="1" s="263"/>
    <row r="811" ht="15.75" customHeight="1" s="263"/>
    <row r="812" ht="15.75" customHeight="1" s="263"/>
    <row r="813" ht="15.75" customHeight="1" s="263"/>
    <row r="814" ht="15.75" customHeight="1" s="263"/>
    <row r="815" ht="15.75" customHeight="1" s="263"/>
    <row r="816" ht="15.75" customHeight="1" s="263"/>
    <row r="817" ht="15.75" customHeight="1" s="263"/>
    <row r="818" ht="15.75" customHeight="1" s="263"/>
    <row r="819" ht="15.75" customHeight="1" s="263"/>
    <row r="820" ht="15.75" customHeight="1" s="263"/>
    <row r="821" ht="15.75" customHeight="1" s="263"/>
    <row r="822" ht="15.75" customHeight="1" s="263"/>
    <row r="823" ht="15.75" customHeight="1" s="263"/>
    <row r="824" ht="15.75" customHeight="1" s="263"/>
    <row r="825" ht="15.75" customHeight="1" s="263"/>
    <row r="826" ht="15.75" customHeight="1" s="263"/>
    <row r="827" ht="15.75" customHeight="1" s="263"/>
    <row r="828" ht="15.75" customHeight="1" s="263"/>
    <row r="829" ht="15.75" customHeight="1" s="263"/>
    <row r="830" ht="15.75" customHeight="1" s="263"/>
    <row r="831" ht="15.75" customHeight="1" s="263"/>
    <row r="832" ht="15.75" customHeight="1" s="263"/>
    <row r="833" ht="15.75" customHeight="1" s="263"/>
    <row r="834" ht="15.75" customHeight="1" s="263"/>
    <row r="835" ht="15.75" customHeight="1" s="263"/>
    <row r="836" ht="15.75" customHeight="1" s="263"/>
    <row r="837" ht="15.75" customHeight="1" s="263"/>
    <row r="838" ht="15.75" customHeight="1" s="263"/>
    <row r="839" ht="15.75" customHeight="1" s="263"/>
    <row r="840" ht="15.75" customHeight="1" s="263"/>
    <row r="841" ht="15.75" customHeight="1" s="263"/>
    <row r="842" ht="15.75" customHeight="1" s="263"/>
    <row r="843" ht="15.75" customHeight="1" s="263"/>
    <row r="844" ht="15.75" customHeight="1" s="263"/>
    <row r="845" ht="15.75" customHeight="1" s="263"/>
    <row r="846" ht="15.75" customHeight="1" s="263"/>
    <row r="847" ht="15.75" customHeight="1" s="263"/>
    <row r="848" ht="15.75" customHeight="1" s="263"/>
    <row r="849" ht="15.75" customHeight="1" s="263"/>
    <row r="850" ht="15.75" customHeight="1" s="263"/>
    <row r="851" ht="15.75" customHeight="1" s="263"/>
    <row r="852" ht="15.75" customHeight="1" s="263"/>
    <row r="853" ht="15.75" customHeight="1" s="263"/>
    <row r="854" ht="15.75" customHeight="1" s="263"/>
    <row r="855" ht="15.75" customHeight="1" s="263"/>
    <row r="856" ht="15.75" customHeight="1" s="263"/>
    <row r="857" ht="15.75" customHeight="1" s="263"/>
    <row r="858" ht="15.75" customHeight="1" s="263"/>
    <row r="859" ht="15.75" customHeight="1" s="263"/>
    <row r="860" ht="15.75" customHeight="1" s="263"/>
    <row r="861" ht="15.75" customHeight="1" s="263"/>
    <row r="862" ht="15.75" customHeight="1" s="263"/>
    <row r="863" ht="15.75" customHeight="1" s="263"/>
    <row r="864" ht="15.75" customHeight="1" s="263"/>
    <row r="865" ht="15.75" customHeight="1" s="263"/>
    <row r="866" ht="15.75" customHeight="1" s="263"/>
    <row r="867" ht="15.75" customHeight="1" s="263"/>
    <row r="868" ht="15.75" customHeight="1" s="263"/>
    <row r="869" ht="15.75" customHeight="1" s="263"/>
    <row r="870" ht="15.75" customHeight="1" s="263"/>
    <row r="871" ht="15.75" customHeight="1" s="263"/>
    <row r="872" ht="15.75" customHeight="1" s="263"/>
    <row r="873" ht="15.75" customHeight="1" s="263"/>
    <row r="874" ht="15.75" customHeight="1" s="263"/>
    <row r="875" ht="15.75" customHeight="1" s="263"/>
    <row r="876" ht="15.75" customHeight="1" s="263"/>
    <row r="877" ht="15.75" customHeight="1" s="263"/>
    <row r="878" ht="15.75" customHeight="1" s="263"/>
    <row r="879" ht="15.75" customHeight="1" s="263"/>
    <row r="880" ht="15.75" customHeight="1" s="263"/>
    <row r="881" ht="15.75" customHeight="1" s="263"/>
    <row r="882" ht="15.75" customHeight="1" s="263"/>
    <row r="883" ht="15.75" customHeight="1" s="263"/>
    <row r="884" ht="15.75" customHeight="1" s="263"/>
    <row r="885" ht="15.75" customHeight="1" s="263"/>
    <row r="886" ht="15.75" customHeight="1" s="263"/>
    <row r="887" ht="15.75" customHeight="1" s="263"/>
    <row r="888" ht="15.75" customHeight="1" s="263"/>
    <row r="889" ht="15.75" customHeight="1" s="263"/>
    <row r="890" ht="15.75" customHeight="1" s="263"/>
    <row r="891" ht="15.75" customHeight="1" s="263"/>
    <row r="892" ht="15.75" customHeight="1" s="263"/>
    <row r="893" ht="15.75" customHeight="1" s="263"/>
    <row r="894" ht="15.75" customHeight="1" s="263"/>
    <row r="895" ht="15.75" customHeight="1" s="263"/>
    <row r="896" ht="15.75" customHeight="1" s="263"/>
    <row r="897" ht="15.75" customHeight="1" s="263"/>
    <row r="898" ht="15.75" customHeight="1" s="263"/>
    <row r="899" ht="15.75" customHeight="1" s="263"/>
    <row r="900" ht="15.75" customHeight="1" s="263"/>
    <row r="901" ht="15.75" customHeight="1" s="263"/>
    <row r="902" ht="15.75" customHeight="1" s="263"/>
    <row r="903" ht="15.75" customHeight="1" s="263"/>
    <row r="904" ht="15.75" customHeight="1" s="263"/>
    <row r="905" ht="15.75" customHeight="1" s="263"/>
    <row r="906" ht="15.75" customHeight="1" s="263"/>
    <row r="907" ht="15.75" customHeight="1" s="263"/>
    <row r="908" ht="15.75" customHeight="1" s="263"/>
    <row r="909" ht="15.75" customHeight="1" s="263"/>
    <row r="910" ht="15.75" customHeight="1" s="263"/>
    <row r="911" ht="15.75" customHeight="1" s="263"/>
    <row r="912" ht="15.75" customHeight="1" s="263"/>
    <row r="913" ht="15.75" customHeight="1" s="263"/>
    <row r="914" ht="15.75" customHeight="1" s="263"/>
    <row r="915" ht="15.75" customHeight="1" s="263"/>
    <row r="916" ht="15.75" customHeight="1" s="263"/>
    <row r="917" ht="15.75" customHeight="1" s="263"/>
    <row r="918" ht="15.75" customHeight="1" s="263"/>
    <row r="919" ht="15.75" customHeight="1" s="263"/>
    <row r="920" ht="15.75" customHeight="1" s="263"/>
    <row r="921" ht="15.75" customHeight="1" s="263"/>
    <row r="922" ht="15.75" customHeight="1" s="263"/>
    <row r="923" ht="15.75" customHeight="1" s="263"/>
    <row r="924" ht="15.75" customHeight="1" s="263"/>
    <row r="925" ht="15.75" customHeight="1" s="263"/>
    <row r="926" ht="15.75" customHeight="1" s="263"/>
    <row r="927" ht="15.75" customHeight="1" s="263"/>
    <row r="928" ht="15.75" customHeight="1" s="263"/>
    <row r="929" ht="15.75" customHeight="1" s="263"/>
    <row r="930" ht="15.75" customHeight="1" s="263"/>
    <row r="931" ht="15.75" customHeight="1" s="263"/>
    <row r="932" ht="15.75" customHeight="1" s="263"/>
    <row r="933" ht="15.75" customHeight="1" s="263"/>
    <row r="934" ht="15.75" customHeight="1" s="263"/>
    <row r="935" ht="15.75" customHeight="1" s="263"/>
    <row r="936" ht="15.75" customHeight="1" s="263"/>
    <row r="937" ht="15.75" customHeight="1" s="263"/>
    <row r="938" ht="15.75" customHeight="1" s="263"/>
    <row r="939" ht="15.75" customHeight="1" s="263"/>
    <row r="940" ht="15.75" customHeight="1" s="263"/>
    <row r="941" ht="15.75" customHeight="1" s="263"/>
    <row r="942" ht="15.75" customHeight="1" s="263"/>
    <row r="943" ht="15.75" customHeight="1" s="263"/>
    <row r="944" ht="15.75" customHeight="1" s="263"/>
    <row r="945" ht="15.75" customHeight="1" s="263"/>
    <row r="946" ht="15.75" customHeight="1" s="263"/>
    <row r="947" ht="15.75" customHeight="1" s="263"/>
    <row r="948" ht="15.75" customHeight="1" s="263"/>
    <row r="949" ht="15.75" customHeight="1" s="263"/>
    <row r="950" ht="15.75" customHeight="1" s="263"/>
    <row r="951" ht="15.75" customHeight="1" s="263"/>
    <row r="952" ht="15.75" customHeight="1" s="263"/>
    <row r="953" ht="15.75" customHeight="1" s="263"/>
    <row r="954" ht="15.75" customHeight="1" s="263"/>
    <row r="955" ht="15.75" customHeight="1" s="263"/>
    <row r="956" ht="15.75" customHeight="1" s="263"/>
    <row r="957" ht="15.75" customHeight="1" s="263"/>
    <row r="958" ht="15.75" customHeight="1" s="263"/>
    <row r="959" ht="15.75" customHeight="1" s="263"/>
    <row r="960" ht="15.75" customHeight="1" s="263"/>
    <row r="961" ht="15.75" customHeight="1" s="263"/>
    <row r="962" ht="15.75" customHeight="1" s="263"/>
    <row r="963" ht="15.75" customHeight="1" s="263"/>
    <row r="964" ht="15.75" customHeight="1" s="263"/>
    <row r="965" ht="15.75" customHeight="1" s="263"/>
    <row r="966" ht="15.75" customHeight="1" s="263"/>
    <row r="967" ht="15.75" customHeight="1" s="263"/>
    <row r="968" ht="15.75" customHeight="1" s="263"/>
    <row r="969" ht="15.75" customHeight="1" s="263"/>
    <row r="970" ht="15.75" customHeight="1" s="263"/>
    <row r="971" ht="15.75" customHeight="1" s="263"/>
    <row r="972" ht="15.75" customHeight="1" s="263"/>
    <row r="973" ht="15.75" customHeight="1" s="263"/>
    <row r="974" ht="15.75" customHeight="1" s="263"/>
    <row r="975" ht="15.75" customHeight="1" s="263"/>
    <row r="976" ht="15.75" customHeight="1" s="263"/>
    <row r="977" ht="15.75" customHeight="1" s="263"/>
    <row r="978" ht="15.75" customHeight="1" s="263"/>
    <row r="979" ht="15.75" customHeight="1" s="263"/>
    <row r="980" ht="15.75" customHeight="1" s="263"/>
    <row r="981" ht="15.75" customHeight="1" s="263"/>
    <row r="982" ht="15.75" customHeight="1" s="263"/>
    <row r="983" ht="15.75" customHeight="1" s="263"/>
    <row r="984" ht="15.75" customHeight="1" s="263"/>
    <row r="985" ht="15.75" customHeight="1" s="263"/>
    <row r="986" ht="15.75" customHeight="1" s="263"/>
    <row r="987" ht="15.75" customHeight="1" s="263"/>
    <row r="988" ht="15.75" customHeight="1" s="263"/>
    <row r="989" ht="15.75" customHeight="1" s="263"/>
    <row r="990" ht="15.75" customHeight="1" s="263"/>
    <row r="991" ht="15.75" customHeight="1" s="263"/>
    <row r="992" ht="15.75" customHeight="1" s="263"/>
    <row r="993" ht="15.75" customHeight="1" s="263"/>
    <row r="994" ht="15.75" customHeight="1" s="263"/>
    <row r="995" ht="15.75" customHeight="1" s="263"/>
    <row r="996" ht="15.75" customHeight="1" s="263"/>
    <row r="997" ht="15.75" customHeight="1" s="263"/>
    <row r="998" ht="15.75" customHeight="1" s="263"/>
    <row r="999" ht="15.75" customHeight="1" s="263"/>
    <row r="1000" ht="15.75" customHeight="1" s="263"/>
  </sheetData>
  <pageMargins left="0.7" right="0.7" top="0.75" bottom="0.75" header="0" footer="0"/>
  <pageSetup orientation="landscape"/>
  <tableParts count="1">
    <tablePart r:id="rId1"/>
  </tableParts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H97"/>
  <sheetViews>
    <sheetView workbookViewId="0">
      <selection activeCell="A1" sqref="A1"/>
    </sheetView>
  </sheetViews>
  <sheetFormatPr baseColWidth="8" defaultColWidth="12.5703125" defaultRowHeight="15" customHeight="1"/>
  <cols>
    <col width="9.140625" customWidth="1" style="263" min="1" max="1"/>
    <col width="30.5703125" customWidth="1" style="263" min="2" max="2"/>
    <col width="12.5703125" customWidth="1" style="263" min="3" max="6"/>
    <col width="8.85546875" customWidth="1" style="263" min="8" max="8"/>
  </cols>
  <sheetData>
    <row r="1" ht="12.75" customHeight="1" s="263">
      <c r="A1" s="86" t="inlineStr">
        <is>
          <t>KODE</t>
        </is>
      </c>
      <c r="B1" s="86" t="inlineStr">
        <is>
          <t>NAMA BARANG</t>
        </is>
      </c>
      <c r="C1" s="86" t="inlineStr">
        <is>
          <t xml:space="preserve">FIFO </t>
        </is>
      </c>
      <c r="D1" s="86" t="inlineStr">
        <is>
          <t>JUMLAH</t>
        </is>
      </c>
      <c r="E1" s="86" t="inlineStr">
        <is>
          <t>FIFO 2</t>
        </is>
      </c>
      <c r="F1" s="86" t="inlineStr">
        <is>
          <t>JUMLAH4</t>
        </is>
      </c>
      <c r="G1" s="86" t="inlineStr">
        <is>
          <t>FIFO 3</t>
        </is>
      </c>
      <c r="H1" s="86" t="inlineStr">
        <is>
          <t>JUMLAH5</t>
        </is>
      </c>
    </row>
    <row r="2" ht="12.75" customHeight="1" s="263">
      <c r="A2" s="246" t="inlineStr">
        <is>
          <t>RM101093</t>
        </is>
      </c>
      <c r="B2" s="246">
        <f>+IFERROR(VLOOKUP(A2,Expired!A4:I99,2,0),"-")</f>
        <v/>
      </c>
      <c r="C2" s="247">
        <f>+IFERROR(VLOOKUP(A2,Expired!A4:I99,3,0),"-")</f>
        <v/>
      </c>
      <c r="D2" s="248">
        <f>IFERROR(VLOOKUP(A2,Expired!A4:D99,4,0),0)</f>
        <v/>
      </c>
      <c r="E2" s="97">
        <f>+IFERROR(VLOOKUP(A2,Expired!A4:F99,6,0),"-")</f>
        <v/>
      </c>
      <c r="F2" s="98">
        <f>+IFERROR(VLOOKUP(A2,Expired!A4:G99,7,0),"-")</f>
        <v/>
      </c>
      <c r="G2" s="249">
        <f>+IFERROR(VLOOKUP(A2,Expired!A4:H99,8,0),"-")</f>
        <v/>
      </c>
      <c r="H2" s="98">
        <f>+IFERROR(VLOOKUP(A2,Expired!A4:I99,9,0),"-")</f>
        <v/>
      </c>
    </row>
    <row r="3" ht="12.75" customHeight="1" s="263">
      <c r="A3" s="246" t="inlineStr">
        <is>
          <t>RM101130</t>
        </is>
      </c>
      <c r="B3" s="246">
        <f>+IFERROR(VLOOKUP(A3,Expired!A5:I100,2,0),"-")</f>
        <v/>
      </c>
      <c r="C3" s="247">
        <f>+IFERROR(VLOOKUP(A3,Expired!A5:I100,3,0),"-")</f>
        <v/>
      </c>
      <c r="D3" s="248">
        <f>IFERROR(VLOOKUP(A3,Expired!A5:D100,4,0),0)</f>
        <v/>
      </c>
      <c r="E3" s="97">
        <f>+IFERROR(VLOOKUP(A3,Expired!A5:F100,6,0),"-")</f>
        <v/>
      </c>
      <c r="F3" s="98">
        <f>+IFERROR(VLOOKUP(A3,Expired!A5:G100,7,0),"-")</f>
        <v/>
      </c>
      <c r="G3" s="249">
        <f>+IFERROR(VLOOKUP(A3,Expired!A5:H100,8,0),"-")</f>
        <v/>
      </c>
      <c r="H3" s="98">
        <f>+IFERROR(VLOOKUP(A3,Expired!A5:I100,9,0),"-")</f>
        <v/>
      </c>
    </row>
    <row r="4" ht="12.75" customHeight="1" s="263">
      <c r="A4" s="246" t="inlineStr">
        <is>
          <t>RM101131</t>
        </is>
      </c>
      <c r="B4" s="246">
        <f>+IFERROR(VLOOKUP(A4,Expired!A6:I101,2,0),"-")</f>
        <v/>
      </c>
      <c r="C4" s="247">
        <f>+IFERROR(VLOOKUP(A4,Expired!A6:I101,3,0),"-")</f>
        <v/>
      </c>
      <c r="D4" s="248">
        <f>IFERROR(VLOOKUP(A4,Expired!A6:D101,4,0),0)</f>
        <v/>
      </c>
      <c r="E4" s="97">
        <f>+IFERROR(VLOOKUP(A4,Expired!A6:F101,6,0),"-")</f>
        <v/>
      </c>
      <c r="F4" s="98">
        <f>+IFERROR(VLOOKUP(A4,Expired!A6:G101,7,0),"-")</f>
        <v/>
      </c>
      <c r="G4" s="249">
        <f>+IFERROR(VLOOKUP(A4,Expired!A6:H101,8,0),"-")</f>
        <v/>
      </c>
      <c r="H4" s="98">
        <f>+IFERROR(VLOOKUP(A4,Expired!A6:I101,9,0),"-")</f>
        <v/>
      </c>
    </row>
    <row r="5" ht="12.75" customHeight="1" s="263">
      <c r="A5" s="246" t="inlineStr">
        <is>
          <t>RM101138</t>
        </is>
      </c>
      <c r="B5" s="246">
        <f>+IFERROR(VLOOKUP(A5,Expired!A7:I102,2,0),"-")</f>
        <v/>
      </c>
      <c r="C5" s="247">
        <f>+IFERROR(VLOOKUP(A5,Expired!A7:I102,3,0),"-")</f>
        <v/>
      </c>
      <c r="D5" s="248">
        <f>IFERROR(VLOOKUP(A5,Expired!A7:D102,4,0),0)</f>
        <v/>
      </c>
      <c r="E5" s="97">
        <f>+IFERROR(VLOOKUP(A5,Expired!A7:F102,6,0),"-")</f>
        <v/>
      </c>
      <c r="F5" s="98">
        <f>+IFERROR(VLOOKUP(A5,Expired!A7:G102,7,0),"-")</f>
        <v/>
      </c>
      <c r="G5" s="249">
        <f>+IFERROR(VLOOKUP(A5,Expired!A7:H102,8,0),"-")</f>
        <v/>
      </c>
      <c r="H5" s="98">
        <f>+IFERROR(VLOOKUP(A5,Expired!A7:I102,9,0),"-")</f>
        <v/>
      </c>
    </row>
    <row r="6" ht="12.75" customHeight="1" s="263">
      <c r="A6" s="246" t="inlineStr">
        <is>
          <t>RM101133</t>
        </is>
      </c>
      <c r="B6" s="246">
        <f>+IFERROR(VLOOKUP(A6,Expired!A8:I103,2,0),"-")</f>
        <v/>
      </c>
      <c r="C6" s="247">
        <f>+IFERROR(VLOOKUP(A6,Expired!A8:I103,3,0),"-")</f>
        <v/>
      </c>
      <c r="D6" s="248">
        <f>IFERROR(VLOOKUP(A6,Expired!A8:D103,4,0),0)</f>
        <v/>
      </c>
      <c r="E6" s="97">
        <f>+IFERROR(VLOOKUP(A6,Expired!A8:F103,6,0),"-")</f>
        <v/>
      </c>
      <c r="F6" s="98">
        <f>+IFERROR(VLOOKUP(A6,Expired!A8:G103,7,0),"-")</f>
        <v/>
      </c>
      <c r="G6" s="249">
        <f>+IFERROR(VLOOKUP(A6,Expired!A8:H103,8,0),"-")</f>
        <v/>
      </c>
      <c r="H6" s="98">
        <f>+IFERROR(VLOOKUP(A6,Expired!A8:I103,9,0),"-")</f>
        <v/>
      </c>
    </row>
    <row r="7" ht="12.75" customHeight="1" s="263">
      <c r="A7" s="246" t="inlineStr">
        <is>
          <t>RM101134</t>
        </is>
      </c>
      <c r="B7" s="246">
        <f>+IFERROR(VLOOKUP(A7,Expired!A9:I104,2,0),"-")</f>
        <v/>
      </c>
      <c r="C7" s="247">
        <f>+IFERROR(VLOOKUP(A7,Expired!A9:I104,3,0),"-")</f>
        <v/>
      </c>
      <c r="D7" s="248">
        <f>IFERROR(VLOOKUP(A7,Expired!A9:D104,4,0),0)</f>
        <v/>
      </c>
      <c r="E7" s="97">
        <f>+IFERROR(VLOOKUP(A7,Expired!A9:F104,6,0),"-")</f>
        <v/>
      </c>
      <c r="F7" s="98">
        <f>+IFERROR(VLOOKUP(A7,Expired!A9:G104,7,0),"-")</f>
        <v/>
      </c>
      <c r="G7" s="249">
        <f>+IFERROR(VLOOKUP(A7,Expired!A9:H104,8,0),"-")</f>
        <v/>
      </c>
      <c r="H7" s="98">
        <f>+IFERROR(VLOOKUP(A7,Expired!A9:I104,9,0),"-")</f>
        <v/>
      </c>
    </row>
    <row r="8" ht="12.75" customHeight="1" s="263">
      <c r="A8" s="246" t="inlineStr">
        <is>
          <t>RM101135</t>
        </is>
      </c>
      <c r="B8" s="246">
        <f>+IFERROR(VLOOKUP(A8,Expired!A10:I105,2,0),"-")</f>
        <v/>
      </c>
      <c r="C8" s="247">
        <f>+IFERROR(VLOOKUP(A8,Expired!A10:I105,3,0),"-")</f>
        <v/>
      </c>
      <c r="D8" s="248">
        <f>IFERROR(VLOOKUP(A8,Expired!A10:D105,4,0),0)</f>
        <v/>
      </c>
      <c r="E8" s="97">
        <f>+IFERROR(VLOOKUP(A8,Expired!A10:F105,6,0),"-")</f>
        <v/>
      </c>
      <c r="F8" s="98">
        <f>+IFERROR(VLOOKUP(A8,Expired!A10:G105,7,0),"-")</f>
        <v/>
      </c>
      <c r="G8" s="249">
        <f>+IFERROR(VLOOKUP(A8,Expired!A10:H105,8,0),"-")</f>
        <v/>
      </c>
      <c r="H8" s="98">
        <f>+IFERROR(VLOOKUP(A8,Expired!A10:I105,9,0),"-")</f>
        <v/>
      </c>
    </row>
    <row r="9" ht="12.75" customHeight="1" s="263">
      <c r="A9" s="246" t="inlineStr">
        <is>
          <t>RM101136</t>
        </is>
      </c>
      <c r="B9" s="246">
        <f>+IFERROR(VLOOKUP(A9,Expired!A11:I106,2,0),"-")</f>
        <v/>
      </c>
      <c r="C9" s="247">
        <f>+IFERROR(VLOOKUP(A9,Expired!A11:I106,3,0),"-")</f>
        <v/>
      </c>
      <c r="D9" s="248">
        <f>IFERROR(VLOOKUP(A9,Expired!A11:D106,4,0),0)</f>
        <v/>
      </c>
      <c r="E9" s="97">
        <f>+IFERROR(VLOOKUP(A9,Expired!A11:F106,6,0),"-")</f>
        <v/>
      </c>
      <c r="F9" s="98">
        <f>+IFERROR(VLOOKUP(A9,Expired!A11:G106,7,0),"-")</f>
        <v/>
      </c>
      <c r="G9" s="249">
        <f>+IFERROR(VLOOKUP(A9,Expired!A11:H106,8,0),"-")</f>
        <v/>
      </c>
      <c r="H9" s="98">
        <f>+IFERROR(VLOOKUP(A9,Expired!A11:I106,9,0),"-")</f>
        <v/>
      </c>
    </row>
    <row r="10" ht="12.75" customHeight="1" s="263">
      <c r="A10" s="246" t="inlineStr">
        <is>
          <t>RM101137</t>
        </is>
      </c>
      <c r="B10" s="246">
        <f>+IFERROR(VLOOKUP(A10,Expired!A12:I107,2,0),"-")</f>
        <v/>
      </c>
      <c r="C10" s="247">
        <f>+IFERROR(VLOOKUP(A10,Expired!A12:I107,3,0),"-")</f>
        <v/>
      </c>
      <c r="D10" s="248">
        <f>IFERROR(VLOOKUP(A10,Expired!A12:D107,4,0),0)</f>
        <v/>
      </c>
      <c r="E10" s="97">
        <f>+IFERROR(VLOOKUP(A10,Expired!A12:F107,6,0),"-")</f>
        <v/>
      </c>
      <c r="F10" s="98">
        <f>+IFERROR(VLOOKUP(A10,Expired!A12:G107,7,0),"-")</f>
        <v/>
      </c>
      <c r="G10" s="249">
        <f>+IFERROR(VLOOKUP(A10,Expired!A12:H107,8,0),"-")</f>
        <v/>
      </c>
      <c r="H10" s="98">
        <f>+IFERROR(VLOOKUP(A10,Expired!A12:I107,9,0),"-")</f>
        <v/>
      </c>
    </row>
    <row r="11" ht="12.75" customHeight="1" s="263">
      <c r="A11" s="246" t="inlineStr">
        <is>
          <t>RM101138</t>
        </is>
      </c>
      <c r="B11" s="246">
        <f>+IFERROR(VLOOKUP(A11,Expired!A13:I108,2,0),"-")</f>
        <v/>
      </c>
      <c r="C11" s="247">
        <f>+IFERROR(VLOOKUP(A11,Expired!A13:I108,3,0),"-")</f>
        <v/>
      </c>
      <c r="D11" s="248">
        <f>IFERROR(VLOOKUP(A11,Expired!A13:D108,4,0),0)</f>
        <v/>
      </c>
      <c r="E11" s="97">
        <f>+IFERROR(VLOOKUP(A11,Expired!A13:F108,6,0),"-")</f>
        <v/>
      </c>
      <c r="F11" s="98">
        <f>+IFERROR(VLOOKUP(A11,Expired!A13:G108,7,0),"-")</f>
        <v/>
      </c>
      <c r="G11" s="249">
        <f>+IFERROR(VLOOKUP(A11,Expired!A13:H108,8,0),"-")</f>
        <v/>
      </c>
      <c r="H11" s="98">
        <f>+IFERROR(VLOOKUP(A11,Expired!A13:I108,9,0),"-")</f>
        <v/>
      </c>
    </row>
    <row r="12" ht="12.75" customHeight="1" s="263">
      <c r="A12" s="246" t="inlineStr">
        <is>
          <t>RM101139</t>
        </is>
      </c>
      <c r="B12" s="246">
        <f>+IFERROR(VLOOKUP(A12,Expired!A14:I109,2,0),"-")</f>
        <v/>
      </c>
      <c r="C12" s="247">
        <f>+IFERROR(VLOOKUP(A12,Expired!A14:I109,3,0),"-")</f>
        <v/>
      </c>
      <c r="D12" s="248">
        <f>IFERROR(VLOOKUP(A12,Expired!A14:D109,4,0),0)</f>
        <v/>
      </c>
      <c r="E12" s="97">
        <f>+IFERROR(VLOOKUP(A12,Expired!A14:F109,6,0),"-")</f>
        <v/>
      </c>
      <c r="F12" s="98">
        <f>+IFERROR(VLOOKUP(A12,Expired!A14:G109,7,0),"-")</f>
        <v/>
      </c>
      <c r="G12" s="249">
        <f>+IFERROR(VLOOKUP(A12,Expired!A14:H109,8,0),"-")</f>
        <v/>
      </c>
      <c r="H12" s="98">
        <f>+IFERROR(VLOOKUP(A12,Expired!A14:I109,9,0),"-")</f>
        <v/>
      </c>
    </row>
    <row r="13" ht="12.75" customHeight="1" s="263">
      <c r="A13" s="246" t="inlineStr">
        <is>
          <t>RM101140</t>
        </is>
      </c>
      <c r="B13" s="246">
        <f>+IFERROR(VLOOKUP(A13,Expired!A15:I110,2,0),"-")</f>
        <v/>
      </c>
      <c r="C13" s="247">
        <f>+IFERROR(VLOOKUP(A13,Expired!A15:I110,3,0),"-")</f>
        <v/>
      </c>
      <c r="D13" s="248">
        <f>IFERROR(VLOOKUP(A13,Expired!A15:D110,4,0),0)</f>
        <v/>
      </c>
      <c r="E13" s="97">
        <f>+IFERROR(VLOOKUP(A13,Expired!A15:F110,6,0),"-")</f>
        <v/>
      </c>
      <c r="F13" s="98">
        <f>+IFERROR(VLOOKUP(A13,Expired!A15:G110,7,0),"-")</f>
        <v/>
      </c>
      <c r="G13" s="249">
        <f>+IFERROR(VLOOKUP(A13,Expired!A15:H110,8,0),"-")</f>
        <v/>
      </c>
      <c r="H13" s="98">
        <f>+IFERROR(VLOOKUP(A13,Expired!A15:I110,9,0),"-")</f>
        <v/>
      </c>
    </row>
    <row r="14" ht="12.75" customHeight="1" s="263">
      <c r="A14" s="246" t="inlineStr">
        <is>
          <t>RM101141</t>
        </is>
      </c>
      <c r="B14" s="246">
        <f>+IFERROR(VLOOKUP(A14,Expired!A16:I111,2,0),"-")</f>
        <v/>
      </c>
      <c r="C14" s="247">
        <f>+IFERROR(VLOOKUP(A14,Expired!A16:I111,3,0),"-")</f>
        <v/>
      </c>
      <c r="D14" s="248">
        <f>IFERROR(VLOOKUP(A14,Expired!A16:D111,4,0),0)</f>
        <v/>
      </c>
      <c r="E14" s="97">
        <f>+IFERROR(VLOOKUP(A14,Expired!A16:F111,6,0),"-")</f>
        <v/>
      </c>
      <c r="F14" s="98">
        <f>+IFERROR(VLOOKUP(A14,Expired!A16:G111,7,0),"-")</f>
        <v/>
      </c>
      <c r="G14" s="249">
        <f>+IFERROR(VLOOKUP(A14,Expired!A16:H111,8,0),"-")</f>
        <v/>
      </c>
      <c r="H14" s="98">
        <f>+IFERROR(VLOOKUP(A14,Expired!A16:I111,9,0),"-")</f>
        <v/>
      </c>
    </row>
    <row r="15" ht="12.75" customHeight="1" s="263">
      <c r="A15" s="246" t="inlineStr">
        <is>
          <t>RM101142</t>
        </is>
      </c>
      <c r="B15" s="246">
        <f>+IFERROR(VLOOKUP(A15,Expired!A17:I112,2,0),"-")</f>
        <v/>
      </c>
      <c r="C15" s="247">
        <f>+IFERROR(VLOOKUP(A15,Expired!A17:I112,3,0),"-")</f>
        <v/>
      </c>
      <c r="D15" s="248">
        <f>IFERROR(VLOOKUP(A15,Expired!A17:D112,4,0),0)</f>
        <v/>
      </c>
      <c r="E15" s="97">
        <f>+IFERROR(VLOOKUP(A15,Expired!A17:F112,6,0),"-")</f>
        <v/>
      </c>
      <c r="F15" s="98">
        <f>+IFERROR(VLOOKUP(A15,Expired!A17:G112,7,0),"-")</f>
        <v/>
      </c>
      <c r="G15" s="249">
        <f>+IFERROR(VLOOKUP(A15,Expired!A17:H112,8,0),"-")</f>
        <v/>
      </c>
      <c r="H15" s="98">
        <f>+IFERROR(VLOOKUP(A15,Expired!A17:I112,9,0),"-")</f>
        <v/>
      </c>
    </row>
    <row r="16" ht="12.75" customHeight="1" s="263">
      <c r="A16" s="246" t="inlineStr">
        <is>
          <t>RM101143</t>
        </is>
      </c>
      <c r="B16" s="246">
        <f>+IFERROR(VLOOKUP(A16,Expired!A18:I113,2,0),"-")</f>
        <v/>
      </c>
      <c r="C16" s="247">
        <f>+IFERROR(VLOOKUP(A16,Expired!A18:I113,3,0),"-")</f>
        <v/>
      </c>
      <c r="D16" s="248">
        <f>IFERROR(VLOOKUP(A16,Expired!A18:D113,4,0),0)</f>
        <v/>
      </c>
      <c r="E16" s="97">
        <f>+IFERROR(VLOOKUP(A16,Expired!A18:F113,6,0),"-")</f>
        <v/>
      </c>
      <c r="F16" s="98">
        <f>+IFERROR(VLOOKUP(A16,Expired!A18:G113,7,0),"-")</f>
        <v/>
      </c>
      <c r="G16" s="249">
        <f>+IFERROR(VLOOKUP(A16,Expired!A18:H113,8,0),"-")</f>
        <v/>
      </c>
      <c r="H16" s="98">
        <f>+IFERROR(VLOOKUP(A16,Expired!A18:I113,9,0),"-")</f>
        <v/>
      </c>
    </row>
    <row r="17" ht="12.75" customHeight="1" s="263">
      <c r="A17" s="246" t="inlineStr">
        <is>
          <t>RM101144</t>
        </is>
      </c>
      <c r="B17" s="246">
        <f>+IFERROR(VLOOKUP(A17,Expired!A19:I114,2,0),"-")</f>
        <v/>
      </c>
      <c r="C17" s="247">
        <f>+IFERROR(VLOOKUP(A17,Expired!A19:I114,3,0),"-")</f>
        <v/>
      </c>
      <c r="D17" s="248">
        <f>IFERROR(VLOOKUP(A17,Expired!A19:D114,4,0),0)</f>
        <v/>
      </c>
      <c r="E17" s="97">
        <f>+IFERROR(VLOOKUP(A17,Expired!A19:F114,6,0),"-")</f>
        <v/>
      </c>
      <c r="F17" s="98">
        <f>+IFERROR(VLOOKUP(A17,Expired!A19:G114,7,0),"-")</f>
        <v/>
      </c>
      <c r="G17" s="249">
        <f>+IFERROR(VLOOKUP(A17,Expired!A19:H114,8,0),"-")</f>
        <v/>
      </c>
      <c r="H17" s="98">
        <f>+IFERROR(VLOOKUP(A17,Expired!A19:I114,9,0),"-")</f>
        <v/>
      </c>
    </row>
    <row r="18" ht="12.75" customHeight="1" s="263">
      <c r="A18" s="246" t="inlineStr">
        <is>
          <t>RM101145</t>
        </is>
      </c>
      <c r="B18" s="246">
        <f>+IFERROR(VLOOKUP(A18,Expired!A20:I115,2,0),"-")</f>
        <v/>
      </c>
      <c r="C18" s="247">
        <f>+IFERROR(VLOOKUP(A18,Expired!A20:I115,3,0),"-")</f>
        <v/>
      </c>
      <c r="D18" s="248">
        <f>IFERROR(VLOOKUP(A18,Expired!A20:D115,4,0),0)</f>
        <v/>
      </c>
      <c r="E18" s="97">
        <f>+IFERROR(VLOOKUP(A18,Expired!A20:F115,6,0),"-")</f>
        <v/>
      </c>
      <c r="F18" s="98">
        <f>+IFERROR(VLOOKUP(A18,Expired!A20:G115,7,0),"-")</f>
        <v/>
      </c>
      <c r="G18" s="249">
        <f>+IFERROR(VLOOKUP(A18,Expired!A20:H115,8,0),"-")</f>
        <v/>
      </c>
      <c r="H18" s="98">
        <f>+IFERROR(VLOOKUP(A18,Expired!A20:I115,9,0),"-")</f>
        <v/>
      </c>
    </row>
    <row r="19" ht="12.75" customHeight="1" s="263">
      <c r="A19" s="246" t="inlineStr">
        <is>
          <t>RM101146</t>
        </is>
      </c>
      <c r="B19" s="246">
        <f>+IFERROR(VLOOKUP(A19,Expired!A21:I116,2,0),"-")</f>
        <v/>
      </c>
      <c r="C19" s="247">
        <f>+IFERROR(VLOOKUP(A19,Expired!A21:I116,3,0),"-")</f>
        <v/>
      </c>
      <c r="D19" s="248">
        <f>IFERROR(VLOOKUP(A19,Expired!A21:D116,4,0),0)</f>
        <v/>
      </c>
      <c r="E19" s="97">
        <f>+IFERROR(VLOOKUP(A19,Expired!A21:F116,6,0),"-")</f>
        <v/>
      </c>
      <c r="F19" s="98">
        <f>+IFERROR(VLOOKUP(A19,Expired!A21:G116,7,0),"-")</f>
        <v/>
      </c>
      <c r="G19" s="249">
        <f>+IFERROR(VLOOKUP(A19,Expired!A21:H116,8,0),"-")</f>
        <v/>
      </c>
      <c r="H19" s="98">
        <f>+IFERROR(VLOOKUP(A19,Expired!A21:I116,9,0),"-")</f>
        <v/>
      </c>
    </row>
    <row r="20" ht="12.75" customHeight="1" s="263">
      <c r="A20" s="246" t="inlineStr">
        <is>
          <t>RM101147</t>
        </is>
      </c>
      <c r="B20" s="246">
        <f>+IFERROR(VLOOKUP(A20,Expired!A22:I117,2,0),"-")</f>
        <v/>
      </c>
      <c r="C20" s="247">
        <f>+IFERROR(VLOOKUP(A20,Expired!A22:I117,3,0),"-")</f>
        <v/>
      </c>
      <c r="D20" s="248">
        <f>IFERROR(VLOOKUP(A20,Expired!A22:D117,4,0),0)</f>
        <v/>
      </c>
      <c r="E20" s="97">
        <f>+IFERROR(VLOOKUP(A20,Expired!A22:F117,6,0),"-")</f>
        <v/>
      </c>
      <c r="F20" s="98">
        <f>+IFERROR(VLOOKUP(A20,Expired!A22:G117,7,0),"-")</f>
        <v/>
      </c>
      <c r="G20" s="249">
        <f>+IFERROR(VLOOKUP(A20,Expired!A22:H117,8,0),"-")</f>
        <v/>
      </c>
      <c r="H20" s="98">
        <f>+IFERROR(VLOOKUP(A20,Expired!A22:I117,9,0),"-")</f>
        <v/>
      </c>
    </row>
    <row r="21" ht="15.75" customHeight="1" s="263">
      <c r="A21" s="246" t="inlineStr">
        <is>
          <t>RM101151</t>
        </is>
      </c>
      <c r="B21" s="246">
        <f>+IFERROR(VLOOKUP(A21,Expired!A23:I118,2,0),"-")</f>
        <v/>
      </c>
      <c r="C21" s="247">
        <f>+IFERROR(VLOOKUP(A21,Expired!A23:I118,3,0),"-")</f>
        <v/>
      </c>
      <c r="D21" s="248">
        <f>IFERROR(VLOOKUP(A21,Expired!A23:D118,4,0),0)</f>
        <v/>
      </c>
      <c r="E21" s="97">
        <f>+IFERROR(VLOOKUP(A21,Expired!A23:F118,6,0),"-")</f>
        <v/>
      </c>
      <c r="F21" s="98">
        <f>+IFERROR(VLOOKUP(A21,Expired!A23:G118,7,0),"-")</f>
        <v/>
      </c>
      <c r="G21" s="249">
        <f>+IFERROR(VLOOKUP(A21,Expired!A23:H118,8,0),"-")</f>
        <v/>
      </c>
      <c r="H21" s="98">
        <f>+IFERROR(VLOOKUP(A21,Expired!A23:I118,9,0),"-")</f>
        <v/>
      </c>
    </row>
    <row r="22" ht="15.75" customHeight="1" s="263">
      <c r="A22" s="246" t="inlineStr">
        <is>
          <t>RM101152</t>
        </is>
      </c>
      <c r="B22" s="246">
        <f>+IFERROR(VLOOKUP(A22,Expired!A24:I119,2,0),"-")</f>
        <v/>
      </c>
      <c r="C22" s="247">
        <f>+IFERROR(VLOOKUP(A22,Expired!A24:I119,3,0),"-")</f>
        <v/>
      </c>
      <c r="D22" s="248">
        <f>IFERROR(VLOOKUP(A22,Expired!A24:D119,4,0),0)</f>
        <v/>
      </c>
      <c r="E22" s="97">
        <f>+IFERROR(VLOOKUP(A22,Expired!A24:F119,6,0),"-")</f>
        <v/>
      </c>
      <c r="F22" s="98">
        <f>+IFERROR(VLOOKUP(A22,Expired!A24:G119,7,0),"-")</f>
        <v/>
      </c>
      <c r="G22" s="249">
        <f>+IFERROR(VLOOKUP(A22,Expired!A24:H119,8,0),"-")</f>
        <v/>
      </c>
      <c r="H22" s="98">
        <f>+IFERROR(VLOOKUP(A22,Expired!A24:I119,9,0),"-")</f>
        <v/>
      </c>
    </row>
    <row r="23" ht="15.75" customHeight="1" s="263">
      <c r="A23" s="246" t="inlineStr">
        <is>
          <t>RM101153</t>
        </is>
      </c>
      <c r="B23" s="246">
        <f>+IFERROR(VLOOKUP(A23,Expired!A25:I120,2,0),"-")</f>
        <v/>
      </c>
      <c r="C23" s="247">
        <f>+IFERROR(VLOOKUP(A23,Expired!A25:I120,3,0),"-")</f>
        <v/>
      </c>
      <c r="D23" s="248">
        <f>IFERROR(VLOOKUP(A23,Expired!A25:D120,4,0),0)</f>
        <v/>
      </c>
      <c r="E23" s="97">
        <f>+IFERROR(VLOOKUP(A23,Expired!A25:F120,6,0),"-")</f>
        <v/>
      </c>
      <c r="F23" s="98">
        <f>+IFERROR(VLOOKUP(A23,Expired!A25:G120,7,0),"-")</f>
        <v/>
      </c>
      <c r="G23" s="249">
        <f>+IFERROR(VLOOKUP(A23,Expired!A25:H120,8,0),"-")</f>
        <v/>
      </c>
      <c r="H23" s="98">
        <f>+IFERROR(VLOOKUP(A23,Expired!A25:I120,9,0),"-")</f>
        <v/>
      </c>
    </row>
    <row r="24" ht="15.75" customHeight="1" s="263">
      <c r="A24" s="246" t="inlineStr">
        <is>
          <t>RM101154</t>
        </is>
      </c>
      <c r="B24" s="246">
        <f>+IFERROR(VLOOKUP(A24,Expired!A26:I121,2,0),"-")</f>
        <v/>
      </c>
      <c r="C24" s="247">
        <f>+IFERROR(VLOOKUP(A24,Expired!A26:I121,3,0),"-")</f>
        <v/>
      </c>
      <c r="D24" s="248">
        <f>IFERROR(VLOOKUP(A24,Expired!A26:D121,4,0),0)</f>
        <v/>
      </c>
      <c r="E24" s="97">
        <f>+IFERROR(VLOOKUP(A24,Expired!A26:F121,6,0),"-")</f>
        <v/>
      </c>
      <c r="F24" s="98">
        <f>+IFERROR(VLOOKUP(A24,Expired!A26:G121,7,0),"-")</f>
        <v/>
      </c>
      <c r="G24" s="249">
        <f>+IFERROR(VLOOKUP(A24,Expired!A26:H121,8,0),"-")</f>
        <v/>
      </c>
      <c r="H24" s="98">
        <f>+IFERROR(VLOOKUP(A24,Expired!A26:I121,9,0),"-")</f>
        <v/>
      </c>
    </row>
    <row r="25" ht="15.75" customHeight="1" s="263">
      <c r="A25" s="246" t="inlineStr">
        <is>
          <t>RM101202</t>
        </is>
      </c>
      <c r="B25" s="246">
        <f>+IFERROR(VLOOKUP(A25,Expired!A27:I122,2,0),"-")</f>
        <v/>
      </c>
      <c r="C25" s="247">
        <f>+IFERROR(VLOOKUP(A25,Expired!A27:I122,3,0),"-")</f>
        <v/>
      </c>
      <c r="D25" s="248">
        <f>IFERROR(VLOOKUP(A25,Expired!A27:D122,4,0),0)</f>
        <v/>
      </c>
      <c r="E25" s="97">
        <f>+IFERROR(VLOOKUP(A25,Expired!A27:F122,6,0),"-")</f>
        <v/>
      </c>
      <c r="F25" s="98">
        <f>+IFERROR(VLOOKUP(A25,Expired!A27:G122,7,0),"-")</f>
        <v/>
      </c>
      <c r="G25" s="249">
        <f>+IFERROR(VLOOKUP(A25,Expired!A27:H122,8,0),"-")</f>
        <v/>
      </c>
      <c r="H25" s="98">
        <f>+IFERROR(VLOOKUP(A25,Expired!A27:I122,9,0),"-")</f>
        <v/>
      </c>
    </row>
    <row r="26" ht="15.75" customHeight="1" s="263">
      <c r="A26" s="246" t="inlineStr">
        <is>
          <t>RM101204</t>
        </is>
      </c>
      <c r="B26" s="246">
        <f>+IFERROR(VLOOKUP(A26,Expired!A28:I123,2,0),"-")</f>
        <v/>
      </c>
      <c r="C26" s="247">
        <f>+IFERROR(VLOOKUP(A26,Expired!A28:I123,3,0),"-")</f>
        <v/>
      </c>
      <c r="D26" s="248">
        <f>IFERROR(VLOOKUP(A26,Expired!A28:D123,4,0),0)</f>
        <v/>
      </c>
      <c r="E26" s="97">
        <f>+IFERROR(VLOOKUP(A26,Expired!A28:F123,6,0),"-")</f>
        <v/>
      </c>
      <c r="F26" s="98">
        <f>+IFERROR(VLOOKUP(A26,Expired!A28:G123,7,0),"-")</f>
        <v/>
      </c>
      <c r="G26" s="249">
        <f>+IFERROR(VLOOKUP(A26,Expired!A28:H123,8,0),"-")</f>
        <v/>
      </c>
      <c r="H26" s="98">
        <f>+IFERROR(VLOOKUP(A26,Expired!A28:I123,9,0),"-")</f>
        <v/>
      </c>
    </row>
    <row r="27" ht="15.75" customHeight="1" s="263">
      <c r="A27" s="246" t="inlineStr">
        <is>
          <t>RM101211</t>
        </is>
      </c>
      <c r="B27" s="246">
        <f>+IFERROR(VLOOKUP(A27,Expired!A29:I124,2,0),"-")</f>
        <v/>
      </c>
      <c r="C27" s="247">
        <f>+IFERROR(VLOOKUP(A27,Expired!A29:I124,3,0),"-")</f>
        <v/>
      </c>
      <c r="D27" s="248">
        <f>IFERROR(VLOOKUP(A27,Expired!A29:D124,4,0),0)</f>
        <v/>
      </c>
      <c r="E27" s="97">
        <f>+IFERROR(VLOOKUP(A27,Expired!A29:F124,6,0),"-")</f>
        <v/>
      </c>
      <c r="F27" s="98">
        <f>+IFERROR(VLOOKUP(A27,Expired!A29:G124,7,0),"-")</f>
        <v/>
      </c>
      <c r="G27" s="249">
        <f>+IFERROR(VLOOKUP(A27,Expired!A29:H124,8,0),"-")</f>
        <v/>
      </c>
      <c r="H27" s="98">
        <f>+IFERROR(VLOOKUP(A27,Expired!A29:I124,9,0),"-")</f>
        <v/>
      </c>
    </row>
    <row r="28" ht="15.75" customHeight="1" s="263">
      <c r="A28" s="246" t="inlineStr">
        <is>
          <t>RM101212</t>
        </is>
      </c>
      <c r="B28" s="246">
        <f>+IFERROR(VLOOKUP(A28,Expired!A30:I125,2,0),"-")</f>
        <v/>
      </c>
      <c r="C28" s="247">
        <f>+IFERROR(VLOOKUP(A28,Expired!A30:I125,3,0),"-")</f>
        <v/>
      </c>
      <c r="D28" s="248">
        <f>IFERROR(VLOOKUP(A28,Expired!A30:D125,4,0),0)</f>
        <v/>
      </c>
      <c r="E28" s="97">
        <f>+IFERROR(VLOOKUP(A28,Expired!A30:F125,6,0),"-")</f>
        <v/>
      </c>
      <c r="F28" s="98">
        <f>+IFERROR(VLOOKUP(A28,Expired!A30:G125,7,0),"-")</f>
        <v/>
      </c>
      <c r="G28" s="249">
        <f>+IFERROR(VLOOKUP(A28,Expired!A30:H125,8,0),"-")</f>
        <v/>
      </c>
      <c r="H28" s="98">
        <f>+IFERROR(VLOOKUP(A28,Expired!A30:I125,9,0),"-")</f>
        <v/>
      </c>
    </row>
    <row r="29" ht="15.75" customHeight="1" s="263">
      <c r="A29" s="246" t="inlineStr">
        <is>
          <t>RM101209</t>
        </is>
      </c>
      <c r="B29" s="246">
        <f>+IFERROR(VLOOKUP(A29,Expired!A31:I126,2,0),"-")</f>
        <v/>
      </c>
      <c r="C29" s="247">
        <f>+IFERROR(VLOOKUP(A29,Expired!A31:I126,3,0),"-")</f>
        <v/>
      </c>
      <c r="D29" s="248">
        <f>IFERROR(VLOOKUP(A29,Expired!A31:D126,4,0),0)</f>
        <v/>
      </c>
      <c r="E29" s="97">
        <f>+IFERROR(VLOOKUP(A29,Expired!A31:F126,6,0),"-")</f>
        <v/>
      </c>
      <c r="F29" s="98">
        <f>+IFERROR(VLOOKUP(A29,Expired!A31:G126,7,0),"-")</f>
        <v/>
      </c>
      <c r="G29" s="249">
        <f>+IFERROR(VLOOKUP(A29,Expired!A31:H126,8,0),"-")</f>
        <v/>
      </c>
      <c r="H29" s="98">
        <f>+IFERROR(VLOOKUP(A29,Expired!A31:I126,9,0),"-")</f>
        <v/>
      </c>
    </row>
    <row r="30" ht="15.75" customHeight="1" s="263">
      <c r="A30" s="246" t="inlineStr">
        <is>
          <t>RM101210</t>
        </is>
      </c>
      <c r="B30" s="246">
        <f>+IFERROR(VLOOKUP(A30,Expired!A32:I127,2,0),"-")</f>
        <v/>
      </c>
      <c r="C30" s="247">
        <f>+IFERROR(VLOOKUP(A30,Expired!A32:I127,3,0),"-")</f>
        <v/>
      </c>
      <c r="D30" s="248">
        <f>IFERROR(VLOOKUP(A30,Expired!A32:D127,4,0),0)</f>
        <v/>
      </c>
      <c r="E30" s="97">
        <f>+IFERROR(VLOOKUP(A30,Expired!A32:F127,6,0),"-")</f>
        <v/>
      </c>
      <c r="F30" s="98">
        <f>+IFERROR(VLOOKUP(A30,Expired!A32:G127,7,0),"-")</f>
        <v/>
      </c>
      <c r="G30" s="249">
        <f>+IFERROR(VLOOKUP(A30,Expired!A32:H127,8,0),"-")</f>
        <v/>
      </c>
      <c r="H30" s="98">
        <f>+IFERROR(VLOOKUP(A30,Expired!A32:I127,9,0),"-")</f>
        <v/>
      </c>
    </row>
    <row r="31" ht="15.75" customHeight="1" s="263">
      <c r="A31" s="246" t="inlineStr">
        <is>
          <t>RM101167</t>
        </is>
      </c>
      <c r="B31" s="246">
        <f>+IFERROR(VLOOKUP(A31,Expired!A33:I128,2,0),"-")</f>
        <v/>
      </c>
      <c r="C31" s="247">
        <f>+IFERROR(VLOOKUP(A31,Expired!A33:I128,3,0),"-")</f>
        <v/>
      </c>
      <c r="D31" s="248">
        <f>IFERROR(VLOOKUP(A31,Expired!A33:D128,4,0),0)</f>
        <v/>
      </c>
      <c r="E31" s="97">
        <f>+IFERROR(VLOOKUP(A31,Expired!A33:F128,6,0),"-")</f>
        <v/>
      </c>
      <c r="F31" s="98">
        <f>+IFERROR(VLOOKUP(A31,Expired!A33:G128,7,0),"-")</f>
        <v/>
      </c>
      <c r="G31" s="249">
        <f>+IFERROR(VLOOKUP(A31,Expired!A33:H128,8,0),"-")</f>
        <v/>
      </c>
      <c r="H31" s="98">
        <f>+IFERROR(VLOOKUP(A31,Expired!A33:I128,9,0),"-")</f>
        <v/>
      </c>
    </row>
    <row r="32" ht="15.75" customHeight="1" s="263">
      <c r="A32" s="246" t="inlineStr">
        <is>
          <t>RM101168</t>
        </is>
      </c>
      <c r="B32" s="246">
        <f>+IFERROR(VLOOKUP(A32,Expired!A34:I129,2,0),"-")</f>
        <v/>
      </c>
      <c r="C32" s="247">
        <f>+IFERROR(VLOOKUP(A32,Expired!A34:I129,3,0),"-")</f>
        <v/>
      </c>
      <c r="D32" s="248">
        <f>IFERROR(VLOOKUP(A32,Expired!A34:D129,4,0),0)</f>
        <v/>
      </c>
      <c r="E32" s="97">
        <f>+IFERROR(VLOOKUP(A32,Expired!A34:F129,6,0),"-")</f>
        <v/>
      </c>
      <c r="F32" s="98">
        <f>+IFERROR(VLOOKUP(A32,Expired!A34:G129,7,0),"-")</f>
        <v/>
      </c>
      <c r="G32" s="249">
        <f>+IFERROR(VLOOKUP(A32,Expired!A34:H129,8,0),"-")</f>
        <v/>
      </c>
      <c r="H32" s="98">
        <f>+IFERROR(VLOOKUP(A32,Expired!A34:I129,9,0),"-")</f>
        <v/>
      </c>
    </row>
    <row r="33" ht="15.75" customHeight="1" s="263">
      <c r="A33" s="246" t="inlineStr">
        <is>
          <t>RM101169</t>
        </is>
      </c>
      <c r="B33" s="246">
        <f>+IFERROR(VLOOKUP(A33,Expired!A35:I130,2,0),"-")</f>
        <v/>
      </c>
      <c r="C33" s="247">
        <f>+IFERROR(VLOOKUP(A33,Expired!A35:I130,3,0),"-")</f>
        <v/>
      </c>
      <c r="D33" s="248">
        <f>IFERROR(VLOOKUP(A33,Expired!A35:D130,4,0),0)</f>
        <v/>
      </c>
      <c r="E33" s="97">
        <f>+IFERROR(VLOOKUP(A33,Expired!A35:F130,6,0),"-")</f>
        <v/>
      </c>
      <c r="F33" s="98">
        <f>+IFERROR(VLOOKUP(A33,Expired!A35:G130,7,0),"-")</f>
        <v/>
      </c>
      <c r="G33" s="249">
        <f>+IFERROR(VLOOKUP(A33,Expired!A35:H130,8,0),"-")</f>
        <v/>
      </c>
      <c r="H33" s="98">
        <f>+IFERROR(VLOOKUP(A33,Expired!A35:I130,9,0),"-")</f>
        <v/>
      </c>
    </row>
    <row r="34" ht="15.75" customHeight="1" s="263">
      <c r="A34" s="246" t="inlineStr">
        <is>
          <t>RM101170</t>
        </is>
      </c>
      <c r="B34" s="246">
        <f>+IFERROR(VLOOKUP(A34,Expired!A36:I131,2,0),"-")</f>
        <v/>
      </c>
      <c r="C34" s="247">
        <f>+IFERROR(VLOOKUP(A34,Expired!A36:I131,3,0),"-")</f>
        <v/>
      </c>
      <c r="D34" s="248">
        <f>IFERROR(VLOOKUP(A34,Expired!A36:D131,4,0),0)</f>
        <v/>
      </c>
      <c r="E34" s="97">
        <f>+IFERROR(VLOOKUP(A34,Expired!A36:F131,6,0),"-")</f>
        <v/>
      </c>
      <c r="F34" s="98">
        <f>+IFERROR(VLOOKUP(A34,Expired!A36:G131,7,0),"-")</f>
        <v/>
      </c>
      <c r="G34" s="249">
        <f>+IFERROR(VLOOKUP(A34,Expired!A36:H131,8,0),"-")</f>
        <v/>
      </c>
      <c r="H34" s="98">
        <f>+IFERROR(VLOOKUP(A34,Expired!A36:I131,9,0),"-")</f>
        <v/>
      </c>
    </row>
    <row r="35" ht="15.75" customHeight="1" s="263">
      <c r="A35" s="246" t="inlineStr">
        <is>
          <t>RM101171</t>
        </is>
      </c>
      <c r="B35" s="246">
        <f>+IFERROR(VLOOKUP(A35,Expired!A37:I132,2,0),"-")</f>
        <v/>
      </c>
      <c r="C35" s="247">
        <f>+IFERROR(VLOOKUP(A35,Expired!A37:I132,3,0),"-")</f>
        <v/>
      </c>
      <c r="D35" s="248">
        <f>IFERROR(VLOOKUP(A35,Expired!A37:D132,4,0),0)</f>
        <v/>
      </c>
      <c r="E35" s="97">
        <f>+IFERROR(VLOOKUP(A35,Expired!A37:F132,6,0),"-")</f>
        <v/>
      </c>
      <c r="F35" s="98">
        <f>+IFERROR(VLOOKUP(A35,Expired!A37:G132,7,0),"-")</f>
        <v/>
      </c>
      <c r="G35" s="249">
        <f>+IFERROR(VLOOKUP(A35,Expired!A37:H132,8,0),"-")</f>
        <v/>
      </c>
      <c r="H35" s="98">
        <f>+IFERROR(VLOOKUP(A35,Expired!A37:I132,9,0),"-")</f>
        <v/>
      </c>
    </row>
    <row r="36" ht="15.75" customHeight="1" s="263">
      <c r="A36" s="246" t="inlineStr">
        <is>
          <t>RM101172</t>
        </is>
      </c>
      <c r="B36" s="246">
        <f>+IFERROR(VLOOKUP(A36,Expired!A38:I133,2,0),"-")</f>
        <v/>
      </c>
      <c r="C36" s="247">
        <f>+IFERROR(VLOOKUP(A36,Expired!A38:I133,3,0),"-")</f>
        <v/>
      </c>
      <c r="D36" s="248">
        <f>IFERROR(VLOOKUP(A36,Expired!A38:D133,4,0),0)</f>
        <v/>
      </c>
      <c r="E36" s="97">
        <f>+IFERROR(VLOOKUP(A36,Expired!A38:F133,6,0),"-")</f>
        <v/>
      </c>
      <c r="F36" s="98">
        <f>+IFERROR(VLOOKUP(A36,Expired!A38:G133,7,0),"-")</f>
        <v/>
      </c>
      <c r="G36" s="249">
        <f>+IFERROR(VLOOKUP(A36,Expired!A38:H133,8,0),"-")</f>
        <v/>
      </c>
      <c r="H36" s="98">
        <f>+IFERROR(VLOOKUP(A36,Expired!A38:I133,9,0),"-")</f>
        <v/>
      </c>
    </row>
    <row r="37" ht="15.75" customHeight="1" s="263">
      <c r="A37" s="246" t="inlineStr">
        <is>
          <t>RM101173</t>
        </is>
      </c>
      <c r="B37" s="246">
        <f>+IFERROR(VLOOKUP(A37,Expired!A39:I134,2,0),"-")</f>
        <v/>
      </c>
      <c r="C37" s="247">
        <f>+IFERROR(VLOOKUP(A37,Expired!A39:I134,3,0),"-")</f>
        <v/>
      </c>
      <c r="D37" s="248">
        <f>IFERROR(VLOOKUP(A37,Expired!A39:D134,4,0),0)</f>
        <v/>
      </c>
      <c r="E37" s="97">
        <f>+IFERROR(VLOOKUP(A37,Expired!A39:F134,6,0),"-")</f>
        <v/>
      </c>
      <c r="F37" s="98">
        <f>+IFERROR(VLOOKUP(A37,Expired!A39:G134,7,0),"-")</f>
        <v/>
      </c>
      <c r="G37" s="249">
        <f>+IFERROR(VLOOKUP(A37,Expired!A39:H134,8,0),"-")</f>
        <v/>
      </c>
      <c r="H37" s="98">
        <f>+IFERROR(VLOOKUP(A37,Expired!A39:I134,9,0),"-")</f>
        <v/>
      </c>
    </row>
    <row r="38" ht="15.75" customHeight="1" s="263">
      <c r="A38" s="246" t="inlineStr">
        <is>
          <t>RM101174</t>
        </is>
      </c>
      <c r="B38" s="246">
        <f>+IFERROR(VLOOKUP(A38,Expired!A40:I135,2,0),"-")</f>
        <v/>
      </c>
      <c r="C38" s="247">
        <f>+IFERROR(VLOOKUP(A38,Expired!A40:I135,3,0),"-")</f>
        <v/>
      </c>
      <c r="D38" s="248">
        <f>IFERROR(VLOOKUP(A38,Expired!A40:D135,4,0),0)</f>
        <v/>
      </c>
      <c r="E38" s="97">
        <f>+IFERROR(VLOOKUP(A38,Expired!A40:F135,6,0),"-")</f>
        <v/>
      </c>
      <c r="F38" s="98">
        <f>+IFERROR(VLOOKUP(A38,Expired!A40:G135,7,0),"-")</f>
        <v/>
      </c>
      <c r="G38" s="249">
        <f>+IFERROR(VLOOKUP(A38,Expired!A40:H135,8,0),"-")</f>
        <v/>
      </c>
      <c r="H38" s="98">
        <f>+IFERROR(VLOOKUP(A38,Expired!A40:I135,9,0),"-")</f>
        <v/>
      </c>
    </row>
    <row r="39" ht="15.75" customHeight="1" s="263">
      <c r="A39" s="246" t="inlineStr">
        <is>
          <t>RM-38</t>
        </is>
      </c>
      <c r="B39" s="246">
        <f>+IFERROR(VLOOKUP(A39,Expired!A41:I136,2,0),"-")</f>
        <v/>
      </c>
      <c r="C39" s="247">
        <f>+IFERROR(VLOOKUP(A39,Expired!A41:I136,3,0),"-")</f>
        <v/>
      </c>
      <c r="D39" s="248">
        <f>IFERROR(VLOOKUP(A39,Expired!A41:D136,4,0),0)</f>
        <v/>
      </c>
      <c r="E39" s="97">
        <f>+IFERROR(VLOOKUP(A39,Expired!A41:F136,6,0),"-")</f>
        <v/>
      </c>
      <c r="F39" s="98">
        <f>+IFERROR(VLOOKUP(A39,Expired!A41:G136,7,0),"-")</f>
        <v/>
      </c>
      <c r="G39" s="249">
        <f>+IFERROR(VLOOKUP(A39,Expired!A41:H136,8,0),"-")</f>
        <v/>
      </c>
      <c r="H39" s="98">
        <f>+IFERROR(VLOOKUP(A39,Expired!A41:I136,9,0),"-")</f>
        <v/>
      </c>
    </row>
    <row r="40" ht="15.75" customHeight="1" s="263">
      <c r="A40" s="246" t="inlineStr">
        <is>
          <t>RM101203</t>
        </is>
      </c>
      <c r="B40" s="246">
        <f>+IFERROR(VLOOKUP(A40,Expired!A42:I137,2,0),"-")</f>
        <v/>
      </c>
      <c r="C40" s="247">
        <f>+IFERROR(VLOOKUP(A40,Expired!A42:I137,3,0),"-")</f>
        <v/>
      </c>
      <c r="D40" s="248">
        <f>IFERROR(VLOOKUP(A40,Expired!A42:D137,4,0),0)</f>
        <v/>
      </c>
      <c r="E40" s="97">
        <f>+IFERROR(VLOOKUP(A40,Expired!A42:F137,6,0),"-")</f>
        <v/>
      </c>
      <c r="F40" s="98">
        <f>+IFERROR(VLOOKUP(A40,Expired!A42:G137,7,0),"-")</f>
        <v/>
      </c>
      <c r="G40" s="249">
        <f>+IFERROR(VLOOKUP(A40,Expired!A42:H137,8,0),"-")</f>
        <v/>
      </c>
      <c r="H40" s="98">
        <f>+IFERROR(VLOOKUP(A40,Expired!A42:I137,9,0),"-")</f>
        <v/>
      </c>
    </row>
    <row r="41" ht="15.75" customHeight="1" s="263">
      <c r="A41" s="246" t="inlineStr">
        <is>
          <t>RM101177</t>
        </is>
      </c>
      <c r="B41" s="246">
        <f>+IFERROR(VLOOKUP(A41,Expired!A43:I138,2,0),"-")</f>
        <v/>
      </c>
      <c r="C41" s="247">
        <f>+IFERROR(VLOOKUP(A41,Expired!A43:I138,3,0),"-")</f>
        <v/>
      </c>
      <c r="D41" s="248">
        <f>IFERROR(VLOOKUP(A41,Expired!A43:D138,4,0),0)</f>
        <v/>
      </c>
      <c r="E41" s="97">
        <f>+IFERROR(VLOOKUP(A41,Expired!A43:F138,6,0),"-")</f>
        <v/>
      </c>
      <c r="F41" s="98">
        <f>+IFERROR(VLOOKUP(A41,Expired!A43:G138,7,0),"-")</f>
        <v/>
      </c>
      <c r="G41" s="249">
        <f>+IFERROR(VLOOKUP(A41,Expired!A43:H138,8,0),"-")</f>
        <v/>
      </c>
      <c r="H41" s="98">
        <f>+IFERROR(VLOOKUP(A41,Expired!A43:I138,9,0),"-")</f>
        <v/>
      </c>
    </row>
    <row r="42" ht="15.75" customHeight="1" s="263">
      <c r="A42" s="246" t="inlineStr">
        <is>
          <t>RM101181</t>
        </is>
      </c>
      <c r="B42" s="246">
        <f>+IFERROR(VLOOKUP(A42,Expired!A44:I139,2,0),"-")</f>
        <v/>
      </c>
      <c r="C42" s="247">
        <f>+IFERROR(VLOOKUP(A42,Expired!A44:I139,3,0),"-")</f>
        <v/>
      </c>
      <c r="D42" s="248">
        <f>IFERROR(VLOOKUP(A42,Expired!A44:D139,4,0),0)</f>
        <v/>
      </c>
      <c r="E42" s="97">
        <f>+IFERROR(VLOOKUP(A42,Expired!A44:F139,6,0),"-")</f>
        <v/>
      </c>
      <c r="F42" s="98">
        <f>+IFERROR(VLOOKUP(A42,Expired!A44:G139,7,0),"-")</f>
        <v/>
      </c>
      <c r="G42" s="249">
        <f>+IFERROR(VLOOKUP(A42,Expired!A44:H139,8,0),"-")</f>
        <v/>
      </c>
      <c r="H42" s="98">
        <f>+IFERROR(VLOOKUP(A42,Expired!A44:I139,9,0),"-")</f>
        <v/>
      </c>
    </row>
    <row r="43" ht="15.75" customHeight="1" s="263">
      <c r="A43" s="246" t="inlineStr">
        <is>
          <t>RM101182</t>
        </is>
      </c>
      <c r="B43" s="246">
        <f>+IFERROR(VLOOKUP(A43,Expired!A45:I140,2,0),"-")</f>
        <v/>
      </c>
      <c r="C43" s="247">
        <f>+IFERROR(VLOOKUP(A43,Expired!A45:I140,3,0),"-")</f>
        <v/>
      </c>
      <c r="D43" s="248">
        <f>IFERROR(VLOOKUP(A43,Expired!A45:D140,4,0),0)</f>
        <v/>
      </c>
      <c r="E43" s="97">
        <f>+IFERROR(VLOOKUP(A43,Expired!A45:F140,6,0),"-")</f>
        <v/>
      </c>
      <c r="F43" s="98">
        <f>+IFERROR(VLOOKUP(A43,Expired!A45:G140,7,0),"-")</f>
        <v/>
      </c>
      <c r="G43" s="249">
        <f>+IFERROR(VLOOKUP(A43,Expired!A45:H140,8,0),"-")</f>
        <v/>
      </c>
      <c r="H43" s="98">
        <f>+IFERROR(VLOOKUP(A43,Expired!A45:I140,9,0),"-")</f>
        <v/>
      </c>
    </row>
    <row r="44" ht="15.75" customHeight="1" s="263">
      <c r="A44" s="246" t="inlineStr">
        <is>
          <t>RM101197</t>
        </is>
      </c>
      <c r="B44" s="246">
        <f>+IFERROR(VLOOKUP(A44,Expired!A46:I141,2,0),"-")</f>
        <v/>
      </c>
      <c r="C44" s="247">
        <f>+IFERROR(VLOOKUP(A44,Expired!A46:I141,3,0),"-")</f>
        <v/>
      </c>
      <c r="D44" s="248">
        <f>IFERROR(VLOOKUP(A44,Expired!A46:D141,4,0),0)</f>
        <v/>
      </c>
      <c r="E44" s="97">
        <f>+IFERROR(VLOOKUP(A44,Expired!A46:F141,6,0),"-")</f>
        <v/>
      </c>
      <c r="F44" s="98">
        <f>+IFERROR(VLOOKUP(A44,Expired!A46:G141,7,0),"-")</f>
        <v/>
      </c>
      <c r="G44" s="249">
        <f>+IFERROR(VLOOKUP(A44,Expired!A46:H141,8,0),"-")</f>
        <v/>
      </c>
      <c r="H44" s="98">
        <f>+IFERROR(VLOOKUP(A44,Expired!A46:I141,9,0),"-")</f>
        <v/>
      </c>
    </row>
    <row r="45" ht="15.75" customHeight="1" s="263">
      <c r="A45" s="246" t="inlineStr">
        <is>
          <t>RM101198</t>
        </is>
      </c>
      <c r="B45" s="246">
        <f>+IFERROR(VLOOKUP(A45,Expired!A47:I142,2,0),"-")</f>
        <v/>
      </c>
      <c r="C45" s="247">
        <f>+IFERROR(VLOOKUP(A45,Expired!A47:I142,3,0),"-")</f>
        <v/>
      </c>
      <c r="D45" s="248">
        <f>IFERROR(VLOOKUP(A45,Expired!A47:D142,4,0),0)</f>
        <v/>
      </c>
      <c r="E45" s="97">
        <f>+IFERROR(VLOOKUP(A45,Expired!A47:F142,6,0),"-")</f>
        <v/>
      </c>
      <c r="F45" s="98">
        <f>+IFERROR(VLOOKUP(A45,Expired!A47:G142,7,0),"-")</f>
        <v/>
      </c>
      <c r="G45" s="249">
        <f>+IFERROR(VLOOKUP(A45,Expired!A47:H142,8,0),"-")</f>
        <v/>
      </c>
      <c r="H45" s="98">
        <f>+IFERROR(VLOOKUP(A45,Expired!A47:I142,9,0),"-")</f>
        <v/>
      </c>
    </row>
    <row r="46" ht="15.75" customHeight="1" s="263">
      <c r="A46" s="246" t="inlineStr">
        <is>
          <t>RM101199</t>
        </is>
      </c>
      <c r="B46" s="246">
        <f>+IFERROR(VLOOKUP(A46,Expired!A48:I143,2,0),"-")</f>
        <v/>
      </c>
      <c r="C46" s="247">
        <f>+IFERROR(VLOOKUP(A46,Expired!A48:I143,3,0),"-")</f>
        <v/>
      </c>
      <c r="D46" s="248">
        <f>IFERROR(VLOOKUP(A46,Expired!A48:D143,4,0),0)</f>
        <v/>
      </c>
      <c r="E46" s="97">
        <f>+IFERROR(VLOOKUP(A46,Expired!A48:F143,6,0),"-")</f>
        <v/>
      </c>
      <c r="F46" s="98">
        <f>+IFERROR(VLOOKUP(A46,Expired!A48:G143,7,0),"-")</f>
        <v/>
      </c>
      <c r="G46" s="249">
        <f>+IFERROR(VLOOKUP(A46,Expired!A48:H143,8,0),"-")</f>
        <v/>
      </c>
      <c r="H46" s="98">
        <f>+IFERROR(VLOOKUP(A46,Expired!A48:I143,9,0),"-")</f>
        <v/>
      </c>
    </row>
    <row r="47" ht="15.75" customHeight="1" s="263">
      <c r="A47" s="246" t="inlineStr">
        <is>
          <t>RM-46</t>
        </is>
      </c>
      <c r="B47" s="246">
        <f>+IFERROR(VLOOKUP(A47,Expired!A49:I144,2,0),"-")</f>
        <v/>
      </c>
      <c r="C47" s="247">
        <f>+IFERROR(VLOOKUP(A47,Expired!A49:I144,3,0),"-")</f>
        <v/>
      </c>
      <c r="D47" s="248">
        <f>IFERROR(VLOOKUP(A47,Expired!A49:D144,4,0),0)</f>
        <v/>
      </c>
      <c r="E47" s="97">
        <f>+IFERROR(VLOOKUP(A47,Expired!A49:F144,6,0),"-")</f>
        <v/>
      </c>
      <c r="F47" s="98">
        <f>+IFERROR(VLOOKUP(A47,Expired!A49:G144,7,0),"-")</f>
        <v/>
      </c>
      <c r="G47" s="249">
        <f>+IFERROR(VLOOKUP(A47,Expired!A49:H144,8,0),"-")</f>
        <v/>
      </c>
      <c r="H47" s="98">
        <f>+IFERROR(VLOOKUP(A47,Expired!A49:I144,9,0),"-")</f>
        <v/>
      </c>
    </row>
    <row r="48" ht="15.75" customHeight="1" s="263">
      <c r="A48" s="246" t="n"/>
      <c r="B48" s="246">
        <f>+IFERROR(VLOOKUP(A48,Expired!A50:I145,2,0),"-")</f>
        <v/>
      </c>
      <c r="C48" s="247">
        <f>+IFERROR(VLOOKUP(A48,Expired!A50:I145,3,0),"-")</f>
        <v/>
      </c>
      <c r="D48" s="248">
        <f>IFERROR(VLOOKUP(A48,Expired!A50:D145,4,0),0)</f>
        <v/>
      </c>
      <c r="E48" s="97">
        <f>+IFERROR(VLOOKUP(A48,Expired!A50:F145,6,0),"-")</f>
        <v/>
      </c>
      <c r="F48" s="98">
        <f>+IFERROR(VLOOKUP(A48,Expired!A50:G145,7,0),"-")</f>
        <v/>
      </c>
      <c r="G48" s="249">
        <f>+IFERROR(VLOOKUP(A48,Expired!A50:H145,8,0),"-")</f>
        <v/>
      </c>
      <c r="H48" s="98">
        <f>+IFERROR(VLOOKUP(A48,Expired!A50:I145,9,0),"-")</f>
        <v/>
      </c>
    </row>
    <row r="49" ht="15.75" customHeight="1" s="263">
      <c r="A49" s="246" t="inlineStr">
        <is>
          <t>RM101191</t>
        </is>
      </c>
      <c r="B49" s="246">
        <f>+IFERROR(VLOOKUP(A49,Expired!A51:I146,2,0),"-")</f>
        <v/>
      </c>
      <c r="C49" s="247">
        <f>+IFERROR(VLOOKUP(A49,Expired!A51:I146,3,0),"-")</f>
        <v/>
      </c>
      <c r="D49" s="248">
        <f>IFERROR(VLOOKUP(A49,Expired!A51:D146,4,0),0)</f>
        <v/>
      </c>
      <c r="E49" s="97">
        <f>+IFERROR(VLOOKUP(A49,Expired!A51:F146,6,0),"-")</f>
        <v/>
      </c>
      <c r="F49" s="98">
        <f>+IFERROR(VLOOKUP(A49,Expired!A51:G146,7,0),"-")</f>
        <v/>
      </c>
      <c r="G49" s="249">
        <f>+IFERROR(VLOOKUP(A49,Expired!A51:H146,8,0),"-")</f>
        <v/>
      </c>
      <c r="H49" s="98">
        <f>+IFERROR(VLOOKUP(A49,Expired!A51:I146,9,0),"-")</f>
        <v/>
      </c>
    </row>
    <row r="50" ht="15.75" customHeight="1" s="263">
      <c r="A50" s="246" t="inlineStr">
        <is>
          <t>RM101194</t>
        </is>
      </c>
      <c r="B50" s="246">
        <f>+IFERROR(VLOOKUP(A50,Expired!A52:I147,2,0),"-")</f>
        <v/>
      </c>
      <c r="C50" s="247">
        <f>+IFERROR(VLOOKUP(A50,Expired!A52:I147,3,0),"-")</f>
        <v/>
      </c>
      <c r="D50" s="248">
        <f>IFERROR(VLOOKUP(A50,Expired!A52:D147,4,0),0)</f>
        <v/>
      </c>
      <c r="E50" s="97">
        <f>+IFERROR(VLOOKUP(A50,Expired!A52:F147,6,0),"-")</f>
        <v/>
      </c>
      <c r="F50" s="98">
        <f>+IFERROR(VLOOKUP(A50,Expired!A52:G147,7,0),"-")</f>
        <v/>
      </c>
      <c r="G50" s="249">
        <f>+IFERROR(VLOOKUP(A50,Expired!A52:H147,8,0),"-")</f>
        <v/>
      </c>
      <c r="H50" s="98">
        <f>+IFERROR(VLOOKUP(A50,Expired!A52:I147,9,0),"-")</f>
        <v/>
      </c>
    </row>
    <row r="51" ht="15.75" customHeight="1" s="263">
      <c r="A51" s="246" t="inlineStr">
        <is>
          <t>RM101195</t>
        </is>
      </c>
      <c r="B51" s="246">
        <f>+IFERROR(VLOOKUP(A51,Expired!A53:I148,2,0),"-")</f>
        <v/>
      </c>
      <c r="C51" s="247">
        <f>+IFERROR(VLOOKUP(A51,Expired!A53:I148,3,0),"-")</f>
        <v/>
      </c>
      <c r="D51" s="248">
        <f>IFERROR(VLOOKUP(A51,Expired!A53:D148,4,0),0)</f>
        <v/>
      </c>
      <c r="E51" s="97">
        <f>+IFERROR(VLOOKUP(A51,Expired!A53:F148,6,0),"-")</f>
        <v/>
      </c>
      <c r="F51" s="98">
        <f>+IFERROR(VLOOKUP(A51,Expired!A53:G148,7,0),"-")</f>
        <v/>
      </c>
      <c r="G51" s="249">
        <f>+IFERROR(VLOOKUP(A51,Expired!A53:H148,8,0),"-")</f>
        <v/>
      </c>
      <c r="H51" s="98">
        <f>+IFERROR(VLOOKUP(A51,Expired!A53:I148,9,0),"-")</f>
        <v/>
      </c>
    </row>
    <row r="52" ht="15.75" customHeight="1" s="263">
      <c r="A52" s="246" t="inlineStr">
        <is>
          <t>RM411001</t>
        </is>
      </c>
      <c r="B52" s="246">
        <f>+IFERROR(VLOOKUP(A52,Expired!A54:I149,2,0),"-")</f>
        <v/>
      </c>
      <c r="C52" s="247">
        <f>+IFERROR(VLOOKUP(A52,Expired!A54:I149,3,0),"-")</f>
        <v/>
      </c>
      <c r="D52" s="248">
        <f>IFERROR(VLOOKUP(A52,Expired!A54:D149,4,0),0)</f>
        <v/>
      </c>
      <c r="E52" s="97">
        <f>+IFERROR(VLOOKUP(A52,Expired!A54:F149,6,0),"-")</f>
        <v/>
      </c>
      <c r="F52" s="98">
        <f>+IFERROR(VLOOKUP(A52,Expired!A54:G149,7,0),"-")</f>
        <v/>
      </c>
      <c r="G52" s="249">
        <f>+IFERROR(VLOOKUP(A52,Expired!A54:H149,8,0),"-")</f>
        <v/>
      </c>
      <c r="H52" s="98">
        <f>+IFERROR(VLOOKUP(A52,Expired!A54:I149,9,0),"-")</f>
        <v/>
      </c>
    </row>
    <row r="53" ht="15.75" customHeight="1" s="263">
      <c r="A53" s="246" t="inlineStr">
        <is>
          <t>RM101196</t>
        </is>
      </c>
      <c r="B53" s="246">
        <f>+IFERROR(VLOOKUP(A53,Expired!A55:I150,2,0),"-")</f>
        <v/>
      </c>
      <c r="C53" s="247">
        <f>+IFERROR(VLOOKUP(A53,Expired!A55:I150,3,0),"-")</f>
        <v/>
      </c>
      <c r="D53" s="248">
        <f>IFERROR(VLOOKUP(A53,Expired!A55:D150,4,0),0)</f>
        <v/>
      </c>
      <c r="E53" s="97">
        <f>+IFERROR(VLOOKUP(A53,Expired!A55:F150,6,0),"-")</f>
        <v/>
      </c>
      <c r="F53" s="98">
        <f>+IFERROR(VLOOKUP(A53,Expired!A55:G150,7,0),"-")</f>
        <v/>
      </c>
      <c r="G53" s="249">
        <f>+IFERROR(VLOOKUP(A53,Expired!A55:H150,8,0),"-")</f>
        <v/>
      </c>
      <c r="H53" s="98">
        <f>+IFERROR(VLOOKUP(A53,Expired!A55:I150,9,0),"-")</f>
        <v/>
      </c>
    </row>
    <row r="54" ht="15.75" customHeight="1" s="263">
      <c r="A54" s="246" t="inlineStr">
        <is>
          <t>RM-53</t>
        </is>
      </c>
      <c r="B54" s="246">
        <f>+IFERROR(VLOOKUP(A54,Expired!A56:I151,2,0),"-")</f>
        <v/>
      </c>
      <c r="C54" s="247">
        <f>+IFERROR(VLOOKUP(A54,Expired!A56:I151,3,0),"-")</f>
        <v/>
      </c>
      <c r="D54" s="248">
        <f>IFERROR(VLOOKUP(A54,Expired!A56:D151,4,0),0)</f>
        <v/>
      </c>
      <c r="E54" s="97">
        <f>+IFERROR(VLOOKUP(A54,Expired!A56:F151,6,0),"-")</f>
        <v/>
      </c>
      <c r="F54" s="98">
        <f>+IFERROR(VLOOKUP(A54,Expired!A56:G151,7,0),"-")</f>
        <v/>
      </c>
      <c r="G54" s="249">
        <f>+IFERROR(VLOOKUP(A54,Expired!A56:H151,8,0),"-")</f>
        <v/>
      </c>
      <c r="H54" s="98">
        <f>+IFERROR(VLOOKUP(A54,Expired!A56:I151,9,0),"-")</f>
        <v/>
      </c>
    </row>
    <row r="55" ht="15.75" customHeight="1" s="263">
      <c r="A55" s="246" t="inlineStr">
        <is>
          <t>RM-54</t>
        </is>
      </c>
      <c r="B55" s="246">
        <f>+IFERROR(VLOOKUP(A55,Expired!A57:I152,2,0),"-")</f>
        <v/>
      </c>
      <c r="C55" s="247">
        <f>+IFERROR(VLOOKUP(A55,Expired!A57:I152,3,0),"-")</f>
        <v/>
      </c>
      <c r="D55" s="248">
        <f>IFERROR(VLOOKUP(A55,Expired!A57:D152,4,0),0)</f>
        <v/>
      </c>
      <c r="E55" s="97">
        <f>+IFERROR(VLOOKUP(A55,Expired!A57:F152,6,0),"-")</f>
        <v/>
      </c>
      <c r="F55" s="98">
        <f>+IFERROR(VLOOKUP(A55,Expired!A57:G152,7,0),"-")</f>
        <v/>
      </c>
      <c r="G55" s="249">
        <f>+IFERROR(VLOOKUP(A55,Expired!A57:H152,8,0),"-")</f>
        <v/>
      </c>
      <c r="H55" s="98">
        <f>+IFERROR(VLOOKUP(A55,Expired!A57:I152,9,0),"-")</f>
        <v/>
      </c>
    </row>
    <row r="56" ht="15.75" customHeight="1" s="263">
      <c r="A56" s="246" t="inlineStr">
        <is>
          <t>RM-55</t>
        </is>
      </c>
      <c r="B56" s="246">
        <f>+IFERROR(VLOOKUP(A56,Expired!A58:I153,2,0),"-")</f>
        <v/>
      </c>
      <c r="C56" s="247">
        <f>+IFERROR(VLOOKUP(A56,Expired!A58:I153,3,0),"-")</f>
        <v/>
      </c>
      <c r="D56" s="248">
        <f>IFERROR(VLOOKUP(A56,Expired!A58:D153,4,0),0)</f>
        <v/>
      </c>
      <c r="E56" s="97">
        <f>+IFERROR(VLOOKUP(A56,Expired!A58:F153,6,0),"-")</f>
        <v/>
      </c>
      <c r="F56" s="98">
        <f>+IFERROR(VLOOKUP(A56,Expired!A58:G153,7,0),"-")</f>
        <v/>
      </c>
      <c r="G56" s="249">
        <f>+IFERROR(VLOOKUP(A56,Expired!A58:H153,8,0),"-")</f>
        <v/>
      </c>
      <c r="H56" s="98">
        <f>+IFERROR(VLOOKUP(A56,Expired!A58:I153,9,0),"-")</f>
        <v/>
      </c>
    </row>
    <row r="57" ht="15.75" customHeight="1" s="263">
      <c r="A57" s="246" t="inlineStr">
        <is>
          <t>RM411007</t>
        </is>
      </c>
      <c r="B57" s="246">
        <f>+IFERROR(VLOOKUP(A57,Expired!A59:I154,2,0),"-")</f>
        <v/>
      </c>
      <c r="C57" s="247">
        <f>+IFERROR(VLOOKUP(A57,Expired!A59:I154,3,0),"-")</f>
        <v/>
      </c>
      <c r="D57" s="248">
        <f>IFERROR(VLOOKUP(A57,Expired!A59:D154,4,0),0)</f>
        <v/>
      </c>
      <c r="E57" s="97">
        <f>+IFERROR(VLOOKUP(A57,Expired!A59:F154,6,0),"-")</f>
        <v/>
      </c>
      <c r="F57" s="98">
        <f>+IFERROR(VLOOKUP(A57,Expired!A59:G154,7,0),"-")</f>
        <v/>
      </c>
      <c r="G57" s="249">
        <f>+IFERROR(VLOOKUP(A57,Expired!A59:H154,8,0),"-")</f>
        <v/>
      </c>
      <c r="H57" s="98">
        <f>+IFERROR(VLOOKUP(A57,Expired!A59:I154,9,0),"-")</f>
        <v/>
      </c>
    </row>
    <row r="58" ht="15.75" customHeight="1" s="263">
      <c r="A58" s="246" t="inlineStr">
        <is>
          <t>RM101176</t>
        </is>
      </c>
      <c r="B58" s="246">
        <f>+IFERROR(VLOOKUP(A58,Expired!A60:I155,2,0),"-")</f>
        <v/>
      </c>
      <c r="C58" s="247">
        <f>+IFERROR(VLOOKUP(A58,Expired!A60:I155,3,0),"-")</f>
        <v/>
      </c>
      <c r="D58" s="248">
        <f>IFERROR(VLOOKUP(A58,Expired!A60:D155,4,0),0)</f>
        <v/>
      </c>
      <c r="E58" s="97">
        <f>+IFERROR(VLOOKUP(A58,Expired!A60:F155,6,0),"-")</f>
        <v/>
      </c>
      <c r="F58" s="98">
        <f>+IFERROR(VLOOKUP(A58,Expired!A60:G155,7,0),"-")</f>
        <v/>
      </c>
      <c r="G58" s="249">
        <f>+IFERROR(VLOOKUP(A58,Expired!A60:H155,8,0),"-")</f>
        <v/>
      </c>
      <c r="H58" s="98">
        <f>+IFERROR(VLOOKUP(A58,Expired!A60:I155,9,0),"-")</f>
        <v/>
      </c>
    </row>
    <row r="59" ht="15.75" customHeight="1" s="263">
      <c r="A59" s="246" t="inlineStr">
        <is>
          <t>RM-58</t>
        </is>
      </c>
      <c r="B59" s="246">
        <f>+IFERROR(VLOOKUP(A59,Expired!A61:I156,2,0),"-")</f>
        <v/>
      </c>
      <c r="C59" s="247">
        <f>+IFERROR(VLOOKUP(A59,Expired!A61:I156,3,0),"-")</f>
        <v/>
      </c>
      <c r="D59" s="248">
        <f>IFERROR(VLOOKUP(A59,Expired!A61:D156,4,0),0)</f>
        <v/>
      </c>
      <c r="E59" s="97">
        <f>+IFERROR(VLOOKUP(A59,Expired!A61:F156,6,0),"-")</f>
        <v/>
      </c>
      <c r="F59" s="98">
        <f>+IFERROR(VLOOKUP(A59,Expired!A61:G156,7,0),"-")</f>
        <v/>
      </c>
      <c r="G59" s="249">
        <f>+IFERROR(VLOOKUP(A59,Expired!A61:H156,8,0),"-")</f>
        <v/>
      </c>
      <c r="H59" s="98">
        <f>+IFERROR(VLOOKUP(A59,Expired!A61:I156,9,0),"-")</f>
        <v/>
      </c>
    </row>
    <row r="60" ht="15.75" customHeight="1" s="263">
      <c r="A60" s="246" t="inlineStr">
        <is>
          <t>RM-59</t>
        </is>
      </c>
      <c r="B60" s="246">
        <f>+IFERROR(VLOOKUP(A60,Expired!A62:I157,2,0),"-")</f>
        <v/>
      </c>
      <c r="C60" s="247">
        <f>+IFERROR(VLOOKUP(A60,Expired!A62:I157,3,0),"-")</f>
        <v/>
      </c>
      <c r="D60" s="248">
        <f>IFERROR(VLOOKUP(A60,Expired!A62:D157,4,0),0)</f>
        <v/>
      </c>
      <c r="E60" s="97">
        <f>+IFERROR(VLOOKUP(A60,Expired!A62:F157,6,0),"-")</f>
        <v/>
      </c>
      <c r="F60" s="98">
        <f>+IFERROR(VLOOKUP(A60,Expired!A62:G157,7,0),"-")</f>
        <v/>
      </c>
      <c r="G60" s="249">
        <f>+IFERROR(VLOOKUP(A60,Expired!A62:H157,8,0),"-")</f>
        <v/>
      </c>
      <c r="H60" s="98">
        <f>+IFERROR(VLOOKUP(A60,Expired!A62:I157,9,0),"-")</f>
        <v/>
      </c>
    </row>
    <row r="61" ht="15.75" customHeight="1" s="263">
      <c r="A61" s="246" t="inlineStr">
        <is>
          <t>RM-60</t>
        </is>
      </c>
      <c r="B61" s="246">
        <f>+IFERROR(VLOOKUP(A61,Expired!A63:I158,2,0),"-")</f>
        <v/>
      </c>
      <c r="C61" s="247">
        <f>+IFERROR(VLOOKUP(A61,Expired!A63:I158,3,0),"-")</f>
        <v/>
      </c>
      <c r="D61" s="248">
        <f>IFERROR(VLOOKUP(A61,Expired!A63:D158,4,0),0)</f>
        <v/>
      </c>
      <c r="E61" s="97">
        <f>+IFERROR(VLOOKUP(A61,Expired!A63:F158,6,0),"-")</f>
        <v/>
      </c>
      <c r="F61" s="98">
        <f>+IFERROR(VLOOKUP(A61,Expired!A63:G158,7,0),"-")</f>
        <v/>
      </c>
      <c r="G61" s="249">
        <f>+IFERROR(VLOOKUP(A61,Expired!A63:H158,8,0),"-")</f>
        <v/>
      </c>
      <c r="H61" s="98">
        <f>+IFERROR(VLOOKUP(A61,Expired!A63:I158,9,0),"-")</f>
        <v/>
      </c>
    </row>
    <row r="62" ht="15.75" customHeight="1" s="263">
      <c r="A62" s="246" t="inlineStr">
        <is>
          <t>RM-61</t>
        </is>
      </c>
      <c r="B62" s="246">
        <f>+IFERROR(VLOOKUP(A62,Expired!A64:I159,2,0),"-")</f>
        <v/>
      </c>
      <c r="C62" s="247">
        <f>+IFERROR(VLOOKUP(A62,Expired!A64:I159,3,0),"-")</f>
        <v/>
      </c>
      <c r="D62" s="248">
        <f>IFERROR(VLOOKUP(A62,Expired!A64:D159,4,0),0)</f>
        <v/>
      </c>
      <c r="E62" s="97">
        <f>+IFERROR(VLOOKUP(A62,Expired!A64:F159,6,0),"-")</f>
        <v/>
      </c>
      <c r="F62" s="98">
        <f>+IFERROR(VLOOKUP(A62,Expired!A64:G159,7,0),"-")</f>
        <v/>
      </c>
      <c r="G62" s="249">
        <f>+IFERROR(VLOOKUP(A62,Expired!A64:H159,8,0),"-")</f>
        <v/>
      </c>
      <c r="H62" s="98">
        <f>+IFERROR(VLOOKUP(A62,Expired!A64:I159,9,0),"-")</f>
        <v/>
      </c>
    </row>
    <row r="63" ht="15.75" customHeight="1" s="263">
      <c r="A63" s="246" t="inlineStr">
        <is>
          <t>RM-62</t>
        </is>
      </c>
      <c r="B63" s="246">
        <f>+IFERROR(VLOOKUP(A63,Expired!A65:I160,2,0),"-")</f>
        <v/>
      </c>
      <c r="C63" s="247">
        <f>+IFERROR(VLOOKUP(A63,Expired!A65:I160,3,0),"-")</f>
        <v/>
      </c>
      <c r="D63" s="248">
        <f>IFERROR(VLOOKUP(A63,Expired!A65:D160,4,0),0)</f>
        <v/>
      </c>
      <c r="E63" s="97">
        <f>+IFERROR(VLOOKUP(A63,Expired!A65:F160,6,0),"-")</f>
        <v/>
      </c>
      <c r="F63" s="98">
        <f>+IFERROR(VLOOKUP(A63,Expired!A65:G160,7,0),"-")</f>
        <v/>
      </c>
      <c r="G63" s="249">
        <f>+IFERROR(VLOOKUP(A63,Expired!A65:H160,8,0),"-")</f>
        <v/>
      </c>
      <c r="H63" s="98">
        <f>+IFERROR(VLOOKUP(A63,Expired!A65:I160,9,0),"-")</f>
        <v/>
      </c>
    </row>
    <row r="64" ht="15.75" customHeight="1" s="263">
      <c r="A64" s="246" t="inlineStr">
        <is>
          <t>RM-63</t>
        </is>
      </c>
      <c r="B64" s="246">
        <f>+IFERROR(VLOOKUP(A64,Expired!A66:I161,2,0),"-")</f>
        <v/>
      </c>
      <c r="C64" s="247">
        <f>+IFERROR(VLOOKUP(A64,Expired!A66:I161,3,0),"-")</f>
        <v/>
      </c>
      <c r="D64" s="248">
        <f>IFERROR(VLOOKUP(A64,Expired!A66:D161,4,0),0)</f>
        <v/>
      </c>
      <c r="E64" s="97">
        <f>+IFERROR(VLOOKUP(A64,Expired!A66:F161,6,0),"-")</f>
        <v/>
      </c>
      <c r="F64" s="98">
        <f>+IFERROR(VLOOKUP(A64,Expired!A66:G161,7,0),"-")</f>
        <v/>
      </c>
      <c r="G64" s="249">
        <f>+IFERROR(VLOOKUP(A64,Expired!A66:H161,8,0),"-")</f>
        <v/>
      </c>
      <c r="H64" s="98">
        <f>+IFERROR(VLOOKUP(A64,Expired!A66:I161,9,0),"-")</f>
        <v/>
      </c>
    </row>
    <row r="65" ht="15.75" customHeight="1" s="263">
      <c r="A65" s="246" t="inlineStr">
        <is>
          <t>RM-64</t>
        </is>
      </c>
      <c r="B65" s="246">
        <f>+IFERROR(VLOOKUP(A65,Expired!A67:I162,2,0),"-")</f>
        <v/>
      </c>
      <c r="C65" s="247">
        <f>+IFERROR(VLOOKUP(A65,Expired!A67:I162,3,0),"-")</f>
        <v/>
      </c>
      <c r="D65" s="248">
        <f>IFERROR(VLOOKUP(A65,Expired!A67:D162,4,0),0)</f>
        <v/>
      </c>
      <c r="E65" s="97">
        <f>+IFERROR(VLOOKUP(A65,Expired!A67:F162,6,0),"-")</f>
        <v/>
      </c>
      <c r="F65" s="98">
        <f>+IFERROR(VLOOKUP(A65,Expired!A67:G162,7,0),"-")</f>
        <v/>
      </c>
      <c r="G65" s="249">
        <f>+IFERROR(VLOOKUP(A65,Expired!A67:H162,8,0),"-")</f>
        <v/>
      </c>
      <c r="H65" s="98">
        <f>+IFERROR(VLOOKUP(A65,Expired!A67:I162,9,0),"-")</f>
        <v/>
      </c>
    </row>
    <row r="66" ht="15.75" customHeight="1" s="263">
      <c r="A66" s="246" t="inlineStr">
        <is>
          <t>RM-65</t>
        </is>
      </c>
      <c r="B66" s="246">
        <f>+IFERROR(VLOOKUP(A66,Expired!A68:I163,2,0),"-")</f>
        <v/>
      </c>
      <c r="C66" s="247">
        <f>+IFERROR(VLOOKUP(A66,Expired!A68:I163,3,0),"-")</f>
        <v/>
      </c>
      <c r="D66" s="248">
        <f>IFERROR(VLOOKUP(A66,Expired!A68:D163,4,0),0)</f>
        <v/>
      </c>
      <c r="E66" s="97">
        <f>+IFERROR(VLOOKUP(A66,Expired!A68:F163,6,0),"-")</f>
        <v/>
      </c>
      <c r="F66" s="98">
        <f>+IFERROR(VLOOKUP(A66,Expired!A68:G163,7,0),"-")</f>
        <v/>
      </c>
      <c r="G66" s="249">
        <f>+IFERROR(VLOOKUP(A66,Expired!A68:H163,8,0),"-")</f>
        <v/>
      </c>
      <c r="H66" s="98">
        <f>+IFERROR(VLOOKUP(A66,Expired!A68:I163,9,0),"-")</f>
        <v/>
      </c>
    </row>
    <row r="67" ht="15.75" customHeight="1" s="263">
      <c r="A67" s="246" t="inlineStr">
        <is>
          <t>RM-66</t>
        </is>
      </c>
      <c r="B67" s="246">
        <f>+IFERROR(VLOOKUP(A67,Expired!A69:I164,2,0),"-")</f>
        <v/>
      </c>
      <c r="C67" s="247">
        <f>+IFERROR(VLOOKUP(A67,Expired!A69:I164,3,0),"-")</f>
        <v/>
      </c>
      <c r="D67" s="248">
        <f>IFERROR(VLOOKUP(A67,Expired!A69:D164,4,0),0)</f>
        <v/>
      </c>
      <c r="E67" s="97">
        <f>+IFERROR(VLOOKUP(A67,Expired!A69:F164,6,0),"-")</f>
        <v/>
      </c>
      <c r="F67" s="98">
        <f>+IFERROR(VLOOKUP(A67,Expired!A69:G164,7,0),"-")</f>
        <v/>
      </c>
      <c r="G67" s="249">
        <f>+IFERROR(VLOOKUP(A67,Expired!A69:H164,8,0),"-")</f>
        <v/>
      </c>
      <c r="H67" s="98">
        <f>+IFERROR(VLOOKUP(A67,Expired!A69:I164,9,0),"-")</f>
        <v/>
      </c>
    </row>
    <row r="68" ht="15.75" customHeight="1" s="263">
      <c r="A68" s="246" t="inlineStr">
        <is>
          <t>RM-67</t>
        </is>
      </c>
      <c r="B68" s="246">
        <f>+IFERROR(VLOOKUP(A68,Expired!A70:I165,2,0),"-")</f>
        <v/>
      </c>
      <c r="C68" s="247">
        <f>+IFERROR(VLOOKUP(A68,Expired!A70:I165,3,0),"-")</f>
        <v/>
      </c>
      <c r="D68" s="248">
        <f>IFERROR(VLOOKUP(A68,Expired!A70:D165,4,0),0)</f>
        <v/>
      </c>
      <c r="E68" s="97">
        <f>+IFERROR(VLOOKUP(A68,Expired!A70:F165,6,0),"-")</f>
        <v/>
      </c>
      <c r="F68" s="98">
        <f>+IFERROR(VLOOKUP(A68,Expired!A70:G165,7,0),"-")</f>
        <v/>
      </c>
      <c r="G68" s="249">
        <f>+IFERROR(VLOOKUP(A68,Expired!A70:H165,8,0),"-")</f>
        <v/>
      </c>
      <c r="H68" s="98">
        <f>+IFERROR(VLOOKUP(A68,Expired!A70:I165,9,0),"-")</f>
        <v/>
      </c>
    </row>
    <row r="69" ht="15.75" customHeight="1" s="263">
      <c r="A69" s="246" t="inlineStr">
        <is>
          <t>RM-68</t>
        </is>
      </c>
      <c r="B69" s="246">
        <f>+IFERROR(VLOOKUP(A69,Expired!A71:I166,2,0),"-")</f>
        <v/>
      </c>
      <c r="C69" s="247">
        <f>+IFERROR(VLOOKUP(A69,Expired!A71:I166,3,0),"-")</f>
        <v/>
      </c>
      <c r="D69" s="248">
        <f>IFERROR(VLOOKUP(A69,Expired!A71:D166,4,0),0)</f>
        <v/>
      </c>
      <c r="E69" s="97">
        <f>+IFERROR(VLOOKUP(A69,Expired!A71:F166,6,0),"-")</f>
        <v/>
      </c>
      <c r="F69" s="98">
        <f>+IFERROR(VLOOKUP(A69,Expired!A71:G166,7,0),"-")</f>
        <v/>
      </c>
      <c r="G69" s="249">
        <f>+IFERROR(VLOOKUP(A69,Expired!A71:H166,8,0),"-")</f>
        <v/>
      </c>
      <c r="H69" s="98">
        <f>+IFERROR(VLOOKUP(A69,Expired!A71:I166,9,0),"-")</f>
        <v/>
      </c>
    </row>
    <row r="70" ht="15.75" customHeight="1" s="263">
      <c r="A70" s="246" t="inlineStr">
        <is>
          <t>RM-69</t>
        </is>
      </c>
      <c r="B70" s="246">
        <f>+IFERROR(VLOOKUP(A70,Expired!A72:I167,2,0),"-")</f>
        <v/>
      </c>
      <c r="C70" s="247">
        <f>+IFERROR(VLOOKUP(A70,Expired!A72:I167,3,0),"-")</f>
        <v/>
      </c>
      <c r="D70" s="248">
        <f>IFERROR(VLOOKUP(A70,Expired!A72:D167,4,0),0)</f>
        <v/>
      </c>
      <c r="E70" s="97">
        <f>+IFERROR(VLOOKUP(A70,Expired!A72:F167,6,0),"-")</f>
        <v/>
      </c>
      <c r="F70" s="98">
        <f>+IFERROR(VLOOKUP(A70,Expired!A72:G167,7,0),"-")</f>
        <v/>
      </c>
      <c r="G70" s="249">
        <f>+IFERROR(VLOOKUP(A70,Expired!A72:H167,8,0),"-")</f>
        <v/>
      </c>
      <c r="H70" s="98">
        <f>+IFERROR(VLOOKUP(A70,Expired!A72:I167,9,0),"-")</f>
        <v/>
      </c>
    </row>
    <row r="71" ht="15.75" customHeight="1" s="263">
      <c r="A71" s="246" t="inlineStr">
        <is>
          <t>RM-70</t>
        </is>
      </c>
      <c r="B71" s="246">
        <f>+IFERROR(VLOOKUP(A71,Expired!A73:I168,2,0),"-")</f>
        <v/>
      </c>
      <c r="C71" s="247">
        <f>+IFERROR(VLOOKUP(A71,Expired!A73:I168,3,0),"-")</f>
        <v/>
      </c>
      <c r="D71" s="248">
        <f>IFERROR(VLOOKUP(A71,Expired!A73:D168,4,0),0)</f>
        <v/>
      </c>
      <c r="E71" s="97">
        <f>+IFERROR(VLOOKUP(A71,Expired!A73:F168,6,0),"-")</f>
        <v/>
      </c>
      <c r="F71" s="98">
        <f>+IFERROR(VLOOKUP(A71,Expired!A73:G168,7,0),"-")</f>
        <v/>
      </c>
      <c r="G71" s="249">
        <f>+IFERROR(VLOOKUP(A71,Expired!A73:H168,8,0),"-")</f>
        <v/>
      </c>
      <c r="H71" s="98">
        <f>+IFERROR(VLOOKUP(A71,Expired!A73:I168,9,0),"-")</f>
        <v/>
      </c>
    </row>
    <row r="72" ht="15.75" customHeight="1" s="263">
      <c r="A72" s="246" t="inlineStr">
        <is>
          <t>RM-71</t>
        </is>
      </c>
      <c r="B72" s="246">
        <f>+IFERROR(VLOOKUP(A72,Expired!A74:I169,2,0),"-")</f>
        <v/>
      </c>
      <c r="C72" s="247">
        <f>+IFERROR(VLOOKUP(A72,Expired!A74:I169,3,0),"-")</f>
        <v/>
      </c>
      <c r="D72" s="248">
        <f>IFERROR(VLOOKUP(A72,Expired!A74:D169,4,0),0)</f>
        <v/>
      </c>
      <c r="E72" s="97">
        <f>+IFERROR(VLOOKUP(A72,Expired!A74:F169,6,0),"-")</f>
        <v/>
      </c>
      <c r="F72" s="98">
        <f>+IFERROR(VLOOKUP(A72,Expired!A74:G169,7,0),"-")</f>
        <v/>
      </c>
      <c r="G72" s="249">
        <f>+IFERROR(VLOOKUP(A72,Expired!A74:H169,8,0),"-")</f>
        <v/>
      </c>
      <c r="H72" s="98">
        <f>+IFERROR(VLOOKUP(A72,Expired!A74:I169,9,0),"-")</f>
        <v/>
      </c>
    </row>
    <row r="73" ht="15.75" customHeight="1" s="263">
      <c r="A73" s="246" t="inlineStr">
        <is>
          <t>RM-72</t>
        </is>
      </c>
      <c r="B73" s="246">
        <f>+IFERROR(VLOOKUP(A73,Expired!A75:I170,2,0),"-")</f>
        <v/>
      </c>
      <c r="C73" s="247">
        <f>+IFERROR(VLOOKUP(A73,Expired!A75:I170,3,0),"-")</f>
        <v/>
      </c>
      <c r="D73" s="248">
        <f>IFERROR(VLOOKUP(A73,Expired!A75:D170,4,0),0)</f>
        <v/>
      </c>
      <c r="E73" s="97">
        <f>+IFERROR(VLOOKUP(A73,Expired!A75:F170,6,0),"-")</f>
        <v/>
      </c>
      <c r="F73" s="98">
        <f>+IFERROR(VLOOKUP(A73,Expired!A75:G170,7,0),"-")</f>
        <v/>
      </c>
      <c r="G73" s="249">
        <f>+IFERROR(VLOOKUP(A73,Expired!A75:H170,8,0),"-")</f>
        <v/>
      </c>
      <c r="H73" s="98">
        <f>+IFERROR(VLOOKUP(A73,Expired!A75:I170,9,0),"-")</f>
        <v/>
      </c>
    </row>
    <row r="74" ht="15.75" customHeight="1" s="263">
      <c r="A74" s="246" t="inlineStr">
        <is>
          <t>RM-73</t>
        </is>
      </c>
      <c r="B74" s="246">
        <f>+IFERROR(VLOOKUP(A74,Expired!A76:I171,2,0),"-")</f>
        <v/>
      </c>
      <c r="C74" s="247">
        <f>+IFERROR(VLOOKUP(A74,Expired!A76:I171,3,0),"-")</f>
        <v/>
      </c>
      <c r="D74" s="248">
        <f>IFERROR(VLOOKUP(A74,Expired!A76:D171,4,0),0)</f>
        <v/>
      </c>
      <c r="E74" s="97">
        <f>+IFERROR(VLOOKUP(A74,Expired!A76:F171,6,0),"-")</f>
        <v/>
      </c>
      <c r="F74" s="98">
        <f>+IFERROR(VLOOKUP(A74,Expired!A76:G171,7,0),"-")</f>
        <v/>
      </c>
      <c r="G74" s="249">
        <f>+IFERROR(VLOOKUP(A74,Expired!A76:H171,8,0),"-")</f>
        <v/>
      </c>
      <c r="H74" s="98">
        <f>+IFERROR(VLOOKUP(A74,Expired!A76:I171,9,0),"-")</f>
        <v/>
      </c>
    </row>
    <row r="75" ht="15.75" customHeight="1" s="263">
      <c r="A75" s="246" t="inlineStr">
        <is>
          <t>RM-74</t>
        </is>
      </c>
      <c r="B75" s="246">
        <f>+IFERROR(VLOOKUP(A75,Expired!A77:I172,2,0),"-")</f>
        <v/>
      </c>
      <c r="C75" s="247">
        <f>+IFERROR(VLOOKUP(A75,Expired!A77:I172,3,0),"-")</f>
        <v/>
      </c>
      <c r="D75" s="248">
        <f>IFERROR(VLOOKUP(A75,Expired!A77:D172,4,0),0)</f>
        <v/>
      </c>
      <c r="E75" s="97">
        <f>+IFERROR(VLOOKUP(A75,Expired!A77:F172,6,0),"-")</f>
        <v/>
      </c>
      <c r="F75" s="98">
        <f>+IFERROR(VLOOKUP(A75,Expired!A77:G172,7,0),"-")</f>
        <v/>
      </c>
      <c r="G75" s="249">
        <f>+IFERROR(VLOOKUP(A75,Expired!A77:H172,8,0),"-")</f>
        <v/>
      </c>
      <c r="H75" s="98">
        <f>+IFERROR(VLOOKUP(A75,Expired!A77:I172,9,0),"-")</f>
        <v/>
      </c>
    </row>
    <row r="76" ht="15.75" customHeight="1" s="263">
      <c r="A76" s="246" t="inlineStr">
        <is>
          <t>RM-75</t>
        </is>
      </c>
      <c r="B76" s="246">
        <f>+IFERROR(VLOOKUP(A76,Expired!A78:I173,2,0),"-")</f>
        <v/>
      </c>
      <c r="C76" s="247">
        <f>+IFERROR(VLOOKUP(A76,Expired!A78:I173,3,0),"-")</f>
        <v/>
      </c>
      <c r="D76" s="248">
        <f>IFERROR(VLOOKUP(A76,Expired!A78:D173,4,0),0)</f>
        <v/>
      </c>
      <c r="E76" s="97">
        <f>+IFERROR(VLOOKUP(A76,Expired!A78:F173,6,0),"-")</f>
        <v/>
      </c>
      <c r="F76" s="98">
        <f>+IFERROR(VLOOKUP(A76,Expired!A78:G173,7,0),"-")</f>
        <v/>
      </c>
      <c r="G76" s="249">
        <f>+IFERROR(VLOOKUP(A76,Expired!A78:H173,8,0),"-")</f>
        <v/>
      </c>
      <c r="H76" s="98">
        <f>+IFERROR(VLOOKUP(A76,Expired!A78:I173,9,0),"-")</f>
        <v/>
      </c>
    </row>
    <row r="77" ht="15.75" customHeight="1" s="263">
      <c r="A77" s="246" t="inlineStr">
        <is>
          <t>RM-76</t>
        </is>
      </c>
      <c r="B77" s="246">
        <f>+IFERROR(VLOOKUP(A77,Expired!A79:I174,2,0),"-")</f>
        <v/>
      </c>
      <c r="C77" s="247">
        <f>+IFERROR(VLOOKUP(A77,Expired!A79:I174,3,0),"-")</f>
        <v/>
      </c>
      <c r="D77" s="248">
        <f>IFERROR(VLOOKUP(A77,Expired!A79:D174,4,0),0)</f>
        <v/>
      </c>
      <c r="E77" s="97">
        <f>+IFERROR(VLOOKUP(A77,Expired!A79:F174,6,0),"-")</f>
        <v/>
      </c>
      <c r="F77" s="98">
        <f>+IFERROR(VLOOKUP(A77,Expired!A79:G174,7,0),"-")</f>
        <v/>
      </c>
      <c r="G77" s="249">
        <f>+IFERROR(VLOOKUP(A77,Expired!A79:H174,8,0),"-")</f>
        <v/>
      </c>
      <c r="H77" s="98">
        <f>+IFERROR(VLOOKUP(A77,Expired!A79:I174,9,0),"-")</f>
        <v/>
      </c>
    </row>
    <row r="78" ht="15.75" customHeight="1" s="263">
      <c r="A78" s="246" t="inlineStr">
        <is>
          <t>RM-77</t>
        </is>
      </c>
      <c r="B78" s="246">
        <f>+IFERROR(VLOOKUP(A78,Expired!A80:I175,2,0),"-")</f>
        <v/>
      </c>
      <c r="C78" s="247">
        <f>+IFERROR(VLOOKUP(A78,Expired!A80:I175,3,0),"-")</f>
        <v/>
      </c>
      <c r="D78" s="248">
        <f>IFERROR(VLOOKUP(A78,Expired!A80:D175,4,0),0)</f>
        <v/>
      </c>
      <c r="E78" s="97">
        <f>+IFERROR(VLOOKUP(A78,Expired!A80:F175,6,0),"-")</f>
        <v/>
      </c>
      <c r="F78" s="98">
        <f>+IFERROR(VLOOKUP(A78,Expired!A80:G175,7,0),"-")</f>
        <v/>
      </c>
      <c r="G78" s="249">
        <f>+IFERROR(VLOOKUP(A78,Expired!A80:H175,8,0),"-")</f>
        <v/>
      </c>
      <c r="H78" s="98">
        <f>+IFERROR(VLOOKUP(A78,Expired!A80:I175,9,0),"-")</f>
        <v/>
      </c>
    </row>
    <row r="79" ht="15.75" customHeight="1" s="263">
      <c r="A79" s="246" t="inlineStr">
        <is>
          <t>RM-78</t>
        </is>
      </c>
      <c r="B79" s="246">
        <f>+IFERROR(VLOOKUP(A79,Expired!A81:I176,2,0),"-")</f>
        <v/>
      </c>
      <c r="C79" s="247">
        <f>+IFERROR(VLOOKUP(A79,Expired!A81:I176,3,0),"-")</f>
        <v/>
      </c>
      <c r="D79" s="248">
        <f>IFERROR(VLOOKUP(A79,Expired!A81:D176,4,0),0)</f>
        <v/>
      </c>
      <c r="E79" s="97">
        <f>+IFERROR(VLOOKUP(A79,Expired!A81:F176,6,0),"-")</f>
        <v/>
      </c>
      <c r="F79" s="98">
        <f>+IFERROR(VLOOKUP(A79,Expired!A81:G176,7,0),"-")</f>
        <v/>
      </c>
      <c r="G79" s="249">
        <f>+IFERROR(VLOOKUP(A79,Expired!A81:H176,8,0),"-")</f>
        <v/>
      </c>
      <c r="H79" s="98">
        <f>+IFERROR(VLOOKUP(A79,Expired!A81:I176,9,0),"-")</f>
        <v/>
      </c>
    </row>
    <row r="80" ht="15.75" customHeight="1" s="263">
      <c r="A80" s="246" t="inlineStr">
        <is>
          <t>RM-79</t>
        </is>
      </c>
      <c r="B80" s="246">
        <f>+IFERROR(VLOOKUP(A80,Expired!A82:I177,2,0),"-")</f>
        <v/>
      </c>
      <c r="C80" s="247">
        <f>+IFERROR(VLOOKUP(A80,Expired!A82:I177,3,0),"-")</f>
        <v/>
      </c>
      <c r="D80" s="248">
        <f>IFERROR(VLOOKUP(A80,Expired!A82:D177,4,0),0)</f>
        <v/>
      </c>
      <c r="E80" s="97">
        <f>+IFERROR(VLOOKUP(A80,Expired!A82:F177,6,0),"-")</f>
        <v/>
      </c>
      <c r="F80" s="98">
        <f>+IFERROR(VLOOKUP(A80,Expired!A82:G177,7,0),"-")</f>
        <v/>
      </c>
      <c r="G80" s="249">
        <f>+IFERROR(VLOOKUP(A80,Expired!A82:H177,8,0),"-")</f>
        <v/>
      </c>
      <c r="H80" s="98">
        <f>+IFERROR(VLOOKUP(A80,Expired!A82:I177,9,0),"-")</f>
        <v/>
      </c>
    </row>
    <row r="81" ht="15.75" customHeight="1" s="263">
      <c r="A81" s="246" t="inlineStr">
        <is>
          <t>RM-80</t>
        </is>
      </c>
      <c r="B81" s="246">
        <f>+IFERROR(VLOOKUP(A81,Expired!A83:I178,2,0),"-")</f>
        <v/>
      </c>
      <c r="C81" s="247">
        <f>+IFERROR(VLOOKUP(A81,Expired!A83:I178,3,0),"-")</f>
        <v/>
      </c>
      <c r="D81" s="248">
        <f>IFERROR(VLOOKUP(A81,Expired!A83:D178,4,0),0)</f>
        <v/>
      </c>
      <c r="E81" s="97">
        <f>+IFERROR(VLOOKUP(A81,Expired!A83:F178,6,0),"-")</f>
        <v/>
      </c>
      <c r="F81" s="98">
        <f>+IFERROR(VLOOKUP(A81,Expired!A83:G178,7,0),"-")</f>
        <v/>
      </c>
      <c r="G81" s="249">
        <f>+IFERROR(VLOOKUP(A81,Expired!A83:H178,8,0),"-")</f>
        <v/>
      </c>
      <c r="H81" s="98">
        <f>+IFERROR(VLOOKUP(A81,Expired!A83:I178,9,0),"-")</f>
        <v/>
      </c>
    </row>
    <row r="82" ht="15.75" customHeight="1" s="263">
      <c r="A82" s="246" t="inlineStr">
        <is>
          <t>RM-81</t>
        </is>
      </c>
      <c r="B82" s="246">
        <f>+IFERROR(VLOOKUP(A82,Expired!A84:I179,2,0),"-")</f>
        <v/>
      </c>
      <c r="C82" s="247">
        <f>+IFERROR(VLOOKUP(A82,Expired!A84:I179,3,0),"-")</f>
        <v/>
      </c>
      <c r="D82" s="248">
        <f>IFERROR(VLOOKUP(A82,Expired!A84:D179,4,0),0)</f>
        <v/>
      </c>
      <c r="E82" s="97">
        <f>+IFERROR(VLOOKUP(A82,Expired!A84:F179,6,0),"-")</f>
        <v/>
      </c>
      <c r="F82" s="98">
        <f>+IFERROR(VLOOKUP(A82,Expired!A84:G179,7,0),"-")</f>
        <v/>
      </c>
      <c r="G82" s="249">
        <f>+IFERROR(VLOOKUP(A82,Expired!A84:H179,8,0),"-")</f>
        <v/>
      </c>
      <c r="H82" s="98">
        <f>+IFERROR(VLOOKUP(A82,Expired!A84:I179,9,0),"-")</f>
        <v/>
      </c>
    </row>
    <row r="83" ht="15.75" customHeight="1" s="263">
      <c r="A83" s="246" t="inlineStr">
        <is>
          <t>RM-82</t>
        </is>
      </c>
      <c r="B83" s="246">
        <f>+IFERROR(VLOOKUP(A83,Expired!A85:I180,2,0),"-")</f>
        <v/>
      </c>
      <c r="C83" s="247">
        <f>+IFERROR(VLOOKUP(A83,Expired!A85:I180,3,0),"-")</f>
        <v/>
      </c>
      <c r="D83" s="248">
        <f>IFERROR(VLOOKUP(A83,Expired!A85:D180,4,0),0)</f>
        <v/>
      </c>
      <c r="E83" s="97">
        <f>+IFERROR(VLOOKUP(A83,Expired!A85:F180,6,0),"-")</f>
        <v/>
      </c>
      <c r="F83" s="98">
        <f>+IFERROR(VLOOKUP(A83,Expired!A85:G180,7,0),"-")</f>
        <v/>
      </c>
      <c r="G83" s="249">
        <f>+IFERROR(VLOOKUP(A83,Expired!A85:H180,8,0),"-")</f>
        <v/>
      </c>
      <c r="H83" s="98">
        <f>+IFERROR(VLOOKUP(A83,Expired!A85:I180,9,0),"-")</f>
        <v/>
      </c>
    </row>
    <row r="84" ht="15.75" customHeight="1" s="263">
      <c r="A84" s="246" t="inlineStr">
        <is>
          <t>RM-83</t>
        </is>
      </c>
      <c r="B84" s="246">
        <f>+IFERROR(VLOOKUP(A84,Expired!A86:I181,2,0),"-")</f>
        <v/>
      </c>
      <c r="C84" s="247">
        <f>+IFERROR(VLOOKUP(A84,Expired!A86:I181,3,0),"-")</f>
        <v/>
      </c>
      <c r="D84" s="248">
        <f>IFERROR(VLOOKUP(A84,Expired!A86:D181,4,0),0)</f>
        <v/>
      </c>
      <c r="E84" s="97">
        <f>+IFERROR(VLOOKUP(A84,Expired!A86:F181,6,0),"-")</f>
        <v/>
      </c>
      <c r="F84" s="98">
        <f>+IFERROR(VLOOKUP(A84,Expired!A86:G181,7,0),"-")</f>
        <v/>
      </c>
      <c r="G84" s="249">
        <f>+IFERROR(VLOOKUP(A84,Expired!A86:H181,8,0),"-")</f>
        <v/>
      </c>
      <c r="H84" s="98">
        <f>+IFERROR(VLOOKUP(A84,Expired!A86:I181,9,0),"-")</f>
        <v/>
      </c>
    </row>
    <row r="85" ht="15.75" customHeight="1" s="263">
      <c r="A85" s="246" t="inlineStr">
        <is>
          <t>RM-84</t>
        </is>
      </c>
      <c r="B85" s="246">
        <f>+IFERROR(VLOOKUP(A85,Expired!A87:I182,2,0),"-")</f>
        <v/>
      </c>
      <c r="C85" s="247">
        <f>+IFERROR(VLOOKUP(A85,Expired!A87:I182,3,0),"-")</f>
        <v/>
      </c>
      <c r="D85" s="248">
        <f>IFERROR(VLOOKUP(A85,Expired!A87:D182,4,0),0)</f>
        <v/>
      </c>
      <c r="E85" s="97">
        <f>+IFERROR(VLOOKUP(A85,Expired!A87:F182,6,0),"-")</f>
        <v/>
      </c>
      <c r="F85" s="98">
        <f>+IFERROR(VLOOKUP(A85,Expired!A87:G182,7,0),"-")</f>
        <v/>
      </c>
      <c r="G85" s="249">
        <f>+IFERROR(VLOOKUP(A85,Expired!A87:H182,8,0),"-")</f>
        <v/>
      </c>
      <c r="H85" s="98">
        <f>+IFERROR(VLOOKUP(A85,Expired!A87:I182,9,0),"-")</f>
        <v/>
      </c>
    </row>
    <row r="86" ht="15.75" customHeight="1" s="263">
      <c r="A86" s="246" t="inlineStr">
        <is>
          <t>RM-85</t>
        </is>
      </c>
      <c r="B86" s="246">
        <f>+IFERROR(VLOOKUP(A86,Expired!A88:I183,2,0),"-")</f>
        <v/>
      </c>
      <c r="C86" s="247">
        <f>+IFERROR(VLOOKUP(A86,Expired!A88:I183,3,0),"-")</f>
        <v/>
      </c>
      <c r="D86" s="248">
        <f>IFERROR(VLOOKUP(A86,Expired!A88:D183,4,0),0)</f>
        <v/>
      </c>
      <c r="E86" s="97">
        <f>+IFERROR(VLOOKUP(A86,Expired!A88:F183,6,0),"-")</f>
        <v/>
      </c>
      <c r="F86" s="98">
        <f>+IFERROR(VLOOKUP(A86,Expired!A88:G183,7,0),"-")</f>
        <v/>
      </c>
      <c r="G86" s="249">
        <f>+IFERROR(VLOOKUP(A86,Expired!A88:H183,8,0),"-")</f>
        <v/>
      </c>
      <c r="H86" s="98">
        <f>+IFERROR(VLOOKUP(A86,Expired!A88:I183,9,0),"-")</f>
        <v/>
      </c>
    </row>
    <row r="87" ht="15.75" customHeight="1" s="263">
      <c r="A87" s="246" t="inlineStr">
        <is>
          <t>RM-86</t>
        </is>
      </c>
      <c r="B87" s="246">
        <f>+IFERROR(VLOOKUP(A87,Expired!A89:I184,2,0),"-")</f>
        <v/>
      </c>
      <c r="C87" s="247">
        <f>+IFERROR(VLOOKUP(A87,Expired!A89:I184,3,0),"-")</f>
        <v/>
      </c>
      <c r="D87" s="248">
        <f>IFERROR(VLOOKUP(A87,Expired!A89:D184,4,0),0)</f>
        <v/>
      </c>
      <c r="E87" s="97">
        <f>+IFERROR(VLOOKUP(A87,Expired!A89:F184,6,0),"-")</f>
        <v/>
      </c>
      <c r="F87" s="98">
        <f>+IFERROR(VLOOKUP(A87,Expired!A89:G184,7,0),"-")</f>
        <v/>
      </c>
      <c r="G87" s="249">
        <f>+IFERROR(VLOOKUP(A87,Expired!A89:H184,8,0),"-")</f>
        <v/>
      </c>
      <c r="H87" s="98">
        <f>+IFERROR(VLOOKUP(A87,Expired!A89:I184,9,0),"-")</f>
        <v/>
      </c>
    </row>
    <row r="88" ht="15.75" customHeight="1" s="263">
      <c r="A88" s="246" t="inlineStr">
        <is>
          <t>RM-87</t>
        </is>
      </c>
      <c r="B88" s="246">
        <f>+IFERROR(VLOOKUP(A88,Expired!A90:I185,2,0),"-")</f>
        <v/>
      </c>
      <c r="C88" s="247">
        <f>+IFERROR(VLOOKUP(A88,Expired!A90:I185,3,0),"-")</f>
        <v/>
      </c>
      <c r="D88" s="248">
        <f>IFERROR(VLOOKUP(A88,Expired!A90:D185,4,0),0)</f>
        <v/>
      </c>
      <c r="E88" s="97">
        <f>+IFERROR(VLOOKUP(A88,Expired!A90:F185,6,0),"-")</f>
        <v/>
      </c>
      <c r="F88" s="98">
        <f>+IFERROR(VLOOKUP(A88,Expired!A90:G185,7,0),"-")</f>
        <v/>
      </c>
      <c r="G88" s="249">
        <f>+IFERROR(VLOOKUP(A88,Expired!A90:H185,8,0),"-")</f>
        <v/>
      </c>
      <c r="H88" s="98">
        <f>+IFERROR(VLOOKUP(A88,Expired!A90:I185,9,0),"-")</f>
        <v/>
      </c>
    </row>
    <row r="89" ht="15.75" customHeight="1" s="263">
      <c r="A89" s="246" t="inlineStr">
        <is>
          <t>RM-88</t>
        </is>
      </c>
      <c r="B89" s="246">
        <f>+IFERROR(VLOOKUP(A89,Expired!A91:I186,2,0),"-")</f>
        <v/>
      </c>
      <c r="C89" s="247">
        <f>+IFERROR(VLOOKUP(A89,Expired!A91:I186,3,0),"-")</f>
        <v/>
      </c>
      <c r="D89" s="248">
        <f>IFERROR(VLOOKUP(A89,Expired!A91:D186,4,0),0)</f>
        <v/>
      </c>
      <c r="E89" s="97">
        <f>+IFERROR(VLOOKUP(A89,Expired!A91:F186,6,0),"-")</f>
        <v/>
      </c>
      <c r="F89" s="98">
        <f>+IFERROR(VLOOKUP(A89,Expired!A91:G186,7,0),"-")</f>
        <v/>
      </c>
      <c r="G89" s="249">
        <f>+IFERROR(VLOOKUP(A89,Expired!A91:H186,8,0),"-")</f>
        <v/>
      </c>
      <c r="H89" s="98">
        <f>+IFERROR(VLOOKUP(A89,Expired!A91:I186,9,0),"-")</f>
        <v/>
      </c>
    </row>
    <row r="90" ht="15.75" customHeight="1" s="263">
      <c r="A90" s="246" t="inlineStr">
        <is>
          <t>RM-89</t>
        </is>
      </c>
      <c r="B90" s="246">
        <f>+IFERROR(VLOOKUP(A90,Expired!A92:I187,2,0),"-")</f>
        <v/>
      </c>
      <c r="C90" s="247">
        <f>+IFERROR(VLOOKUP(A90,Expired!A92:I187,3,0),"-")</f>
        <v/>
      </c>
      <c r="D90" s="248">
        <f>IFERROR(VLOOKUP(A90,Expired!A92:D187,4,0),0)</f>
        <v/>
      </c>
      <c r="E90" s="97">
        <f>+IFERROR(VLOOKUP(A90,Expired!A92:F187,6,0),"-")</f>
        <v/>
      </c>
      <c r="F90" s="98">
        <f>+IFERROR(VLOOKUP(A90,Expired!A92:G187,7,0),"-")</f>
        <v/>
      </c>
      <c r="G90" s="249">
        <f>+IFERROR(VLOOKUP(A90,Expired!A92:H187,8,0),"-")</f>
        <v/>
      </c>
      <c r="H90" s="98">
        <f>+IFERROR(VLOOKUP(A90,Expired!A92:I187,9,0),"-")</f>
        <v/>
      </c>
    </row>
    <row r="91" ht="15.75" customHeight="1" s="263">
      <c r="A91" s="246" t="inlineStr">
        <is>
          <t>RM-90</t>
        </is>
      </c>
      <c r="B91" s="246">
        <f>+IFERROR(VLOOKUP(A91,Expired!A93:I188,2,0),"-")</f>
        <v/>
      </c>
      <c r="C91" s="247">
        <f>+IFERROR(VLOOKUP(A91,Expired!A93:I188,3,0),"-")</f>
        <v/>
      </c>
      <c r="D91" s="248">
        <f>IFERROR(VLOOKUP(A91,Expired!A93:D188,4,0),0)</f>
        <v/>
      </c>
      <c r="E91" s="97">
        <f>+IFERROR(VLOOKUP(A91,Expired!A93:F188,6,0),"-")</f>
        <v/>
      </c>
      <c r="F91" s="98">
        <f>+IFERROR(VLOOKUP(A91,Expired!A93:G188,7,0),"-")</f>
        <v/>
      </c>
      <c r="G91" s="249">
        <f>+IFERROR(VLOOKUP(A91,Expired!A93:H188,8,0),"-")</f>
        <v/>
      </c>
      <c r="H91" s="98">
        <f>+IFERROR(VLOOKUP(A91,Expired!A93:I188,9,0),"-")</f>
        <v/>
      </c>
    </row>
    <row r="92" ht="15.75" customHeight="1" s="263">
      <c r="A92" s="246" t="inlineStr">
        <is>
          <t>RM-91</t>
        </is>
      </c>
      <c r="B92" s="246">
        <f>+IFERROR(VLOOKUP(A92,Expired!A94:I189,2,0),"-")</f>
        <v/>
      </c>
      <c r="C92" s="247">
        <f>+IFERROR(VLOOKUP(A92,Expired!A94:I189,3,0),"-")</f>
        <v/>
      </c>
      <c r="D92" s="248">
        <f>IFERROR(VLOOKUP(A92,Expired!A94:D189,4,0),0)</f>
        <v/>
      </c>
      <c r="E92" s="97">
        <f>+IFERROR(VLOOKUP(A92,Expired!A94:F189,6,0),"-")</f>
        <v/>
      </c>
      <c r="F92" s="98">
        <f>+IFERROR(VLOOKUP(A92,Expired!A94:G189,7,0),"-")</f>
        <v/>
      </c>
      <c r="G92" s="249">
        <f>+IFERROR(VLOOKUP(A92,Expired!A94:H189,8,0),"-")</f>
        <v/>
      </c>
      <c r="H92" s="98">
        <f>+IFERROR(VLOOKUP(A92,Expired!A94:I189,9,0),"-")</f>
        <v/>
      </c>
    </row>
    <row r="93" ht="15.75" customHeight="1" s="263">
      <c r="A93" s="246" t="inlineStr">
        <is>
          <t>RM-92</t>
        </is>
      </c>
      <c r="B93" s="246">
        <f>+IFERROR(VLOOKUP(A93,Expired!A95:I190,2,0),"-")</f>
        <v/>
      </c>
      <c r="C93" s="247">
        <f>+IFERROR(VLOOKUP(A93,Expired!A95:I190,3,0),"-")</f>
        <v/>
      </c>
      <c r="D93" s="248">
        <f>IFERROR(VLOOKUP(A93,Expired!A95:D190,4,0),0)</f>
        <v/>
      </c>
      <c r="E93" s="97">
        <f>+IFERROR(VLOOKUP(A93,Expired!A95:F190,6,0),"-")</f>
        <v/>
      </c>
      <c r="F93" s="98">
        <f>+IFERROR(VLOOKUP(A93,Expired!A95:G190,7,0),"-")</f>
        <v/>
      </c>
      <c r="G93" s="249">
        <f>+IFERROR(VLOOKUP(A93,Expired!A95:H190,8,0),"-")</f>
        <v/>
      </c>
      <c r="H93" s="98">
        <f>+IFERROR(VLOOKUP(A93,Expired!A95:I190,9,0),"-")</f>
        <v/>
      </c>
    </row>
    <row r="94" ht="15.75" customHeight="1" s="263">
      <c r="A94" s="246" t="inlineStr">
        <is>
          <t>RM-93</t>
        </is>
      </c>
      <c r="B94" s="246">
        <f>+IFERROR(VLOOKUP(A94,Expired!A96:I191,2,0),"-")</f>
        <v/>
      </c>
      <c r="C94" s="247">
        <f>+IFERROR(VLOOKUP(A94,Expired!A96:I191,3,0),"-")</f>
        <v/>
      </c>
      <c r="D94" s="248">
        <f>IFERROR(VLOOKUP(A94,Expired!A96:D191,4,0),0)</f>
        <v/>
      </c>
      <c r="E94" s="97">
        <f>+IFERROR(VLOOKUP(A94,Expired!A96:F191,6,0),"-")</f>
        <v/>
      </c>
      <c r="F94" s="98">
        <f>+IFERROR(VLOOKUP(A94,Expired!A96:G191,7,0),"-")</f>
        <v/>
      </c>
      <c r="G94" s="249">
        <f>+IFERROR(VLOOKUP(A94,Expired!A96:H191,8,0),"-")</f>
        <v/>
      </c>
      <c r="H94" s="98">
        <f>+IFERROR(VLOOKUP(A94,Expired!A96:I191,9,0),"-")</f>
        <v/>
      </c>
    </row>
    <row r="95" ht="15.75" customHeight="1" s="263">
      <c r="A95" s="246" t="inlineStr">
        <is>
          <t>RM-94</t>
        </is>
      </c>
      <c r="B95" s="246">
        <f>+IFERROR(VLOOKUP(A95,Expired!A97:I192,2,0),"-")</f>
        <v/>
      </c>
      <c r="C95" s="247">
        <f>+IFERROR(VLOOKUP(A95,Expired!A97:I192,3,0),"-")</f>
        <v/>
      </c>
      <c r="D95" s="248">
        <f>IFERROR(VLOOKUP(A95,Expired!A97:D192,4,0),0)</f>
        <v/>
      </c>
      <c r="E95" s="97">
        <f>+IFERROR(VLOOKUP(A95,Expired!A97:F192,6,0),"-")</f>
        <v/>
      </c>
      <c r="F95" s="98">
        <f>+IFERROR(VLOOKUP(A95,Expired!A97:G192,7,0),"-")</f>
        <v/>
      </c>
      <c r="G95" s="249">
        <f>+IFERROR(VLOOKUP(A95,Expired!A97:H192,8,0),"-")</f>
        <v/>
      </c>
      <c r="H95" s="98">
        <f>+IFERROR(VLOOKUP(A95,Expired!A97:I192,9,0),"-")</f>
        <v/>
      </c>
    </row>
    <row r="96" ht="15.75" customHeight="1" s="263">
      <c r="A96" s="246" t="inlineStr">
        <is>
          <t>RM-95</t>
        </is>
      </c>
      <c r="B96" s="246">
        <f>+IFERROR(VLOOKUP(A96,Expired!A98:I193,2,0),"-")</f>
        <v/>
      </c>
      <c r="C96" s="247">
        <f>+IFERROR(VLOOKUP(A96,Expired!A98:I193,3,0),"-")</f>
        <v/>
      </c>
      <c r="D96" s="248">
        <f>IFERROR(VLOOKUP(A96,Expired!A98:D193,4,0),0)</f>
        <v/>
      </c>
      <c r="E96" s="97">
        <f>+IFERROR(VLOOKUP(A96,Expired!A98:F193,6,0),"-")</f>
        <v/>
      </c>
      <c r="F96" s="98">
        <f>+IFERROR(VLOOKUP(A96,Expired!A98:G193,7,0),"-")</f>
        <v/>
      </c>
      <c r="G96" s="249">
        <f>+IFERROR(VLOOKUP(A96,Expired!A98:H193,8,0),"-")</f>
        <v/>
      </c>
      <c r="H96" s="98">
        <f>+IFERROR(VLOOKUP(A96,Expired!A98:I193,9,0),"-")</f>
        <v/>
      </c>
    </row>
    <row r="97" ht="15.75" customHeight="1" s="263">
      <c r="A97" s="246" t="inlineStr">
        <is>
          <t>RM-96</t>
        </is>
      </c>
      <c r="B97" s="246">
        <f>+IFERROR(VLOOKUP(A97,Expired!A99:I194,2,0),"-")</f>
        <v/>
      </c>
      <c r="C97" s="247">
        <f>+IFERROR(VLOOKUP(A97,Expired!A99:I194,3,0),"-")</f>
        <v/>
      </c>
      <c r="D97" s="248">
        <f>IFERROR(VLOOKUP(A97,Expired!A99:D194,4,0),0)</f>
        <v/>
      </c>
      <c r="E97" s="97">
        <f>+IFERROR(VLOOKUP(A97,Expired!A99:F194,6,0),"-")</f>
        <v/>
      </c>
      <c r="F97" s="98">
        <f>+IFERROR(VLOOKUP(A97,Expired!A99:G194,7,0),"-")</f>
        <v/>
      </c>
      <c r="G97" s="249">
        <f>+IFERROR(VLOOKUP(A97,Expired!A99:H194,8,0),"-")</f>
        <v/>
      </c>
      <c r="H97" s="98">
        <f>+IFERROR(VLOOKUP(A97,Expired!A99:I194,9,0),"-")</f>
        <v/>
      </c>
    </row>
    <row r="98" ht="15.75" customHeight="1" s="263"/>
    <row r="99" ht="15.75" customHeight="1" s="263"/>
    <row r="100" ht="15.75" customHeight="1" s="263"/>
    <row r="101" ht="15.75" customHeight="1" s="263"/>
    <row r="102" ht="15.75" customHeight="1" s="263"/>
    <row r="103" ht="15.75" customHeight="1" s="263"/>
    <row r="104" ht="15.75" customHeight="1" s="263"/>
    <row r="105" ht="15.75" customHeight="1" s="263"/>
    <row r="106" ht="15.75" customHeight="1" s="263"/>
    <row r="107" ht="15.75" customHeight="1" s="263"/>
    <row r="108" ht="15.75" customHeight="1" s="263"/>
    <row r="109" ht="15.75" customHeight="1" s="263"/>
    <row r="110" ht="15.75" customHeight="1" s="263"/>
    <row r="111" ht="15.75" customHeight="1" s="263"/>
    <row r="112" ht="15.75" customHeight="1" s="263"/>
    <row r="113" ht="15.75" customHeight="1" s="263"/>
    <row r="114" ht="15.75" customHeight="1" s="263"/>
    <row r="115" ht="15.75" customHeight="1" s="263"/>
    <row r="116" ht="15.75" customHeight="1" s="263"/>
    <row r="117" ht="15.75" customHeight="1" s="263"/>
    <row r="118" ht="15.75" customHeight="1" s="263"/>
    <row r="119" ht="15.75" customHeight="1" s="263"/>
    <row r="120" ht="15.75" customHeight="1" s="263"/>
    <row r="121" ht="15.75" customHeight="1" s="263"/>
    <row r="122" ht="15.75" customHeight="1" s="263"/>
    <row r="123" ht="15.75" customHeight="1" s="263"/>
    <row r="124" ht="15.75" customHeight="1" s="263"/>
    <row r="125" ht="15.75" customHeight="1" s="263"/>
    <row r="126" ht="15.75" customHeight="1" s="263"/>
    <row r="127" ht="15.75" customHeight="1" s="263"/>
    <row r="128" ht="15.75" customHeight="1" s="263"/>
    <row r="129" ht="15.75" customHeight="1" s="263"/>
    <row r="130" ht="15.75" customHeight="1" s="263"/>
    <row r="131" ht="15.75" customHeight="1" s="263"/>
    <row r="132" ht="15.75" customHeight="1" s="263"/>
    <row r="133" ht="15.75" customHeight="1" s="263"/>
    <row r="134" ht="15.75" customHeight="1" s="263"/>
    <row r="135" ht="15.75" customHeight="1" s="263"/>
    <row r="136" ht="15.75" customHeight="1" s="263"/>
    <row r="137" ht="15.75" customHeight="1" s="263"/>
    <row r="138" ht="15.75" customHeight="1" s="263"/>
    <row r="139" ht="15.75" customHeight="1" s="263"/>
    <row r="140" ht="15.75" customHeight="1" s="263"/>
    <row r="141" ht="15.75" customHeight="1" s="263"/>
    <row r="142" ht="15.75" customHeight="1" s="263"/>
    <row r="143" ht="15.75" customHeight="1" s="263"/>
    <row r="144" ht="15.75" customHeight="1" s="263"/>
    <row r="145" ht="15.75" customHeight="1" s="263"/>
    <row r="146" ht="15.75" customHeight="1" s="263"/>
    <row r="147" ht="15.75" customHeight="1" s="263"/>
    <row r="148" ht="15.75" customHeight="1" s="263"/>
    <row r="149" ht="15.75" customHeight="1" s="263"/>
    <row r="150" ht="15.75" customHeight="1" s="263"/>
    <row r="151" ht="15.75" customHeight="1" s="263"/>
    <row r="152" ht="15.75" customHeight="1" s="263"/>
    <row r="153" ht="15.75" customHeight="1" s="263"/>
    <row r="154" ht="15.75" customHeight="1" s="263"/>
    <row r="155" ht="15.75" customHeight="1" s="263"/>
    <row r="156" ht="15.75" customHeight="1" s="263"/>
    <row r="157" ht="15.75" customHeight="1" s="263"/>
    <row r="158" ht="15.75" customHeight="1" s="263"/>
    <row r="159" ht="15.75" customHeight="1" s="263"/>
    <row r="160" ht="15.75" customHeight="1" s="263"/>
    <row r="161" ht="15.75" customHeight="1" s="263"/>
    <row r="162" ht="15.75" customHeight="1" s="263"/>
    <row r="163" ht="15.75" customHeight="1" s="263"/>
    <row r="164" ht="15.75" customHeight="1" s="263"/>
    <row r="165" ht="15.75" customHeight="1" s="263"/>
    <row r="166" ht="15.75" customHeight="1" s="263"/>
    <row r="167" ht="15.75" customHeight="1" s="263"/>
    <row r="168" ht="15.75" customHeight="1" s="263"/>
    <row r="169" ht="15.75" customHeight="1" s="263"/>
    <row r="170" ht="15.75" customHeight="1" s="263"/>
    <row r="171" ht="15.75" customHeight="1" s="263"/>
    <row r="172" ht="15.75" customHeight="1" s="263"/>
    <row r="173" ht="15.75" customHeight="1" s="263"/>
    <row r="174" ht="15.75" customHeight="1" s="263"/>
    <row r="175" ht="15.75" customHeight="1" s="263"/>
    <row r="176" ht="15.75" customHeight="1" s="263"/>
    <row r="177" ht="15.75" customHeight="1" s="263"/>
    <row r="178" ht="15.75" customHeight="1" s="263"/>
    <row r="179" ht="15.75" customHeight="1" s="263"/>
    <row r="180" ht="15.75" customHeight="1" s="263"/>
    <row r="181" ht="15.75" customHeight="1" s="263"/>
    <row r="182" ht="15.75" customHeight="1" s="263"/>
    <row r="183" ht="15.75" customHeight="1" s="263"/>
    <row r="184" ht="15.75" customHeight="1" s="263"/>
    <row r="185" ht="15.75" customHeight="1" s="263"/>
    <row r="186" ht="15.75" customHeight="1" s="263"/>
    <row r="187" ht="15.75" customHeight="1" s="263"/>
    <row r="188" ht="15.75" customHeight="1" s="263"/>
    <row r="189" ht="15.75" customHeight="1" s="263"/>
    <row r="190" ht="15.75" customHeight="1" s="263"/>
    <row r="191" ht="15.75" customHeight="1" s="263"/>
    <row r="192" ht="15.75" customHeight="1" s="263"/>
    <row r="193" ht="15.75" customHeight="1" s="263"/>
    <row r="194" ht="15.75" customHeight="1" s="263"/>
    <row r="195" ht="15.75" customHeight="1" s="263"/>
    <row r="196" ht="15.75" customHeight="1" s="263"/>
    <row r="197" ht="15.75" customHeight="1" s="263"/>
    <row r="198" ht="15.75" customHeight="1" s="263"/>
    <row r="199" ht="15.75" customHeight="1" s="263"/>
    <row r="200" ht="15.75" customHeight="1" s="263"/>
    <row r="201" ht="15.75" customHeight="1" s="263"/>
    <row r="202" ht="15.75" customHeight="1" s="263"/>
    <row r="203" ht="15.75" customHeight="1" s="263"/>
    <row r="204" ht="15.75" customHeight="1" s="263"/>
    <row r="205" ht="15.75" customHeight="1" s="263"/>
    <row r="206" ht="15.75" customHeight="1" s="263"/>
    <row r="207" ht="15.75" customHeight="1" s="263"/>
    <row r="208" ht="15.75" customHeight="1" s="263"/>
    <row r="209" ht="15.75" customHeight="1" s="263"/>
    <row r="210" ht="15.75" customHeight="1" s="263"/>
    <row r="211" ht="15.75" customHeight="1" s="263"/>
    <row r="212" ht="15.75" customHeight="1" s="263"/>
    <row r="213" ht="15.75" customHeight="1" s="263"/>
    <row r="214" ht="15.75" customHeight="1" s="263"/>
    <row r="215" ht="15.75" customHeight="1" s="263"/>
    <row r="216" ht="15.75" customHeight="1" s="263"/>
    <row r="217" ht="15.75" customHeight="1" s="263"/>
    <row r="218" ht="15.75" customHeight="1" s="263"/>
    <row r="219" ht="15.75" customHeight="1" s="263"/>
    <row r="220" ht="15.75" customHeight="1" s="263"/>
    <row r="221" ht="15.75" customHeight="1" s="263"/>
    <row r="222" ht="15.75" customHeight="1" s="263"/>
    <row r="223" ht="15.75" customHeight="1" s="263"/>
    <row r="224" ht="15.75" customHeight="1" s="263"/>
    <row r="225" ht="15.75" customHeight="1" s="263"/>
    <row r="226" ht="15.75" customHeight="1" s="263"/>
    <row r="227" ht="15.75" customHeight="1" s="263"/>
    <row r="228" ht="15.75" customHeight="1" s="263"/>
    <row r="229" ht="15.75" customHeight="1" s="263"/>
    <row r="230" ht="15.75" customHeight="1" s="263"/>
    <row r="231" ht="15.75" customHeight="1" s="263"/>
    <row r="232" ht="15.75" customHeight="1" s="263"/>
    <row r="233" ht="15.75" customHeight="1" s="263"/>
    <row r="234" ht="15.75" customHeight="1" s="263"/>
    <row r="235" ht="15.75" customHeight="1" s="263"/>
    <row r="236" ht="15.75" customHeight="1" s="263"/>
    <row r="237" ht="15.75" customHeight="1" s="263"/>
    <row r="238" ht="15.75" customHeight="1" s="263"/>
    <row r="239" ht="15.75" customHeight="1" s="263"/>
    <row r="240" ht="15.75" customHeight="1" s="263"/>
    <row r="241" ht="15.75" customHeight="1" s="263"/>
    <row r="242" ht="15.75" customHeight="1" s="263"/>
    <row r="243" ht="15.75" customHeight="1" s="263"/>
    <row r="244" ht="15.75" customHeight="1" s="263"/>
    <row r="245" ht="15.75" customHeight="1" s="263"/>
    <row r="246" ht="15.75" customHeight="1" s="263"/>
    <row r="247" ht="15.75" customHeight="1" s="263"/>
    <row r="248" ht="15.75" customHeight="1" s="263"/>
    <row r="249" ht="15.75" customHeight="1" s="263"/>
    <row r="250" ht="15.75" customHeight="1" s="263"/>
    <row r="251" ht="15.75" customHeight="1" s="263"/>
    <row r="252" ht="15.75" customHeight="1" s="263"/>
    <row r="253" ht="15.75" customHeight="1" s="263"/>
    <row r="254" ht="15.75" customHeight="1" s="263"/>
    <row r="255" ht="15.75" customHeight="1" s="263"/>
    <row r="256" ht="15.75" customHeight="1" s="263"/>
    <row r="257" ht="15.75" customHeight="1" s="263"/>
    <row r="258" ht="15.75" customHeight="1" s="263"/>
    <row r="259" ht="15.75" customHeight="1" s="263"/>
    <row r="260" ht="15.75" customHeight="1" s="263"/>
    <row r="261" ht="15.75" customHeight="1" s="263"/>
    <row r="262" ht="15.75" customHeight="1" s="263"/>
    <row r="263" ht="15.75" customHeight="1" s="263"/>
    <row r="264" ht="15.75" customHeight="1" s="263"/>
    <row r="265" ht="15.75" customHeight="1" s="263"/>
    <row r="266" ht="15.75" customHeight="1" s="263"/>
    <row r="267" ht="15.75" customHeight="1" s="263"/>
    <row r="268" ht="15.75" customHeight="1" s="263"/>
    <row r="269" ht="15.75" customHeight="1" s="263"/>
    <row r="270" ht="15.75" customHeight="1" s="263"/>
    <row r="271" ht="15.75" customHeight="1" s="263"/>
    <row r="272" ht="15.75" customHeight="1" s="263"/>
    <row r="273" ht="15.75" customHeight="1" s="263"/>
    <row r="274" ht="15.75" customHeight="1" s="263"/>
    <row r="275" ht="15.75" customHeight="1" s="263"/>
    <row r="276" ht="15.75" customHeight="1" s="263"/>
    <row r="277" ht="15.75" customHeight="1" s="263"/>
    <row r="278" ht="15.75" customHeight="1" s="263"/>
    <row r="279" ht="15.75" customHeight="1" s="263"/>
    <row r="280" ht="15.75" customHeight="1" s="263"/>
    <row r="281" ht="15.75" customHeight="1" s="263"/>
    <row r="282" ht="15.75" customHeight="1" s="263"/>
    <row r="283" ht="15.75" customHeight="1" s="263"/>
    <row r="284" ht="15.75" customHeight="1" s="263"/>
    <row r="285" ht="15.75" customHeight="1" s="263"/>
    <row r="286" ht="15.75" customHeight="1" s="263"/>
    <row r="287" ht="15.75" customHeight="1" s="263"/>
    <row r="288" ht="15.75" customHeight="1" s="263"/>
    <row r="289" ht="15.75" customHeight="1" s="263"/>
    <row r="290" ht="15.75" customHeight="1" s="263"/>
    <row r="291" ht="15.75" customHeight="1" s="263"/>
    <row r="292" ht="15.75" customHeight="1" s="263"/>
    <row r="293" ht="15.75" customHeight="1" s="263"/>
    <row r="294" ht="15.75" customHeight="1" s="263"/>
    <row r="295" ht="15.75" customHeight="1" s="263"/>
    <row r="296" ht="15.75" customHeight="1" s="263"/>
    <row r="297" ht="15.75" customHeight="1" s="263"/>
    <row r="298" ht="15.75" customHeight="1" s="263"/>
    <row r="299" ht="15.75" customHeight="1" s="263"/>
    <row r="300" ht="15.75" customHeight="1" s="263"/>
    <row r="301" ht="15.75" customHeight="1" s="263"/>
    <row r="302" ht="15.75" customHeight="1" s="263"/>
    <row r="303" ht="15.75" customHeight="1" s="263"/>
    <row r="304" ht="15.75" customHeight="1" s="263"/>
    <row r="305" ht="15.75" customHeight="1" s="263"/>
    <row r="306" ht="15.75" customHeight="1" s="263"/>
    <row r="307" ht="15.75" customHeight="1" s="263"/>
    <row r="308" ht="15.75" customHeight="1" s="263"/>
    <row r="309" ht="15.75" customHeight="1" s="263"/>
    <row r="310" ht="15.75" customHeight="1" s="263"/>
    <row r="311" ht="15.75" customHeight="1" s="263"/>
    <row r="312" ht="15.75" customHeight="1" s="263"/>
    <row r="313" ht="15.75" customHeight="1" s="263"/>
    <row r="314" ht="15.75" customHeight="1" s="263"/>
    <row r="315" ht="15.75" customHeight="1" s="263"/>
    <row r="316" ht="15.75" customHeight="1" s="263"/>
    <row r="317" ht="15.75" customHeight="1" s="263"/>
    <row r="318" ht="15.75" customHeight="1" s="263"/>
    <row r="319" ht="15.75" customHeight="1" s="263"/>
    <row r="320" ht="15.75" customHeight="1" s="263"/>
    <row r="321" ht="15.75" customHeight="1" s="263"/>
    <row r="322" ht="15.75" customHeight="1" s="263"/>
    <row r="323" ht="15.75" customHeight="1" s="263"/>
    <row r="324" ht="15.75" customHeight="1" s="263"/>
    <row r="325" ht="15.75" customHeight="1" s="263"/>
    <row r="326" ht="15.75" customHeight="1" s="263"/>
    <row r="327" ht="15.75" customHeight="1" s="263"/>
    <row r="328" ht="15.75" customHeight="1" s="263"/>
    <row r="329" ht="15.75" customHeight="1" s="263"/>
    <row r="330" ht="15.75" customHeight="1" s="263"/>
    <row r="331" ht="15.75" customHeight="1" s="263"/>
    <row r="332" ht="15.75" customHeight="1" s="263"/>
    <row r="333" ht="15.75" customHeight="1" s="263"/>
    <row r="334" ht="15.75" customHeight="1" s="263"/>
    <row r="335" ht="15.75" customHeight="1" s="263"/>
    <row r="336" ht="15.75" customHeight="1" s="263"/>
    <row r="337" ht="15.75" customHeight="1" s="263"/>
    <row r="338" ht="15.75" customHeight="1" s="263"/>
    <row r="339" ht="15.75" customHeight="1" s="263"/>
    <row r="340" ht="15.75" customHeight="1" s="263"/>
    <row r="341" ht="15.75" customHeight="1" s="263"/>
    <row r="342" ht="15.75" customHeight="1" s="263"/>
    <row r="343" ht="15.75" customHeight="1" s="263"/>
    <row r="344" ht="15.75" customHeight="1" s="263"/>
    <row r="345" ht="15.75" customHeight="1" s="263"/>
    <row r="346" ht="15.75" customHeight="1" s="263"/>
    <row r="347" ht="15.75" customHeight="1" s="263"/>
    <row r="348" ht="15.75" customHeight="1" s="263"/>
    <row r="349" ht="15.75" customHeight="1" s="263"/>
    <row r="350" ht="15.75" customHeight="1" s="263"/>
    <row r="351" ht="15.75" customHeight="1" s="263"/>
    <row r="352" ht="15.75" customHeight="1" s="263"/>
    <row r="353" ht="15.75" customHeight="1" s="263"/>
    <row r="354" ht="15.75" customHeight="1" s="263"/>
    <row r="355" ht="15.75" customHeight="1" s="263"/>
    <row r="356" ht="15.75" customHeight="1" s="263"/>
    <row r="357" ht="15.75" customHeight="1" s="263"/>
    <row r="358" ht="15.75" customHeight="1" s="263"/>
    <row r="359" ht="15.75" customHeight="1" s="263"/>
    <row r="360" ht="15.75" customHeight="1" s="263"/>
    <row r="361" ht="15.75" customHeight="1" s="263"/>
    <row r="362" ht="15.75" customHeight="1" s="263"/>
    <row r="363" ht="15.75" customHeight="1" s="263"/>
    <row r="364" ht="15.75" customHeight="1" s="263"/>
    <row r="365" ht="15.75" customHeight="1" s="263"/>
    <row r="366" ht="15.75" customHeight="1" s="263"/>
    <row r="367" ht="15.75" customHeight="1" s="263"/>
    <row r="368" ht="15.75" customHeight="1" s="263"/>
    <row r="369" ht="15.75" customHeight="1" s="263"/>
    <row r="370" ht="15.75" customHeight="1" s="263"/>
    <row r="371" ht="15.75" customHeight="1" s="263"/>
    <row r="372" ht="15.75" customHeight="1" s="263"/>
    <row r="373" ht="15.75" customHeight="1" s="263"/>
    <row r="374" ht="15.75" customHeight="1" s="263"/>
    <row r="375" ht="15.75" customHeight="1" s="263"/>
    <row r="376" ht="15.75" customHeight="1" s="263"/>
    <row r="377" ht="15.75" customHeight="1" s="263"/>
    <row r="378" ht="15.75" customHeight="1" s="263"/>
    <row r="379" ht="15.75" customHeight="1" s="263"/>
    <row r="380" ht="15.75" customHeight="1" s="263"/>
    <row r="381" ht="15.75" customHeight="1" s="263"/>
    <row r="382" ht="15.75" customHeight="1" s="263"/>
    <row r="383" ht="15.75" customHeight="1" s="263"/>
    <row r="384" ht="15.75" customHeight="1" s="263"/>
    <row r="385" ht="15.75" customHeight="1" s="263"/>
    <row r="386" ht="15.75" customHeight="1" s="263"/>
    <row r="387" ht="15.75" customHeight="1" s="263"/>
    <row r="388" ht="15.75" customHeight="1" s="263"/>
    <row r="389" ht="15.75" customHeight="1" s="263"/>
    <row r="390" ht="15.75" customHeight="1" s="263"/>
    <row r="391" ht="15.75" customHeight="1" s="263"/>
    <row r="392" ht="15.75" customHeight="1" s="263"/>
    <row r="393" ht="15.75" customHeight="1" s="263"/>
    <row r="394" ht="15.75" customHeight="1" s="263"/>
    <row r="395" ht="15.75" customHeight="1" s="263"/>
    <row r="396" ht="15.75" customHeight="1" s="263"/>
    <row r="397" ht="15.75" customHeight="1" s="263"/>
    <row r="398" ht="15.75" customHeight="1" s="263"/>
    <row r="399" ht="15.75" customHeight="1" s="263"/>
    <row r="400" ht="15.75" customHeight="1" s="263"/>
    <row r="401" ht="15.75" customHeight="1" s="263"/>
    <row r="402" ht="15.75" customHeight="1" s="263"/>
    <row r="403" ht="15.75" customHeight="1" s="263"/>
    <row r="404" ht="15.75" customHeight="1" s="263"/>
    <row r="405" ht="15.75" customHeight="1" s="263"/>
    <row r="406" ht="15.75" customHeight="1" s="263"/>
    <row r="407" ht="15.75" customHeight="1" s="263"/>
    <row r="408" ht="15.75" customHeight="1" s="263"/>
    <row r="409" ht="15.75" customHeight="1" s="263"/>
    <row r="410" ht="15.75" customHeight="1" s="263"/>
    <row r="411" ht="15.75" customHeight="1" s="263"/>
    <row r="412" ht="15.75" customHeight="1" s="263"/>
    <row r="413" ht="15.75" customHeight="1" s="263"/>
    <row r="414" ht="15.75" customHeight="1" s="263"/>
    <row r="415" ht="15.75" customHeight="1" s="263"/>
    <row r="416" ht="15.75" customHeight="1" s="263"/>
    <row r="417" ht="15.75" customHeight="1" s="263"/>
    <row r="418" ht="15.75" customHeight="1" s="263"/>
    <row r="419" ht="15.75" customHeight="1" s="263"/>
    <row r="420" ht="15.75" customHeight="1" s="263"/>
    <row r="421" ht="15.75" customHeight="1" s="263"/>
    <row r="422" ht="15.75" customHeight="1" s="263"/>
    <row r="423" ht="15.75" customHeight="1" s="263"/>
    <row r="424" ht="15.75" customHeight="1" s="263"/>
    <row r="425" ht="15.75" customHeight="1" s="263"/>
    <row r="426" ht="15.75" customHeight="1" s="263"/>
    <row r="427" ht="15.75" customHeight="1" s="263"/>
    <row r="428" ht="15.75" customHeight="1" s="263"/>
    <row r="429" ht="15.75" customHeight="1" s="263"/>
    <row r="430" ht="15.75" customHeight="1" s="263"/>
    <row r="431" ht="15.75" customHeight="1" s="263"/>
    <row r="432" ht="15.75" customHeight="1" s="263"/>
    <row r="433" ht="15.75" customHeight="1" s="263"/>
    <row r="434" ht="15.75" customHeight="1" s="263"/>
    <row r="435" ht="15.75" customHeight="1" s="263"/>
    <row r="436" ht="15.75" customHeight="1" s="263"/>
    <row r="437" ht="15.75" customHeight="1" s="263"/>
    <row r="438" ht="15.75" customHeight="1" s="263"/>
    <row r="439" ht="15.75" customHeight="1" s="263"/>
    <row r="440" ht="15.75" customHeight="1" s="263"/>
    <row r="441" ht="15.75" customHeight="1" s="263"/>
    <row r="442" ht="15.75" customHeight="1" s="263"/>
    <row r="443" ht="15.75" customHeight="1" s="263"/>
    <row r="444" ht="15.75" customHeight="1" s="263"/>
    <row r="445" ht="15.75" customHeight="1" s="263"/>
    <row r="446" ht="15.75" customHeight="1" s="263"/>
    <row r="447" ht="15.75" customHeight="1" s="263"/>
    <row r="448" ht="15.75" customHeight="1" s="263"/>
    <row r="449" ht="15.75" customHeight="1" s="263"/>
    <row r="450" ht="15.75" customHeight="1" s="263"/>
    <row r="451" ht="15.75" customHeight="1" s="263"/>
    <row r="452" ht="15.75" customHeight="1" s="263"/>
    <row r="453" ht="15.75" customHeight="1" s="263"/>
    <row r="454" ht="15.75" customHeight="1" s="263"/>
    <row r="455" ht="15.75" customHeight="1" s="263"/>
    <row r="456" ht="15.75" customHeight="1" s="263"/>
    <row r="457" ht="15.75" customHeight="1" s="263"/>
    <row r="458" ht="15.75" customHeight="1" s="263"/>
    <row r="459" ht="15.75" customHeight="1" s="263"/>
    <row r="460" ht="15.75" customHeight="1" s="263"/>
    <row r="461" ht="15.75" customHeight="1" s="263"/>
    <row r="462" ht="15.75" customHeight="1" s="263"/>
    <row r="463" ht="15.75" customHeight="1" s="263"/>
    <row r="464" ht="15.75" customHeight="1" s="263"/>
    <row r="465" ht="15.75" customHeight="1" s="263"/>
    <row r="466" ht="15.75" customHeight="1" s="263"/>
    <row r="467" ht="15.75" customHeight="1" s="263"/>
    <row r="468" ht="15.75" customHeight="1" s="263"/>
    <row r="469" ht="15.75" customHeight="1" s="263"/>
    <row r="470" ht="15.75" customHeight="1" s="263"/>
    <row r="471" ht="15.75" customHeight="1" s="263"/>
    <row r="472" ht="15.75" customHeight="1" s="263"/>
    <row r="473" ht="15.75" customHeight="1" s="263"/>
    <row r="474" ht="15.75" customHeight="1" s="263"/>
    <row r="475" ht="15.75" customHeight="1" s="263"/>
    <row r="476" ht="15.75" customHeight="1" s="263"/>
    <row r="477" ht="15.75" customHeight="1" s="263"/>
    <row r="478" ht="15.75" customHeight="1" s="263"/>
    <row r="479" ht="15.75" customHeight="1" s="263"/>
    <row r="480" ht="15.75" customHeight="1" s="263"/>
    <row r="481" ht="15.75" customHeight="1" s="263"/>
    <row r="482" ht="15.75" customHeight="1" s="263"/>
    <row r="483" ht="15.75" customHeight="1" s="263"/>
    <row r="484" ht="15.75" customHeight="1" s="263"/>
    <row r="485" ht="15.75" customHeight="1" s="263"/>
    <row r="486" ht="15.75" customHeight="1" s="263"/>
    <row r="487" ht="15.75" customHeight="1" s="263"/>
    <row r="488" ht="15.75" customHeight="1" s="263"/>
    <row r="489" ht="15.75" customHeight="1" s="263"/>
    <row r="490" ht="15.75" customHeight="1" s="263"/>
    <row r="491" ht="15.75" customHeight="1" s="263"/>
    <row r="492" ht="15.75" customHeight="1" s="263"/>
    <row r="493" ht="15.75" customHeight="1" s="263"/>
    <row r="494" ht="15.75" customHeight="1" s="263"/>
    <row r="495" ht="15.75" customHeight="1" s="263"/>
    <row r="496" ht="15.75" customHeight="1" s="263"/>
    <row r="497" ht="15.75" customHeight="1" s="263"/>
    <row r="498" ht="15.75" customHeight="1" s="263"/>
    <row r="499" ht="15.75" customHeight="1" s="263"/>
    <row r="500" ht="15.75" customHeight="1" s="263"/>
    <row r="501" ht="15.75" customHeight="1" s="263"/>
    <row r="502" ht="15.75" customHeight="1" s="263"/>
    <row r="503" ht="15.75" customHeight="1" s="263"/>
    <row r="504" ht="15.75" customHeight="1" s="263"/>
    <row r="505" ht="15.75" customHeight="1" s="263"/>
    <row r="506" ht="15.75" customHeight="1" s="263"/>
    <row r="507" ht="15.75" customHeight="1" s="263"/>
    <row r="508" ht="15.75" customHeight="1" s="263"/>
    <row r="509" ht="15.75" customHeight="1" s="263"/>
    <row r="510" ht="15.75" customHeight="1" s="263"/>
    <row r="511" ht="15.75" customHeight="1" s="263"/>
    <row r="512" ht="15.75" customHeight="1" s="263"/>
    <row r="513" ht="15.75" customHeight="1" s="263"/>
    <row r="514" ht="15.75" customHeight="1" s="263"/>
    <row r="515" ht="15.75" customHeight="1" s="263"/>
    <row r="516" ht="15.75" customHeight="1" s="263"/>
    <row r="517" ht="15.75" customHeight="1" s="263"/>
    <row r="518" ht="15.75" customHeight="1" s="263"/>
    <row r="519" ht="15.75" customHeight="1" s="263"/>
    <row r="520" ht="15.75" customHeight="1" s="263"/>
    <row r="521" ht="15.75" customHeight="1" s="263"/>
    <row r="522" ht="15.75" customHeight="1" s="263"/>
    <row r="523" ht="15.75" customHeight="1" s="263"/>
    <row r="524" ht="15.75" customHeight="1" s="263"/>
    <row r="525" ht="15.75" customHeight="1" s="263"/>
    <row r="526" ht="15.75" customHeight="1" s="263"/>
    <row r="527" ht="15.75" customHeight="1" s="263"/>
    <row r="528" ht="15.75" customHeight="1" s="263"/>
    <row r="529" ht="15.75" customHeight="1" s="263"/>
    <row r="530" ht="15.75" customHeight="1" s="263"/>
    <row r="531" ht="15.75" customHeight="1" s="263"/>
    <row r="532" ht="15.75" customHeight="1" s="263"/>
    <row r="533" ht="15.75" customHeight="1" s="263"/>
    <row r="534" ht="15.75" customHeight="1" s="263"/>
    <row r="535" ht="15.75" customHeight="1" s="263"/>
    <row r="536" ht="15.75" customHeight="1" s="263"/>
    <row r="537" ht="15.75" customHeight="1" s="263"/>
    <row r="538" ht="15.75" customHeight="1" s="263"/>
    <row r="539" ht="15.75" customHeight="1" s="263"/>
    <row r="540" ht="15.75" customHeight="1" s="263"/>
    <row r="541" ht="15.75" customHeight="1" s="263"/>
    <row r="542" ht="15.75" customHeight="1" s="263"/>
    <row r="543" ht="15.75" customHeight="1" s="263"/>
    <row r="544" ht="15.75" customHeight="1" s="263"/>
    <row r="545" ht="15.75" customHeight="1" s="263"/>
    <row r="546" ht="15.75" customHeight="1" s="263"/>
    <row r="547" ht="15.75" customHeight="1" s="263"/>
    <row r="548" ht="15.75" customHeight="1" s="263"/>
    <row r="549" ht="15.75" customHeight="1" s="263"/>
    <row r="550" ht="15.75" customHeight="1" s="263"/>
    <row r="551" ht="15.75" customHeight="1" s="263"/>
    <row r="552" ht="15.75" customHeight="1" s="263"/>
    <row r="553" ht="15.75" customHeight="1" s="263"/>
    <row r="554" ht="15.75" customHeight="1" s="263"/>
    <row r="555" ht="15.75" customHeight="1" s="263"/>
    <row r="556" ht="15.75" customHeight="1" s="263"/>
    <row r="557" ht="15.75" customHeight="1" s="263"/>
    <row r="558" ht="15.75" customHeight="1" s="263"/>
    <row r="559" ht="15.75" customHeight="1" s="263"/>
    <row r="560" ht="15.75" customHeight="1" s="263"/>
    <row r="561" ht="15.75" customHeight="1" s="263"/>
    <row r="562" ht="15.75" customHeight="1" s="263"/>
    <row r="563" ht="15.75" customHeight="1" s="263"/>
    <row r="564" ht="15.75" customHeight="1" s="263"/>
    <row r="565" ht="15.75" customHeight="1" s="263"/>
    <row r="566" ht="15.75" customHeight="1" s="263"/>
    <row r="567" ht="15.75" customHeight="1" s="263"/>
    <row r="568" ht="15.75" customHeight="1" s="263"/>
    <row r="569" ht="15.75" customHeight="1" s="263"/>
    <row r="570" ht="15.75" customHeight="1" s="263"/>
    <row r="571" ht="15.75" customHeight="1" s="263"/>
    <row r="572" ht="15.75" customHeight="1" s="263"/>
    <row r="573" ht="15.75" customHeight="1" s="263"/>
    <row r="574" ht="15.75" customHeight="1" s="263"/>
    <row r="575" ht="15.75" customHeight="1" s="263"/>
    <row r="576" ht="15.75" customHeight="1" s="263"/>
    <row r="577" ht="15.75" customHeight="1" s="263"/>
    <row r="578" ht="15.75" customHeight="1" s="263"/>
    <row r="579" ht="15.75" customHeight="1" s="263"/>
    <row r="580" ht="15.75" customHeight="1" s="263"/>
    <row r="581" ht="15.75" customHeight="1" s="263"/>
    <row r="582" ht="15.75" customHeight="1" s="263"/>
    <row r="583" ht="15.75" customHeight="1" s="263"/>
    <row r="584" ht="15.75" customHeight="1" s="263"/>
    <row r="585" ht="15.75" customHeight="1" s="263"/>
    <row r="586" ht="15.75" customHeight="1" s="263"/>
    <row r="587" ht="15.75" customHeight="1" s="263"/>
    <row r="588" ht="15.75" customHeight="1" s="263"/>
    <row r="589" ht="15.75" customHeight="1" s="263"/>
    <row r="590" ht="15.75" customHeight="1" s="263"/>
    <row r="591" ht="15.75" customHeight="1" s="263"/>
    <row r="592" ht="15.75" customHeight="1" s="263"/>
    <row r="593" ht="15.75" customHeight="1" s="263"/>
    <row r="594" ht="15.75" customHeight="1" s="263"/>
    <row r="595" ht="15.75" customHeight="1" s="263"/>
    <row r="596" ht="15.75" customHeight="1" s="263"/>
    <row r="597" ht="15.75" customHeight="1" s="263"/>
    <row r="598" ht="15.75" customHeight="1" s="263"/>
    <row r="599" ht="15.75" customHeight="1" s="263"/>
    <row r="600" ht="15.75" customHeight="1" s="263"/>
    <row r="601" ht="15.75" customHeight="1" s="263"/>
    <row r="602" ht="15.75" customHeight="1" s="263"/>
    <row r="603" ht="15.75" customHeight="1" s="263"/>
    <row r="604" ht="15.75" customHeight="1" s="263"/>
    <row r="605" ht="15.75" customHeight="1" s="263"/>
    <row r="606" ht="15.75" customHeight="1" s="263"/>
    <row r="607" ht="15.75" customHeight="1" s="263"/>
    <row r="608" ht="15.75" customHeight="1" s="263"/>
    <row r="609" ht="15.75" customHeight="1" s="263"/>
    <row r="610" ht="15.75" customHeight="1" s="263"/>
    <row r="611" ht="15.75" customHeight="1" s="263"/>
    <row r="612" ht="15.75" customHeight="1" s="263"/>
    <row r="613" ht="15.75" customHeight="1" s="263"/>
    <row r="614" ht="15.75" customHeight="1" s="263"/>
    <row r="615" ht="15.75" customHeight="1" s="263"/>
    <row r="616" ht="15.75" customHeight="1" s="263"/>
    <row r="617" ht="15.75" customHeight="1" s="263"/>
    <row r="618" ht="15.75" customHeight="1" s="263"/>
    <row r="619" ht="15.75" customHeight="1" s="263"/>
    <row r="620" ht="15.75" customHeight="1" s="263"/>
    <row r="621" ht="15.75" customHeight="1" s="263"/>
    <row r="622" ht="15.75" customHeight="1" s="263"/>
    <row r="623" ht="15.75" customHeight="1" s="263"/>
    <row r="624" ht="15.75" customHeight="1" s="263"/>
    <row r="625" ht="15.75" customHeight="1" s="263"/>
    <row r="626" ht="15.75" customHeight="1" s="263"/>
    <row r="627" ht="15.75" customHeight="1" s="263"/>
    <row r="628" ht="15.75" customHeight="1" s="263"/>
    <row r="629" ht="15.75" customHeight="1" s="263"/>
    <row r="630" ht="15.75" customHeight="1" s="263"/>
    <row r="631" ht="15.75" customHeight="1" s="263"/>
    <row r="632" ht="15.75" customHeight="1" s="263"/>
    <row r="633" ht="15.75" customHeight="1" s="263"/>
    <row r="634" ht="15.75" customHeight="1" s="263"/>
    <row r="635" ht="15.75" customHeight="1" s="263"/>
    <row r="636" ht="15.75" customHeight="1" s="263"/>
    <row r="637" ht="15.75" customHeight="1" s="263"/>
    <row r="638" ht="15.75" customHeight="1" s="263"/>
    <row r="639" ht="15.75" customHeight="1" s="263"/>
    <row r="640" ht="15.75" customHeight="1" s="263"/>
    <row r="641" ht="15.75" customHeight="1" s="263"/>
    <row r="642" ht="15.75" customHeight="1" s="263"/>
    <row r="643" ht="15.75" customHeight="1" s="263"/>
    <row r="644" ht="15.75" customHeight="1" s="263"/>
    <row r="645" ht="15.75" customHeight="1" s="263"/>
    <row r="646" ht="15.75" customHeight="1" s="263"/>
    <row r="647" ht="15.75" customHeight="1" s="263"/>
    <row r="648" ht="15.75" customHeight="1" s="263"/>
    <row r="649" ht="15.75" customHeight="1" s="263"/>
    <row r="650" ht="15.75" customHeight="1" s="263"/>
    <row r="651" ht="15.75" customHeight="1" s="263"/>
    <row r="652" ht="15.75" customHeight="1" s="263"/>
    <row r="653" ht="15.75" customHeight="1" s="263"/>
    <row r="654" ht="15.75" customHeight="1" s="263"/>
    <row r="655" ht="15.75" customHeight="1" s="263"/>
    <row r="656" ht="15.75" customHeight="1" s="263"/>
    <row r="657" ht="15.75" customHeight="1" s="263"/>
    <row r="658" ht="15.75" customHeight="1" s="263"/>
    <row r="659" ht="15.75" customHeight="1" s="263"/>
    <row r="660" ht="15.75" customHeight="1" s="263"/>
    <row r="661" ht="15.75" customHeight="1" s="263"/>
    <row r="662" ht="15.75" customHeight="1" s="263"/>
    <row r="663" ht="15.75" customHeight="1" s="263"/>
    <row r="664" ht="15.75" customHeight="1" s="263"/>
    <row r="665" ht="15.75" customHeight="1" s="263"/>
    <row r="666" ht="15.75" customHeight="1" s="263"/>
    <row r="667" ht="15.75" customHeight="1" s="263"/>
    <row r="668" ht="15.75" customHeight="1" s="263"/>
    <row r="669" ht="15.75" customHeight="1" s="263"/>
    <row r="670" ht="15.75" customHeight="1" s="263"/>
    <row r="671" ht="15.75" customHeight="1" s="263"/>
    <row r="672" ht="15.75" customHeight="1" s="263"/>
    <row r="673" ht="15.75" customHeight="1" s="263"/>
    <row r="674" ht="15.75" customHeight="1" s="263"/>
    <row r="675" ht="15.75" customHeight="1" s="263"/>
    <row r="676" ht="15.75" customHeight="1" s="263"/>
    <row r="677" ht="15.75" customHeight="1" s="263"/>
    <row r="678" ht="15.75" customHeight="1" s="263"/>
    <row r="679" ht="15.75" customHeight="1" s="263"/>
    <row r="680" ht="15.75" customHeight="1" s="263"/>
    <row r="681" ht="15.75" customHeight="1" s="263"/>
    <row r="682" ht="15.75" customHeight="1" s="263"/>
    <row r="683" ht="15.75" customHeight="1" s="263"/>
    <row r="684" ht="15.75" customHeight="1" s="263"/>
    <row r="685" ht="15.75" customHeight="1" s="263"/>
    <row r="686" ht="15.75" customHeight="1" s="263"/>
    <row r="687" ht="15.75" customHeight="1" s="263"/>
    <row r="688" ht="15.75" customHeight="1" s="263"/>
    <row r="689" ht="15.75" customHeight="1" s="263"/>
    <row r="690" ht="15.75" customHeight="1" s="263"/>
    <row r="691" ht="15.75" customHeight="1" s="263"/>
    <row r="692" ht="15.75" customHeight="1" s="263"/>
    <row r="693" ht="15.75" customHeight="1" s="263"/>
    <row r="694" ht="15.75" customHeight="1" s="263"/>
    <row r="695" ht="15.75" customHeight="1" s="263"/>
    <row r="696" ht="15.75" customHeight="1" s="263"/>
    <row r="697" ht="15.75" customHeight="1" s="263"/>
    <row r="698" ht="15.75" customHeight="1" s="263"/>
    <row r="699" ht="15.75" customHeight="1" s="263"/>
    <row r="700" ht="15.75" customHeight="1" s="263"/>
    <row r="701" ht="15.75" customHeight="1" s="263"/>
    <row r="702" ht="15.75" customHeight="1" s="263"/>
    <row r="703" ht="15.75" customHeight="1" s="263"/>
    <row r="704" ht="15.75" customHeight="1" s="263"/>
    <row r="705" ht="15.75" customHeight="1" s="263"/>
    <row r="706" ht="15.75" customHeight="1" s="263"/>
    <row r="707" ht="15.75" customHeight="1" s="263"/>
    <row r="708" ht="15.75" customHeight="1" s="263"/>
    <row r="709" ht="15.75" customHeight="1" s="263"/>
    <row r="710" ht="15.75" customHeight="1" s="263"/>
    <row r="711" ht="15.75" customHeight="1" s="263"/>
    <row r="712" ht="15.75" customHeight="1" s="263"/>
    <row r="713" ht="15.75" customHeight="1" s="263"/>
    <row r="714" ht="15.75" customHeight="1" s="263"/>
    <row r="715" ht="15.75" customHeight="1" s="263"/>
    <row r="716" ht="15.75" customHeight="1" s="263"/>
    <row r="717" ht="15.75" customHeight="1" s="263"/>
    <row r="718" ht="15.75" customHeight="1" s="263"/>
    <row r="719" ht="15.75" customHeight="1" s="263"/>
    <row r="720" ht="15.75" customHeight="1" s="263"/>
    <row r="721" ht="15.75" customHeight="1" s="263"/>
    <row r="722" ht="15.75" customHeight="1" s="263"/>
    <row r="723" ht="15.75" customHeight="1" s="263"/>
    <row r="724" ht="15.75" customHeight="1" s="263"/>
    <row r="725" ht="15.75" customHeight="1" s="263"/>
    <row r="726" ht="15.75" customHeight="1" s="263"/>
    <row r="727" ht="15.75" customHeight="1" s="263"/>
    <row r="728" ht="15.75" customHeight="1" s="263"/>
    <row r="729" ht="15.75" customHeight="1" s="263"/>
    <row r="730" ht="15.75" customHeight="1" s="263"/>
    <row r="731" ht="15.75" customHeight="1" s="263"/>
    <row r="732" ht="15.75" customHeight="1" s="263"/>
    <row r="733" ht="15.75" customHeight="1" s="263"/>
    <row r="734" ht="15.75" customHeight="1" s="263"/>
    <row r="735" ht="15.75" customHeight="1" s="263"/>
    <row r="736" ht="15.75" customHeight="1" s="263"/>
    <row r="737" ht="15.75" customHeight="1" s="263"/>
    <row r="738" ht="15.75" customHeight="1" s="263"/>
    <row r="739" ht="15.75" customHeight="1" s="263"/>
    <row r="740" ht="15.75" customHeight="1" s="263"/>
    <row r="741" ht="15.75" customHeight="1" s="263"/>
    <row r="742" ht="15.75" customHeight="1" s="263"/>
    <row r="743" ht="15.75" customHeight="1" s="263"/>
    <row r="744" ht="15.75" customHeight="1" s="263"/>
    <row r="745" ht="15.75" customHeight="1" s="263"/>
    <row r="746" ht="15.75" customHeight="1" s="263"/>
    <row r="747" ht="15.75" customHeight="1" s="263"/>
    <row r="748" ht="15.75" customHeight="1" s="263"/>
    <row r="749" ht="15.75" customHeight="1" s="263"/>
    <row r="750" ht="15.75" customHeight="1" s="263"/>
    <row r="751" ht="15.75" customHeight="1" s="263"/>
    <row r="752" ht="15.75" customHeight="1" s="263"/>
    <row r="753" ht="15.75" customHeight="1" s="263"/>
    <row r="754" ht="15.75" customHeight="1" s="263"/>
    <row r="755" ht="15.75" customHeight="1" s="263"/>
    <row r="756" ht="15.75" customHeight="1" s="263"/>
    <row r="757" ht="15.75" customHeight="1" s="263"/>
    <row r="758" ht="15.75" customHeight="1" s="263"/>
    <row r="759" ht="15.75" customHeight="1" s="263"/>
    <row r="760" ht="15.75" customHeight="1" s="263"/>
    <row r="761" ht="15.75" customHeight="1" s="263"/>
    <row r="762" ht="15.75" customHeight="1" s="263"/>
    <row r="763" ht="15.75" customHeight="1" s="263"/>
    <row r="764" ht="15.75" customHeight="1" s="263"/>
    <row r="765" ht="15.75" customHeight="1" s="263"/>
    <row r="766" ht="15.75" customHeight="1" s="263"/>
    <row r="767" ht="15.75" customHeight="1" s="263"/>
    <row r="768" ht="15.75" customHeight="1" s="263"/>
    <row r="769" ht="15.75" customHeight="1" s="263"/>
    <row r="770" ht="15.75" customHeight="1" s="263"/>
    <row r="771" ht="15.75" customHeight="1" s="263"/>
    <row r="772" ht="15.75" customHeight="1" s="263"/>
    <row r="773" ht="15.75" customHeight="1" s="263"/>
    <row r="774" ht="15.75" customHeight="1" s="263"/>
    <row r="775" ht="15.75" customHeight="1" s="263"/>
    <row r="776" ht="15.75" customHeight="1" s="263"/>
    <row r="777" ht="15.75" customHeight="1" s="263"/>
    <row r="778" ht="15.75" customHeight="1" s="263"/>
    <row r="779" ht="15.75" customHeight="1" s="263"/>
    <row r="780" ht="15.75" customHeight="1" s="263"/>
    <row r="781" ht="15.75" customHeight="1" s="263"/>
    <row r="782" ht="15.75" customHeight="1" s="263"/>
    <row r="783" ht="15.75" customHeight="1" s="263"/>
    <row r="784" ht="15.75" customHeight="1" s="263"/>
    <row r="785" ht="15.75" customHeight="1" s="263"/>
    <row r="786" ht="15.75" customHeight="1" s="263"/>
    <row r="787" ht="15.75" customHeight="1" s="263"/>
    <row r="788" ht="15.75" customHeight="1" s="263"/>
    <row r="789" ht="15.75" customHeight="1" s="263"/>
    <row r="790" ht="15.75" customHeight="1" s="263"/>
    <row r="791" ht="15.75" customHeight="1" s="263"/>
    <row r="792" ht="15.75" customHeight="1" s="263"/>
    <row r="793" ht="15.75" customHeight="1" s="263"/>
    <row r="794" ht="15.75" customHeight="1" s="263"/>
    <row r="795" ht="15.75" customHeight="1" s="263"/>
    <row r="796" ht="15.75" customHeight="1" s="263"/>
    <row r="797" ht="15.75" customHeight="1" s="263"/>
    <row r="798" ht="15.75" customHeight="1" s="263"/>
    <row r="799" ht="15.75" customHeight="1" s="263"/>
    <row r="800" ht="15.75" customHeight="1" s="263"/>
    <row r="801" ht="15.75" customHeight="1" s="263"/>
    <row r="802" ht="15.75" customHeight="1" s="263"/>
    <row r="803" ht="15.75" customHeight="1" s="263"/>
    <row r="804" ht="15.75" customHeight="1" s="263"/>
    <row r="805" ht="15.75" customHeight="1" s="263"/>
    <row r="806" ht="15.75" customHeight="1" s="263"/>
    <row r="807" ht="15.75" customHeight="1" s="263"/>
    <row r="808" ht="15.75" customHeight="1" s="263"/>
    <row r="809" ht="15.75" customHeight="1" s="263"/>
    <row r="810" ht="15.75" customHeight="1" s="263"/>
    <row r="811" ht="15.75" customHeight="1" s="263"/>
    <row r="812" ht="15.75" customHeight="1" s="263"/>
    <row r="813" ht="15.75" customHeight="1" s="263"/>
    <row r="814" ht="15.75" customHeight="1" s="263"/>
    <row r="815" ht="15.75" customHeight="1" s="263"/>
    <row r="816" ht="15.75" customHeight="1" s="263"/>
    <row r="817" ht="15.75" customHeight="1" s="263"/>
    <row r="818" ht="15.75" customHeight="1" s="263"/>
    <row r="819" ht="15.75" customHeight="1" s="263"/>
    <row r="820" ht="15.75" customHeight="1" s="263"/>
    <row r="821" ht="15.75" customHeight="1" s="263"/>
    <row r="822" ht="15.75" customHeight="1" s="263"/>
    <row r="823" ht="15.75" customHeight="1" s="263"/>
    <row r="824" ht="15.75" customHeight="1" s="263"/>
    <row r="825" ht="15.75" customHeight="1" s="263"/>
    <row r="826" ht="15.75" customHeight="1" s="263"/>
    <row r="827" ht="15.75" customHeight="1" s="263"/>
    <row r="828" ht="15.75" customHeight="1" s="263"/>
    <row r="829" ht="15.75" customHeight="1" s="263"/>
    <row r="830" ht="15.75" customHeight="1" s="263"/>
    <row r="831" ht="15.75" customHeight="1" s="263"/>
    <row r="832" ht="15.75" customHeight="1" s="263"/>
    <row r="833" ht="15.75" customHeight="1" s="263"/>
    <row r="834" ht="15.75" customHeight="1" s="263"/>
    <row r="835" ht="15.75" customHeight="1" s="263"/>
    <row r="836" ht="15.75" customHeight="1" s="263"/>
    <row r="837" ht="15.75" customHeight="1" s="263"/>
    <row r="838" ht="15.75" customHeight="1" s="263"/>
    <row r="839" ht="15.75" customHeight="1" s="263"/>
    <row r="840" ht="15.75" customHeight="1" s="263"/>
    <row r="841" ht="15.75" customHeight="1" s="263"/>
    <row r="842" ht="15.75" customHeight="1" s="263"/>
    <row r="843" ht="15.75" customHeight="1" s="263"/>
    <row r="844" ht="15.75" customHeight="1" s="263"/>
    <row r="845" ht="15.75" customHeight="1" s="263"/>
    <row r="846" ht="15.75" customHeight="1" s="263"/>
    <row r="847" ht="15.75" customHeight="1" s="263"/>
    <row r="848" ht="15.75" customHeight="1" s="263"/>
    <row r="849" ht="15.75" customHeight="1" s="263"/>
    <row r="850" ht="15.75" customHeight="1" s="263"/>
    <row r="851" ht="15.75" customHeight="1" s="263"/>
    <row r="852" ht="15.75" customHeight="1" s="263"/>
    <row r="853" ht="15.75" customHeight="1" s="263"/>
    <row r="854" ht="15.75" customHeight="1" s="263"/>
    <row r="855" ht="15.75" customHeight="1" s="263"/>
    <row r="856" ht="15.75" customHeight="1" s="263"/>
    <row r="857" ht="15.75" customHeight="1" s="263"/>
    <row r="858" ht="15.75" customHeight="1" s="263"/>
    <row r="859" ht="15.75" customHeight="1" s="263"/>
    <row r="860" ht="15.75" customHeight="1" s="263"/>
    <row r="861" ht="15.75" customHeight="1" s="263"/>
    <row r="862" ht="15.75" customHeight="1" s="263"/>
    <row r="863" ht="15.75" customHeight="1" s="263"/>
    <row r="864" ht="15.75" customHeight="1" s="263"/>
    <row r="865" ht="15.75" customHeight="1" s="263"/>
    <row r="866" ht="15.75" customHeight="1" s="263"/>
    <row r="867" ht="15.75" customHeight="1" s="263"/>
    <row r="868" ht="15.75" customHeight="1" s="263"/>
    <row r="869" ht="15.75" customHeight="1" s="263"/>
    <row r="870" ht="15.75" customHeight="1" s="263"/>
    <row r="871" ht="15.75" customHeight="1" s="263"/>
    <row r="872" ht="15.75" customHeight="1" s="263"/>
    <row r="873" ht="15.75" customHeight="1" s="263"/>
    <row r="874" ht="15.75" customHeight="1" s="263"/>
    <row r="875" ht="15.75" customHeight="1" s="263"/>
    <row r="876" ht="15.75" customHeight="1" s="263"/>
    <row r="877" ht="15.75" customHeight="1" s="263"/>
    <row r="878" ht="15.75" customHeight="1" s="263"/>
    <row r="879" ht="15.75" customHeight="1" s="263"/>
    <row r="880" ht="15.75" customHeight="1" s="263"/>
    <row r="881" ht="15.75" customHeight="1" s="263"/>
    <row r="882" ht="15.75" customHeight="1" s="263"/>
    <row r="883" ht="15.75" customHeight="1" s="263"/>
    <row r="884" ht="15.75" customHeight="1" s="263"/>
    <row r="885" ht="15.75" customHeight="1" s="263"/>
    <row r="886" ht="15.75" customHeight="1" s="263"/>
    <row r="887" ht="15.75" customHeight="1" s="263"/>
    <row r="888" ht="15.75" customHeight="1" s="263"/>
    <row r="889" ht="15.75" customHeight="1" s="263"/>
    <row r="890" ht="15.75" customHeight="1" s="263"/>
    <row r="891" ht="15.75" customHeight="1" s="263"/>
    <row r="892" ht="15.75" customHeight="1" s="263"/>
    <row r="893" ht="15.75" customHeight="1" s="263"/>
    <row r="894" ht="15.75" customHeight="1" s="263"/>
    <row r="895" ht="15.75" customHeight="1" s="263"/>
    <row r="896" ht="15.75" customHeight="1" s="263"/>
    <row r="897" ht="15.75" customHeight="1" s="263"/>
    <row r="898" ht="15.75" customHeight="1" s="263"/>
    <row r="899" ht="15.75" customHeight="1" s="263"/>
    <row r="900" ht="15.75" customHeight="1" s="263"/>
    <row r="901" ht="15.75" customHeight="1" s="263"/>
    <row r="902" ht="15.75" customHeight="1" s="263"/>
    <row r="903" ht="15.75" customHeight="1" s="263"/>
    <row r="904" ht="15.75" customHeight="1" s="263"/>
    <row r="905" ht="15.75" customHeight="1" s="263"/>
    <row r="906" ht="15.75" customHeight="1" s="263"/>
    <row r="907" ht="15.75" customHeight="1" s="263"/>
    <row r="908" ht="15.75" customHeight="1" s="263"/>
    <row r="909" ht="15.75" customHeight="1" s="263"/>
    <row r="910" ht="15.75" customHeight="1" s="263"/>
    <row r="911" ht="15.75" customHeight="1" s="263"/>
    <row r="912" ht="15.75" customHeight="1" s="263"/>
    <row r="913" ht="15.75" customHeight="1" s="263"/>
    <row r="914" ht="15.75" customHeight="1" s="263"/>
    <row r="915" ht="15.75" customHeight="1" s="263"/>
    <row r="916" ht="15.75" customHeight="1" s="263"/>
    <row r="917" ht="15.75" customHeight="1" s="263"/>
    <row r="918" ht="15.75" customHeight="1" s="263"/>
    <row r="919" ht="15.75" customHeight="1" s="263"/>
    <row r="920" ht="15.75" customHeight="1" s="263"/>
    <row r="921" ht="15.75" customHeight="1" s="263"/>
    <row r="922" ht="15.75" customHeight="1" s="263"/>
    <row r="923" ht="15.75" customHeight="1" s="263"/>
    <row r="924" ht="15.75" customHeight="1" s="263"/>
    <row r="925" ht="15.75" customHeight="1" s="263"/>
    <row r="926" ht="15.75" customHeight="1" s="263"/>
    <row r="927" ht="15.75" customHeight="1" s="263"/>
    <row r="928" ht="15.75" customHeight="1" s="263"/>
    <row r="929" ht="15.75" customHeight="1" s="263"/>
    <row r="930" ht="15.75" customHeight="1" s="263"/>
    <row r="931" ht="15.75" customHeight="1" s="263"/>
    <row r="932" ht="15.75" customHeight="1" s="263"/>
    <row r="933" ht="15.75" customHeight="1" s="263"/>
    <row r="934" ht="15.75" customHeight="1" s="263"/>
    <row r="935" ht="15.75" customHeight="1" s="263"/>
    <row r="936" ht="15.75" customHeight="1" s="263"/>
    <row r="937" ht="15.75" customHeight="1" s="263"/>
    <row r="938" ht="15.75" customHeight="1" s="263"/>
    <row r="939" ht="15.75" customHeight="1" s="263"/>
    <row r="940" ht="15.75" customHeight="1" s="263"/>
    <row r="941" ht="15.75" customHeight="1" s="263"/>
    <row r="942" ht="15.75" customHeight="1" s="263"/>
    <row r="943" ht="15.75" customHeight="1" s="263"/>
    <row r="944" ht="15.75" customHeight="1" s="263"/>
    <row r="945" ht="15.75" customHeight="1" s="263"/>
    <row r="946" ht="15.75" customHeight="1" s="263"/>
    <row r="947" ht="15.75" customHeight="1" s="263"/>
    <row r="948" ht="15.75" customHeight="1" s="263"/>
    <row r="949" ht="15.75" customHeight="1" s="263"/>
    <row r="950" ht="15.75" customHeight="1" s="263"/>
    <row r="951" ht="15.75" customHeight="1" s="263"/>
    <row r="952" ht="15.75" customHeight="1" s="263"/>
    <row r="953" ht="15.75" customHeight="1" s="263"/>
    <row r="954" ht="15.75" customHeight="1" s="263"/>
    <row r="955" ht="15.75" customHeight="1" s="263"/>
    <row r="956" ht="15.75" customHeight="1" s="263"/>
    <row r="957" ht="15.75" customHeight="1" s="263"/>
    <row r="958" ht="15.75" customHeight="1" s="263"/>
    <row r="959" ht="15.75" customHeight="1" s="263"/>
    <row r="960" ht="15.75" customHeight="1" s="263"/>
    <row r="961" ht="15.75" customHeight="1" s="263"/>
    <row r="962" ht="15.75" customHeight="1" s="263"/>
    <row r="963" ht="15.75" customHeight="1" s="263"/>
    <row r="964" ht="15.75" customHeight="1" s="263"/>
    <row r="965" ht="15.75" customHeight="1" s="263"/>
    <row r="966" ht="15.75" customHeight="1" s="263"/>
    <row r="967" ht="15.75" customHeight="1" s="263"/>
    <row r="968" ht="15.75" customHeight="1" s="263"/>
    <row r="969" ht="15.75" customHeight="1" s="263"/>
    <row r="970" ht="15.75" customHeight="1" s="263"/>
    <row r="971" ht="15.75" customHeight="1" s="263"/>
    <row r="972" ht="15.75" customHeight="1" s="263"/>
    <row r="973" ht="15.75" customHeight="1" s="263"/>
    <row r="974" ht="15.75" customHeight="1" s="263"/>
    <row r="975" ht="15.75" customHeight="1" s="263"/>
    <row r="976" ht="15.75" customHeight="1" s="263"/>
    <row r="977" ht="15.75" customHeight="1" s="263"/>
    <row r="978" ht="15.75" customHeight="1" s="263"/>
    <row r="979" ht="15.75" customHeight="1" s="263"/>
    <row r="980" ht="15.75" customHeight="1" s="263"/>
    <row r="981" ht="15.75" customHeight="1" s="263"/>
    <row r="982" ht="15.75" customHeight="1" s="263"/>
    <row r="983" ht="15.75" customHeight="1" s="263"/>
    <row r="984" ht="15.75" customHeight="1" s="263"/>
    <row r="985" ht="15.75" customHeight="1" s="263"/>
    <row r="986" ht="15.75" customHeight="1" s="263"/>
    <row r="987" ht="15.75" customHeight="1" s="263"/>
    <row r="988" ht="15.75" customHeight="1" s="263"/>
    <row r="989" ht="15.75" customHeight="1" s="263"/>
    <row r="990" ht="15.75" customHeight="1" s="263"/>
    <row r="991" ht="15.75" customHeight="1" s="263"/>
    <row r="992" ht="15.75" customHeight="1" s="263"/>
    <row r="993" ht="15.75" customHeight="1" s="263"/>
    <row r="994" ht="15.75" customHeight="1" s="263"/>
    <row r="995" ht="15.75" customHeight="1" s="263"/>
    <row r="996" ht="15.75" customHeight="1" s="263"/>
    <row r="997" ht="15.75" customHeight="1" s="263"/>
    <row r="998" ht="15.75" customHeight="1" s="263"/>
    <row r="999" ht="15.75" customHeight="1" s="263"/>
    <row r="1000" ht="15.75" customHeight="1" s="263"/>
  </sheetData>
  <conditionalFormatting sqref="D1:D97">
    <cfRule type="cellIs" priority="1" operator="lessThan" dxfId="2">
      <formula>0</formula>
    </cfRule>
    <cfRule type="cellIs" priority="3" operator="lessThan" dxfId="1">
      <formula>0</formula>
    </cfRule>
  </conditionalFormatting>
  <conditionalFormatting sqref="D2:D97">
    <cfRule type="cellIs" priority="4" operator="equal" dxfId="0">
      <formula>0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F103"/>
  <sheetViews>
    <sheetView tabSelected="1" workbookViewId="0">
      <selection activeCell="A4" sqref="A4"/>
    </sheetView>
  </sheetViews>
  <sheetFormatPr baseColWidth="8" defaultColWidth="12.5703125" defaultRowHeight="15" customHeight="1"/>
  <cols>
    <col width="12.5703125" customWidth="1" style="263" min="1" max="1"/>
    <col width="35.28515625" bestFit="1" customWidth="1" style="263" min="2" max="2"/>
    <col width="12.5703125" customWidth="1" style="263" min="3" max="5"/>
  </cols>
  <sheetData>
    <row r="1" ht="12.75" customHeight="1" s="263">
      <c r="A1" s="116" t="inlineStr">
        <is>
          <t>KODE</t>
        </is>
      </c>
      <c r="B1" s="116" t="inlineStr">
        <is>
          <t>NAMA BARANG</t>
        </is>
      </c>
      <c r="C1" s="119" t="inlineStr">
        <is>
          <t>Rit 1</t>
        </is>
      </c>
      <c r="D1" s="119" t="inlineStr">
        <is>
          <t>Rit 2</t>
        </is>
      </c>
      <c r="E1" s="119" t="inlineStr">
        <is>
          <t>Rit 3</t>
        </is>
      </c>
      <c r="F1" s="119" t="inlineStr">
        <is>
          <t>JUMLAH</t>
        </is>
      </c>
    </row>
    <row r="2" ht="12.75" customHeight="1" s="263">
      <c r="A2" s="124" t="inlineStr">
        <is>
          <t>RM101093</t>
        </is>
      </c>
      <c r="B2" s="124">
        <f>+IFERROR(VLOOKUP(A2,Master!B2:C100,2,0)," - ")</f>
        <v/>
      </c>
      <c r="C2" s="124" t="n"/>
      <c r="D2" s="124" t="n"/>
      <c r="E2" s="124" t="n"/>
      <c r="F2" s="124">
        <f>SUM(C2:E2)</f>
        <v/>
      </c>
    </row>
    <row r="3" ht="12.75" customHeight="1" s="263">
      <c r="A3" s="124" t="inlineStr">
        <is>
          <t>RM101130</t>
        </is>
      </c>
      <c r="B3" s="124">
        <f>+IFERROR(VLOOKUP(A3,Master!B3:C101,2,0)," - ")</f>
        <v/>
      </c>
      <c r="C3" s="124" t="n"/>
      <c r="D3" s="124" t="n"/>
      <c r="E3" s="124" t="n"/>
      <c r="F3" s="124" t="n"/>
    </row>
    <row r="4" ht="12.75" customHeight="1" s="263">
      <c r="A4" s="124" t="inlineStr">
        <is>
          <t>RM101131</t>
        </is>
      </c>
      <c r="B4" s="124">
        <f>+IFERROR(VLOOKUP(A4,Master!B4:C102,2,0)," - ")</f>
        <v/>
      </c>
      <c r="C4" s="124" t="n">
        <v>0</v>
      </c>
      <c r="D4" s="124" t="n">
        <v>0</v>
      </c>
      <c r="E4" s="124" t="n">
        <v>0</v>
      </c>
      <c r="F4" s="124" t="n"/>
    </row>
    <row r="5" ht="12.75" customHeight="1" s="263">
      <c r="A5" s="124" t="inlineStr">
        <is>
          <t>RM101138</t>
        </is>
      </c>
      <c r="B5" s="124">
        <f>+IFERROR(VLOOKUP(A5,Master!B5:C103,2,0)," - ")</f>
        <v/>
      </c>
      <c r="C5" s="124" t="n">
        <v>0</v>
      </c>
      <c r="D5" s="124" t="n">
        <v>0</v>
      </c>
      <c r="E5" s="124" t="n">
        <v>0</v>
      </c>
      <c r="F5" s="124">
        <f>SUM(C5:E5)</f>
        <v/>
      </c>
    </row>
    <row r="6" ht="12.75" customHeight="1" s="263">
      <c r="A6" s="124" t="inlineStr">
        <is>
          <t>RM101133</t>
        </is>
      </c>
      <c r="B6" s="124">
        <f>+IFERROR(VLOOKUP(A6,Master!B6:C104,2,0)," - ")</f>
        <v/>
      </c>
      <c r="C6" s="124" t="n">
        <v>0</v>
      </c>
      <c r="D6" s="124" t="n">
        <v>0</v>
      </c>
      <c r="E6" s="124" t="n">
        <v>0</v>
      </c>
      <c r="F6" s="124">
        <f>SUM(C6:E6)</f>
        <v/>
      </c>
    </row>
    <row r="7" ht="12.75" customHeight="1" s="263">
      <c r="A7" s="124" t="inlineStr">
        <is>
          <t>RM101134</t>
        </is>
      </c>
      <c r="B7" s="124">
        <f>+IFERROR(VLOOKUP(A7,Master!B7:C105,2,0)," - ")</f>
        <v/>
      </c>
      <c r="C7" s="124" t="n">
        <v>0</v>
      </c>
      <c r="D7" s="124" t="n">
        <v>0</v>
      </c>
      <c r="E7" s="124" t="n">
        <v>0</v>
      </c>
      <c r="F7" s="124">
        <f>SUM(C7:E7)</f>
        <v/>
      </c>
    </row>
    <row r="8" ht="12.75" customHeight="1" s="263">
      <c r="A8" s="124" t="inlineStr">
        <is>
          <t>RM101135</t>
        </is>
      </c>
      <c r="B8" s="124">
        <f>+IFERROR(VLOOKUP(A8,Master!B8:C106,2,0)," - ")</f>
        <v/>
      </c>
      <c r="C8" s="124" t="n">
        <v>0</v>
      </c>
      <c r="D8" s="124" t="n">
        <v>0</v>
      </c>
      <c r="E8" s="124" t="n">
        <v>0</v>
      </c>
      <c r="F8" s="124">
        <f>SUM(C8:E8)</f>
        <v/>
      </c>
    </row>
    <row r="9" ht="12.75" customHeight="1" s="263">
      <c r="A9" s="124" t="inlineStr">
        <is>
          <t>RM101136</t>
        </is>
      </c>
      <c r="B9" s="124">
        <f>+IFERROR(VLOOKUP(A9,Master!B9:C107,2,0)," - ")</f>
        <v/>
      </c>
      <c r="C9" s="124" t="n">
        <v>0</v>
      </c>
      <c r="D9" s="124" t="n">
        <v>0</v>
      </c>
      <c r="E9" s="124" t="n">
        <v>0</v>
      </c>
      <c r="F9" s="124" t="n"/>
    </row>
    <row r="10" ht="12.75" customHeight="1" s="263">
      <c r="A10" s="124" t="inlineStr">
        <is>
          <t>RM101137</t>
        </is>
      </c>
      <c r="B10" s="124">
        <f>+IFERROR(VLOOKUP(A10,Master!B10:C108,2,0)," - ")</f>
        <v/>
      </c>
      <c r="C10" s="124" t="n">
        <v>0</v>
      </c>
      <c r="D10" s="124" t="n">
        <v>0</v>
      </c>
      <c r="E10" s="124" t="n">
        <v>0</v>
      </c>
      <c r="F10" s="124">
        <f>SUM(C10:E10)</f>
        <v/>
      </c>
    </row>
    <row r="11" ht="12.75" customHeight="1" s="263">
      <c r="A11" s="124" t="inlineStr">
        <is>
          <t>RM101138</t>
        </is>
      </c>
      <c r="B11" s="124">
        <f>+IFERROR(VLOOKUP(A11,Master!B11:C109,2,0)," - ")</f>
        <v/>
      </c>
      <c r="C11" s="128" t="n">
        <v>0</v>
      </c>
      <c r="D11" s="128" t="n">
        <v>0</v>
      </c>
      <c r="E11" s="128" t="n">
        <v>0</v>
      </c>
      <c r="F11" s="128">
        <f>SUM(C11:E11)</f>
        <v/>
      </c>
    </row>
    <row r="12" ht="12.75" customHeight="1" s="263">
      <c r="A12" s="124" t="inlineStr">
        <is>
          <t>RM101139</t>
        </is>
      </c>
      <c r="B12" s="124">
        <f>+IFERROR(VLOOKUP(A12,Master!B12:C110,2,0)," - ")</f>
        <v/>
      </c>
      <c r="C12" s="124" t="n">
        <v>0</v>
      </c>
      <c r="D12" s="124" t="n">
        <v>0</v>
      </c>
      <c r="E12" s="124" t="n">
        <v>0</v>
      </c>
      <c r="F12" s="124">
        <f>SUM(C12:E12)</f>
        <v/>
      </c>
    </row>
    <row r="13" ht="12.75" customHeight="1" s="263">
      <c r="A13" s="124" t="inlineStr">
        <is>
          <t>RM101140</t>
        </is>
      </c>
      <c r="B13" s="124">
        <f>+IFERROR(VLOOKUP(A13,Master!B13:C111,2,0)," - ")</f>
        <v/>
      </c>
      <c r="C13" s="124" t="n">
        <v>0</v>
      </c>
      <c r="D13" s="250" t="n">
        <v>0</v>
      </c>
      <c r="E13" s="124" t="n">
        <v>0</v>
      </c>
      <c r="F13" s="124">
        <f>SUM(C13:E13)</f>
        <v/>
      </c>
    </row>
    <row r="14" ht="12.75" customHeight="1" s="263">
      <c r="A14" s="124" t="inlineStr">
        <is>
          <t>RM101141</t>
        </is>
      </c>
      <c r="B14" s="124">
        <f>+IFERROR(VLOOKUP(A14,Master!B14:C112,2,0)," - ")</f>
        <v/>
      </c>
      <c r="C14" s="124" t="n">
        <v>0</v>
      </c>
      <c r="D14" s="124" t="n">
        <v>0</v>
      </c>
      <c r="E14" s="124" t="n">
        <v>0</v>
      </c>
      <c r="F14" s="124">
        <f>SUM(C14:E14)</f>
        <v/>
      </c>
    </row>
    <row r="15" ht="12.75" customHeight="1" s="263">
      <c r="A15" s="124" t="inlineStr">
        <is>
          <t>RM101142</t>
        </is>
      </c>
      <c r="B15" s="124">
        <f>+IFERROR(VLOOKUP(A15,Master!B15:C113,2,0)," - ")</f>
        <v/>
      </c>
      <c r="C15" s="124" t="n">
        <v>0</v>
      </c>
      <c r="D15" s="124" t="n">
        <v>0</v>
      </c>
      <c r="E15" s="124" t="n">
        <v>0</v>
      </c>
      <c r="F15" s="124">
        <f>SUM(C15:E15)</f>
        <v/>
      </c>
    </row>
    <row r="16" ht="12.75" customHeight="1" s="263">
      <c r="A16" s="124" t="inlineStr">
        <is>
          <t>RM101143</t>
        </is>
      </c>
      <c r="B16" s="124">
        <f>+IFERROR(VLOOKUP(A16,Master!B16:C114,2,0)," - ")</f>
        <v/>
      </c>
      <c r="C16" s="124" t="n">
        <v>0</v>
      </c>
      <c r="D16" s="124" t="n">
        <v>0</v>
      </c>
      <c r="E16" s="124" t="n">
        <v>0</v>
      </c>
      <c r="F16" s="124">
        <f>SUM(C16:E16)</f>
        <v/>
      </c>
    </row>
    <row r="17" ht="12.75" customHeight="1" s="263">
      <c r="A17" s="124" t="inlineStr">
        <is>
          <t>RM101144</t>
        </is>
      </c>
      <c r="B17" s="124">
        <f>+IFERROR(VLOOKUP(A17,Master!B17:C115,2,0)," - ")</f>
        <v/>
      </c>
      <c r="C17" s="124" t="n">
        <v>0</v>
      </c>
      <c r="D17" s="124" t="n">
        <v>0</v>
      </c>
      <c r="E17" s="124" t="n">
        <v>0</v>
      </c>
      <c r="F17" s="124">
        <f>SUM(C17:E17)</f>
        <v/>
      </c>
    </row>
    <row r="18" ht="12.75" customHeight="1" s="263">
      <c r="A18" s="124" t="inlineStr">
        <is>
          <t>RM101145</t>
        </is>
      </c>
      <c r="B18" s="124">
        <f>+IFERROR(VLOOKUP(A18,Master!B18:C116,2,0)," - ")</f>
        <v/>
      </c>
      <c r="C18" s="124" t="n">
        <v>0</v>
      </c>
      <c r="D18" s="124" t="n">
        <v>0</v>
      </c>
      <c r="E18" s="124" t="n">
        <v>0</v>
      </c>
      <c r="F18" s="124">
        <f>SUM(C18:E18)</f>
        <v/>
      </c>
    </row>
    <row r="19" ht="12.75" customHeight="1" s="263">
      <c r="A19" s="124" t="inlineStr">
        <is>
          <t>RM101146</t>
        </is>
      </c>
      <c r="B19" s="124">
        <f>+IFERROR(VLOOKUP(A19,Master!B19:C117,2,0)," - ")</f>
        <v/>
      </c>
      <c r="C19" s="124" t="n">
        <v>0</v>
      </c>
      <c r="D19" s="124" t="n">
        <v>0</v>
      </c>
      <c r="E19" s="124" t="n">
        <v>0</v>
      </c>
      <c r="F19" s="124" t="n"/>
    </row>
    <row r="20" ht="12.75" customHeight="1" s="263">
      <c r="A20" s="124" t="inlineStr">
        <is>
          <t>RM101147</t>
        </is>
      </c>
      <c r="B20" s="124">
        <f>+IFERROR(VLOOKUP(A20,Master!B20:C118,2,0)," - ")</f>
        <v/>
      </c>
      <c r="C20" s="124" t="n">
        <v>0</v>
      </c>
      <c r="D20" s="124" t="n">
        <v>0</v>
      </c>
      <c r="E20" s="124" t="n">
        <v>0</v>
      </c>
      <c r="F20" s="124">
        <f>SUM(C20:E20)</f>
        <v/>
      </c>
    </row>
    <row r="21" ht="15.75" customHeight="1" s="263">
      <c r="A21" s="124" t="inlineStr">
        <is>
          <t>RM101151</t>
        </is>
      </c>
      <c r="B21" s="124">
        <f>+IFERROR(VLOOKUP(A21,Master!B21:C119,2,0)," - ")</f>
        <v/>
      </c>
      <c r="C21" s="124" t="n">
        <v>0</v>
      </c>
      <c r="D21" s="124" t="n">
        <v>0</v>
      </c>
      <c r="E21" s="124" t="n">
        <v>0</v>
      </c>
      <c r="F21" s="124">
        <f>SUM(C21:E21)</f>
        <v/>
      </c>
    </row>
    <row r="22" ht="15.75" customHeight="1" s="263">
      <c r="A22" s="124" t="inlineStr">
        <is>
          <t>RM101152</t>
        </is>
      </c>
      <c r="B22" s="124">
        <f>+IFERROR(VLOOKUP(A22,Master!B22:C120,2,0)," - ")</f>
        <v/>
      </c>
      <c r="C22" s="124" t="n"/>
      <c r="D22" s="124" t="n"/>
      <c r="E22" s="124" t="n"/>
      <c r="F22" s="124" t="n"/>
    </row>
    <row r="23" ht="15.75" customHeight="1" s="263">
      <c r="A23" s="124" t="inlineStr">
        <is>
          <t>RM101153</t>
        </is>
      </c>
      <c r="B23" s="124">
        <f>+IFERROR(VLOOKUP(A23,Master!B23:C121,2,0)," - ")</f>
        <v/>
      </c>
      <c r="C23" s="124" t="n"/>
      <c r="D23" s="124" t="n"/>
      <c r="E23" s="124" t="n"/>
      <c r="F23" s="124" t="n"/>
    </row>
    <row r="24" ht="15.75" customHeight="1" s="263">
      <c r="A24" s="124" t="inlineStr">
        <is>
          <t>RM101154</t>
        </is>
      </c>
      <c r="B24" s="124">
        <f>+IFERROR(VLOOKUP(A24,Master!B24:C122,2,0)," - ")</f>
        <v/>
      </c>
      <c r="C24" s="124" t="n"/>
      <c r="D24" s="124" t="n"/>
      <c r="E24" s="124" t="n"/>
      <c r="F24" s="124" t="n"/>
    </row>
    <row r="25" ht="15.75" customHeight="1" s="263">
      <c r="A25" s="124" t="inlineStr">
        <is>
          <t>RM101202</t>
        </is>
      </c>
      <c r="B25" s="124">
        <f>+IFERROR(VLOOKUP(A25,Master!B25:C123,2,0)," - ")</f>
        <v/>
      </c>
      <c r="C25" s="124" t="n">
        <v>0</v>
      </c>
      <c r="D25" s="124" t="n">
        <v>54</v>
      </c>
      <c r="E25" s="124" t="n">
        <v>0</v>
      </c>
      <c r="F25" s="124" t="n"/>
    </row>
    <row r="26" ht="15.75" customHeight="1" s="263">
      <c r="A26" s="124" t="inlineStr">
        <is>
          <t>RM101204</t>
        </is>
      </c>
      <c r="B26" s="124">
        <f>+IFERROR(VLOOKUP(A26,Master!B26:C124,2,0)," - ")</f>
        <v/>
      </c>
      <c r="C26" s="124" t="n">
        <v>0</v>
      </c>
      <c r="D26" s="124" t="n">
        <v>0</v>
      </c>
      <c r="E26" s="124" t="n">
        <v>0</v>
      </c>
      <c r="F26" s="124">
        <f>SUM(C26:E26)</f>
        <v/>
      </c>
    </row>
    <row r="27" ht="15.75" customHeight="1" s="263">
      <c r="A27" s="124" t="inlineStr">
        <is>
          <t>RM101211</t>
        </is>
      </c>
      <c r="B27" s="124">
        <f>+IFERROR(VLOOKUP(A27,Master!B27:C125,2,0)," - ")</f>
        <v/>
      </c>
      <c r="C27" s="124" t="n"/>
      <c r="D27" s="124" t="n"/>
      <c r="E27" s="124" t="n"/>
      <c r="F27" s="124">
        <f>SUM(C27:E27)</f>
        <v/>
      </c>
    </row>
    <row r="28" ht="15.75" customHeight="1" s="263">
      <c r="A28" s="124" t="inlineStr">
        <is>
          <t>RM101212</t>
        </is>
      </c>
      <c r="B28" s="124">
        <f>+IFERROR(VLOOKUP(A28,Master!B28:C126,2,0)," - ")</f>
        <v/>
      </c>
      <c r="C28" s="124" t="n"/>
      <c r="D28" s="124" t="n"/>
      <c r="E28" s="124" t="n"/>
      <c r="F28" s="124">
        <f>SUM(C28:E28)</f>
        <v/>
      </c>
    </row>
    <row r="29" ht="15.75" customHeight="1" s="263">
      <c r="A29" s="124" t="inlineStr">
        <is>
          <t>RM101209</t>
        </is>
      </c>
      <c r="B29" s="124">
        <f>+IFERROR(VLOOKUP(A29,Master!B29:C127,2,0)," - ")</f>
        <v/>
      </c>
      <c r="C29" s="124" t="n">
        <v>0</v>
      </c>
      <c r="D29" s="124" t="n">
        <v>0</v>
      </c>
      <c r="E29" s="124" t="n">
        <v>0</v>
      </c>
      <c r="F29" s="124">
        <f>SUM(C29:E29)</f>
        <v/>
      </c>
    </row>
    <row r="30" ht="15.75" customHeight="1" s="263">
      <c r="A30" s="124" t="inlineStr">
        <is>
          <t>RM101210</t>
        </is>
      </c>
      <c r="B30" s="124">
        <f>+IFERROR(VLOOKUP(A30,Master!B30:C128,2,0)," - ")</f>
        <v/>
      </c>
      <c r="C30" s="124" t="n">
        <v>0</v>
      </c>
      <c r="D30" s="251" t="n">
        <v>0</v>
      </c>
      <c r="E30" s="124" t="n">
        <v>0</v>
      </c>
      <c r="F30" s="124">
        <f>SUM(C30:E30)</f>
        <v/>
      </c>
    </row>
    <row r="31" ht="15.75" customHeight="1" s="263">
      <c r="A31" s="124" t="inlineStr">
        <is>
          <t>RM101167</t>
        </is>
      </c>
      <c r="B31" s="124">
        <f>+IFERROR(VLOOKUP(A31,Master!B31:C129,2,0)," - ")</f>
        <v/>
      </c>
      <c r="C31" s="131" t="n"/>
      <c r="D31" s="219" t="n"/>
      <c r="E31" s="252" t="n"/>
      <c r="F31" s="124">
        <f>SUM(C31:E31)</f>
        <v/>
      </c>
    </row>
    <row r="32" ht="15.75" customHeight="1" s="263">
      <c r="A32" s="124" t="inlineStr">
        <is>
          <t>RM101168</t>
        </is>
      </c>
      <c r="B32" s="124">
        <f>+IFERROR(VLOOKUP(A32,Master!B32:C130,2,0)," - ")</f>
        <v/>
      </c>
      <c r="C32" s="131" t="n">
        <v>0</v>
      </c>
      <c r="D32" s="219" t="n">
        <v>0</v>
      </c>
      <c r="E32" s="252" t="n">
        <v>0</v>
      </c>
      <c r="F32" s="124">
        <f>SUM(C32:E32)</f>
        <v/>
      </c>
    </row>
    <row r="33" ht="15.75" customHeight="1" s="263">
      <c r="A33" s="124" t="inlineStr">
        <is>
          <t>RM101169</t>
        </is>
      </c>
      <c r="B33" s="124">
        <f>+IFERROR(VLOOKUP(A33,Master!B33:C131,2,0)," - ")</f>
        <v/>
      </c>
      <c r="C33" s="124" t="n">
        <v>0</v>
      </c>
      <c r="D33" s="253" t="n">
        <v>0</v>
      </c>
      <c r="E33" s="124" t="n">
        <v>0</v>
      </c>
      <c r="F33" s="124" t="n"/>
    </row>
    <row r="34" ht="15.75" customHeight="1" s="263">
      <c r="A34" s="124" t="inlineStr">
        <is>
          <t>RM101170</t>
        </is>
      </c>
      <c r="B34" s="124">
        <f>+IFERROR(VLOOKUP(A34,Master!B34:C132,2,0)," - ")</f>
        <v/>
      </c>
      <c r="C34" s="124" t="n">
        <v>0</v>
      </c>
      <c r="D34" s="124" t="n">
        <v>0</v>
      </c>
      <c r="E34" s="124" t="n">
        <v>0</v>
      </c>
      <c r="F34" s="124" t="n"/>
    </row>
    <row r="35" ht="15.75" customHeight="1" s="263">
      <c r="A35" s="124" t="inlineStr">
        <is>
          <t>RM101171</t>
        </is>
      </c>
      <c r="B35" s="124">
        <f>+IFERROR(VLOOKUP(A35,Master!B35:C133,2,0)," - ")</f>
        <v/>
      </c>
      <c r="C35" s="124" t="n">
        <v>0</v>
      </c>
      <c r="D35" s="124" t="n">
        <v>0</v>
      </c>
      <c r="E35" s="124" t="n">
        <v>0</v>
      </c>
      <c r="F35" s="124">
        <f>SUM(C35:E35)</f>
        <v/>
      </c>
    </row>
    <row r="36" ht="15.75" customHeight="1" s="263">
      <c r="A36" s="124" t="inlineStr">
        <is>
          <t>RM101172</t>
        </is>
      </c>
      <c r="B36" s="124">
        <f>+IFERROR(VLOOKUP(A36,Master!B36:C134,2,0)," - ")</f>
        <v/>
      </c>
      <c r="C36" s="124" t="n">
        <v>0</v>
      </c>
      <c r="D36" s="124" t="n">
        <v>0</v>
      </c>
      <c r="E36" s="124" t="n">
        <v>0</v>
      </c>
      <c r="F36" s="124">
        <f>SUM(C36:E36)</f>
        <v/>
      </c>
    </row>
    <row r="37" ht="15.75" customHeight="1" s="263">
      <c r="A37" s="124" t="inlineStr">
        <is>
          <t>RM101173</t>
        </is>
      </c>
      <c r="B37" s="124">
        <f>+IFERROR(VLOOKUP(A37,Master!B37:C135,2,0)," - ")</f>
        <v/>
      </c>
      <c r="C37" s="124" t="n">
        <v>0</v>
      </c>
      <c r="D37" s="124" t="n">
        <v>0</v>
      </c>
      <c r="E37" s="124" t="n">
        <v>0</v>
      </c>
      <c r="F37" s="124">
        <f>SUM(C37:E37)</f>
        <v/>
      </c>
    </row>
    <row r="38" ht="15.75" customHeight="1" s="263">
      <c r="A38" s="124" t="inlineStr">
        <is>
          <t>RM101174</t>
        </is>
      </c>
      <c r="B38" s="124">
        <f>+IFERROR(VLOOKUP(A38,Master!B38:C136,2,0)," - ")</f>
        <v/>
      </c>
      <c r="C38" s="124" t="n">
        <v>0</v>
      </c>
      <c r="D38" s="124" t="n">
        <v>0</v>
      </c>
      <c r="E38" s="124" t="n">
        <v>0</v>
      </c>
      <c r="F38" s="124">
        <f>SUM(C38:E38)</f>
        <v/>
      </c>
    </row>
    <row r="39" ht="15.75" customHeight="1" s="263">
      <c r="A39" s="124" t="inlineStr">
        <is>
          <t>RM-38</t>
        </is>
      </c>
      <c r="B39" s="124">
        <f>+IFERROR(VLOOKUP(A39,Master!B39:C137,2,0)," - ")</f>
        <v/>
      </c>
      <c r="C39" s="124" t="n"/>
      <c r="D39" s="124" t="n"/>
      <c r="E39" s="124" t="n"/>
      <c r="F39" s="124">
        <f>SUM(C39:E39)</f>
        <v/>
      </c>
    </row>
    <row r="40" ht="15.75" customHeight="1" s="263">
      <c r="A40" s="124" t="inlineStr">
        <is>
          <t>RM101203</t>
        </is>
      </c>
      <c r="B40" s="124">
        <f>+IFERROR(VLOOKUP(A40,Master!B40:C138,2,0)," - ")</f>
        <v/>
      </c>
      <c r="C40" s="124" t="n">
        <v>0</v>
      </c>
      <c r="D40" s="124" t="n">
        <v>0</v>
      </c>
      <c r="E40" s="124" t="n">
        <v>0</v>
      </c>
      <c r="F40" s="131" t="n"/>
    </row>
    <row r="41" ht="15.75" customHeight="1" s="263">
      <c r="A41" s="124" t="inlineStr">
        <is>
          <t>RM101177</t>
        </is>
      </c>
      <c r="B41" s="124">
        <f>+IFERROR(VLOOKUP(A41,Master!B41:C139,2,0)," - ")</f>
        <v/>
      </c>
      <c r="C41" s="124" t="n">
        <v>0</v>
      </c>
      <c r="D41" s="124" t="n">
        <v>4</v>
      </c>
      <c r="E41" s="124" t="n">
        <v>0</v>
      </c>
      <c r="F41" s="124">
        <f>SUM(C41:E41)</f>
        <v/>
      </c>
    </row>
    <row r="42" ht="15.75" customHeight="1" s="263">
      <c r="A42" s="124" t="inlineStr">
        <is>
          <t>RM101181</t>
        </is>
      </c>
      <c r="B42" s="124">
        <f>+IFERROR(VLOOKUP(A42,Master!B42:C140,2,0)," - ")</f>
        <v/>
      </c>
      <c r="C42" s="124" t="n">
        <v>0</v>
      </c>
      <c r="D42" s="124" t="n">
        <v>0</v>
      </c>
      <c r="E42" s="124" t="n">
        <v>0</v>
      </c>
      <c r="F42" s="124">
        <f>SUM(C42:E42)</f>
        <v/>
      </c>
    </row>
    <row r="43" ht="15.75" customHeight="1" s="263">
      <c r="A43" s="124" t="inlineStr">
        <is>
          <t>RM101182</t>
        </is>
      </c>
      <c r="B43" s="124">
        <f>+IFERROR(VLOOKUP(A43,Master!B43:C141,2,0)," - ")</f>
        <v/>
      </c>
      <c r="C43" s="124" t="n">
        <v>0</v>
      </c>
      <c r="D43" s="124" t="n">
        <v>0</v>
      </c>
      <c r="E43" s="124" t="n">
        <v>0</v>
      </c>
      <c r="F43" s="124">
        <f>SUM(C43:E43)</f>
        <v/>
      </c>
    </row>
    <row r="44" ht="15.75" customHeight="1" s="263">
      <c r="A44" s="124" t="inlineStr">
        <is>
          <t>RM101197</t>
        </is>
      </c>
      <c r="B44" s="124">
        <f>+IFERROR(VLOOKUP(A44,Master!B44:C142,2,0)," - ")</f>
        <v/>
      </c>
      <c r="C44" s="124" t="n">
        <v>0</v>
      </c>
      <c r="D44" s="124" t="n">
        <v>0</v>
      </c>
      <c r="E44" s="124" t="n">
        <v>0</v>
      </c>
      <c r="F44" s="124">
        <f>SUM(C44:E44)</f>
        <v/>
      </c>
    </row>
    <row r="45" ht="15.75" customHeight="1" s="263">
      <c r="A45" s="124" t="inlineStr">
        <is>
          <t>RM101198</t>
        </is>
      </c>
      <c r="B45" s="124">
        <f>+IFERROR(VLOOKUP(A45,Master!B45:C143,2,0)," - ")</f>
        <v/>
      </c>
      <c r="C45" s="124" t="n">
        <v>0</v>
      </c>
      <c r="D45" s="124" t="n">
        <v>0</v>
      </c>
      <c r="E45" s="124" t="n">
        <v>0</v>
      </c>
      <c r="F45" s="124">
        <f>SUM(C45:E45)</f>
        <v/>
      </c>
    </row>
    <row r="46" ht="15.75" customHeight="1" s="263">
      <c r="A46" s="124" t="inlineStr">
        <is>
          <t>RM101199</t>
        </is>
      </c>
      <c r="B46" s="124">
        <f>+IFERROR(VLOOKUP(A46,Master!B46:C144,2,0)," - ")</f>
        <v/>
      </c>
      <c r="C46" s="124" t="n"/>
      <c r="D46" s="124" t="n"/>
      <c r="E46" s="124" t="n"/>
      <c r="F46" s="124">
        <f>SUM(C46:E46)</f>
        <v/>
      </c>
    </row>
    <row r="47" ht="15.75" customHeight="1" s="263">
      <c r="A47" s="124" t="inlineStr">
        <is>
          <t>RM-46</t>
        </is>
      </c>
      <c r="B47" s="124">
        <f>+IFERROR(VLOOKUP(A47,Master!B47:C145,2,0)," - ")</f>
        <v/>
      </c>
      <c r="C47" s="124" t="n">
        <v>0</v>
      </c>
      <c r="D47" s="124" t="n">
        <v>0</v>
      </c>
      <c r="E47" s="124" t="n">
        <v>0</v>
      </c>
      <c r="F47" s="124">
        <f>SUM(C47:E47)</f>
        <v/>
      </c>
    </row>
    <row r="48" ht="15.75" customHeight="1" s="263">
      <c r="A48" s="124" t="n"/>
      <c r="B48" s="124">
        <f>+IFERROR(VLOOKUP(A48,Master!B48:C146,2,0)," - ")</f>
        <v/>
      </c>
      <c r="C48" s="124" t="n"/>
      <c r="D48" s="124" t="n"/>
      <c r="E48" s="124" t="n"/>
      <c r="F48" s="124">
        <f>SUM(C48:E48)</f>
        <v/>
      </c>
    </row>
    <row r="49" ht="15.75" customHeight="1" s="263">
      <c r="A49" s="124" t="inlineStr">
        <is>
          <t>RM101191</t>
        </is>
      </c>
      <c r="B49" s="124">
        <f>+IFERROR(VLOOKUP(A49,Master!B49:C147,2,0)," - ")</f>
        <v/>
      </c>
      <c r="C49" s="124" t="n">
        <v>0</v>
      </c>
      <c r="D49" s="124" t="n">
        <v>0</v>
      </c>
      <c r="E49" s="124" t="n">
        <v>0</v>
      </c>
      <c r="F49" s="124">
        <f>SUM(C49:E49)</f>
        <v/>
      </c>
    </row>
    <row r="50" ht="15.75" customHeight="1" s="263">
      <c r="A50" s="124" t="inlineStr">
        <is>
          <t>RM101194</t>
        </is>
      </c>
      <c r="B50" s="124">
        <f>+IFERROR(VLOOKUP(A50,Master!B50:C148,2,0)," - ")</f>
        <v/>
      </c>
      <c r="C50" s="124" t="n">
        <v>0</v>
      </c>
      <c r="D50" s="124" t="n">
        <v>10</v>
      </c>
      <c r="E50" s="124" t="n">
        <v>0</v>
      </c>
      <c r="F50" s="124">
        <f>SUM(C50:E50)</f>
        <v/>
      </c>
    </row>
    <row r="51" ht="15.75" customHeight="1" s="263">
      <c r="A51" s="124" t="inlineStr">
        <is>
          <t>RM101195</t>
        </is>
      </c>
      <c r="B51" s="124">
        <f>+IFERROR(VLOOKUP(A51,Master!B51:C149,2,0)," - ")</f>
        <v/>
      </c>
      <c r="C51" s="124" t="n">
        <v>0</v>
      </c>
      <c r="D51" s="124" t="n">
        <v>10</v>
      </c>
      <c r="E51" s="124" t="n">
        <v>0</v>
      </c>
      <c r="F51" s="124">
        <f>SUM(C51:E51)</f>
        <v/>
      </c>
    </row>
    <row r="52" ht="15.75" customHeight="1" s="263">
      <c r="A52" s="124" t="inlineStr">
        <is>
          <t>RM411001</t>
        </is>
      </c>
      <c r="B52" s="124">
        <f>+IFERROR(VLOOKUP(A52,Master!B52:C150,2,0)," - ")</f>
        <v/>
      </c>
      <c r="C52" s="124" t="n">
        <v>0</v>
      </c>
      <c r="D52" s="124" t="n">
        <v>0</v>
      </c>
      <c r="E52" s="124" t="n">
        <v>0</v>
      </c>
      <c r="F52" s="124">
        <f>SUM(C52:E52)</f>
        <v/>
      </c>
    </row>
    <row r="53" ht="15.75" customHeight="1" s="263">
      <c r="A53" s="124" t="inlineStr">
        <is>
          <t>RM101196</t>
        </is>
      </c>
      <c r="B53" s="124">
        <f>+IFERROR(VLOOKUP(A53,Master!B53:C151,2,0)," - ")</f>
        <v/>
      </c>
      <c r="C53" s="124" t="n">
        <v>0</v>
      </c>
      <c r="D53" s="124" t="n">
        <v>0</v>
      </c>
      <c r="E53" s="124" t="n">
        <v>0</v>
      </c>
      <c r="F53" s="124">
        <f>SUM(C53:E53)</f>
        <v/>
      </c>
    </row>
    <row r="54" ht="15.75" customHeight="1" s="263">
      <c r="A54" s="124" t="inlineStr">
        <is>
          <t>RM-53</t>
        </is>
      </c>
      <c r="B54" s="124">
        <f>+IFERROR(VLOOKUP(A54,Master!B54:C152,2,0)," - ")</f>
        <v/>
      </c>
      <c r="C54" s="124" t="n"/>
      <c r="D54" s="124" t="n"/>
      <c r="E54" s="124" t="n"/>
      <c r="F54" s="124">
        <f>SUM(C54:E54)</f>
        <v/>
      </c>
    </row>
    <row r="55" ht="15.75" customHeight="1" s="263">
      <c r="A55" s="124" t="inlineStr">
        <is>
          <t>RM-54</t>
        </is>
      </c>
      <c r="B55" s="124">
        <f>+IFERROR(VLOOKUP(A55,Master!B55:C153,2,0)," - ")</f>
        <v/>
      </c>
      <c r="C55" s="124" t="n"/>
      <c r="D55" s="124" t="n"/>
      <c r="E55" s="124" t="n"/>
      <c r="F55" s="124">
        <f>SUM(C55:E55)</f>
        <v/>
      </c>
    </row>
    <row r="56" ht="15.75" customHeight="1" s="263">
      <c r="A56" s="124" t="inlineStr">
        <is>
          <t>RM-55</t>
        </is>
      </c>
      <c r="B56" s="124">
        <f>+IFERROR(VLOOKUP(A56,Master!B56:C154,2,0)," - ")</f>
        <v/>
      </c>
      <c r="C56" s="124" t="n"/>
      <c r="D56" s="124" t="n"/>
      <c r="E56" s="124" t="n"/>
      <c r="F56" s="124">
        <f>SUM(C56:E56)</f>
        <v/>
      </c>
    </row>
    <row r="57" ht="15.75" customHeight="1" s="263">
      <c r="A57" s="124" t="inlineStr">
        <is>
          <t>RM411007</t>
        </is>
      </c>
      <c r="B57" s="124">
        <f>+IFERROR(VLOOKUP(A57,Master!B57:C155,2,0)," - ")</f>
        <v/>
      </c>
      <c r="C57" s="124" t="n">
        <v>0</v>
      </c>
      <c r="D57" s="124" t="n">
        <v>0</v>
      </c>
      <c r="E57" s="124" t="n">
        <v>0</v>
      </c>
      <c r="F57" s="124">
        <f>SUM(C57:E57)</f>
        <v/>
      </c>
    </row>
    <row r="58" ht="15.75" customHeight="1" s="263">
      <c r="A58" s="124" t="inlineStr">
        <is>
          <t>RM101176</t>
        </is>
      </c>
      <c r="B58" s="124">
        <f>+IFERROR(VLOOKUP(A58,Master!B58:C156,2,0)," - ")</f>
        <v/>
      </c>
      <c r="C58" s="124" t="n"/>
      <c r="D58" s="124" t="n"/>
      <c r="E58" s="124" t="n"/>
      <c r="F58" s="124">
        <f>SUM(C58:E58)</f>
        <v/>
      </c>
    </row>
    <row r="59" ht="15.75" customHeight="1" s="263">
      <c r="A59" s="124" t="inlineStr">
        <is>
          <t>RM-58</t>
        </is>
      </c>
      <c r="B59" s="124">
        <f>+IFERROR(VLOOKUP(A59,Master!B59:C157,2,0)," - ")</f>
        <v/>
      </c>
      <c r="C59" s="124" t="n"/>
      <c r="D59" s="124" t="n"/>
      <c r="E59" s="124" t="n"/>
      <c r="F59" s="124">
        <f>SUM(C59:E59)</f>
        <v/>
      </c>
    </row>
    <row r="60" ht="15.75" customHeight="1" s="263">
      <c r="A60" s="124" t="inlineStr">
        <is>
          <t>RM-59</t>
        </is>
      </c>
      <c r="B60" s="124">
        <f>+IFERROR(VLOOKUP(A60,Master!B60:C158,2,0)," - ")</f>
        <v/>
      </c>
      <c r="C60" s="124" t="n"/>
      <c r="D60" s="124" t="n"/>
      <c r="E60" s="124" t="n"/>
      <c r="F60" s="124">
        <f>SUM(C60:E60)</f>
        <v/>
      </c>
    </row>
    <row r="61" ht="15.75" customHeight="1" s="263">
      <c r="A61" s="124" t="inlineStr">
        <is>
          <t>RM-60</t>
        </is>
      </c>
      <c r="B61" s="124">
        <f>+IFERROR(VLOOKUP(A61,Master!B61:C159,2,0)," - ")</f>
        <v/>
      </c>
      <c r="C61" s="124" t="n"/>
      <c r="D61" s="124" t="n"/>
      <c r="E61" s="124" t="n"/>
      <c r="F61" s="124">
        <f>SUM(C61:E61)</f>
        <v/>
      </c>
    </row>
    <row r="62" ht="15.75" customHeight="1" s="263">
      <c r="A62" s="124" t="inlineStr">
        <is>
          <t>RM-61</t>
        </is>
      </c>
      <c r="B62" s="124">
        <f>+IFERROR(VLOOKUP(A62,Master!B62:C160,2,0)," - ")</f>
        <v/>
      </c>
      <c r="C62" s="124" t="n"/>
      <c r="D62" s="124" t="n"/>
      <c r="E62" s="124" t="n"/>
      <c r="F62" s="124">
        <f>SUM(C62:E62)</f>
        <v/>
      </c>
    </row>
    <row r="63" ht="15.75" customHeight="1" s="263">
      <c r="A63" s="124" t="inlineStr">
        <is>
          <t>RM-62</t>
        </is>
      </c>
      <c r="B63" s="124">
        <f>+IFERROR(VLOOKUP(A63,Master!B63:C161,2,0)," - ")</f>
        <v/>
      </c>
      <c r="C63" s="124" t="n"/>
      <c r="D63" s="124" t="n"/>
      <c r="E63" s="124" t="n"/>
      <c r="F63" s="124">
        <f>SUM(C63:E63)</f>
        <v/>
      </c>
    </row>
    <row r="64" ht="15.75" customHeight="1" s="263">
      <c r="A64" s="124" t="inlineStr">
        <is>
          <t>RM-63</t>
        </is>
      </c>
      <c r="B64" s="124">
        <f>+IFERROR(VLOOKUP(A64,Master!B64:C162,2,0)," - ")</f>
        <v/>
      </c>
      <c r="C64" s="124" t="n"/>
      <c r="D64" s="124" t="n"/>
      <c r="E64" s="124" t="n"/>
      <c r="F64" s="124">
        <f>SUM(C64:E64)</f>
        <v/>
      </c>
    </row>
    <row r="65" ht="15.75" customHeight="1" s="263">
      <c r="A65" s="124" t="inlineStr">
        <is>
          <t>RM-64</t>
        </is>
      </c>
      <c r="B65" s="124">
        <f>+IFERROR(VLOOKUP(A65,Master!B65:C163,2,0)," - ")</f>
        <v/>
      </c>
      <c r="C65" s="124" t="n"/>
      <c r="D65" s="124" t="n"/>
      <c r="E65" s="124" t="n"/>
      <c r="F65" s="124">
        <f>SUM(C65:E65)</f>
        <v/>
      </c>
    </row>
    <row r="66" ht="15.75" customHeight="1" s="263">
      <c r="A66" s="124" t="inlineStr">
        <is>
          <t>RM-65</t>
        </is>
      </c>
      <c r="B66" s="124">
        <f>+IFERROR(VLOOKUP(A66,Master!B66:C164,2,0)," - ")</f>
        <v/>
      </c>
      <c r="C66" s="124" t="n"/>
      <c r="D66" s="124" t="n"/>
      <c r="E66" s="124" t="n"/>
      <c r="F66" s="124">
        <f>SUM(C66:E66)</f>
        <v/>
      </c>
    </row>
    <row r="67" ht="15.75" customHeight="1" s="263">
      <c r="A67" s="124" t="inlineStr">
        <is>
          <t>RM-66</t>
        </is>
      </c>
      <c r="B67" s="124">
        <f>+IFERROR(VLOOKUP(A67,Master!B67:C165,2,0)," - ")</f>
        <v/>
      </c>
      <c r="C67" s="124" t="n"/>
      <c r="D67" s="124" t="n"/>
      <c r="E67" s="124" t="n"/>
      <c r="F67" s="124">
        <f>SUM(C67:E67)</f>
        <v/>
      </c>
    </row>
    <row r="68" ht="15.75" customHeight="1" s="263">
      <c r="A68" s="124" t="inlineStr">
        <is>
          <t>RM-67</t>
        </is>
      </c>
      <c r="B68" s="124">
        <f>+IFERROR(VLOOKUP(A68,Master!B68:C166,2,0)," - ")</f>
        <v/>
      </c>
      <c r="C68" s="124" t="n"/>
      <c r="D68" s="124" t="n"/>
      <c r="E68" s="124" t="n"/>
      <c r="F68" s="124">
        <f>SUM(C68:E68)</f>
        <v/>
      </c>
    </row>
    <row r="69" ht="15.75" customHeight="1" s="263">
      <c r="A69" s="124" t="inlineStr">
        <is>
          <t>RM-68</t>
        </is>
      </c>
      <c r="B69" s="124">
        <f>+IFERROR(VLOOKUP(A69,Master!B69:C167,2,0)," - ")</f>
        <v/>
      </c>
      <c r="C69" s="124" t="n"/>
      <c r="D69" s="124" t="n"/>
      <c r="E69" s="124" t="n"/>
      <c r="F69" s="124">
        <f>SUM(C69:E69)</f>
        <v/>
      </c>
    </row>
    <row r="70" ht="15.75" customHeight="1" s="263">
      <c r="A70" s="124" t="inlineStr">
        <is>
          <t>RM-69</t>
        </is>
      </c>
      <c r="B70" s="124">
        <f>+IFERROR(VLOOKUP(A70,Master!B70:C168,2,0)," - ")</f>
        <v/>
      </c>
      <c r="C70" s="124" t="n"/>
      <c r="D70" s="124" t="n"/>
      <c r="E70" s="124" t="n"/>
      <c r="F70" s="124">
        <f>SUM(C70:E70)</f>
        <v/>
      </c>
    </row>
    <row r="71" ht="15.75" customHeight="1" s="263">
      <c r="A71" s="124" t="inlineStr">
        <is>
          <t>RM-70</t>
        </is>
      </c>
      <c r="B71" s="124">
        <f>+IFERROR(VLOOKUP(A71,Master!B71:C169,2,0)," - ")</f>
        <v/>
      </c>
      <c r="C71" s="124" t="n"/>
      <c r="D71" s="124" t="n"/>
      <c r="E71" s="124" t="n"/>
      <c r="F71" s="124">
        <f>SUM(C71:E71)</f>
        <v/>
      </c>
    </row>
    <row r="72" ht="15.75" customHeight="1" s="263">
      <c r="A72" s="124" t="inlineStr">
        <is>
          <t>RM-71</t>
        </is>
      </c>
      <c r="B72" s="124">
        <f>+IFERROR(VLOOKUP(A72,Master!B72:C170,2,0)," - ")</f>
        <v/>
      </c>
      <c r="C72" s="124" t="n"/>
      <c r="D72" s="124" t="n"/>
      <c r="E72" s="124" t="n"/>
      <c r="F72" s="124">
        <f>SUM(C72:E72)</f>
        <v/>
      </c>
    </row>
    <row r="73" ht="15.75" customHeight="1" s="263">
      <c r="A73" s="124" t="inlineStr">
        <is>
          <t>RM-72</t>
        </is>
      </c>
      <c r="B73" s="124">
        <f>+IFERROR(VLOOKUP(A73,Master!B73:C171,2,0)," - ")</f>
        <v/>
      </c>
      <c r="C73" s="124" t="n"/>
      <c r="D73" s="124" t="n"/>
      <c r="E73" s="124" t="n"/>
      <c r="F73" s="124">
        <f>SUM(C73:E73)</f>
        <v/>
      </c>
    </row>
    <row r="74" ht="15.75" customHeight="1" s="263">
      <c r="A74" s="124" t="inlineStr">
        <is>
          <t>RM-73</t>
        </is>
      </c>
      <c r="B74" s="124">
        <f>+IFERROR(VLOOKUP(A74,Master!B74:C172,2,0)," - ")</f>
        <v/>
      </c>
      <c r="C74" s="124" t="n"/>
      <c r="D74" s="124" t="n"/>
      <c r="E74" s="124" t="n"/>
      <c r="F74" s="124">
        <f>SUM(C74:E74)</f>
        <v/>
      </c>
    </row>
    <row r="75" ht="15.75" customHeight="1" s="263">
      <c r="A75" s="124" t="inlineStr">
        <is>
          <t>RM-74</t>
        </is>
      </c>
      <c r="B75" s="124">
        <f>+IFERROR(VLOOKUP(A75,Master!B75:C173,2,0)," - ")</f>
        <v/>
      </c>
      <c r="C75" s="124" t="n"/>
      <c r="D75" s="124" t="n"/>
      <c r="E75" s="124" t="n"/>
      <c r="F75" s="124">
        <f>SUM(C75:E75)</f>
        <v/>
      </c>
    </row>
    <row r="76" ht="15.75" customHeight="1" s="263">
      <c r="A76" s="124" t="inlineStr">
        <is>
          <t>RM-75</t>
        </is>
      </c>
      <c r="B76" s="124">
        <f>+IFERROR(VLOOKUP(A76,Master!B76:C174,2,0)," - ")</f>
        <v/>
      </c>
      <c r="C76" s="124" t="n"/>
      <c r="D76" s="124" t="n"/>
      <c r="E76" s="124" t="n"/>
      <c r="F76" s="124">
        <f>SUM(C76:E76)</f>
        <v/>
      </c>
    </row>
    <row r="77" ht="15.75" customHeight="1" s="263">
      <c r="A77" s="124" t="inlineStr">
        <is>
          <t>RM-76</t>
        </is>
      </c>
      <c r="B77" s="124">
        <f>+IFERROR(VLOOKUP(A77,Master!B77:C175,2,0)," - ")</f>
        <v/>
      </c>
      <c r="C77" s="124" t="n"/>
      <c r="D77" s="124" t="n"/>
      <c r="E77" s="124" t="n"/>
      <c r="F77" s="124">
        <f>SUM(C77:E77)</f>
        <v/>
      </c>
    </row>
    <row r="78" ht="15.75" customHeight="1" s="263">
      <c r="A78" s="124" t="inlineStr">
        <is>
          <t>RM-77</t>
        </is>
      </c>
      <c r="B78" s="124">
        <f>+IFERROR(VLOOKUP(A78,Master!B78:C176,2,0)," - ")</f>
        <v/>
      </c>
      <c r="C78" s="124" t="n"/>
      <c r="D78" s="124" t="n"/>
      <c r="E78" s="124" t="n"/>
      <c r="F78" s="124">
        <f>SUM(C78:E78)</f>
        <v/>
      </c>
    </row>
    <row r="79" ht="15.75" customHeight="1" s="263">
      <c r="A79" s="124" t="inlineStr">
        <is>
          <t>RM-78</t>
        </is>
      </c>
      <c r="B79" s="124">
        <f>+IFERROR(VLOOKUP(A79,Master!B79:C177,2,0)," - ")</f>
        <v/>
      </c>
      <c r="C79" s="124" t="n"/>
      <c r="D79" s="124" t="n"/>
      <c r="E79" s="124" t="n"/>
      <c r="F79" s="124">
        <f>SUM(C79:E79)</f>
        <v/>
      </c>
    </row>
    <row r="80" ht="15.75" customHeight="1" s="263">
      <c r="A80" s="124" t="inlineStr">
        <is>
          <t>RM-79</t>
        </is>
      </c>
      <c r="B80" s="124">
        <f>+IFERROR(VLOOKUP(A80,Master!B80:C178,2,0)," - ")</f>
        <v/>
      </c>
      <c r="C80" s="124" t="n"/>
      <c r="D80" s="124" t="n"/>
      <c r="E80" s="124" t="n"/>
      <c r="F80" s="124">
        <f>SUM(C80:E80)</f>
        <v/>
      </c>
    </row>
    <row r="81" ht="15.75" customHeight="1" s="263">
      <c r="A81" s="124" t="inlineStr">
        <is>
          <t>RM-80</t>
        </is>
      </c>
      <c r="B81" s="124">
        <f>+IFERROR(VLOOKUP(A81,Master!B81:C179,2,0)," - ")</f>
        <v/>
      </c>
      <c r="C81" s="124" t="n"/>
      <c r="D81" s="124" t="n"/>
      <c r="E81" s="124" t="n"/>
      <c r="F81" s="124">
        <f>SUM(C81:E81)</f>
        <v/>
      </c>
    </row>
    <row r="82" ht="15.75" customHeight="1" s="263">
      <c r="A82" s="124" t="inlineStr">
        <is>
          <t>RM-81</t>
        </is>
      </c>
      <c r="B82" s="124">
        <f>+IFERROR(VLOOKUP(A82,Master!B82:C180,2,0)," - ")</f>
        <v/>
      </c>
      <c r="C82" s="124" t="n"/>
      <c r="D82" s="124" t="n"/>
      <c r="E82" s="124" t="n"/>
      <c r="F82" s="124">
        <f>SUM(C82:E82)</f>
        <v/>
      </c>
    </row>
    <row r="83" ht="15.75" customHeight="1" s="263">
      <c r="A83" s="124" t="inlineStr">
        <is>
          <t>RM-82</t>
        </is>
      </c>
      <c r="B83" s="124">
        <f>+IFERROR(VLOOKUP(A83,Master!B83:C181,2,0)," - ")</f>
        <v/>
      </c>
      <c r="C83" s="124" t="n"/>
      <c r="D83" s="124" t="n"/>
      <c r="E83" s="124" t="n"/>
      <c r="F83" s="124">
        <f>SUM(C83:E83)</f>
        <v/>
      </c>
    </row>
    <row r="84" ht="15.75" customHeight="1" s="263">
      <c r="A84" s="124" t="inlineStr">
        <is>
          <t>RM-83</t>
        </is>
      </c>
      <c r="B84" s="124">
        <f>+IFERROR(VLOOKUP(A84,Master!B84:C182,2,0)," - ")</f>
        <v/>
      </c>
      <c r="C84" s="124" t="n"/>
      <c r="D84" s="124" t="n"/>
      <c r="E84" s="124" t="n"/>
      <c r="F84" s="124">
        <f>SUM(C84:E84)</f>
        <v/>
      </c>
    </row>
    <row r="85" ht="15.75" customHeight="1" s="263">
      <c r="A85" s="124" t="inlineStr">
        <is>
          <t>RM-84</t>
        </is>
      </c>
      <c r="B85" s="124">
        <f>+IFERROR(VLOOKUP(A85,Master!B85:C183,2,0)," - ")</f>
        <v/>
      </c>
      <c r="C85" s="124" t="n"/>
      <c r="D85" s="124" t="n"/>
      <c r="E85" s="124" t="n"/>
      <c r="F85" s="124">
        <f>SUM(C85:E85)</f>
        <v/>
      </c>
    </row>
    <row r="86" ht="15.75" customHeight="1" s="263">
      <c r="A86" s="124" t="inlineStr">
        <is>
          <t>RM-85</t>
        </is>
      </c>
      <c r="B86" s="124">
        <f>+IFERROR(VLOOKUP(A86,Master!B86:C184,2,0)," - ")</f>
        <v/>
      </c>
      <c r="C86" s="124" t="n"/>
      <c r="D86" s="124" t="n"/>
      <c r="E86" s="124" t="n"/>
      <c r="F86" s="124">
        <f>SUM(C86:E86)</f>
        <v/>
      </c>
    </row>
    <row r="87" ht="15.75" customHeight="1" s="263">
      <c r="A87" s="124" t="inlineStr">
        <is>
          <t>RM-86</t>
        </is>
      </c>
      <c r="B87" s="124">
        <f>+IFERROR(VLOOKUP(A87,Master!B87:C185,2,0)," - ")</f>
        <v/>
      </c>
      <c r="C87" s="124" t="n"/>
      <c r="D87" s="124" t="n"/>
      <c r="E87" s="124" t="n"/>
      <c r="F87" s="124">
        <f>SUM(C87:E87)</f>
        <v/>
      </c>
    </row>
    <row r="88" ht="15.75" customHeight="1" s="263">
      <c r="A88" s="124" t="inlineStr">
        <is>
          <t>RM-87</t>
        </is>
      </c>
      <c r="B88" s="124">
        <f>+IFERROR(VLOOKUP(A88,Master!B88:C186,2,0)," - ")</f>
        <v/>
      </c>
      <c r="C88" s="124" t="n"/>
      <c r="D88" s="124" t="n"/>
      <c r="E88" s="124" t="n"/>
      <c r="F88" s="124">
        <f>SUM(C88:E88)</f>
        <v/>
      </c>
    </row>
    <row r="89" ht="15.75" customHeight="1" s="263">
      <c r="A89" s="124" t="inlineStr">
        <is>
          <t>RM-88</t>
        </is>
      </c>
      <c r="B89" s="124">
        <f>+IFERROR(VLOOKUP(A89,Master!B89:C187,2,0)," - ")</f>
        <v/>
      </c>
      <c r="C89" s="124" t="n"/>
      <c r="D89" s="124" t="n"/>
      <c r="E89" s="124" t="n"/>
      <c r="F89" s="124">
        <f>SUM(C89:E89)</f>
        <v/>
      </c>
    </row>
    <row r="90" ht="15.75" customHeight="1" s="263">
      <c r="A90" s="124" t="inlineStr">
        <is>
          <t>RM-89</t>
        </is>
      </c>
      <c r="B90" s="124">
        <f>+IFERROR(VLOOKUP(A90,Master!B90:C188,2,0)," - ")</f>
        <v/>
      </c>
      <c r="C90" s="124" t="n"/>
      <c r="D90" s="124" t="n"/>
      <c r="E90" s="124" t="n"/>
      <c r="F90" s="124">
        <f>SUM(C90:E90)</f>
        <v/>
      </c>
    </row>
    <row r="91" ht="15.75" customHeight="1" s="263">
      <c r="A91" s="124" t="inlineStr">
        <is>
          <t>RM-90</t>
        </is>
      </c>
      <c r="B91" s="124">
        <f>+IFERROR(VLOOKUP(A91,Master!B91:C189,2,0)," - ")</f>
        <v/>
      </c>
      <c r="C91" s="124" t="n"/>
      <c r="D91" s="124" t="n"/>
      <c r="E91" s="124" t="n"/>
      <c r="F91" s="124">
        <f>SUM(C91:E91)</f>
        <v/>
      </c>
    </row>
    <row r="92" ht="15.75" customHeight="1" s="263">
      <c r="A92" s="124" t="inlineStr">
        <is>
          <t>RM-91</t>
        </is>
      </c>
      <c r="B92" s="124">
        <f>+IFERROR(VLOOKUP(A92,Master!B92:C190,2,0)," - ")</f>
        <v/>
      </c>
      <c r="C92" s="124" t="n"/>
      <c r="D92" s="124" t="n"/>
      <c r="E92" s="124" t="n"/>
      <c r="F92" s="124">
        <f>SUM(C92:E92)</f>
        <v/>
      </c>
    </row>
    <row r="93" ht="15.75" customHeight="1" s="263">
      <c r="A93" s="124" t="inlineStr">
        <is>
          <t>RM-92</t>
        </is>
      </c>
      <c r="B93" s="124">
        <f>+IFERROR(VLOOKUP(A93,Master!B93:C191,2,0)," - ")</f>
        <v/>
      </c>
      <c r="C93" s="124" t="n"/>
      <c r="D93" s="124" t="n"/>
      <c r="E93" s="124" t="n"/>
      <c r="F93" s="124">
        <f>SUM(C93:E93)</f>
        <v/>
      </c>
    </row>
    <row r="94" ht="15.75" customHeight="1" s="263">
      <c r="A94" s="124" t="inlineStr">
        <is>
          <t>RM-93</t>
        </is>
      </c>
      <c r="B94" s="124">
        <f>+IFERROR(VLOOKUP(A94,Master!B94:C192,2,0)," - ")</f>
        <v/>
      </c>
      <c r="C94" s="124" t="n"/>
      <c r="D94" s="124" t="n"/>
      <c r="E94" s="124" t="n"/>
      <c r="F94" s="124">
        <f>SUM(C94:E94)</f>
        <v/>
      </c>
    </row>
    <row r="95" ht="15.75" customHeight="1" s="263">
      <c r="A95" s="124" t="inlineStr">
        <is>
          <t>RM-94</t>
        </is>
      </c>
      <c r="B95" s="124">
        <f>+IFERROR(VLOOKUP(A95,Master!B95:C193,2,0)," - ")</f>
        <v/>
      </c>
      <c r="C95" s="124" t="n"/>
      <c r="D95" s="124" t="n"/>
      <c r="E95" s="124" t="n"/>
      <c r="F95" s="124">
        <f>SUM(C95:E95)</f>
        <v/>
      </c>
    </row>
    <row r="96" ht="15.75" customHeight="1" s="263">
      <c r="A96" s="124" t="inlineStr">
        <is>
          <t>RM-95</t>
        </is>
      </c>
      <c r="B96" s="124">
        <f>+IFERROR(VLOOKUP(A96,Master!B96:C194,2,0)," - ")</f>
        <v/>
      </c>
      <c r="C96" s="124" t="n"/>
      <c r="D96" s="124" t="n"/>
      <c r="E96" s="124" t="n"/>
      <c r="F96" s="124">
        <f>SUM(C96:E96)</f>
        <v/>
      </c>
    </row>
    <row r="97" ht="15.75" customHeight="1" s="263">
      <c r="A97" s="124" t="inlineStr">
        <is>
          <t>RM-96</t>
        </is>
      </c>
      <c r="B97" s="124">
        <f>+IFERROR(VLOOKUP(A97,Master!B97:C195,2,0)," - ")</f>
        <v/>
      </c>
      <c r="C97" s="124" t="n"/>
      <c r="D97" s="124" t="n"/>
      <c r="E97" s="124" t="n"/>
      <c r="F97" s="124">
        <f>SUM(C97:E97)</f>
        <v/>
      </c>
    </row>
    <row r="98" ht="15.75" customHeight="1" s="263">
      <c r="A98" s="124" t="inlineStr">
        <is>
          <t>RM-97</t>
        </is>
      </c>
      <c r="B98" s="124">
        <f>+IFERROR(VLOOKUP(A98,Master!B98:C196,2,0)," - ")</f>
        <v/>
      </c>
      <c r="C98" s="124" t="n"/>
      <c r="D98" s="124" t="n"/>
      <c r="E98" s="124" t="n"/>
      <c r="F98" s="124">
        <f>SUM(C98:E98)</f>
        <v/>
      </c>
    </row>
    <row r="99" ht="15.75" customHeight="1" s="263">
      <c r="A99" s="124" t="inlineStr">
        <is>
          <t>RM-98</t>
        </is>
      </c>
      <c r="B99" s="124">
        <f>+IFERROR(VLOOKUP(A99,Master!B99:C197,2,0)," - ")</f>
        <v/>
      </c>
      <c r="C99" s="124" t="n"/>
      <c r="D99" s="124" t="n"/>
      <c r="E99" s="124" t="n"/>
      <c r="F99" s="124">
        <f>SUM(C99:E99)</f>
        <v/>
      </c>
    </row>
    <row r="100" ht="15.75" customHeight="1" s="263">
      <c r="A100" s="124" t="inlineStr">
        <is>
          <t>RM-99</t>
        </is>
      </c>
      <c r="B100" s="124">
        <f>+IFERROR(VLOOKUP(A100,Master!B100:C198,2,0)," - ")</f>
        <v/>
      </c>
      <c r="C100" s="124" t="n"/>
      <c r="D100" s="124" t="n"/>
      <c r="E100" s="124" t="n"/>
      <c r="F100" s="124">
        <f>SUM(C100:E100)</f>
        <v/>
      </c>
    </row>
    <row r="101" ht="15.75" customHeight="1" s="263">
      <c r="A101" s="124" t="inlineStr">
        <is>
          <t>RM-100</t>
        </is>
      </c>
      <c r="B101" s="124">
        <f>+IFERROR(VLOOKUP(A101,Master!B101:C199,2,0)," - ")</f>
        <v/>
      </c>
      <c r="C101" s="124" t="n"/>
      <c r="D101" s="124" t="n"/>
      <c r="E101" s="124" t="n"/>
      <c r="F101" s="124">
        <f>SUM(C101:E101)</f>
        <v/>
      </c>
    </row>
    <row r="102" ht="15.75" customHeight="1" s="263">
      <c r="A102" s="124" t="inlineStr">
        <is>
          <t>RM-101</t>
        </is>
      </c>
      <c r="B102" s="124">
        <f>+IFERROR(VLOOKUP(A102,Master!B102:C200,2,0)," - ")</f>
        <v/>
      </c>
      <c r="C102" s="124" t="n"/>
      <c r="D102" s="124" t="n"/>
      <c r="E102" s="124" t="n"/>
      <c r="F102" s="124">
        <f>SUM(C102:E102)</f>
        <v/>
      </c>
    </row>
    <row r="103" ht="15.75" customHeight="1" s="263">
      <c r="A103" t="inlineStr">
        <is>
          <t>RM101131</t>
        </is>
      </c>
      <c r="B103" t="inlineStr">
        <is>
          <t>BIOVATE DOS B 0707182</t>
        </is>
      </c>
      <c r="C103" t="n">
        <v>10</v>
      </c>
      <c r="D103" t="n">
        <v>0</v>
      </c>
      <c r="E103" t="n">
        <v>0</v>
      </c>
    </row>
    <row r="104" ht="15.75" customHeight="1" s="263"/>
    <row r="105" ht="15.75" customHeight="1" s="263"/>
    <row r="106" ht="15.75" customHeight="1" s="263"/>
    <row r="107" ht="15.75" customHeight="1" s="263"/>
    <row r="108" ht="15.75" customHeight="1" s="263"/>
    <row r="109" ht="15.75" customHeight="1" s="263"/>
    <row r="110" ht="15.75" customHeight="1" s="263"/>
    <row r="111" ht="15.75" customHeight="1" s="263"/>
    <row r="112" ht="15.75" customHeight="1" s="263"/>
    <row r="113" ht="15.75" customHeight="1" s="263"/>
    <row r="114" ht="15.75" customHeight="1" s="263"/>
    <row r="115" ht="15.75" customHeight="1" s="263"/>
    <row r="116" ht="15.75" customHeight="1" s="263"/>
    <row r="117" ht="15.75" customHeight="1" s="263"/>
    <row r="118" ht="15.75" customHeight="1" s="263"/>
    <row r="119" ht="15.75" customHeight="1" s="263"/>
    <row r="120" ht="15.75" customHeight="1" s="263"/>
    <row r="121" ht="15.75" customHeight="1" s="263"/>
    <row r="122" ht="15.75" customHeight="1" s="263"/>
    <row r="123" ht="15.75" customHeight="1" s="263"/>
    <row r="124" ht="15.75" customHeight="1" s="263"/>
    <row r="125" ht="15.75" customHeight="1" s="263"/>
    <row r="126" ht="15.75" customHeight="1" s="263"/>
    <row r="127" ht="15.75" customHeight="1" s="263"/>
    <row r="128" ht="15.75" customHeight="1" s="263"/>
    <row r="129" ht="15.75" customHeight="1" s="263"/>
    <row r="130" ht="15.75" customHeight="1" s="263"/>
    <row r="131" ht="15.75" customHeight="1" s="263"/>
    <row r="132" ht="15.75" customHeight="1" s="263"/>
    <row r="133" ht="15.75" customHeight="1" s="263"/>
    <row r="134" ht="15.75" customHeight="1" s="263"/>
    <row r="135" ht="15.75" customHeight="1" s="263"/>
    <row r="136" ht="15.75" customHeight="1" s="263"/>
    <row r="137" ht="15.75" customHeight="1" s="263"/>
    <row r="138" ht="15.75" customHeight="1" s="263"/>
    <row r="139" ht="15.75" customHeight="1" s="263"/>
    <row r="140" ht="15.75" customHeight="1" s="263"/>
    <row r="141" ht="15.75" customHeight="1" s="263"/>
    <row r="142" ht="15.75" customHeight="1" s="263"/>
    <row r="143" ht="15.75" customHeight="1" s="263"/>
    <row r="144" ht="15.75" customHeight="1" s="263"/>
    <row r="145" ht="15.75" customHeight="1" s="263"/>
    <row r="146" ht="15.75" customHeight="1" s="263"/>
    <row r="147" ht="15.75" customHeight="1" s="263"/>
    <row r="148" ht="15.75" customHeight="1" s="263"/>
    <row r="149" ht="15.75" customHeight="1" s="263"/>
    <row r="150" ht="15.75" customHeight="1" s="263"/>
    <row r="151" ht="15.75" customHeight="1" s="263"/>
    <row r="152" ht="15.75" customHeight="1" s="263"/>
    <row r="153" ht="15.75" customHeight="1" s="263"/>
    <row r="154" ht="15.75" customHeight="1" s="263"/>
    <row r="155" ht="15.75" customHeight="1" s="263"/>
    <row r="156" ht="15.75" customHeight="1" s="263"/>
    <row r="157" ht="15.75" customHeight="1" s="263"/>
    <row r="158" ht="15.75" customHeight="1" s="263"/>
    <row r="159" ht="15.75" customHeight="1" s="263"/>
    <row r="160" ht="15.75" customHeight="1" s="263"/>
    <row r="161" ht="15.75" customHeight="1" s="263"/>
    <row r="162" ht="15.75" customHeight="1" s="263"/>
    <row r="163" ht="15.75" customHeight="1" s="263"/>
    <row r="164" ht="15.75" customHeight="1" s="263"/>
    <row r="165" ht="15.75" customHeight="1" s="263"/>
    <row r="166" ht="15.75" customHeight="1" s="263"/>
    <row r="167" ht="15.75" customHeight="1" s="263"/>
    <row r="168" ht="15.75" customHeight="1" s="263"/>
    <row r="169" ht="15.75" customHeight="1" s="263"/>
    <row r="170" ht="15.75" customHeight="1" s="263"/>
    <row r="171" ht="15.75" customHeight="1" s="263"/>
    <row r="172" ht="15.75" customHeight="1" s="263"/>
    <row r="173" ht="15.75" customHeight="1" s="263"/>
    <row r="174" ht="15.75" customHeight="1" s="263"/>
    <row r="175" ht="15.75" customHeight="1" s="263"/>
    <row r="176" ht="15.75" customHeight="1" s="263"/>
    <row r="177" ht="15.75" customHeight="1" s="263"/>
    <row r="178" ht="15.75" customHeight="1" s="263"/>
    <row r="179" ht="15.75" customHeight="1" s="263"/>
    <row r="180" ht="15.75" customHeight="1" s="263"/>
    <row r="181" ht="15.75" customHeight="1" s="263"/>
    <row r="182" ht="15.75" customHeight="1" s="263"/>
    <row r="183" ht="15.75" customHeight="1" s="263"/>
    <row r="184" ht="15.75" customHeight="1" s="263"/>
    <row r="185" ht="15.75" customHeight="1" s="263"/>
    <row r="186" ht="15.75" customHeight="1" s="263"/>
    <row r="187" ht="15.75" customHeight="1" s="263"/>
    <row r="188" ht="15.75" customHeight="1" s="263"/>
    <row r="189" ht="15.75" customHeight="1" s="263"/>
    <row r="190" ht="15.75" customHeight="1" s="263"/>
    <row r="191" ht="15.75" customHeight="1" s="263"/>
    <row r="192" ht="15.75" customHeight="1" s="263"/>
    <row r="193" ht="15.75" customHeight="1" s="263"/>
    <row r="194" ht="15.75" customHeight="1" s="263"/>
    <row r="195" ht="15.75" customHeight="1" s="263"/>
    <row r="196" ht="15.75" customHeight="1" s="263"/>
    <row r="197" ht="15.75" customHeight="1" s="263"/>
    <row r="198" ht="15.75" customHeight="1" s="263"/>
    <row r="199" ht="15.75" customHeight="1" s="263"/>
    <row r="200" ht="15.75" customHeight="1" s="263"/>
    <row r="201" ht="15.75" customHeight="1" s="263"/>
    <row r="202" ht="15.75" customHeight="1" s="263"/>
    <row r="203" ht="15.75" customHeight="1" s="263"/>
    <row r="204" ht="15.75" customHeight="1" s="263"/>
    <row r="205" ht="15.75" customHeight="1" s="263"/>
    <row r="206" ht="15.75" customHeight="1" s="263"/>
    <row r="207" ht="15.75" customHeight="1" s="263"/>
    <row r="208" ht="15.75" customHeight="1" s="263"/>
    <row r="209" ht="15.75" customHeight="1" s="263"/>
    <row r="210" ht="15.75" customHeight="1" s="263"/>
    <row r="211" ht="15.75" customHeight="1" s="263"/>
    <row r="212" ht="15.75" customHeight="1" s="263"/>
    <row r="213" ht="15.75" customHeight="1" s="263"/>
    <row r="214" ht="15.75" customHeight="1" s="263"/>
    <row r="215" ht="15.75" customHeight="1" s="263"/>
    <row r="216" ht="15.75" customHeight="1" s="263"/>
    <row r="217" ht="15.75" customHeight="1" s="263"/>
    <row r="218" ht="15.75" customHeight="1" s="263"/>
    <row r="219" ht="15.75" customHeight="1" s="263"/>
    <row r="220" ht="15.75" customHeight="1" s="263"/>
    <row r="221" ht="15.75" customHeight="1" s="263"/>
    <row r="222" ht="15.75" customHeight="1" s="263"/>
    <row r="223" ht="15.75" customHeight="1" s="263"/>
    <row r="224" ht="15.75" customHeight="1" s="263"/>
    <row r="225" ht="15.75" customHeight="1" s="263"/>
    <row r="226" ht="15.75" customHeight="1" s="263"/>
    <row r="227" ht="15.75" customHeight="1" s="263"/>
    <row r="228" ht="15.75" customHeight="1" s="263"/>
    <row r="229" ht="15.75" customHeight="1" s="263"/>
    <row r="230" ht="15.75" customHeight="1" s="263"/>
    <row r="231" ht="15.75" customHeight="1" s="263"/>
    <row r="232" ht="15.75" customHeight="1" s="263"/>
    <row r="233" ht="15.75" customHeight="1" s="263"/>
    <row r="234" ht="15.75" customHeight="1" s="263"/>
    <row r="235" ht="15.75" customHeight="1" s="263"/>
    <row r="236" ht="15.75" customHeight="1" s="263"/>
    <row r="237" ht="15.75" customHeight="1" s="263"/>
    <row r="238" ht="15.75" customHeight="1" s="263"/>
    <row r="239" ht="15.75" customHeight="1" s="263"/>
    <row r="240" ht="15.75" customHeight="1" s="263"/>
    <row r="241" ht="15.75" customHeight="1" s="263"/>
    <row r="242" ht="15.75" customHeight="1" s="263"/>
    <row r="243" ht="15.75" customHeight="1" s="263"/>
    <row r="244" ht="15.75" customHeight="1" s="263"/>
    <row r="245" ht="15.75" customHeight="1" s="263"/>
    <row r="246" ht="15.75" customHeight="1" s="263"/>
    <row r="247" ht="15.75" customHeight="1" s="263"/>
    <row r="248" ht="15.75" customHeight="1" s="263"/>
    <row r="249" ht="15.75" customHeight="1" s="263"/>
    <row r="250" ht="15.75" customHeight="1" s="263"/>
    <row r="251" ht="15.75" customHeight="1" s="263"/>
    <row r="252" ht="15.75" customHeight="1" s="263"/>
    <row r="253" ht="15.75" customHeight="1" s="263"/>
    <row r="254" ht="15.75" customHeight="1" s="263"/>
    <row r="255" ht="15.75" customHeight="1" s="263"/>
    <row r="256" ht="15.75" customHeight="1" s="263"/>
    <row r="257" ht="15.75" customHeight="1" s="263"/>
    <row r="258" ht="15.75" customHeight="1" s="263"/>
    <row r="259" ht="15.75" customHeight="1" s="263"/>
    <row r="260" ht="15.75" customHeight="1" s="263"/>
    <row r="261" ht="15.75" customHeight="1" s="263"/>
    <row r="262" ht="15.75" customHeight="1" s="263"/>
    <row r="263" ht="15.75" customHeight="1" s="263"/>
    <row r="264" ht="15.75" customHeight="1" s="263"/>
    <row r="265" ht="15.75" customHeight="1" s="263"/>
    <row r="266" ht="15.75" customHeight="1" s="263"/>
    <row r="267" ht="15.75" customHeight="1" s="263"/>
    <row r="268" ht="15.75" customHeight="1" s="263"/>
    <row r="269" ht="15.75" customHeight="1" s="263"/>
    <row r="270" ht="15.75" customHeight="1" s="263"/>
    <row r="271" ht="15.75" customHeight="1" s="263"/>
    <row r="272" ht="15.75" customHeight="1" s="263"/>
    <row r="273" ht="15.75" customHeight="1" s="263"/>
    <row r="274" ht="15.75" customHeight="1" s="263"/>
    <row r="275" ht="15.75" customHeight="1" s="263"/>
    <row r="276" ht="15.75" customHeight="1" s="263"/>
    <row r="277" ht="15.75" customHeight="1" s="263"/>
    <row r="278" ht="15.75" customHeight="1" s="263"/>
    <row r="279" ht="15.75" customHeight="1" s="263"/>
    <row r="280" ht="15.75" customHeight="1" s="263"/>
    <row r="281" ht="15.75" customHeight="1" s="263"/>
    <row r="282" ht="15.75" customHeight="1" s="263"/>
    <row r="283" ht="15.75" customHeight="1" s="263"/>
    <row r="284" ht="15.75" customHeight="1" s="263"/>
    <row r="285" ht="15.75" customHeight="1" s="263"/>
    <row r="286" ht="15.75" customHeight="1" s="263"/>
    <row r="287" ht="15.75" customHeight="1" s="263"/>
    <row r="288" ht="15.75" customHeight="1" s="263"/>
    <row r="289" ht="15.75" customHeight="1" s="263"/>
    <row r="290" ht="15.75" customHeight="1" s="263"/>
    <row r="291" ht="15.75" customHeight="1" s="263"/>
    <row r="292" ht="15.75" customHeight="1" s="263"/>
    <row r="293" ht="15.75" customHeight="1" s="263"/>
    <row r="294" ht="15.75" customHeight="1" s="263"/>
    <row r="295" ht="15.75" customHeight="1" s="263"/>
    <row r="296" ht="15.75" customHeight="1" s="263"/>
    <row r="297" ht="15.75" customHeight="1" s="263"/>
    <row r="298" ht="15.75" customHeight="1" s="263"/>
    <row r="299" ht="15.75" customHeight="1" s="263"/>
    <row r="300" ht="15.75" customHeight="1" s="263"/>
    <row r="301" ht="15.75" customHeight="1" s="263"/>
    <row r="302" ht="15.75" customHeight="1" s="263"/>
    <row r="303" ht="15.75" customHeight="1" s="263"/>
    <row r="304" ht="15.75" customHeight="1" s="263"/>
    <row r="305" ht="15.75" customHeight="1" s="263"/>
    <row r="306" ht="15.75" customHeight="1" s="263"/>
    <row r="307" ht="15.75" customHeight="1" s="263"/>
    <row r="308" ht="15.75" customHeight="1" s="263"/>
    <row r="309" ht="15.75" customHeight="1" s="263"/>
    <row r="310" ht="15.75" customHeight="1" s="263"/>
    <row r="311" ht="15.75" customHeight="1" s="263"/>
    <row r="312" ht="15.75" customHeight="1" s="263"/>
    <row r="313" ht="15.75" customHeight="1" s="263"/>
    <row r="314" ht="15.75" customHeight="1" s="263"/>
    <row r="315" ht="15.75" customHeight="1" s="263"/>
    <row r="316" ht="15.75" customHeight="1" s="263"/>
    <row r="317" ht="15.75" customHeight="1" s="263"/>
    <row r="318" ht="15.75" customHeight="1" s="263"/>
    <row r="319" ht="15.75" customHeight="1" s="263"/>
    <row r="320" ht="15.75" customHeight="1" s="263"/>
    <row r="321" ht="15.75" customHeight="1" s="263"/>
    <row r="322" ht="15.75" customHeight="1" s="263"/>
    <row r="323" ht="15.75" customHeight="1" s="263"/>
    <row r="324" ht="15.75" customHeight="1" s="263"/>
    <row r="325" ht="15.75" customHeight="1" s="263"/>
    <row r="326" ht="15.75" customHeight="1" s="263"/>
    <row r="327" ht="15.75" customHeight="1" s="263"/>
    <row r="328" ht="15.75" customHeight="1" s="263"/>
    <row r="329" ht="15.75" customHeight="1" s="263"/>
    <row r="330" ht="15.75" customHeight="1" s="263"/>
    <row r="331" ht="15.75" customHeight="1" s="263"/>
    <row r="332" ht="15.75" customHeight="1" s="263"/>
    <row r="333" ht="15.75" customHeight="1" s="263"/>
    <row r="334" ht="15.75" customHeight="1" s="263"/>
    <row r="335" ht="15.75" customHeight="1" s="263"/>
    <row r="336" ht="15.75" customHeight="1" s="263"/>
    <row r="337" ht="15.75" customHeight="1" s="263"/>
    <row r="338" ht="15.75" customHeight="1" s="263"/>
    <row r="339" ht="15.75" customHeight="1" s="263"/>
    <row r="340" ht="15.75" customHeight="1" s="263"/>
    <row r="341" ht="15.75" customHeight="1" s="263"/>
    <row r="342" ht="15.75" customHeight="1" s="263"/>
    <row r="343" ht="15.75" customHeight="1" s="263"/>
    <row r="344" ht="15.75" customHeight="1" s="263"/>
    <row r="345" ht="15.75" customHeight="1" s="263"/>
    <row r="346" ht="15.75" customHeight="1" s="263"/>
    <row r="347" ht="15.75" customHeight="1" s="263"/>
    <row r="348" ht="15.75" customHeight="1" s="263"/>
    <row r="349" ht="15.75" customHeight="1" s="263"/>
    <row r="350" ht="15.75" customHeight="1" s="263"/>
    <row r="351" ht="15.75" customHeight="1" s="263"/>
    <row r="352" ht="15.75" customHeight="1" s="263"/>
    <row r="353" ht="15.75" customHeight="1" s="263"/>
    <row r="354" ht="15.75" customHeight="1" s="263"/>
    <row r="355" ht="15.75" customHeight="1" s="263"/>
    <row r="356" ht="15.75" customHeight="1" s="263"/>
    <row r="357" ht="15.75" customHeight="1" s="263"/>
    <row r="358" ht="15.75" customHeight="1" s="263"/>
    <row r="359" ht="15.75" customHeight="1" s="263"/>
    <row r="360" ht="15.75" customHeight="1" s="263"/>
    <row r="361" ht="15.75" customHeight="1" s="263"/>
    <row r="362" ht="15.75" customHeight="1" s="263"/>
    <row r="363" ht="15.75" customHeight="1" s="263"/>
    <row r="364" ht="15.75" customHeight="1" s="263"/>
    <row r="365" ht="15.75" customHeight="1" s="263"/>
    <row r="366" ht="15.75" customHeight="1" s="263"/>
    <row r="367" ht="15.75" customHeight="1" s="263"/>
    <row r="368" ht="15.75" customHeight="1" s="263"/>
    <row r="369" ht="15.75" customHeight="1" s="263"/>
    <row r="370" ht="15.75" customHeight="1" s="263"/>
    <row r="371" ht="15.75" customHeight="1" s="263"/>
    <row r="372" ht="15.75" customHeight="1" s="263"/>
    <row r="373" ht="15.75" customHeight="1" s="263"/>
    <row r="374" ht="15.75" customHeight="1" s="263"/>
    <row r="375" ht="15.75" customHeight="1" s="263"/>
    <row r="376" ht="15.75" customHeight="1" s="263"/>
    <row r="377" ht="15.75" customHeight="1" s="263"/>
    <row r="378" ht="15.75" customHeight="1" s="263"/>
    <row r="379" ht="15.75" customHeight="1" s="263"/>
    <row r="380" ht="15.75" customHeight="1" s="263"/>
    <row r="381" ht="15.75" customHeight="1" s="263"/>
    <row r="382" ht="15.75" customHeight="1" s="263"/>
    <row r="383" ht="15.75" customHeight="1" s="263"/>
    <row r="384" ht="15.75" customHeight="1" s="263"/>
    <row r="385" ht="15.75" customHeight="1" s="263"/>
    <row r="386" ht="15.75" customHeight="1" s="263"/>
    <row r="387" ht="15.75" customHeight="1" s="263"/>
    <row r="388" ht="15.75" customHeight="1" s="263"/>
    <row r="389" ht="15.75" customHeight="1" s="263"/>
    <row r="390" ht="15.75" customHeight="1" s="263"/>
    <row r="391" ht="15.75" customHeight="1" s="263"/>
    <row r="392" ht="15.75" customHeight="1" s="263"/>
    <row r="393" ht="15.75" customHeight="1" s="263"/>
    <row r="394" ht="15.75" customHeight="1" s="263"/>
    <row r="395" ht="15.75" customHeight="1" s="263"/>
    <row r="396" ht="15.75" customHeight="1" s="263"/>
    <row r="397" ht="15.75" customHeight="1" s="263"/>
    <row r="398" ht="15.75" customHeight="1" s="263"/>
    <row r="399" ht="15.75" customHeight="1" s="263"/>
    <row r="400" ht="15.75" customHeight="1" s="263"/>
    <row r="401" ht="15.75" customHeight="1" s="263"/>
    <row r="402" ht="15.75" customHeight="1" s="263"/>
    <row r="403" ht="15.75" customHeight="1" s="263"/>
    <row r="404" ht="15.75" customHeight="1" s="263"/>
    <row r="405" ht="15.75" customHeight="1" s="263"/>
    <row r="406" ht="15.75" customHeight="1" s="263"/>
    <row r="407" ht="15.75" customHeight="1" s="263"/>
    <row r="408" ht="15.75" customHeight="1" s="263"/>
    <row r="409" ht="15.75" customHeight="1" s="263"/>
    <row r="410" ht="15.75" customHeight="1" s="263"/>
    <row r="411" ht="15.75" customHeight="1" s="263"/>
    <row r="412" ht="15.75" customHeight="1" s="263"/>
    <row r="413" ht="15.75" customHeight="1" s="263"/>
    <row r="414" ht="15.75" customHeight="1" s="263"/>
    <row r="415" ht="15.75" customHeight="1" s="263"/>
    <row r="416" ht="15.75" customHeight="1" s="263"/>
    <row r="417" ht="15.75" customHeight="1" s="263"/>
    <row r="418" ht="15.75" customHeight="1" s="263"/>
    <row r="419" ht="15.75" customHeight="1" s="263"/>
    <row r="420" ht="15.75" customHeight="1" s="263"/>
    <row r="421" ht="15.75" customHeight="1" s="263"/>
    <row r="422" ht="15.75" customHeight="1" s="263"/>
    <row r="423" ht="15.75" customHeight="1" s="263"/>
    <row r="424" ht="15.75" customHeight="1" s="263"/>
    <row r="425" ht="15.75" customHeight="1" s="263"/>
    <row r="426" ht="15.75" customHeight="1" s="263"/>
    <row r="427" ht="15.75" customHeight="1" s="263"/>
    <row r="428" ht="15.75" customHeight="1" s="263"/>
    <row r="429" ht="15.75" customHeight="1" s="263"/>
    <row r="430" ht="15.75" customHeight="1" s="263"/>
    <row r="431" ht="15.75" customHeight="1" s="263"/>
    <row r="432" ht="15.75" customHeight="1" s="263"/>
    <row r="433" ht="15.75" customHeight="1" s="263"/>
    <row r="434" ht="15.75" customHeight="1" s="263"/>
    <row r="435" ht="15.75" customHeight="1" s="263"/>
    <row r="436" ht="15.75" customHeight="1" s="263"/>
    <row r="437" ht="15.75" customHeight="1" s="263"/>
    <row r="438" ht="15.75" customHeight="1" s="263"/>
    <row r="439" ht="15.75" customHeight="1" s="263"/>
    <row r="440" ht="15.75" customHeight="1" s="263"/>
    <row r="441" ht="15.75" customHeight="1" s="263"/>
    <row r="442" ht="15.75" customHeight="1" s="263"/>
    <row r="443" ht="15.75" customHeight="1" s="263"/>
    <row r="444" ht="15.75" customHeight="1" s="263"/>
    <row r="445" ht="15.75" customHeight="1" s="263"/>
    <row r="446" ht="15.75" customHeight="1" s="263"/>
    <row r="447" ht="15.75" customHeight="1" s="263"/>
    <row r="448" ht="15.75" customHeight="1" s="263"/>
    <row r="449" ht="15.75" customHeight="1" s="263"/>
    <row r="450" ht="15.75" customHeight="1" s="263"/>
    <row r="451" ht="15.75" customHeight="1" s="263"/>
    <row r="452" ht="15.75" customHeight="1" s="263"/>
    <row r="453" ht="15.75" customHeight="1" s="263"/>
    <row r="454" ht="15.75" customHeight="1" s="263"/>
    <row r="455" ht="15.75" customHeight="1" s="263"/>
    <row r="456" ht="15.75" customHeight="1" s="263"/>
    <row r="457" ht="15.75" customHeight="1" s="263"/>
    <row r="458" ht="15.75" customHeight="1" s="263"/>
    <row r="459" ht="15.75" customHeight="1" s="263"/>
    <row r="460" ht="15.75" customHeight="1" s="263"/>
    <row r="461" ht="15.75" customHeight="1" s="263"/>
    <row r="462" ht="15.75" customHeight="1" s="263"/>
    <row r="463" ht="15.75" customHeight="1" s="263"/>
    <row r="464" ht="15.75" customHeight="1" s="263"/>
    <row r="465" ht="15.75" customHeight="1" s="263"/>
    <row r="466" ht="15.75" customHeight="1" s="263"/>
    <row r="467" ht="15.75" customHeight="1" s="263"/>
    <row r="468" ht="15.75" customHeight="1" s="263"/>
    <row r="469" ht="15.75" customHeight="1" s="263"/>
    <row r="470" ht="15.75" customHeight="1" s="263"/>
    <row r="471" ht="15.75" customHeight="1" s="263"/>
    <row r="472" ht="15.75" customHeight="1" s="263"/>
    <row r="473" ht="15.75" customHeight="1" s="263"/>
    <row r="474" ht="15.75" customHeight="1" s="263"/>
    <row r="475" ht="15.75" customHeight="1" s="263"/>
    <row r="476" ht="15.75" customHeight="1" s="263"/>
    <row r="477" ht="15.75" customHeight="1" s="263"/>
    <row r="478" ht="15.75" customHeight="1" s="263"/>
    <row r="479" ht="15.75" customHeight="1" s="263"/>
    <row r="480" ht="15.75" customHeight="1" s="263"/>
    <row r="481" ht="15.75" customHeight="1" s="263"/>
    <row r="482" ht="15.75" customHeight="1" s="263"/>
    <row r="483" ht="15.75" customHeight="1" s="263"/>
    <row r="484" ht="15.75" customHeight="1" s="263"/>
    <row r="485" ht="15.75" customHeight="1" s="263"/>
    <row r="486" ht="15.75" customHeight="1" s="263"/>
    <row r="487" ht="15.75" customHeight="1" s="263"/>
    <row r="488" ht="15.75" customHeight="1" s="263"/>
    <row r="489" ht="15.75" customHeight="1" s="263"/>
    <row r="490" ht="15.75" customHeight="1" s="263"/>
    <row r="491" ht="15.75" customHeight="1" s="263"/>
    <row r="492" ht="15.75" customHeight="1" s="263"/>
    <row r="493" ht="15.75" customHeight="1" s="263"/>
    <row r="494" ht="15.75" customHeight="1" s="263"/>
    <row r="495" ht="15.75" customHeight="1" s="263"/>
    <row r="496" ht="15.75" customHeight="1" s="263"/>
    <row r="497" ht="15.75" customHeight="1" s="263"/>
    <row r="498" ht="15.75" customHeight="1" s="263"/>
    <row r="499" ht="15.75" customHeight="1" s="263"/>
    <row r="500" ht="15.75" customHeight="1" s="263"/>
    <row r="501" ht="15.75" customHeight="1" s="263"/>
    <row r="502" ht="15.75" customHeight="1" s="263"/>
    <row r="503" ht="15.75" customHeight="1" s="263"/>
    <row r="504" ht="15.75" customHeight="1" s="263"/>
    <row r="505" ht="15.75" customHeight="1" s="263"/>
    <row r="506" ht="15.75" customHeight="1" s="263"/>
    <row r="507" ht="15.75" customHeight="1" s="263"/>
    <row r="508" ht="15.75" customHeight="1" s="263"/>
    <row r="509" ht="15.75" customHeight="1" s="263"/>
    <row r="510" ht="15.75" customHeight="1" s="263"/>
    <row r="511" ht="15.75" customHeight="1" s="263"/>
    <row r="512" ht="15.75" customHeight="1" s="263"/>
    <row r="513" ht="15.75" customHeight="1" s="263"/>
    <row r="514" ht="15.75" customHeight="1" s="263"/>
    <row r="515" ht="15.75" customHeight="1" s="263"/>
    <row r="516" ht="15.75" customHeight="1" s="263"/>
    <row r="517" ht="15.75" customHeight="1" s="263"/>
    <row r="518" ht="15.75" customHeight="1" s="263"/>
    <row r="519" ht="15.75" customHeight="1" s="263"/>
    <row r="520" ht="15.75" customHeight="1" s="263"/>
    <row r="521" ht="15.75" customHeight="1" s="263"/>
    <row r="522" ht="15.75" customHeight="1" s="263"/>
    <row r="523" ht="15.75" customHeight="1" s="263"/>
    <row r="524" ht="15.75" customHeight="1" s="263"/>
    <row r="525" ht="15.75" customHeight="1" s="263"/>
    <row r="526" ht="15.75" customHeight="1" s="263"/>
    <row r="527" ht="15.75" customHeight="1" s="263"/>
    <row r="528" ht="15.75" customHeight="1" s="263"/>
    <row r="529" ht="15.75" customHeight="1" s="263"/>
    <row r="530" ht="15.75" customHeight="1" s="263"/>
    <row r="531" ht="15.75" customHeight="1" s="263"/>
    <row r="532" ht="15.75" customHeight="1" s="263"/>
    <row r="533" ht="15.75" customHeight="1" s="263"/>
    <row r="534" ht="15.75" customHeight="1" s="263"/>
    <row r="535" ht="15.75" customHeight="1" s="263"/>
    <row r="536" ht="15.75" customHeight="1" s="263"/>
    <row r="537" ht="15.75" customHeight="1" s="263"/>
    <row r="538" ht="15.75" customHeight="1" s="263"/>
    <row r="539" ht="15.75" customHeight="1" s="263"/>
    <row r="540" ht="15.75" customHeight="1" s="263"/>
    <row r="541" ht="15.75" customHeight="1" s="263"/>
    <row r="542" ht="15.75" customHeight="1" s="263"/>
    <row r="543" ht="15.75" customHeight="1" s="263"/>
    <row r="544" ht="15.75" customHeight="1" s="263"/>
    <row r="545" ht="15.75" customHeight="1" s="263"/>
    <row r="546" ht="15.75" customHeight="1" s="263"/>
    <row r="547" ht="15.75" customHeight="1" s="263"/>
    <row r="548" ht="15.75" customHeight="1" s="263"/>
    <row r="549" ht="15.75" customHeight="1" s="263"/>
    <row r="550" ht="15.75" customHeight="1" s="263"/>
    <row r="551" ht="15.75" customHeight="1" s="263"/>
    <row r="552" ht="15.75" customHeight="1" s="263"/>
    <row r="553" ht="15.75" customHeight="1" s="263"/>
    <row r="554" ht="15.75" customHeight="1" s="263"/>
    <row r="555" ht="15.75" customHeight="1" s="263"/>
    <row r="556" ht="15.75" customHeight="1" s="263"/>
    <row r="557" ht="15.75" customHeight="1" s="263"/>
    <row r="558" ht="15.75" customHeight="1" s="263"/>
    <row r="559" ht="15.75" customHeight="1" s="263"/>
    <row r="560" ht="15.75" customHeight="1" s="263"/>
    <row r="561" ht="15.75" customHeight="1" s="263"/>
    <row r="562" ht="15.75" customHeight="1" s="263"/>
    <row r="563" ht="15.75" customHeight="1" s="263"/>
    <row r="564" ht="15.75" customHeight="1" s="263"/>
    <row r="565" ht="15.75" customHeight="1" s="263"/>
    <row r="566" ht="15.75" customHeight="1" s="263"/>
    <row r="567" ht="15.75" customHeight="1" s="263"/>
    <row r="568" ht="15.75" customHeight="1" s="263"/>
    <row r="569" ht="15.75" customHeight="1" s="263"/>
    <row r="570" ht="15.75" customHeight="1" s="263"/>
    <row r="571" ht="15.75" customHeight="1" s="263"/>
    <row r="572" ht="15.75" customHeight="1" s="263"/>
    <row r="573" ht="15.75" customHeight="1" s="263"/>
    <row r="574" ht="15.75" customHeight="1" s="263"/>
    <row r="575" ht="15.75" customHeight="1" s="263"/>
    <row r="576" ht="15.75" customHeight="1" s="263"/>
    <row r="577" ht="15.75" customHeight="1" s="263"/>
    <row r="578" ht="15.75" customHeight="1" s="263"/>
    <row r="579" ht="15.75" customHeight="1" s="263"/>
    <row r="580" ht="15.75" customHeight="1" s="263"/>
    <row r="581" ht="15.75" customHeight="1" s="263"/>
    <row r="582" ht="15.75" customHeight="1" s="263"/>
    <row r="583" ht="15.75" customHeight="1" s="263"/>
    <row r="584" ht="15.75" customHeight="1" s="263"/>
    <row r="585" ht="15.75" customHeight="1" s="263"/>
    <row r="586" ht="15.75" customHeight="1" s="263"/>
    <row r="587" ht="15.75" customHeight="1" s="263"/>
    <row r="588" ht="15.75" customHeight="1" s="263"/>
    <row r="589" ht="15.75" customHeight="1" s="263"/>
    <row r="590" ht="15.75" customHeight="1" s="263"/>
    <row r="591" ht="15.75" customHeight="1" s="263"/>
    <row r="592" ht="15.75" customHeight="1" s="263"/>
    <row r="593" ht="15.75" customHeight="1" s="263"/>
    <row r="594" ht="15.75" customHeight="1" s="263"/>
    <row r="595" ht="15.75" customHeight="1" s="263"/>
    <row r="596" ht="15.75" customHeight="1" s="263"/>
    <row r="597" ht="15.75" customHeight="1" s="263"/>
    <row r="598" ht="15.75" customHeight="1" s="263"/>
    <row r="599" ht="15.75" customHeight="1" s="263"/>
    <row r="600" ht="15.75" customHeight="1" s="263"/>
    <row r="601" ht="15.75" customHeight="1" s="263"/>
    <row r="602" ht="15.75" customHeight="1" s="263"/>
    <row r="603" ht="15.75" customHeight="1" s="263"/>
    <row r="604" ht="15.75" customHeight="1" s="263"/>
    <row r="605" ht="15.75" customHeight="1" s="263"/>
    <row r="606" ht="15.75" customHeight="1" s="263"/>
    <row r="607" ht="15.75" customHeight="1" s="263"/>
    <row r="608" ht="15.75" customHeight="1" s="263"/>
    <row r="609" ht="15.75" customHeight="1" s="263"/>
    <row r="610" ht="15.75" customHeight="1" s="263"/>
    <row r="611" ht="15.75" customHeight="1" s="263"/>
    <row r="612" ht="15.75" customHeight="1" s="263"/>
    <row r="613" ht="15.75" customHeight="1" s="263"/>
    <row r="614" ht="15.75" customHeight="1" s="263"/>
    <row r="615" ht="15.75" customHeight="1" s="263"/>
    <row r="616" ht="15.75" customHeight="1" s="263"/>
    <row r="617" ht="15.75" customHeight="1" s="263"/>
    <row r="618" ht="15.75" customHeight="1" s="263"/>
    <row r="619" ht="15.75" customHeight="1" s="263"/>
    <row r="620" ht="15.75" customHeight="1" s="263"/>
    <row r="621" ht="15.75" customHeight="1" s="263"/>
    <row r="622" ht="15.75" customHeight="1" s="263"/>
    <row r="623" ht="15.75" customHeight="1" s="263"/>
    <row r="624" ht="15.75" customHeight="1" s="263"/>
    <row r="625" ht="15.75" customHeight="1" s="263"/>
    <row r="626" ht="15.75" customHeight="1" s="263"/>
    <row r="627" ht="15.75" customHeight="1" s="263"/>
    <row r="628" ht="15.75" customHeight="1" s="263"/>
    <row r="629" ht="15.75" customHeight="1" s="263"/>
    <row r="630" ht="15.75" customHeight="1" s="263"/>
    <row r="631" ht="15.75" customHeight="1" s="263"/>
    <row r="632" ht="15.75" customHeight="1" s="263"/>
    <row r="633" ht="15.75" customHeight="1" s="263"/>
    <row r="634" ht="15.75" customHeight="1" s="263"/>
    <row r="635" ht="15.75" customHeight="1" s="263"/>
    <row r="636" ht="15.75" customHeight="1" s="263"/>
    <row r="637" ht="15.75" customHeight="1" s="263"/>
    <row r="638" ht="15.75" customHeight="1" s="263"/>
    <row r="639" ht="15.75" customHeight="1" s="263"/>
    <row r="640" ht="15.75" customHeight="1" s="263"/>
    <row r="641" ht="15.75" customHeight="1" s="263"/>
    <row r="642" ht="15.75" customHeight="1" s="263"/>
    <row r="643" ht="15.75" customHeight="1" s="263"/>
    <row r="644" ht="15.75" customHeight="1" s="263"/>
    <row r="645" ht="15.75" customHeight="1" s="263"/>
    <row r="646" ht="15.75" customHeight="1" s="263"/>
    <row r="647" ht="15.75" customHeight="1" s="263"/>
    <row r="648" ht="15.75" customHeight="1" s="263"/>
    <row r="649" ht="15.75" customHeight="1" s="263"/>
    <row r="650" ht="15.75" customHeight="1" s="263"/>
    <row r="651" ht="15.75" customHeight="1" s="263"/>
    <row r="652" ht="15.75" customHeight="1" s="263"/>
    <row r="653" ht="15.75" customHeight="1" s="263"/>
    <row r="654" ht="15.75" customHeight="1" s="263"/>
    <row r="655" ht="15.75" customHeight="1" s="263"/>
    <row r="656" ht="15.75" customHeight="1" s="263"/>
    <row r="657" ht="15.75" customHeight="1" s="263"/>
    <row r="658" ht="15.75" customHeight="1" s="263"/>
    <row r="659" ht="15.75" customHeight="1" s="263"/>
    <row r="660" ht="15.75" customHeight="1" s="263"/>
    <row r="661" ht="15.75" customHeight="1" s="263"/>
    <row r="662" ht="15.75" customHeight="1" s="263"/>
    <row r="663" ht="15.75" customHeight="1" s="263"/>
    <row r="664" ht="15.75" customHeight="1" s="263"/>
    <row r="665" ht="15.75" customHeight="1" s="263"/>
    <row r="666" ht="15.75" customHeight="1" s="263"/>
    <row r="667" ht="15.75" customHeight="1" s="263"/>
    <row r="668" ht="15.75" customHeight="1" s="263"/>
    <row r="669" ht="15.75" customHeight="1" s="263"/>
    <row r="670" ht="15.75" customHeight="1" s="263"/>
    <row r="671" ht="15.75" customHeight="1" s="263"/>
    <row r="672" ht="15.75" customHeight="1" s="263"/>
    <row r="673" ht="15.75" customHeight="1" s="263"/>
    <row r="674" ht="15.75" customHeight="1" s="263"/>
    <row r="675" ht="15.75" customHeight="1" s="263"/>
    <row r="676" ht="15.75" customHeight="1" s="263"/>
    <row r="677" ht="15.75" customHeight="1" s="263"/>
    <row r="678" ht="15.75" customHeight="1" s="263"/>
    <row r="679" ht="15.75" customHeight="1" s="263"/>
    <row r="680" ht="15.75" customHeight="1" s="263"/>
    <row r="681" ht="15.75" customHeight="1" s="263"/>
    <row r="682" ht="15.75" customHeight="1" s="263"/>
    <row r="683" ht="15.75" customHeight="1" s="263"/>
    <row r="684" ht="15.75" customHeight="1" s="263"/>
    <row r="685" ht="15.75" customHeight="1" s="263"/>
    <row r="686" ht="15.75" customHeight="1" s="263"/>
    <row r="687" ht="15.75" customHeight="1" s="263"/>
    <row r="688" ht="15.75" customHeight="1" s="263"/>
    <row r="689" ht="15.75" customHeight="1" s="263"/>
    <row r="690" ht="15.75" customHeight="1" s="263"/>
    <row r="691" ht="15.75" customHeight="1" s="263"/>
    <row r="692" ht="15.75" customHeight="1" s="263"/>
    <row r="693" ht="15.75" customHeight="1" s="263"/>
    <row r="694" ht="15.75" customHeight="1" s="263"/>
    <row r="695" ht="15.75" customHeight="1" s="263"/>
    <row r="696" ht="15.75" customHeight="1" s="263"/>
    <row r="697" ht="15.75" customHeight="1" s="263"/>
    <row r="698" ht="15.75" customHeight="1" s="263"/>
    <row r="699" ht="15.75" customHeight="1" s="263"/>
    <row r="700" ht="15.75" customHeight="1" s="263"/>
    <row r="701" ht="15.75" customHeight="1" s="263"/>
    <row r="702" ht="15.75" customHeight="1" s="263"/>
    <row r="703" ht="15.75" customHeight="1" s="263"/>
    <row r="704" ht="15.75" customHeight="1" s="263"/>
    <row r="705" ht="15.75" customHeight="1" s="263"/>
    <row r="706" ht="15.75" customHeight="1" s="263"/>
    <row r="707" ht="15.75" customHeight="1" s="263"/>
    <row r="708" ht="15.75" customHeight="1" s="263"/>
    <row r="709" ht="15.75" customHeight="1" s="263"/>
    <row r="710" ht="15.75" customHeight="1" s="263"/>
    <row r="711" ht="15.75" customHeight="1" s="263"/>
    <row r="712" ht="15.75" customHeight="1" s="263"/>
    <row r="713" ht="15.75" customHeight="1" s="263"/>
    <row r="714" ht="15.75" customHeight="1" s="263"/>
    <row r="715" ht="15.75" customHeight="1" s="263"/>
    <row r="716" ht="15.75" customHeight="1" s="263"/>
    <row r="717" ht="15.75" customHeight="1" s="263"/>
    <row r="718" ht="15.75" customHeight="1" s="263"/>
    <row r="719" ht="15.75" customHeight="1" s="263"/>
    <row r="720" ht="15.75" customHeight="1" s="263"/>
    <row r="721" ht="15.75" customHeight="1" s="263"/>
    <row r="722" ht="15.75" customHeight="1" s="263"/>
    <row r="723" ht="15.75" customHeight="1" s="263"/>
    <row r="724" ht="15.75" customHeight="1" s="263"/>
    <row r="725" ht="15.75" customHeight="1" s="263"/>
    <row r="726" ht="15.75" customHeight="1" s="263"/>
    <row r="727" ht="15.75" customHeight="1" s="263"/>
    <row r="728" ht="15.75" customHeight="1" s="263"/>
    <row r="729" ht="15.75" customHeight="1" s="263"/>
    <row r="730" ht="15.75" customHeight="1" s="263"/>
    <row r="731" ht="15.75" customHeight="1" s="263"/>
    <row r="732" ht="15.75" customHeight="1" s="263"/>
    <row r="733" ht="15.75" customHeight="1" s="263"/>
    <row r="734" ht="15.75" customHeight="1" s="263"/>
    <row r="735" ht="15.75" customHeight="1" s="263"/>
    <row r="736" ht="15.75" customHeight="1" s="263"/>
    <row r="737" ht="15.75" customHeight="1" s="263"/>
    <row r="738" ht="15.75" customHeight="1" s="263"/>
    <row r="739" ht="15.75" customHeight="1" s="263"/>
    <row r="740" ht="15.75" customHeight="1" s="263"/>
    <row r="741" ht="15.75" customHeight="1" s="263"/>
    <row r="742" ht="15.75" customHeight="1" s="263"/>
    <row r="743" ht="15.75" customHeight="1" s="263"/>
    <row r="744" ht="15.75" customHeight="1" s="263"/>
    <row r="745" ht="15.75" customHeight="1" s="263"/>
    <row r="746" ht="15.75" customHeight="1" s="263"/>
    <row r="747" ht="15.75" customHeight="1" s="263"/>
    <row r="748" ht="15.75" customHeight="1" s="263"/>
    <row r="749" ht="15.75" customHeight="1" s="263"/>
    <row r="750" ht="15.75" customHeight="1" s="263"/>
    <row r="751" ht="15.75" customHeight="1" s="263"/>
    <row r="752" ht="15.75" customHeight="1" s="263"/>
    <row r="753" ht="15.75" customHeight="1" s="263"/>
    <row r="754" ht="15.75" customHeight="1" s="263"/>
    <row r="755" ht="15.75" customHeight="1" s="263"/>
    <row r="756" ht="15.75" customHeight="1" s="263"/>
    <row r="757" ht="15.75" customHeight="1" s="263"/>
    <row r="758" ht="15.75" customHeight="1" s="263"/>
    <row r="759" ht="15.75" customHeight="1" s="263"/>
    <row r="760" ht="15.75" customHeight="1" s="263"/>
    <row r="761" ht="15.75" customHeight="1" s="263"/>
    <row r="762" ht="15.75" customHeight="1" s="263"/>
    <row r="763" ht="15.75" customHeight="1" s="263"/>
    <row r="764" ht="15.75" customHeight="1" s="263"/>
    <row r="765" ht="15.75" customHeight="1" s="263"/>
    <row r="766" ht="15.75" customHeight="1" s="263"/>
    <row r="767" ht="15.75" customHeight="1" s="263"/>
    <row r="768" ht="15.75" customHeight="1" s="263"/>
    <row r="769" ht="15.75" customHeight="1" s="263"/>
    <row r="770" ht="15.75" customHeight="1" s="263"/>
    <row r="771" ht="15.75" customHeight="1" s="263"/>
    <row r="772" ht="15.75" customHeight="1" s="263"/>
    <row r="773" ht="15.75" customHeight="1" s="263"/>
    <row r="774" ht="15.75" customHeight="1" s="263"/>
    <row r="775" ht="15.75" customHeight="1" s="263"/>
    <row r="776" ht="15.75" customHeight="1" s="263"/>
    <row r="777" ht="15.75" customHeight="1" s="263"/>
    <row r="778" ht="15.75" customHeight="1" s="263"/>
    <row r="779" ht="15.75" customHeight="1" s="263"/>
    <row r="780" ht="15.75" customHeight="1" s="263"/>
    <row r="781" ht="15.75" customHeight="1" s="263"/>
    <row r="782" ht="15.75" customHeight="1" s="263"/>
    <row r="783" ht="15.75" customHeight="1" s="263"/>
    <row r="784" ht="15.75" customHeight="1" s="263"/>
    <row r="785" ht="15.75" customHeight="1" s="263"/>
    <row r="786" ht="15.75" customHeight="1" s="263"/>
    <row r="787" ht="15.75" customHeight="1" s="263"/>
    <row r="788" ht="15.75" customHeight="1" s="263"/>
    <row r="789" ht="15.75" customHeight="1" s="263"/>
    <row r="790" ht="15.75" customHeight="1" s="263"/>
    <row r="791" ht="15.75" customHeight="1" s="263"/>
    <row r="792" ht="15.75" customHeight="1" s="263"/>
    <row r="793" ht="15.75" customHeight="1" s="263"/>
    <row r="794" ht="15.75" customHeight="1" s="263"/>
    <row r="795" ht="15.75" customHeight="1" s="263"/>
    <row r="796" ht="15.75" customHeight="1" s="263"/>
    <row r="797" ht="15.75" customHeight="1" s="263"/>
    <row r="798" ht="15.75" customHeight="1" s="263"/>
    <row r="799" ht="15.75" customHeight="1" s="263"/>
    <row r="800" ht="15.75" customHeight="1" s="263"/>
    <row r="801" ht="15.75" customHeight="1" s="263"/>
    <row r="802" ht="15.75" customHeight="1" s="263"/>
    <row r="803" ht="15.75" customHeight="1" s="263"/>
    <row r="804" ht="15.75" customHeight="1" s="263"/>
    <row r="805" ht="15.75" customHeight="1" s="263"/>
    <row r="806" ht="15.75" customHeight="1" s="263"/>
    <row r="807" ht="15.75" customHeight="1" s="263"/>
    <row r="808" ht="15.75" customHeight="1" s="263"/>
    <row r="809" ht="15.75" customHeight="1" s="263"/>
    <row r="810" ht="15.75" customHeight="1" s="263"/>
    <row r="811" ht="15.75" customHeight="1" s="263"/>
    <row r="812" ht="15.75" customHeight="1" s="263"/>
    <row r="813" ht="15.75" customHeight="1" s="263"/>
    <row r="814" ht="15.75" customHeight="1" s="263"/>
    <row r="815" ht="15.75" customHeight="1" s="263"/>
    <row r="816" ht="15.75" customHeight="1" s="263"/>
    <row r="817" ht="15.75" customHeight="1" s="263"/>
    <row r="818" ht="15.75" customHeight="1" s="263"/>
    <row r="819" ht="15.75" customHeight="1" s="263"/>
    <row r="820" ht="15.75" customHeight="1" s="263"/>
    <row r="821" ht="15.75" customHeight="1" s="263"/>
    <row r="822" ht="15.75" customHeight="1" s="263"/>
    <row r="823" ht="15.75" customHeight="1" s="263"/>
    <row r="824" ht="15.75" customHeight="1" s="263"/>
    <row r="825" ht="15.75" customHeight="1" s="263"/>
    <row r="826" ht="15.75" customHeight="1" s="263"/>
    <row r="827" ht="15.75" customHeight="1" s="263"/>
    <row r="828" ht="15.75" customHeight="1" s="263"/>
    <row r="829" ht="15.75" customHeight="1" s="263"/>
    <row r="830" ht="15.75" customHeight="1" s="263"/>
    <row r="831" ht="15.75" customHeight="1" s="263"/>
    <row r="832" ht="15.75" customHeight="1" s="263"/>
    <row r="833" ht="15.75" customHeight="1" s="263"/>
    <row r="834" ht="15.75" customHeight="1" s="263"/>
    <row r="835" ht="15.75" customHeight="1" s="263"/>
    <row r="836" ht="15.75" customHeight="1" s="263"/>
    <row r="837" ht="15.75" customHeight="1" s="263"/>
    <row r="838" ht="15.75" customHeight="1" s="263"/>
    <row r="839" ht="15.75" customHeight="1" s="263"/>
    <row r="840" ht="15.75" customHeight="1" s="263"/>
    <row r="841" ht="15.75" customHeight="1" s="263"/>
    <row r="842" ht="15.75" customHeight="1" s="263"/>
    <row r="843" ht="15.75" customHeight="1" s="263"/>
    <row r="844" ht="15.75" customHeight="1" s="263"/>
    <row r="845" ht="15.75" customHeight="1" s="263"/>
    <row r="846" ht="15.75" customHeight="1" s="263"/>
    <row r="847" ht="15.75" customHeight="1" s="263"/>
    <row r="848" ht="15.75" customHeight="1" s="263"/>
    <row r="849" ht="15.75" customHeight="1" s="263"/>
    <row r="850" ht="15.75" customHeight="1" s="263"/>
    <row r="851" ht="15.75" customHeight="1" s="263"/>
    <row r="852" ht="15.75" customHeight="1" s="263"/>
    <row r="853" ht="15.75" customHeight="1" s="263"/>
    <row r="854" ht="15.75" customHeight="1" s="263"/>
    <row r="855" ht="15.75" customHeight="1" s="263"/>
    <row r="856" ht="15.75" customHeight="1" s="263"/>
    <row r="857" ht="15.75" customHeight="1" s="263"/>
    <row r="858" ht="15.75" customHeight="1" s="263"/>
    <row r="859" ht="15.75" customHeight="1" s="263"/>
    <row r="860" ht="15.75" customHeight="1" s="263"/>
    <row r="861" ht="15.75" customHeight="1" s="263"/>
    <row r="862" ht="15.75" customHeight="1" s="263"/>
    <row r="863" ht="15.75" customHeight="1" s="263"/>
    <row r="864" ht="15.75" customHeight="1" s="263"/>
    <row r="865" ht="15.75" customHeight="1" s="263"/>
    <row r="866" ht="15.75" customHeight="1" s="263"/>
    <row r="867" ht="15.75" customHeight="1" s="263"/>
    <row r="868" ht="15.75" customHeight="1" s="263"/>
    <row r="869" ht="15.75" customHeight="1" s="263"/>
    <row r="870" ht="15.75" customHeight="1" s="263"/>
    <row r="871" ht="15.75" customHeight="1" s="263"/>
    <row r="872" ht="15.75" customHeight="1" s="263"/>
    <row r="873" ht="15.75" customHeight="1" s="263"/>
    <row r="874" ht="15.75" customHeight="1" s="263"/>
    <row r="875" ht="15.75" customHeight="1" s="263"/>
    <row r="876" ht="15.75" customHeight="1" s="263"/>
    <row r="877" ht="15.75" customHeight="1" s="263"/>
    <row r="878" ht="15.75" customHeight="1" s="263"/>
    <row r="879" ht="15.75" customHeight="1" s="263"/>
    <row r="880" ht="15.75" customHeight="1" s="263"/>
    <row r="881" ht="15.75" customHeight="1" s="263"/>
    <row r="882" ht="15.75" customHeight="1" s="263"/>
    <row r="883" ht="15.75" customHeight="1" s="263"/>
    <row r="884" ht="15.75" customHeight="1" s="263"/>
    <row r="885" ht="15.75" customHeight="1" s="263"/>
    <row r="886" ht="15.75" customHeight="1" s="263"/>
    <row r="887" ht="15.75" customHeight="1" s="263"/>
    <row r="888" ht="15.75" customHeight="1" s="263"/>
    <row r="889" ht="15.75" customHeight="1" s="263"/>
    <row r="890" ht="15.75" customHeight="1" s="263"/>
    <row r="891" ht="15.75" customHeight="1" s="263"/>
    <row r="892" ht="15.75" customHeight="1" s="263"/>
    <row r="893" ht="15.75" customHeight="1" s="263"/>
    <row r="894" ht="15.75" customHeight="1" s="263"/>
    <row r="895" ht="15.75" customHeight="1" s="263"/>
    <row r="896" ht="15.75" customHeight="1" s="263"/>
    <row r="897" ht="15.75" customHeight="1" s="263"/>
    <row r="898" ht="15.75" customHeight="1" s="263"/>
    <row r="899" ht="15.75" customHeight="1" s="263"/>
    <row r="900" ht="15.75" customHeight="1" s="263"/>
    <row r="901" ht="15.75" customHeight="1" s="263"/>
    <row r="902" ht="15.75" customHeight="1" s="263"/>
    <row r="903" ht="15.75" customHeight="1" s="263"/>
    <row r="904" ht="15.75" customHeight="1" s="263"/>
    <row r="905" ht="15.75" customHeight="1" s="263"/>
    <row r="906" ht="15.75" customHeight="1" s="263"/>
    <row r="907" ht="15.75" customHeight="1" s="263"/>
    <row r="908" ht="15.75" customHeight="1" s="263"/>
    <row r="909" ht="15.75" customHeight="1" s="263"/>
    <row r="910" ht="15.75" customHeight="1" s="263"/>
    <row r="911" ht="15.75" customHeight="1" s="263"/>
    <row r="912" ht="15.75" customHeight="1" s="263"/>
    <row r="913" ht="15.75" customHeight="1" s="263"/>
    <row r="914" ht="15.75" customHeight="1" s="263"/>
    <row r="915" ht="15.75" customHeight="1" s="263"/>
    <row r="916" ht="15.75" customHeight="1" s="263"/>
    <row r="917" ht="15.75" customHeight="1" s="263"/>
    <row r="918" ht="15.75" customHeight="1" s="263"/>
    <row r="919" ht="15.75" customHeight="1" s="263"/>
    <row r="920" ht="15.75" customHeight="1" s="263"/>
    <row r="921" ht="15.75" customHeight="1" s="263"/>
    <row r="922" ht="15.75" customHeight="1" s="263"/>
    <row r="923" ht="15.75" customHeight="1" s="263"/>
    <row r="924" ht="15.75" customHeight="1" s="263"/>
    <row r="925" ht="15.75" customHeight="1" s="263"/>
    <row r="926" ht="15.75" customHeight="1" s="263"/>
    <row r="927" ht="15.75" customHeight="1" s="263"/>
    <row r="928" ht="15.75" customHeight="1" s="263"/>
    <row r="929" ht="15.75" customHeight="1" s="263"/>
    <row r="930" ht="15.75" customHeight="1" s="263"/>
    <row r="931" ht="15.75" customHeight="1" s="263"/>
    <row r="932" ht="15.75" customHeight="1" s="263"/>
    <row r="933" ht="15.75" customHeight="1" s="263"/>
    <row r="934" ht="15.75" customHeight="1" s="263"/>
    <row r="935" ht="15.75" customHeight="1" s="263"/>
    <row r="936" ht="15.75" customHeight="1" s="263"/>
    <row r="937" ht="15.75" customHeight="1" s="263"/>
    <row r="938" ht="15.75" customHeight="1" s="263"/>
    <row r="939" ht="15.75" customHeight="1" s="263"/>
    <row r="940" ht="15.75" customHeight="1" s="263"/>
    <row r="941" ht="15.75" customHeight="1" s="263"/>
    <row r="942" ht="15.75" customHeight="1" s="263"/>
    <row r="943" ht="15.75" customHeight="1" s="263"/>
    <row r="944" ht="15.75" customHeight="1" s="263"/>
    <row r="945" ht="15.75" customHeight="1" s="263"/>
    <row r="946" ht="15.75" customHeight="1" s="263"/>
    <row r="947" ht="15.75" customHeight="1" s="263"/>
    <row r="948" ht="15.75" customHeight="1" s="263"/>
    <row r="949" ht="15.75" customHeight="1" s="263"/>
    <row r="950" ht="15.75" customHeight="1" s="263"/>
    <row r="951" ht="15.75" customHeight="1" s="263"/>
    <row r="952" ht="15.75" customHeight="1" s="263"/>
    <row r="953" ht="15.75" customHeight="1" s="263"/>
    <row r="954" ht="15.75" customHeight="1" s="263"/>
    <row r="955" ht="15.75" customHeight="1" s="263"/>
    <row r="956" ht="15.75" customHeight="1" s="263"/>
    <row r="957" ht="15.75" customHeight="1" s="263"/>
    <row r="958" ht="15.75" customHeight="1" s="263"/>
    <row r="959" ht="15.75" customHeight="1" s="263"/>
    <row r="960" ht="15.75" customHeight="1" s="263"/>
    <row r="961" ht="15.75" customHeight="1" s="263"/>
    <row r="962" ht="15.75" customHeight="1" s="263"/>
    <row r="963" ht="15.75" customHeight="1" s="263"/>
    <row r="964" ht="15.75" customHeight="1" s="263"/>
    <row r="965" ht="15.75" customHeight="1" s="263"/>
    <row r="966" ht="15.75" customHeight="1" s="263"/>
    <row r="967" ht="15.75" customHeight="1" s="263"/>
    <row r="968" ht="15.75" customHeight="1" s="263"/>
    <row r="969" ht="15.75" customHeight="1" s="263"/>
    <row r="970" ht="15.75" customHeight="1" s="263"/>
    <row r="971" ht="15.75" customHeight="1" s="263"/>
    <row r="972" ht="15.75" customHeight="1" s="263"/>
    <row r="973" ht="15.75" customHeight="1" s="263"/>
    <row r="974" ht="15.75" customHeight="1" s="263"/>
    <row r="975" ht="15.75" customHeight="1" s="263"/>
    <row r="976" ht="15.75" customHeight="1" s="263"/>
    <row r="977" ht="15.75" customHeight="1" s="263"/>
    <row r="978" ht="15.75" customHeight="1" s="263"/>
    <row r="979" ht="15.75" customHeight="1" s="263"/>
    <row r="980" ht="15.75" customHeight="1" s="263"/>
    <row r="981" ht="15.75" customHeight="1" s="263"/>
    <row r="982" ht="15.75" customHeight="1" s="263"/>
    <row r="983" ht="15.75" customHeight="1" s="263"/>
    <row r="984" ht="15.75" customHeight="1" s="263"/>
    <row r="985" ht="15.75" customHeight="1" s="263"/>
    <row r="986" ht="15.75" customHeight="1" s="263"/>
    <row r="987" ht="15.75" customHeight="1" s="263"/>
    <row r="988" ht="15.75" customHeight="1" s="263"/>
    <row r="989" ht="15.75" customHeight="1" s="263"/>
    <row r="990" ht="15.75" customHeight="1" s="263"/>
    <row r="991" ht="15.75" customHeight="1" s="263"/>
    <row r="992" ht="15.75" customHeight="1" s="263"/>
    <row r="993" ht="15.75" customHeight="1" s="263"/>
    <row r="994" ht="15.75" customHeight="1" s="263"/>
    <row r="995" ht="15.75" customHeight="1" s="263"/>
    <row r="996" ht="15.75" customHeight="1" s="263"/>
    <row r="997" ht="15.75" customHeight="1" s="263"/>
    <row r="998" ht="15.75" customHeight="1" s="263"/>
    <row r="999" ht="15.75" customHeight="1" s="263"/>
    <row r="1000" ht="15.75" customHeight="1" s="263"/>
  </sheetData>
  <pageMargins left="0.7" right="0.7" top="0.75" bottom="0.75" header="0" footer="0"/>
  <pageSetup orientation="landscape"/>
  <tableParts count="1">
    <tablePart r:id="rId1"/>
  </tableParts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98"/>
  <sheetViews>
    <sheetView topLeftCell="A12" workbookViewId="0">
      <selection activeCell="C1" sqref="C1"/>
    </sheetView>
  </sheetViews>
  <sheetFormatPr baseColWidth="8" defaultRowHeight="12.75"/>
  <cols>
    <col width="9.85546875" bestFit="1" customWidth="1" style="263" min="1" max="1"/>
    <col width="34.7109375" bestFit="1" customWidth="1" style="263" min="2" max="2"/>
    <col width="9.7109375" bestFit="1" customWidth="1" style="254" min="3" max="3"/>
    <col width="8.28515625" bestFit="1" customWidth="1" style="263" min="4" max="4"/>
  </cols>
  <sheetData>
    <row r="1">
      <c r="A1" t="inlineStr">
        <is>
          <t>KODE</t>
        </is>
      </c>
      <c r="B1" t="inlineStr">
        <is>
          <t>NAMA BARANG</t>
        </is>
      </c>
      <c r="C1" s="255" t="inlineStr">
        <is>
          <t>Tanggal</t>
        </is>
      </c>
      <c r="D1" t="inlineStr">
        <is>
          <t>JUMLAH</t>
        </is>
      </c>
    </row>
    <row r="2">
      <c r="A2" t="inlineStr">
        <is>
          <t>RM101093</t>
        </is>
      </c>
      <c r="B2" t="inlineStr">
        <is>
          <t>BREAD IMPROVD IV</t>
        </is>
      </c>
      <c r="C2" s="254" t="n">
        <v>45762</v>
      </c>
      <c r="D2" t="n">
        <v>149</v>
      </c>
    </row>
    <row r="3">
      <c r="A3" t="inlineStr">
        <is>
          <t>RM101130</t>
        </is>
      </c>
      <c r="B3" t="inlineStr">
        <is>
          <t>BIOVATE DOS A 0707181</t>
        </is>
      </c>
      <c r="C3" s="254" t="n">
        <v>45644</v>
      </c>
      <c r="D3" t="n">
        <v>1</v>
      </c>
      <c r="J3" s="254" t="n"/>
    </row>
    <row r="4">
      <c r="A4" t="inlineStr">
        <is>
          <t>RM101131</t>
        </is>
      </c>
      <c r="B4" t="inlineStr">
        <is>
          <t>BIOVATE DOS B 0707182</t>
        </is>
      </c>
      <c r="C4" s="254" t="n">
        <v>45644</v>
      </c>
      <c r="D4" t="n">
        <v>2</v>
      </c>
    </row>
    <row r="5">
      <c r="A5" t="inlineStr">
        <is>
          <t>RM101138</t>
        </is>
      </c>
      <c r="B5" t="inlineStr">
        <is>
          <t>BIOVATE DOS C 0707183</t>
        </is>
      </c>
      <c r="C5" s="254" t="n">
        <v>45644</v>
      </c>
      <c r="D5" t="n">
        <v>2</v>
      </c>
    </row>
    <row r="6">
      <c r="A6" t="inlineStr">
        <is>
          <t>RM101133</t>
        </is>
      </c>
      <c r="B6" t="inlineStr">
        <is>
          <t>BIOVATE SOBEK A 0907181</t>
        </is>
      </c>
      <c r="C6" s="254" t="n">
        <v>45707</v>
      </c>
      <c r="D6" t="n">
        <v>0</v>
      </c>
    </row>
    <row r="7">
      <c r="A7" t="inlineStr">
        <is>
          <t>RM101134</t>
        </is>
      </c>
      <c r="B7" t="inlineStr">
        <is>
          <t>BIOVATE SOBEK B 0907182</t>
        </is>
      </c>
      <c r="C7" s="254" t="n">
        <v>45707</v>
      </c>
      <c r="D7" t="n">
        <v>4</v>
      </c>
    </row>
    <row r="8">
      <c r="A8" t="inlineStr">
        <is>
          <t>RM101135</t>
        </is>
      </c>
      <c r="B8" t="inlineStr">
        <is>
          <t>BIOVATE SOBEK C 0907183</t>
        </is>
      </c>
      <c r="C8" s="254" t="n">
        <v>45702</v>
      </c>
      <c r="D8" t="n">
        <v>4</v>
      </c>
    </row>
    <row r="9">
      <c r="A9" t="inlineStr">
        <is>
          <t>RM101136</t>
        </is>
      </c>
      <c r="B9" t="inlineStr">
        <is>
          <t>BIOVATE RTS A 0607181</t>
        </is>
      </c>
      <c r="C9" s="254" t="n">
        <v>45707</v>
      </c>
      <c r="D9" t="n">
        <v>2</v>
      </c>
    </row>
    <row r="10">
      <c r="A10" t="inlineStr">
        <is>
          <t>RM101137</t>
        </is>
      </c>
      <c r="B10" t="inlineStr">
        <is>
          <t>BIOVATE RTS B 0607182</t>
        </is>
      </c>
      <c r="D10" t="n">
        <v>0</v>
      </c>
    </row>
    <row r="11">
      <c r="A11" t="inlineStr">
        <is>
          <t>RM101138</t>
        </is>
      </c>
      <c r="B11" t="inlineStr">
        <is>
          <t>BIOVATE RTS C 0607183</t>
        </is>
      </c>
      <c r="C11" s="254" t="n">
        <v>45735</v>
      </c>
      <c r="D11" t="n">
        <v>0</v>
      </c>
    </row>
    <row r="12">
      <c r="A12" t="inlineStr">
        <is>
          <t>RM101139</t>
        </is>
      </c>
      <c r="B12" t="inlineStr">
        <is>
          <t>BIOVATE RTG A 0807181</t>
        </is>
      </c>
      <c r="D12" t="n">
        <v>0</v>
      </c>
    </row>
    <row r="13">
      <c r="A13" t="inlineStr">
        <is>
          <t>RM101140</t>
        </is>
      </c>
      <c r="B13" t="inlineStr">
        <is>
          <t>BIOVATE RTG B 0807182</t>
        </is>
      </c>
      <c r="C13" s="254" t="n">
        <v>45720</v>
      </c>
      <c r="D13" t="n">
        <v>1</v>
      </c>
    </row>
    <row r="14">
      <c r="A14" t="inlineStr">
        <is>
          <t>RM101141</t>
        </is>
      </c>
      <c r="B14" t="inlineStr">
        <is>
          <t>BIOVATE RTG C 0807183</t>
        </is>
      </c>
      <c r="C14" s="254" t="n">
        <v>45720</v>
      </c>
      <c r="D14" t="n">
        <v>0</v>
      </c>
    </row>
    <row r="15">
      <c r="A15" t="inlineStr">
        <is>
          <t>RM101142</t>
        </is>
      </c>
      <c r="B15" t="inlineStr">
        <is>
          <t>CALCIUM SULFATE</t>
        </is>
      </c>
      <c r="C15" s="254" t="n">
        <v>46075</v>
      </c>
      <c r="D15" t="n">
        <v>140</v>
      </c>
    </row>
    <row r="16">
      <c r="A16" t="inlineStr">
        <is>
          <t>RM101143</t>
        </is>
      </c>
      <c r="B16" t="inlineStr">
        <is>
          <t>GULA PASIR ( MITRA)</t>
        </is>
      </c>
      <c r="C16" s="254" t="n">
        <v>45830</v>
      </c>
      <c r="D16" t="n">
        <v>100</v>
      </c>
    </row>
    <row r="17">
      <c r="A17" t="inlineStr">
        <is>
          <t>RM101144</t>
        </is>
      </c>
      <c r="B17" t="inlineStr">
        <is>
          <t>GARAM HALUS (MITRA)</t>
        </is>
      </c>
      <c r="C17" s="254" t="n">
        <v>45612</v>
      </c>
      <c r="D17" t="n">
        <v>140</v>
      </c>
    </row>
    <row r="18">
      <c r="A18" t="inlineStr">
        <is>
          <t>RM101145</t>
        </is>
      </c>
      <c r="B18" t="inlineStr">
        <is>
          <t>FULL CREAM MILK POWDER (MITRA)</t>
        </is>
      </c>
      <c r="C18" s="254" t="n">
        <v>45866</v>
      </c>
      <c r="D18" t="n">
        <v>16</v>
      </c>
    </row>
    <row r="19">
      <c r="A19" t="inlineStr">
        <is>
          <t>RM101146</t>
        </is>
      </c>
      <c r="B19" t="inlineStr">
        <is>
          <t>CALCIUM PROPIONATE 25 Kg</t>
        </is>
      </c>
      <c r="C19" s="254" t="n">
        <v>46049</v>
      </c>
      <c r="D19" t="n">
        <v>200</v>
      </c>
    </row>
    <row r="20">
      <c r="A20" t="inlineStr">
        <is>
          <t>RM101147</t>
        </is>
      </c>
      <c r="B20" t="inlineStr">
        <is>
          <t>SKIM MILK POWDER (MITRA)</t>
        </is>
      </c>
      <c r="C20" s="254" t="n">
        <v>45786</v>
      </c>
      <c r="D20" t="n">
        <v>95</v>
      </c>
    </row>
    <row r="21">
      <c r="A21" t="inlineStr">
        <is>
          <t>RM101151</t>
        </is>
      </c>
      <c r="B21" t="inlineStr">
        <is>
          <t>PREMIX VITAMIN</t>
        </is>
      </c>
      <c r="C21" s="254" t="n">
        <v>45790</v>
      </c>
      <c r="D21" t="n">
        <v>32</v>
      </c>
    </row>
    <row r="22">
      <c r="A22" t="inlineStr">
        <is>
          <t>RM101152</t>
        </is>
      </c>
      <c r="B22" t="inlineStr">
        <is>
          <t>BIOVATE 2K (A) 3108181</t>
        </is>
      </c>
      <c r="D22" t="n">
        <v>0</v>
      </c>
    </row>
    <row r="23">
      <c r="A23" t="inlineStr">
        <is>
          <t>RM101153</t>
        </is>
      </c>
      <c r="B23" t="inlineStr">
        <is>
          <t>BIOVATE 2K (B) 3108182</t>
        </is>
      </c>
      <c r="D23" t="n">
        <v>0</v>
      </c>
    </row>
    <row r="24">
      <c r="A24" t="inlineStr">
        <is>
          <t>RM101154</t>
        </is>
      </c>
      <c r="B24" t="inlineStr">
        <is>
          <t>BIOVATE 2K (C)3108183</t>
        </is>
      </c>
      <c r="D24" t="n">
        <v>0</v>
      </c>
    </row>
    <row r="25">
      <c r="A25" t="inlineStr">
        <is>
          <t>RM101202</t>
        </is>
      </c>
      <c r="B25" t="inlineStr">
        <is>
          <t>ANTIMO S 0304231</t>
        </is>
      </c>
      <c r="C25" s="254" t="n">
        <v>45905</v>
      </c>
      <c r="D25" t="n">
        <v>-12</v>
      </c>
    </row>
    <row r="26">
      <c r="A26" t="inlineStr">
        <is>
          <t>RM101204</t>
        </is>
      </c>
      <c r="B26" t="inlineStr">
        <is>
          <t>STEAMED CAKE MIX 0707231</t>
        </is>
      </c>
      <c r="C26" s="254" t="n">
        <v>45996</v>
      </c>
      <c r="D26" t="n">
        <v>7</v>
      </c>
    </row>
    <row r="27">
      <c r="A27" t="inlineStr">
        <is>
          <t>RM101211</t>
        </is>
      </c>
      <c r="B27" t="inlineStr">
        <is>
          <t>RTS A 1110231</t>
        </is>
      </c>
      <c r="D27" t="n">
        <v>0</v>
      </c>
    </row>
    <row r="28">
      <c r="A28" t="inlineStr">
        <is>
          <t>RM101212</t>
        </is>
      </c>
      <c r="B28" t="inlineStr">
        <is>
          <t>RTS B 1110232</t>
        </is>
      </c>
      <c r="D28" t="n">
        <v>0</v>
      </c>
    </row>
    <row r="29">
      <c r="A29" t="inlineStr">
        <is>
          <t>RM101209</t>
        </is>
      </c>
      <c r="B29" t="inlineStr">
        <is>
          <t>SOBEK A 2208231</t>
        </is>
      </c>
      <c r="C29" s="254" t="n">
        <v>45672</v>
      </c>
      <c r="D29" t="n">
        <v>73</v>
      </c>
    </row>
    <row r="30">
      <c r="A30" t="inlineStr">
        <is>
          <t>RM101210</t>
        </is>
      </c>
      <c r="B30" t="inlineStr">
        <is>
          <t>SOBEK B 2208232</t>
        </is>
      </c>
      <c r="C30" s="254" t="n">
        <v>45672</v>
      </c>
      <c r="D30" t="n">
        <v>73</v>
      </c>
    </row>
    <row r="31">
      <c r="A31" t="inlineStr">
        <is>
          <t>RM101167</t>
        </is>
      </c>
      <c r="B31" t="inlineStr">
        <is>
          <t>BIOVATE DOS LSL A 0109201</t>
        </is>
      </c>
      <c r="C31" s="254" t="n">
        <v>45616</v>
      </c>
      <c r="D31" t="n">
        <v>30</v>
      </c>
    </row>
    <row r="32">
      <c r="A32" t="inlineStr">
        <is>
          <t>RM101168</t>
        </is>
      </c>
      <c r="B32" t="inlineStr">
        <is>
          <t>BIOVATE DOS LSL B 0109202</t>
        </is>
      </c>
      <c r="C32" s="254" t="n">
        <v>45616</v>
      </c>
      <c r="D32" t="n">
        <v>30</v>
      </c>
    </row>
    <row r="33">
      <c r="A33" t="inlineStr">
        <is>
          <t>RM101169</t>
        </is>
      </c>
      <c r="B33" t="inlineStr">
        <is>
          <t>BIOVATE LSL A 0209201</t>
        </is>
      </c>
      <c r="C33" s="254" t="n">
        <v>45727</v>
      </c>
      <c r="D33" t="n">
        <v>3</v>
      </c>
    </row>
    <row r="34">
      <c r="A34" t="inlineStr">
        <is>
          <t>RM101170</t>
        </is>
      </c>
      <c r="B34" t="inlineStr">
        <is>
          <t>BIOVATE LSL B 0209202</t>
        </is>
      </c>
      <c r="C34" s="254" t="n">
        <v>45727</v>
      </c>
      <c r="D34" t="n">
        <v>3</v>
      </c>
    </row>
    <row r="35">
      <c r="A35" t="inlineStr">
        <is>
          <t>RM101171</t>
        </is>
      </c>
      <c r="B35" t="inlineStr">
        <is>
          <t>BIOVATE LSL C 0309201</t>
        </is>
      </c>
      <c r="C35" s="254" t="n">
        <v>45707</v>
      </c>
      <c r="D35" t="n">
        <v>34</v>
      </c>
    </row>
    <row r="36">
      <c r="A36" t="inlineStr">
        <is>
          <t>RM101172</t>
        </is>
      </c>
      <c r="B36" t="inlineStr">
        <is>
          <t>BIOVATE LSL D 0309202</t>
        </is>
      </c>
      <c r="C36" s="254" t="n">
        <v>45707</v>
      </c>
      <c r="D36" t="n">
        <v>34</v>
      </c>
    </row>
    <row r="37">
      <c r="A37" t="inlineStr">
        <is>
          <t>RM101173</t>
        </is>
      </c>
      <c r="B37" t="inlineStr">
        <is>
          <t>BIOVATE SOBEK LSL A 0409201</t>
        </is>
      </c>
      <c r="C37" s="254" t="n">
        <v>45742</v>
      </c>
      <c r="D37" t="n">
        <v>30</v>
      </c>
    </row>
    <row r="38">
      <c r="A38" t="inlineStr">
        <is>
          <t>RM101174</t>
        </is>
      </c>
      <c r="B38" t="inlineStr">
        <is>
          <t>BIOVATE SOBEK LSL B 0409202</t>
        </is>
      </c>
      <c r="C38" s="254" t="n">
        <v>45742</v>
      </c>
      <c r="D38" t="n">
        <v>30</v>
      </c>
    </row>
    <row r="39">
      <c r="A39" t="inlineStr">
        <is>
          <t>RM-38</t>
        </is>
      </c>
      <c r="B39" t="inlineStr">
        <is>
          <t>CT BUN BASE 0907211</t>
        </is>
      </c>
      <c r="D39" t="n">
        <v>0</v>
      </c>
    </row>
    <row r="40">
      <c r="A40" t="inlineStr">
        <is>
          <t>RM101203</t>
        </is>
      </c>
      <c r="B40" t="inlineStr">
        <is>
          <t>Milk Permeate</t>
        </is>
      </c>
      <c r="C40" s="254" t="n">
        <v>45531</v>
      </c>
      <c r="D40" t="n">
        <v>595</v>
      </c>
    </row>
    <row r="41">
      <c r="A41" t="inlineStr">
        <is>
          <t>RM101177</t>
        </is>
      </c>
      <c r="B41" t="inlineStr">
        <is>
          <t>CT IMPROVER 2309201</t>
        </is>
      </c>
      <c r="C41" s="254" t="n">
        <v>45981</v>
      </c>
      <c r="D41" t="n">
        <v>9</v>
      </c>
    </row>
    <row r="42">
      <c r="A42" t="inlineStr">
        <is>
          <t>RM101181</t>
        </is>
      </c>
      <c r="B42" t="inlineStr">
        <is>
          <t>CHIFFON CAKE MIX 0705211</t>
        </is>
      </c>
      <c r="C42" s="254" t="n">
        <v>45583</v>
      </c>
      <c r="D42" t="n">
        <v>4</v>
      </c>
    </row>
    <row r="43">
      <c r="A43" t="inlineStr">
        <is>
          <t>RM101182</t>
        </is>
      </c>
      <c r="B43" t="inlineStr">
        <is>
          <t>DORAYAKI PREMIX 1702211</t>
        </is>
      </c>
      <c r="C43" s="254" t="n">
        <v>45645</v>
      </c>
      <c r="D43" t="n">
        <v>78</v>
      </c>
    </row>
    <row r="44">
      <c r="A44" t="inlineStr">
        <is>
          <t>RM101197</t>
        </is>
      </c>
      <c r="B44" t="inlineStr">
        <is>
          <t>BIOVATE DOS A 1209221</t>
        </is>
      </c>
      <c r="C44" s="254" t="n">
        <v>45735</v>
      </c>
      <c r="D44" t="n">
        <v>6</v>
      </c>
    </row>
    <row r="45">
      <c r="A45" t="inlineStr">
        <is>
          <t>RM101198</t>
        </is>
      </c>
      <c r="B45" t="inlineStr">
        <is>
          <t>BIOVATE DOS B 1209222</t>
        </is>
      </c>
      <c r="C45" s="254" t="n">
        <v>45735</v>
      </c>
      <c r="D45" t="n">
        <v>6</v>
      </c>
    </row>
    <row r="46">
      <c r="A46" t="inlineStr">
        <is>
          <t>RM101199</t>
        </is>
      </c>
      <c r="B46" t="inlineStr">
        <is>
          <t>BIOVATE DOS C 1209223</t>
        </is>
      </c>
      <c r="D46" t="n">
        <v>0</v>
      </c>
    </row>
    <row r="47">
      <c r="A47" t="inlineStr">
        <is>
          <t>RM-46</t>
        </is>
      </c>
      <c r="B47" t="inlineStr">
        <is>
          <t>CALCIUM PROPIONATE 20 Kg</t>
        </is>
      </c>
      <c r="C47" s="254" t="n">
        <v>45910</v>
      </c>
      <c r="D47" t="n">
        <v>0</v>
      </c>
    </row>
    <row r="48">
      <c r="B48" t="inlineStr">
        <is>
          <t xml:space="preserve"> - </t>
        </is>
      </c>
      <c r="D48" t="n">
        <v>0</v>
      </c>
    </row>
    <row r="49">
      <c r="A49" t="inlineStr">
        <is>
          <t>RM101191</t>
        </is>
      </c>
      <c r="B49" t="inlineStr">
        <is>
          <t>CT CAKE MIX 0704221</t>
        </is>
      </c>
      <c r="C49" s="254" t="n">
        <v>45330</v>
      </c>
      <c r="D49" t="n">
        <v>79</v>
      </c>
    </row>
    <row r="50">
      <c r="A50" t="inlineStr">
        <is>
          <t>RM101194</t>
        </is>
      </c>
      <c r="B50" t="inlineStr">
        <is>
          <t>GOLD A</t>
        </is>
      </c>
      <c r="C50" s="254" t="n">
        <v>45672</v>
      </c>
      <c r="D50" t="n">
        <v>30</v>
      </c>
    </row>
    <row r="51">
      <c r="A51" t="inlineStr">
        <is>
          <t>RM101195</t>
        </is>
      </c>
      <c r="B51" t="inlineStr">
        <is>
          <t>GOLD B</t>
        </is>
      </c>
      <c r="C51" s="254" t="n">
        <v>45672</v>
      </c>
      <c r="D51" t="n">
        <v>30</v>
      </c>
    </row>
    <row r="52">
      <c r="A52" t="inlineStr">
        <is>
          <t>RM411001</t>
        </is>
      </c>
      <c r="B52" t="inlineStr">
        <is>
          <t>CT FILLER 0407221</t>
        </is>
      </c>
      <c r="C52" s="254" t="n">
        <v>45583</v>
      </c>
      <c r="D52" t="n">
        <v>11</v>
      </c>
    </row>
    <row r="53">
      <c r="A53" t="inlineStr">
        <is>
          <t>RM101196</t>
        </is>
      </c>
      <c r="B53" t="inlineStr">
        <is>
          <t>STEAMED CAKE MIX 08022221</t>
        </is>
      </c>
      <c r="C53" s="254" t="n">
        <v>45330</v>
      </c>
      <c r="D53" t="n">
        <v>112</v>
      </c>
    </row>
    <row r="54">
      <c r="A54" t="inlineStr">
        <is>
          <t>RM-53</t>
        </is>
      </c>
      <c r="B54" t="inlineStr">
        <is>
          <t>DOS A 201</t>
        </is>
      </c>
      <c r="D54" t="n">
        <v>0</v>
      </c>
    </row>
    <row r="55">
      <c r="A55" t="inlineStr">
        <is>
          <t>RM-54</t>
        </is>
      </c>
      <c r="B55" t="inlineStr">
        <is>
          <t>DOS B 202</t>
        </is>
      </c>
      <c r="D55" t="n">
        <v>0</v>
      </c>
    </row>
    <row r="56">
      <c r="A56" t="inlineStr">
        <is>
          <t>RM-55</t>
        </is>
      </c>
      <c r="B56" t="inlineStr">
        <is>
          <t>DOS C 203</t>
        </is>
      </c>
      <c r="D56" t="n">
        <v>0</v>
      </c>
    </row>
    <row r="57">
      <c r="A57" t="inlineStr">
        <is>
          <t>RM411007</t>
        </is>
      </c>
      <c r="B57" t="inlineStr">
        <is>
          <t>CT FILLER 3103221</t>
        </is>
      </c>
      <c r="D57" t="n">
        <v>0</v>
      </c>
    </row>
    <row r="58">
      <c r="A58" t="inlineStr">
        <is>
          <t>RM101176</t>
        </is>
      </c>
      <c r="B58" t="inlineStr">
        <is>
          <t>POTASSIUM SORBATE</t>
        </is>
      </c>
      <c r="C58" s="254" t="n">
        <v>46014</v>
      </c>
      <c r="D58" t="n">
        <v>2.36</v>
      </c>
    </row>
    <row r="59">
      <c r="A59" t="inlineStr">
        <is>
          <t>RM-58</t>
        </is>
      </c>
      <c r="B59" t="inlineStr">
        <is>
          <t xml:space="preserve"> - </t>
        </is>
      </c>
      <c r="D59" t="n">
        <v>0</v>
      </c>
    </row>
    <row r="60">
      <c r="A60" t="inlineStr">
        <is>
          <t>RM-59</t>
        </is>
      </c>
      <c r="B60" t="inlineStr">
        <is>
          <t xml:space="preserve"> - </t>
        </is>
      </c>
      <c r="D60" t="n">
        <v>0</v>
      </c>
    </row>
    <row r="61">
      <c r="A61" t="inlineStr">
        <is>
          <t>RM-60</t>
        </is>
      </c>
      <c r="B61" t="inlineStr">
        <is>
          <t xml:space="preserve"> - </t>
        </is>
      </c>
      <c r="D61" t="n">
        <v>0</v>
      </c>
    </row>
    <row r="62">
      <c r="A62" t="inlineStr">
        <is>
          <t>RM-61</t>
        </is>
      </c>
      <c r="B62" t="inlineStr">
        <is>
          <t xml:space="preserve"> - </t>
        </is>
      </c>
      <c r="D62" t="n">
        <v>0</v>
      </c>
    </row>
    <row r="63">
      <c r="A63" t="inlineStr">
        <is>
          <t>RM-62</t>
        </is>
      </c>
      <c r="B63" t="inlineStr">
        <is>
          <t xml:space="preserve"> - </t>
        </is>
      </c>
      <c r="D63" t="n">
        <v>0</v>
      </c>
    </row>
    <row r="64">
      <c r="A64" t="inlineStr">
        <is>
          <t>RM-63</t>
        </is>
      </c>
      <c r="B64" t="inlineStr">
        <is>
          <t xml:space="preserve"> - </t>
        </is>
      </c>
      <c r="D64" t="n">
        <v>0</v>
      </c>
    </row>
    <row r="65">
      <c r="A65" t="inlineStr">
        <is>
          <t>RM-64</t>
        </is>
      </c>
      <c r="B65" t="inlineStr">
        <is>
          <t xml:space="preserve"> - </t>
        </is>
      </c>
      <c r="D65" t="n">
        <v>0</v>
      </c>
    </row>
    <row r="66">
      <c r="A66" t="inlineStr">
        <is>
          <t>RM-65</t>
        </is>
      </c>
      <c r="B66" t="inlineStr">
        <is>
          <t xml:space="preserve"> - </t>
        </is>
      </c>
      <c r="D66" t="n">
        <v>0</v>
      </c>
    </row>
    <row r="67">
      <c r="A67" t="inlineStr">
        <is>
          <t>RM-66</t>
        </is>
      </c>
      <c r="B67" t="inlineStr">
        <is>
          <t xml:space="preserve"> - </t>
        </is>
      </c>
      <c r="D67" t="n">
        <v>0</v>
      </c>
    </row>
    <row r="68">
      <c r="A68" t="inlineStr">
        <is>
          <t>RM-67</t>
        </is>
      </c>
      <c r="B68" t="inlineStr">
        <is>
          <t xml:space="preserve"> - </t>
        </is>
      </c>
      <c r="D68" t="n">
        <v>0</v>
      </c>
    </row>
    <row r="69">
      <c r="A69" t="inlineStr">
        <is>
          <t>RM-68</t>
        </is>
      </c>
      <c r="B69" t="inlineStr">
        <is>
          <t xml:space="preserve"> - </t>
        </is>
      </c>
      <c r="D69" t="n">
        <v>0</v>
      </c>
    </row>
    <row r="70">
      <c r="A70" t="inlineStr">
        <is>
          <t>RM-69</t>
        </is>
      </c>
      <c r="B70" t="inlineStr">
        <is>
          <t xml:space="preserve"> - </t>
        </is>
      </c>
      <c r="D70" t="n">
        <v>0</v>
      </c>
    </row>
    <row r="71">
      <c r="A71" t="inlineStr">
        <is>
          <t>RM-70</t>
        </is>
      </c>
      <c r="B71" t="inlineStr">
        <is>
          <t xml:space="preserve"> - </t>
        </is>
      </c>
      <c r="D71" t="n">
        <v>0</v>
      </c>
    </row>
    <row r="72">
      <c r="A72" t="inlineStr">
        <is>
          <t>RM-71</t>
        </is>
      </c>
      <c r="B72" t="inlineStr">
        <is>
          <t xml:space="preserve"> - </t>
        </is>
      </c>
      <c r="D72" t="n">
        <v>0</v>
      </c>
    </row>
    <row r="73">
      <c r="A73" t="inlineStr">
        <is>
          <t>RM-72</t>
        </is>
      </c>
      <c r="B73" t="inlineStr">
        <is>
          <t xml:space="preserve"> - </t>
        </is>
      </c>
      <c r="D73" t="n">
        <v>0</v>
      </c>
    </row>
    <row r="74">
      <c r="A74" t="inlineStr">
        <is>
          <t>RM-73</t>
        </is>
      </c>
      <c r="B74" t="inlineStr">
        <is>
          <t xml:space="preserve"> - </t>
        </is>
      </c>
      <c r="D74" t="n">
        <v>0</v>
      </c>
    </row>
    <row r="75">
      <c r="A75" t="inlineStr">
        <is>
          <t>RM-74</t>
        </is>
      </c>
      <c r="B75" t="inlineStr">
        <is>
          <t xml:space="preserve"> - </t>
        </is>
      </c>
      <c r="D75" t="n">
        <v>0</v>
      </c>
    </row>
    <row r="76">
      <c r="A76" t="inlineStr">
        <is>
          <t>RM-75</t>
        </is>
      </c>
      <c r="B76" t="inlineStr">
        <is>
          <t xml:space="preserve"> - </t>
        </is>
      </c>
      <c r="D76" t="n">
        <v>0</v>
      </c>
    </row>
    <row r="77">
      <c r="A77" t="inlineStr">
        <is>
          <t>RM-76</t>
        </is>
      </c>
      <c r="B77" t="inlineStr">
        <is>
          <t xml:space="preserve"> - </t>
        </is>
      </c>
      <c r="D77" t="n">
        <v>0</v>
      </c>
    </row>
    <row r="78">
      <c r="A78" t="inlineStr">
        <is>
          <t>RM-77</t>
        </is>
      </c>
      <c r="B78" t="inlineStr">
        <is>
          <t xml:space="preserve"> - </t>
        </is>
      </c>
      <c r="D78" t="n">
        <v>0</v>
      </c>
    </row>
    <row r="79">
      <c r="A79" t="inlineStr">
        <is>
          <t>RM-78</t>
        </is>
      </c>
      <c r="B79" t="inlineStr">
        <is>
          <t xml:space="preserve"> - </t>
        </is>
      </c>
      <c r="D79" t="n">
        <v>0</v>
      </c>
    </row>
    <row r="80">
      <c r="A80" t="inlineStr">
        <is>
          <t>RM-79</t>
        </is>
      </c>
      <c r="B80" t="inlineStr">
        <is>
          <t xml:space="preserve"> - </t>
        </is>
      </c>
      <c r="D80" t="n">
        <v>0</v>
      </c>
    </row>
    <row r="81">
      <c r="A81" t="inlineStr">
        <is>
          <t>RM-80</t>
        </is>
      </c>
      <c r="B81" t="inlineStr">
        <is>
          <t xml:space="preserve"> - </t>
        </is>
      </c>
      <c r="D81" t="n">
        <v>0</v>
      </c>
    </row>
    <row r="82">
      <c r="A82" t="inlineStr">
        <is>
          <t>RM-81</t>
        </is>
      </c>
      <c r="B82" t="inlineStr">
        <is>
          <t xml:space="preserve"> - </t>
        </is>
      </c>
      <c r="D82" t="n">
        <v>0</v>
      </c>
    </row>
    <row r="83">
      <c r="A83" t="inlineStr">
        <is>
          <t>RM-82</t>
        </is>
      </c>
      <c r="B83" t="inlineStr">
        <is>
          <t xml:space="preserve"> - </t>
        </is>
      </c>
      <c r="D83" t="n">
        <v>0</v>
      </c>
    </row>
    <row r="84">
      <c r="A84" t="inlineStr">
        <is>
          <t>RM-83</t>
        </is>
      </c>
      <c r="B84" t="inlineStr">
        <is>
          <t xml:space="preserve"> - </t>
        </is>
      </c>
      <c r="D84" t="n">
        <v>0</v>
      </c>
    </row>
    <row r="85">
      <c r="A85" t="inlineStr">
        <is>
          <t>RM-84</t>
        </is>
      </c>
      <c r="B85" t="inlineStr">
        <is>
          <t xml:space="preserve"> - </t>
        </is>
      </c>
      <c r="D85" t="n">
        <v>0</v>
      </c>
    </row>
    <row r="86">
      <c r="A86" t="inlineStr">
        <is>
          <t>RM-85</t>
        </is>
      </c>
      <c r="B86" t="inlineStr">
        <is>
          <t xml:space="preserve"> - </t>
        </is>
      </c>
      <c r="D86" t="n">
        <v>0</v>
      </c>
    </row>
    <row r="87">
      <c r="A87" t="inlineStr">
        <is>
          <t>RM-86</t>
        </is>
      </c>
      <c r="B87" t="inlineStr">
        <is>
          <t xml:space="preserve"> - </t>
        </is>
      </c>
      <c r="D87" t="n">
        <v>0</v>
      </c>
    </row>
    <row r="88">
      <c r="A88" t="inlineStr">
        <is>
          <t>RM-87</t>
        </is>
      </c>
      <c r="B88" t="inlineStr">
        <is>
          <t xml:space="preserve"> - </t>
        </is>
      </c>
      <c r="D88" t="n">
        <v>0</v>
      </c>
    </row>
    <row r="89">
      <c r="A89" t="inlineStr">
        <is>
          <t>RM-88</t>
        </is>
      </c>
      <c r="B89" t="inlineStr">
        <is>
          <t xml:space="preserve"> - </t>
        </is>
      </c>
      <c r="D89" t="n">
        <v>0</v>
      </c>
    </row>
    <row r="90">
      <c r="A90" t="inlineStr">
        <is>
          <t>RM-89</t>
        </is>
      </c>
      <c r="B90" t="inlineStr">
        <is>
          <t xml:space="preserve"> - </t>
        </is>
      </c>
      <c r="D90" t="n">
        <v>0</v>
      </c>
    </row>
    <row r="91">
      <c r="A91" t="inlineStr">
        <is>
          <t>RM-90</t>
        </is>
      </c>
      <c r="B91" t="inlineStr">
        <is>
          <t xml:space="preserve"> - </t>
        </is>
      </c>
      <c r="D91" t="n">
        <v>0</v>
      </c>
    </row>
    <row r="92">
      <c r="A92" t="inlineStr">
        <is>
          <t>RM-91</t>
        </is>
      </c>
      <c r="B92" t="inlineStr">
        <is>
          <t xml:space="preserve"> - </t>
        </is>
      </c>
      <c r="D92" t="n">
        <v>0</v>
      </c>
    </row>
    <row r="93">
      <c r="A93" t="inlineStr">
        <is>
          <t>RM-92</t>
        </is>
      </c>
      <c r="B93" t="inlineStr">
        <is>
          <t xml:space="preserve"> - </t>
        </is>
      </c>
      <c r="D93" t="n">
        <v>0</v>
      </c>
    </row>
    <row r="94">
      <c r="A94" t="inlineStr">
        <is>
          <t>RM-93</t>
        </is>
      </c>
      <c r="B94" t="inlineStr">
        <is>
          <t xml:space="preserve"> - </t>
        </is>
      </c>
      <c r="D94" t="n">
        <v>0</v>
      </c>
    </row>
    <row r="95">
      <c r="A95" t="inlineStr">
        <is>
          <t>RM-94</t>
        </is>
      </c>
      <c r="B95" t="inlineStr">
        <is>
          <t xml:space="preserve"> - </t>
        </is>
      </c>
      <c r="D95" t="n">
        <v>0</v>
      </c>
    </row>
    <row r="96">
      <c r="A96" t="inlineStr">
        <is>
          <t>RM-95</t>
        </is>
      </c>
      <c r="B96" t="inlineStr">
        <is>
          <t xml:space="preserve"> - </t>
        </is>
      </c>
      <c r="D96" t="n">
        <v>0</v>
      </c>
    </row>
    <row r="97">
      <c r="A97" t="inlineStr">
        <is>
          <t>RM-96</t>
        </is>
      </c>
      <c r="B97" t="inlineStr">
        <is>
          <t xml:space="preserve"> - </t>
        </is>
      </c>
      <c r="D97" t="n">
        <v>0</v>
      </c>
    </row>
    <row r="98">
      <c r="A98" s="256" t="inlineStr">
        <is>
          <t>RM101093</t>
        </is>
      </c>
      <c r="B98" s="256" t="n">
        <v>10</v>
      </c>
      <c r="C98" s="256" t="n">
        <v>1</v>
      </c>
      <c r="D98" s="256" t="n">
        <v>1</v>
      </c>
      <c r="E98" s="256" t="n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7AD592"/>
    <outlinePr summaryBelow="0" summaryRight="0"/>
    <pageSetUpPr/>
  </sheetPr>
  <dimension ref="A1:S299"/>
  <sheetViews>
    <sheetView workbookViewId="0">
      <pane xSplit="4" ySplit="3" topLeftCell="AC91" activePane="bottomRight" state="frozen"/>
      <selection pane="topRight" activeCell="E1" sqref="E1"/>
      <selection pane="bottomLeft" activeCell="A4" sqref="A4"/>
      <selection pane="bottomRight" activeCell="A3" sqref="A3:D99"/>
    </sheetView>
  </sheetViews>
  <sheetFormatPr baseColWidth="8" defaultColWidth="12.5703125" defaultRowHeight="15" customHeight="1"/>
  <cols>
    <col width="9.28515625" customWidth="1" style="263" min="1" max="1"/>
    <col width="30.5703125" customWidth="1" style="263" min="2" max="2"/>
    <col width="13.5703125" customWidth="1" style="263" min="3" max="3"/>
    <col width="8" customWidth="1" style="263" min="4" max="4"/>
    <col width="16.42578125" customWidth="1" style="263" min="6" max="6"/>
    <col width="12.5703125" customWidth="1" style="263" min="7" max="7"/>
  </cols>
  <sheetData>
    <row r="1" ht="15.75" customHeight="1" s="263">
      <c r="C1" s="257" t="inlineStr">
        <is>
          <t>FEFO</t>
        </is>
      </c>
      <c r="D1" s="258" t="n"/>
      <c r="L1" s="259" t="n">
        <v>45386</v>
      </c>
      <c r="M1" s="260" t="n"/>
      <c r="N1" s="259" t="n">
        <v>45401</v>
      </c>
      <c r="O1" s="260" t="n"/>
      <c r="P1" s="259" t="n">
        <v>45401</v>
      </c>
      <c r="Q1" s="260" t="n"/>
      <c r="R1" s="261" t="n">
        <v>45423</v>
      </c>
      <c r="S1" s="260" t="n"/>
    </row>
    <row r="2" ht="15.75" customHeight="1" s="263">
      <c r="C2" s="16" t="n"/>
      <c r="D2" s="17" t="n"/>
      <c r="E2" s="18">
        <f>SUM(E18:E99)</f>
        <v/>
      </c>
      <c r="L2" s="19" t="n"/>
      <c r="M2" s="19" t="n"/>
      <c r="N2" s="19" t="n"/>
      <c r="O2" s="19" t="n"/>
      <c r="P2" s="19" t="n"/>
      <c r="Q2" s="19" t="n"/>
      <c r="R2" s="20" t="n"/>
      <c r="S2" s="21" t="n"/>
    </row>
    <row r="3" ht="15.75" customHeight="1" s="263">
      <c r="A3" s="22" t="inlineStr">
        <is>
          <t>KODE</t>
        </is>
      </c>
      <c r="B3" s="23" t="inlineStr">
        <is>
          <t>NAMA BARANG</t>
        </is>
      </c>
      <c r="C3" s="24" t="inlineStr">
        <is>
          <t>FIFO  1</t>
        </is>
      </c>
      <c r="D3" s="25" t="inlineStr">
        <is>
          <t>JUMLAH</t>
        </is>
      </c>
      <c r="E3" s="26" t="inlineStr">
        <is>
          <t>TOTAL</t>
        </is>
      </c>
      <c r="F3" s="27" t="inlineStr">
        <is>
          <t>FIFO 2</t>
        </is>
      </c>
      <c r="G3" s="28" t="inlineStr">
        <is>
          <t>JUMLAH4</t>
        </is>
      </c>
      <c r="H3" s="29" t="inlineStr">
        <is>
          <t>FIFO 3</t>
        </is>
      </c>
      <c r="I3" s="30" t="inlineStr">
        <is>
          <t>JUMLAH5</t>
        </is>
      </c>
      <c r="J3" s="30" t="inlineStr">
        <is>
          <t>EXPIRED 1</t>
        </is>
      </c>
      <c r="K3" s="30" t="inlineStr">
        <is>
          <t>JUMLAH6</t>
        </is>
      </c>
      <c r="L3" s="30" t="inlineStr">
        <is>
          <t>EXPIRED 2</t>
        </is>
      </c>
      <c r="M3" s="30" t="inlineStr">
        <is>
          <t>JUMLAH7</t>
        </is>
      </c>
      <c r="N3" s="30" t="inlineStr">
        <is>
          <t>EXPIRED 3</t>
        </is>
      </c>
      <c r="O3" s="30" t="inlineStr">
        <is>
          <t>JUMLAH8</t>
        </is>
      </c>
      <c r="P3" s="30" t="inlineStr">
        <is>
          <t>EXPIRED 4</t>
        </is>
      </c>
      <c r="Q3" s="30" t="inlineStr">
        <is>
          <t>JUMLAH9</t>
        </is>
      </c>
      <c r="R3" s="31" t="inlineStr">
        <is>
          <t>EXPIRED 5</t>
        </is>
      </c>
      <c r="S3" s="32" t="inlineStr">
        <is>
          <t>JUMLAH10</t>
        </is>
      </c>
    </row>
    <row r="4" ht="15" customHeight="1" s="263">
      <c r="A4" s="33" t="inlineStr">
        <is>
          <t>RM101093</t>
        </is>
      </c>
      <c r="B4" s="34">
        <f>+IFERROR(VLOOKUP(A4,Master!B2:C57,2,0)," - ")</f>
        <v/>
      </c>
      <c r="C4" s="35" t="n">
        <v>45762</v>
      </c>
      <c r="D4" s="36">
        <f>E4-G4-I4-K4-M4-O4-Q4-S4</f>
        <v/>
      </c>
      <c r="E4" s="37">
        <f>SUMIF(SALDO!A2,A4,SALDO!F2)</f>
        <v/>
      </c>
      <c r="F4" s="38" t="n"/>
      <c r="G4" s="39" t="n"/>
      <c r="H4" s="40" t="n"/>
      <c r="I4" s="41" t="n"/>
      <c r="J4" s="42" t="n"/>
      <c r="K4" s="41" t="n"/>
      <c r="L4" s="43" t="n"/>
      <c r="M4" s="41" t="n"/>
      <c r="N4" s="43" t="n"/>
      <c r="O4" s="41" t="n"/>
      <c r="P4" s="43" t="n"/>
      <c r="Q4" s="41" t="n"/>
      <c r="R4" s="44" t="n"/>
      <c r="S4" s="45" t="n"/>
    </row>
    <row r="5" ht="15.75" customHeight="1" s="263">
      <c r="A5" s="46" t="inlineStr">
        <is>
          <t>RM101130</t>
        </is>
      </c>
      <c r="B5" s="47">
        <f>+IFERROR(VLOOKUP(A5,Master!B3:C58,2,0)," - ")</f>
        <v/>
      </c>
      <c r="C5" s="48" t="n">
        <v>45644</v>
      </c>
      <c r="D5" s="49">
        <f>E5-G5-I5-K5-M5-O5-Q5-S5</f>
        <v/>
      </c>
      <c r="E5" s="50">
        <f>SUMIF(SALDO!A3,A5,SALDO!F3)</f>
        <v/>
      </c>
      <c r="F5" s="51" t="n">
        <v>45672</v>
      </c>
      <c r="G5" s="52" t="n">
        <v>1</v>
      </c>
      <c r="H5" s="53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5" t="n"/>
      <c r="S5" s="56" t="n"/>
    </row>
    <row r="6" ht="12" customHeight="1" s="263">
      <c r="A6" s="33" t="inlineStr">
        <is>
          <t>RM101131</t>
        </is>
      </c>
      <c r="B6" s="34">
        <f>+IFERROR(VLOOKUP(A6,Master!B4:C59,2,0)," - ")</f>
        <v/>
      </c>
      <c r="C6" s="35" t="n">
        <v>45644</v>
      </c>
      <c r="D6" s="36">
        <f>E6-G6-I6-K6-M6-O6-Q6-S6</f>
        <v/>
      </c>
      <c r="E6" s="37">
        <f>SUMIF(SALDO!A4,A6,SALDO!F4)</f>
        <v/>
      </c>
      <c r="F6" s="57" t="n">
        <v>45672</v>
      </c>
      <c r="G6" s="39" t="n">
        <v>2</v>
      </c>
      <c r="H6" s="58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59" t="n"/>
      <c r="S6" s="45" t="n"/>
    </row>
    <row r="7" ht="15.75" customHeight="1" s="263">
      <c r="A7" s="46" t="inlineStr">
        <is>
          <t>RM101138</t>
        </is>
      </c>
      <c r="B7" s="47">
        <f>+IFERROR(VLOOKUP(A7,Master!B5:C60,2,0)," - ")</f>
        <v/>
      </c>
      <c r="C7" s="48" t="n">
        <v>45644</v>
      </c>
      <c r="D7" s="49">
        <f>E7-G7-I7-K7-M7-O7-Q7-S7</f>
        <v/>
      </c>
      <c r="E7" s="50">
        <f>SUMIF(SALDO!A5,A7,SALDO!F5)</f>
        <v/>
      </c>
      <c r="F7" s="51" t="n">
        <v>45672</v>
      </c>
      <c r="G7" s="52" t="n">
        <v>2</v>
      </c>
      <c r="H7" s="53" t="n"/>
      <c r="I7" s="54" t="n"/>
      <c r="J7" s="54" t="n"/>
      <c r="K7" s="54" t="n"/>
      <c r="L7" s="54" t="n"/>
      <c r="M7" s="54" t="n"/>
      <c r="N7" s="54" t="n"/>
      <c r="O7" s="54" t="n"/>
      <c r="P7" s="54" t="n"/>
      <c r="Q7" s="54" t="n"/>
      <c r="R7" s="55" t="n"/>
      <c r="S7" s="56" t="n"/>
    </row>
    <row r="8" ht="15.75" customHeight="1" s="263">
      <c r="A8" s="33" t="inlineStr">
        <is>
          <t>RM101133</t>
        </is>
      </c>
      <c r="B8" s="34">
        <f>+IFERROR(VLOOKUP(A8,Master!B6:C61,2,0)," - ")</f>
        <v/>
      </c>
      <c r="C8" s="35" t="n">
        <v>45707</v>
      </c>
      <c r="D8" s="36">
        <f>E8-G8-I8-K8-M8-O8-Q8-S8</f>
        <v/>
      </c>
      <c r="E8" s="37">
        <f>SUMIF(SALDO!A6,A8,SALDO!F6)</f>
        <v/>
      </c>
      <c r="F8" s="38" t="n"/>
      <c r="G8" s="39" t="n"/>
      <c r="H8" s="40" t="n"/>
      <c r="I8" s="41" t="n"/>
      <c r="J8" s="41" t="n"/>
      <c r="K8" s="41" t="n"/>
      <c r="L8" s="41" t="n"/>
      <c r="M8" s="41" t="n"/>
      <c r="N8" s="41" t="n"/>
      <c r="O8" s="41" t="n"/>
      <c r="P8" s="41" t="n"/>
      <c r="Q8" s="41" t="n"/>
      <c r="R8" s="59" t="n"/>
      <c r="S8" s="45" t="n"/>
    </row>
    <row r="9" ht="12.75" customHeight="1" s="263">
      <c r="A9" s="46" t="inlineStr">
        <is>
          <t>RM101134</t>
        </is>
      </c>
      <c r="B9" s="47">
        <f>+IFERROR(VLOOKUP(A9,Master!B7:C62,2,0)," - ")</f>
        <v/>
      </c>
      <c r="C9" s="48" t="n">
        <v>45707</v>
      </c>
      <c r="D9" s="49">
        <f>E9-G9-I9-K9-M9-O9-Q9-S9</f>
        <v/>
      </c>
      <c r="E9" s="50">
        <f>SUMIF(SALDO!A7,A9,SALDO!F7)</f>
        <v/>
      </c>
      <c r="F9" s="51" t="n"/>
      <c r="G9" s="52" t="n"/>
      <c r="H9" s="53" t="n"/>
      <c r="I9" s="54" t="n"/>
      <c r="J9" s="54" t="n"/>
      <c r="K9" s="54" t="n"/>
      <c r="L9" s="54" t="n"/>
      <c r="M9" s="54" t="n"/>
      <c r="N9" s="54" t="n"/>
      <c r="O9" s="54" t="n"/>
      <c r="P9" s="54" t="n"/>
      <c r="Q9" s="54" t="n"/>
      <c r="R9" s="55" t="n"/>
      <c r="S9" s="56" t="n"/>
    </row>
    <row r="10" ht="15.75" customHeight="1" s="263">
      <c r="A10" s="33" t="inlineStr">
        <is>
          <t>RM101135</t>
        </is>
      </c>
      <c r="B10" s="34">
        <f>+IFERROR(VLOOKUP(A10,Master!B8:C63,2,0)," - ")</f>
        <v/>
      </c>
      <c r="C10" s="35" t="n">
        <v>45702</v>
      </c>
      <c r="D10" s="36">
        <f>E10-G10-I10-K10-M10-O10-Q10-S10</f>
        <v/>
      </c>
      <c r="E10" s="37">
        <f>SUMIF(SALDO!A8,A10,SALDO!F8)</f>
        <v/>
      </c>
      <c r="F10" s="57" t="n"/>
      <c r="G10" s="39" t="n"/>
      <c r="H10" s="40" t="n"/>
      <c r="I10" s="41" t="n"/>
      <c r="J10" s="41" t="n"/>
      <c r="K10" s="41" t="n"/>
      <c r="L10" s="41" t="n"/>
      <c r="M10" s="41" t="n"/>
      <c r="N10" s="41" t="n"/>
      <c r="O10" s="41" t="n"/>
      <c r="P10" s="41" t="n"/>
      <c r="Q10" s="41" t="n"/>
      <c r="R10" s="59" t="n"/>
      <c r="S10" s="45" t="n"/>
    </row>
    <row r="11" ht="15.75" customHeight="1" s="263">
      <c r="A11" s="46" t="inlineStr">
        <is>
          <t>RM101136</t>
        </is>
      </c>
      <c r="B11" s="47">
        <f>+IFERROR(VLOOKUP(A11,Master!B9:C64,2,0)," - ")</f>
        <v/>
      </c>
      <c r="C11" s="48" t="n">
        <v>45707</v>
      </c>
      <c r="D11" s="49">
        <f>E11-G11-I11-K11-M11-O11-Q11-S11</f>
        <v/>
      </c>
      <c r="E11" s="50">
        <f>SUMIF(SALDO!A9,A11,SALDO!F9)</f>
        <v/>
      </c>
      <c r="F11" s="60" t="n"/>
      <c r="G11" s="52" t="n"/>
      <c r="H11" s="53" t="n"/>
      <c r="I11" s="54" t="n"/>
      <c r="J11" s="54" t="n"/>
      <c r="K11" s="54" t="n"/>
      <c r="L11" s="54" t="n"/>
      <c r="M11" s="54" t="n"/>
      <c r="N11" s="61" t="n">
        <v>45727</v>
      </c>
      <c r="O11" s="54" t="n">
        <v>1</v>
      </c>
      <c r="P11" s="61" t="n">
        <v>45735</v>
      </c>
      <c r="Q11" s="54" t="n">
        <v>8</v>
      </c>
      <c r="R11" s="62" t="n">
        <v>45762</v>
      </c>
      <c r="S11" s="63" t="n">
        <v>24</v>
      </c>
    </row>
    <row r="12" ht="15.75" customHeight="1" s="263">
      <c r="A12" s="33" t="inlineStr">
        <is>
          <t>RM101137</t>
        </is>
      </c>
      <c r="B12" s="34">
        <f>+IFERROR(VLOOKUP(A12,Master!B10:C65,2,0)," - ")</f>
        <v/>
      </c>
      <c r="C12" s="35" t="n"/>
      <c r="D12" s="36">
        <f>E12-G12-I12-K12-M12-O12-Q12-S12</f>
        <v/>
      </c>
      <c r="E12" s="37">
        <f>SUMIF(SALDO!A10,A12,SALDO!F10)</f>
        <v/>
      </c>
      <c r="F12" s="57" t="n"/>
      <c r="G12" s="39" t="n"/>
      <c r="H12" s="40" t="n"/>
      <c r="I12" s="41" t="n"/>
      <c r="J12" s="41" t="n"/>
      <c r="K12" s="41" t="n"/>
      <c r="L12" s="41" t="n"/>
      <c r="M12" s="41" t="n"/>
      <c r="N12" s="43" t="n"/>
      <c r="O12" s="41" t="n"/>
      <c r="P12" s="43" t="n"/>
      <c r="Q12" s="41" t="n"/>
      <c r="R12" s="44" t="n">
        <v>45762</v>
      </c>
      <c r="S12" s="45" t="n">
        <v>109</v>
      </c>
    </row>
    <row r="13" ht="15.75" customHeight="1" s="263">
      <c r="A13" s="46" t="inlineStr">
        <is>
          <t>RM101138</t>
        </is>
      </c>
      <c r="B13" s="47">
        <f>+IFERROR(VLOOKUP(A13,Master!B11:C66,2,0)," - ")</f>
        <v/>
      </c>
      <c r="C13" s="48" t="n">
        <v>45735</v>
      </c>
      <c r="D13" s="49">
        <f>E13-G13-I13-K13-M13-O13-Q13-S13</f>
        <v/>
      </c>
      <c r="E13" s="50">
        <f>SUMIF(SALDO!A11,A13,SALDO!F11)</f>
        <v/>
      </c>
      <c r="F13" s="60" t="n"/>
      <c r="G13" s="52" t="n"/>
      <c r="H13" s="53" t="n"/>
      <c r="I13" s="54" t="n"/>
      <c r="J13" s="54" t="n"/>
      <c r="K13" s="54" t="n"/>
      <c r="L13" s="61" t="n"/>
      <c r="M13" s="54" t="n"/>
      <c r="N13" s="61" t="n"/>
      <c r="O13" s="54" t="n"/>
      <c r="P13" s="61" t="n"/>
      <c r="Q13" s="54" t="n"/>
      <c r="R13" s="64" t="n">
        <v>45762</v>
      </c>
      <c r="S13" s="56" t="n">
        <v>56</v>
      </c>
    </row>
    <row r="14" ht="15.75" customHeight="1" s="263">
      <c r="A14" s="33" t="inlineStr">
        <is>
          <t>RM101139</t>
        </is>
      </c>
      <c r="B14" s="34">
        <f>+IFERROR(VLOOKUP(A14,Master!B12:C67,2,0)," - ")</f>
        <v/>
      </c>
      <c r="C14" s="35" t="n"/>
      <c r="D14" s="36">
        <f>E14-G14-I14-K14-M14-O14-Q14-S14</f>
        <v/>
      </c>
      <c r="E14" s="37">
        <f>SUMIF(SALDO!A12,A14,SALDO!F12)</f>
        <v/>
      </c>
      <c r="F14" s="38" t="n"/>
      <c r="G14" s="39" t="n"/>
      <c r="H14" s="40" t="n"/>
      <c r="I14" s="41" t="n"/>
      <c r="J14" s="41" t="n"/>
      <c r="K14" s="41" t="n"/>
      <c r="L14" s="43" t="n"/>
      <c r="M14" s="41" t="n"/>
      <c r="N14" s="43" t="n"/>
      <c r="O14" s="41" t="n"/>
      <c r="P14" s="43" t="n"/>
      <c r="Q14" s="41" t="n"/>
      <c r="R14" s="44" t="n"/>
      <c r="S14" s="45" t="n"/>
    </row>
    <row r="15" ht="15.75" customHeight="1" s="263">
      <c r="A15" s="46" t="inlineStr">
        <is>
          <t>RM101140</t>
        </is>
      </c>
      <c r="B15" s="47">
        <f>+IFERROR(VLOOKUP(A15,Master!B13:C68,2,0)," - ")</f>
        <v/>
      </c>
      <c r="C15" s="48" t="n">
        <v>45720</v>
      </c>
      <c r="D15" s="49">
        <f>E15-G15-I15-K15-M15-O15-Q15-S15</f>
        <v/>
      </c>
      <c r="E15" s="50">
        <f>SUMIF(SALDO!A13,A15,SALDO!F13)</f>
        <v/>
      </c>
      <c r="F15" s="60" t="n"/>
      <c r="G15" s="52" t="n"/>
      <c r="H15" s="53" t="n"/>
      <c r="I15" s="54" t="n"/>
      <c r="J15" s="54" t="n"/>
      <c r="K15" s="54" t="n"/>
      <c r="L15" s="61" t="n"/>
      <c r="M15" s="54" t="n"/>
      <c r="N15" s="61" t="n"/>
      <c r="O15" s="54" t="n"/>
      <c r="P15" s="61" t="n"/>
      <c r="Q15" s="54" t="n"/>
      <c r="R15" s="64" t="n"/>
      <c r="S15" s="56" t="n"/>
    </row>
    <row r="16" ht="15.75" customHeight="1" s="263">
      <c r="A16" s="33" t="inlineStr">
        <is>
          <t>RM101141</t>
        </is>
      </c>
      <c r="B16" s="34">
        <f>+IFERROR(VLOOKUP(A16,Master!B14:C69,2,0)," - ")</f>
        <v/>
      </c>
      <c r="C16" s="35" t="n">
        <v>45720</v>
      </c>
      <c r="D16" s="36">
        <f>E16-G16-I16-K16-M16-O16-Q16-S16</f>
        <v/>
      </c>
      <c r="E16" s="37">
        <f>SUMIF(SALDO!A14,A16,SALDO!F14)</f>
        <v/>
      </c>
      <c r="F16" s="38" t="n"/>
      <c r="G16" s="39" t="n"/>
      <c r="H16" s="40" t="n"/>
      <c r="I16" s="41" t="n"/>
      <c r="J16" s="41" t="n"/>
      <c r="K16" s="41" t="n"/>
      <c r="L16" s="43" t="n"/>
      <c r="M16" s="41" t="n"/>
      <c r="N16" s="43" t="n"/>
      <c r="O16" s="41" t="n"/>
      <c r="P16" s="43" t="n"/>
      <c r="Q16" s="41" t="n"/>
      <c r="R16" s="44" t="n"/>
      <c r="S16" s="45" t="n"/>
    </row>
    <row r="17" ht="15.75" customHeight="1" s="263">
      <c r="A17" s="46" t="inlineStr">
        <is>
          <t>RM101142</t>
        </is>
      </c>
      <c r="B17" s="47">
        <f>+IFERROR(VLOOKUP(A17,Master!B15:C70,2,0)," - ")</f>
        <v/>
      </c>
      <c r="C17" s="48" t="n">
        <v>46075</v>
      </c>
      <c r="D17" s="49">
        <f>E17-G17-I17-K17-M17-O17-Q17-S17</f>
        <v/>
      </c>
      <c r="E17" s="50">
        <f>SUMIF(SALDO!A15,A17,SALDO!F15)</f>
        <v/>
      </c>
      <c r="F17" s="60" t="n"/>
      <c r="G17" s="52" t="n"/>
      <c r="H17" s="53" t="n"/>
      <c r="I17" s="54" t="n"/>
      <c r="J17" s="54" t="n"/>
      <c r="K17" s="54" t="n"/>
      <c r="L17" s="61" t="n"/>
      <c r="M17" s="54" t="n"/>
      <c r="N17" s="61" t="n"/>
      <c r="O17" s="54" t="n"/>
      <c r="P17" s="61" t="n">
        <v>46079</v>
      </c>
      <c r="Q17" s="54" t="n">
        <v>180</v>
      </c>
      <c r="R17" s="62" t="n"/>
      <c r="S17" s="63" t="n"/>
    </row>
    <row r="18" ht="15.75" customHeight="1" s="263">
      <c r="A18" s="33" t="inlineStr">
        <is>
          <t>RM101143</t>
        </is>
      </c>
      <c r="B18" s="34">
        <f>+IFERROR(VLOOKUP(A18,Master!B16:C71,2,0)," - ")</f>
        <v/>
      </c>
      <c r="C18" s="35" t="n">
        <v>45830</v>
      </c>
      <c r="D18" s="36">
        <f>E18-G18-I18-K18-M18-O18-Q18-S18</f>
        <v/>
      </c>
      <c r="E18" s="37">
        <f>SUMIF(SALDO!A16,A18,SALDO!F16)</f>
        <v/>
      </c>
      <c r="F18" s="38" t="n"/>
      <c r="G18" s="39" t="n"/>
      <c r="H18" s="40" t="n"/>
      <c r="I18" s="41" t="n"/>
      <c r="J18" s="41" t="n"/>
      <c r="K18" s="41" t="n"/>
      <c r="L18" s="41" t="n"/>
      <c r="M18" s="41" t="n"/>
      <c r="N18" s="41" t="n"/>
      <c r="O18" s="41" t="n"/>
      <c r="P18" s="41" t="n"/>
      <c r="Q18" s="41" t="n"/>
      <c r="R18" s="59" t="n"/>
      <c r="S18" s="45" t="n"/>
    </row>
    <row r="19" ht="15.75" customHeight="1" s="263">
      <c r="A19" s="46" t="inlineStr">
        <is>
          <t>RM101144</t>
        </is>
      </c>
      <c r="B19" s="47">
        <f>+IFERROR(VLOOKUP(A19,Master!B17:C72,2,0)," - ")</f>
        <v/>
      </c>
      <c r="C19" s="48" t="n">
        <v>45612</v>
      </c>
      <c r="D19" s="49">
        <f>E19-G19-I19-K19-M19-O19-Q19-S19</f>
        <v/>
      </c>
      <c r="E19" s="50">
        <f>SUMIF(SALDO!A17,A19,SALDO!F17)</f>
        <v/>
      </c>
      <c r="F19" s="60" t="n"/>
      <c r="G19" s="52" t="n"/>
      <c r="H19" s="53" t="n"/>
      <c r="I19" s="54" t="n"/>
      <c r="J19" s="54" t="n"/>
      <c r="K19" s="54" t="n"/>
      <c r="L19" s="54" t="n"/>
      <c r="M19" s="54" t="n"/>
      <c r="N19" s="54" t="n"/>
      <c r="O19" s="54" t="n"/>
      <c r="P19" s="54" t="n"/>
      <c r="Q19" s="54" t="n"/>
      <c r="R19" s="55" t="n"/>
      <c r="S19" s="56" t="n"/>
    </row>
    <row r="20" ht="15.75" customHeight="1" s="263">
      <c r="A20" s="33" t="inlineStr">
        <is>
          <t>RM101145</t>
        </is>
      </c>
      <c r="B20" s="34">
        <f>+IFERROR(VLOOKUP(A20,Master!B18:C73,2,0)," - ")</f>
        <v/>
      </c>
      <c r="C20" s="35" t="n">
        <v>45866</v>
      </c>
      <c r="D20" s="36">
        <f>E20-G20-I20-K20-M20-O20-Q20-S20</f>
        <v/>
      </c>
      <c r="E20" s="37">
        <f>SUMIF(SALDO!A18,A20,SALDO!F18)</f>
        <v/>
      </c>
      <c r="F20" s="38" t="n"/>
      <c r="G20" s="39" t="n"/>
      <c r="H20" s="40" t="n"/>
      <c r="I20" s="41" t="n"/>
      <c r="J20" s="41" t="n"/>
      <c r="K20" s="41" t="n"/>
      <c r="L20" s="41" t="n"/>
      <c r="M20" s="41" t="n"/>
      <c r="N20" s="41" t="n"/>
      <c r="O20" s="41" t="n"/>
      <c r="P20" s="41" t="n"/>
      <c r="Q20" s="41" t="n"/>
      <c r="R20" s="59" t="n"/>
      <c r="S20" s="45" t="n"/>
    </row>
    <row r="21" ht="15.75" customHeight="1" s="263">
      <c r="A21" s="46" t="inlineStr">
        <is>
          <t>RM101146</t>
        </is>
      </c>
      <c r="B21" s="47">
        <f>+IFERROR(VLOOKUP(A21,Master!B19:C74,2,0)," - ")</f>
        <v/>
      </c>
      <c r="C21" s="48" t="n">
        <v>46049</v>
      </c>
      <c r="D21" s="49">
        <f>E21-G21-I21-K21-M21-O21-Q21-S21</f>
        <v/>
      </c>
      <c r="E21" s="50">
        <f>SUMIF(SALDO!A19,A21,SALDO!F19)</f>
        <v/>
      </c>
      <c r="F21" s="51" t="n"/>
      <c r="G21" s="52" t="n"/>
      <c r="H21" s="65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5" t="n"/>
      <c r="S21" s="56" t="n"/>
    </row>
    <row r="22" ht="15.75" customHeight="1" s="263">
      <c r="A22" s="33" t="inlineStr">
        <is>
          <t>RM101147</t>
        </is>
      </c>
      <c r="B22" s="34">
        <f>+IFERROR(VLOOKUP(A22,Master!B20:C75,2,0)," - ")</f>
        <v/>
      </c>
      <c r="C22" s="35" t="n">
        <v>45786</v>
      </c>
      <c r="D22" s="36">
        <f>E22-G22-I22-K22-M22-O22-Q22-S22</f>
        <v/>
      </c>
      <c r="E22" s="37">
        <f>SUMIF(SALDO!A20,A22,SALDO!F20)</f>
        <v/>
      </c>
      <c r="F22" s="57" t="n"/>
      <c r="G22" s="39" t="n"/>
      <c r="H22" s="40" t="n"/>
      <c r="I22" s="41" t="n"/>
      <c r="J22" s="41" t="n"/>
      <c r="K22" s="41" t="n"/>
      <c r="L22" s="41" t="n"/>
      <c r="M22" s="41" t="n"/>
      <c r="N22" s="41" t="n"/>
      <c r="O22" s="41" t="n"/>
      <c r="P22" s="41" t="n"/>
      <c r="Q22" s="41" t="n"/>
      <c r="R22" s="59" t="n"/>
      <c r="S22" s="45" t="n"/>
    </row>
    <row r="23" ht="15.75" customHeight="1" s="263">
      <c r="A23" s="46" t="inlineStr">
        <is>
          <t>RM101151</t>
        </is>
      </c>
      <c r="B23" s="47">
        <f>+IFERROR(VLOOKUP(A23,Master!B21:C76,2,0)," - ")</f>
        <v/>
      </c>
      <c r="C23" s="48" t="n">
        <v>45790</v>
      </c>
      <c r="D23" s="49">
        <f>E23-G23-I23-K23-M23-O23-Q23-S23</f>
        <v/>
      </c>
      <c r="E23" s="50">
        <f>SUMIF(SALDO!A21,A23,SALDO!F21)</f>
        <v/>
      </c>
      <c r="F23" s="51" t="n">
        <v>45790</v>
      </c>
      <c r="G23" s="52" t="n"/>
      <c r="H23" s="53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5" t="n"/>
      <c r="S23" s="56" t="n"/>
    </row>
    <row r="24" ht="15.75" customHeight="1" s="263">
      <c r="A24" s="33" t="inlineStr">
        <is>
          <t>RM101152</t>
        </is>
      </c>
      <c r="B24" s="34">
        <f>+IFERROR(VLOOKUP(A24,Master!B22:C77,2,0)," - ")</f>
        <v/>
      </c>
      <c r="C24" s="35" t="n"/>
      <c r="D24" s="36">
        <f>E24-G24-I24-K24-M24-O24-Q24-S24</f>
        <v/>
      </c>
      <c r="E24" s="37">
        <f>SUMIF(SALDO!A22,A24,SALDO!F22)</f>
        <v/>
      </c>
      <c r="F24" s="38" t="n"/>
      <c r="G24" s="39" t="n"/>
      <c r="H24" s="40" t="n"/>
      <c r="I24" s="41" t="n"/>
      <c r="J24" s="41" t="n"/>
      <c r="K24" s="41" t="n"/>
      <c r="L24" s="43" t="n"/>
      <c r="M24" s="41" t="n"/>
      <c r="N24" s="43" t="n"/>
      <c r="O24" s="41" t="n"/>
      <c r="P24" s="43" t="n"/>
      <c r="Q24" s="41" t="n"/>
      <c r="R24" s="44" t="n"/>
      <c r="S24" s="45" t="n"/>
    </row>
    <row r="25" ht="15.75" customHeight="1" s="263">
      <c r="A25" s="46" t="inlineStr">
        <is>
          <t>RM101153</t>
        </is>
      </c>
      <c r="B25" s="47">
        <f>+IFERROR(VLOOKUP(A25,Master!B23:C78,2,0)," - ")</f>
        <v/>
      </c>
      <c r="C25" s="48" t="n"/>
      <c r="D25" s="49">
        <f>E25-G25-I25-K25-M25-O25-Q25-S25</f>
        <v/>
      </c>
      <c r="E25" s="50">
        <f>SUMIF(SALDO!A23,A25,SALDO!F23)</f>
        <v/>
      </c>
      <c r="F25" s="51" t="n"/>
      <c r="G25" s="52" t="n"/>
      <c r="H25" s="53" t="n"/>
      <c r="I25" s="54" t="n"/>
      <c r="J25" s="54" t="n"/>
      <c r="K25" s="54" t="n"/>
      <c r="L25" s="54" t="n"/>
      <c r="M25" s="54" t="n"/>
      <c r="N25" s="54" t="n"/>
      <c r="O25" s="54" t="n"/>
      <c r="P25" s="54" t="n"/>
      <c r="Q25" s="54" t="n"/>
      <c r="R25" s="55" t="n"/>
      <c r="S25" s="56" t="n"/>
    </row>
    <row r="26" ht="15.75" customHeight="1" s="263">
      <c r="A26" s="33" t="inlineStr">
        <is>
          <t>RM101154</t>
        </is>
      </c>
      <c r="B26" s="34">
        <f>+IFERROR(VLOOKUP(A26,Master!B24:C79,2,0)," - ")</f>
        <v/>
      </c>
      <c r="C26" s="35" t="n"/>
      <c r="D26" s="36">
        <f>E26-G26-I26-K26-M26-O26-Q26-S26</f>
        <v/>
      </c>
      <c r="E26" s="37">
        <f>SUMIF(SALDO!A24,A26,SALDO!F24)</f>
        <v/>
      </c>
      <c r="F26" s="38" t="n"/>
      <c r="G26" s="39" t="n"/>
      <c r="H26" s="40" t="n"/>
      <c r="I26" s="41" t="n"/>
      <c r="J26" s="41" t="n"/>
      <c r="K26" s="41" t="n"/>
      <c r="L26" s="43" t="n"/>
      <c r="M26" s="41" t="n"/>
      <c r="N26" s="43" t="n"/>
      <c r="O26" s="41" t="n"/>
      <c r="P26" s="43" t="n"/>
      <c r="Q26" s="41" t="n"/>
      <c r="R26" s="44" t="n"/>
      <c r="S26" s="45" t="n"/>
    </row>
    <row r="27" ht="15.75" customHeight="1" s="263">
      <c r="A27" s="46" t="inlineStr">
        <is>
          <t>RM101202</t>
        </is>
      </c>
      <c r="B27" s="47">
        <f>+IFERROR(VLOOKUP(A27,Master!B25:C80,2,0)," - ")</f>
        <v/>
      </c>
      <c r="C27" s="48" t="n">
        <v>45905</v>
      </c>
      <c r="D27" s="49">
        <f>E27-G27-I27-K27-M27-O27-Q27-S27</f>
        <v/>
      </c>
      <c r="E27" s="50">
        <f>SUMIF(SALDO!A25,A27,SALDO!F25)</f>
        <v/>
      </c>
      <c r="F27" s="60" t="n"/>
      <c r="G27" s="52" t="n"/>
      <c r="H27" s="53" t="n"/>
      <c r="I27" s="54" t="n"/>
      <c r="J27" s="54" t="n"/>
      <c r="K27" s="54" t="n"/>
      <c r="L27" s="61" t="n"/>
      <c r="M27" s="54" t="n"/>
      <c r="N27" s="61" t="n">
        <v>45913</v>
      </c>
      <c r="O27" s="54" t="n">
        <v>286</v>
      </c>
      <c r="P27" s="61" t="n">
        <v>45919</v>
      </c>
      <c r="Q27" s="54" t="n">
        <v>340</v>
      </c>
      <c r="R27" s="62" t="n"/>
      <c r="S27" s="63" t="n"/>
    </row>
    <row r="28" ht="15.75" customHeight="1" s="263">
      <c r="A28" s="33" t="inlineStr">
        <is>
          <t>RM101204</t>
        </is>
      </c>
      <c r="B28" s="34">
        <f>+IFERROR(VLOOKUP(A28,Master!B26:C81,2,0)," - ")</f>
        <v/>
      </c>
      <c r="C28" s="35" t="n">
        <v>45996</v>
      </c>
      <c r="D28" s="36">
        <f>E28-G28-I28-K28-M28-O28-Q28-S28</f>
        <v/>
      </c>
      <c r="E28" s="37">
        <f>SUMIF(SALDO!A26,A28,SALDO!F26)</f>
        <v/>
      </c>
      <c r="F28" s="38" t="n"/>
      <c r="G28" s="39" t="n"/>
      <c r="H28" s="40" t="n"/>
      <c r="I28" s="41" t="n"/>
      <c r="J28" s="41" t="n"/>
      <c r="K28" s="41" t="n"/>
      <c r="L28" s="43" t="n"/>
      <c r="M28" s="41" t="n"/>
      <c r="N28" s="43" t="n">
        <v>45637</v>
      </c>
      <c r="O28" s="41" t="n">
        <v>12</v>
      </c>
      <c r="P28" s="43" t="n">
        <v>45645</v>
      </c>
      <c r="Q28" s="41" t="n">
        <v>13</v>
      </c>
      <c r="R28" s="66" t="n"/>
      <c r="S28" s="67" t="n"/>
    </row>
    <row r="29" ht="15.75" customHeight="1" s="263">
      <c r="A29" s="46" t="inlineStr">
        <is>
          <t>RM101211</t>
        </is>
      </c>
      <c r="B29" s="47">
        <f>+IFERROR(VLOOKUP(A29,Master!B27:C82,2,0)," - ")</f>
        <v/>
      </c>
      <c r="C29" s="48" t="n"/>
      <c r="D29" s="49">
        <f>E29-G29-I29-K29-M29-O29-Q29-S29</f>
        <v/>
      </c>
      <c r="E29" s="50">
        <f>SUMIF(SALDO!A27,A29,SALDO!F27)</f>
        <v/>
      </c>
      <c r="F29" s="60" t="n"/>
      <c r="G29" s="52" t="n"/>
      <c r="H29" s="53" t="n"/>
      <c r="I29" s="54" t="n"/>
      <c r="J29" s="54" t="n"/>
      <c r="K29" s="54" t="n"/>
      <c r="L29" s="54" t="n"/>
      <c r="M29" s="54" t="n"/>
      <c r="N29" s="54" t="n"/>
      <c r="O29" s="54" t="n"/>
      <c r="P29" s="54" t="n"/>
      <c r="Q29" s="54" t="n"/>
      <c r="R29" s="55" t="n"/>
      <c r="S29" s="56" t="n"/>
    </row>
    <row r="30" ht="15.75" customHeight="1" s="263">
      <c r="A30" s="33" t="inlineStr">
        <is>
          <t>RM101212</t>
        </is>
      </c>
      <c r="B30" s="34">
        <f>+IFERROR(VLOOKUP(A30,Master!B28:C83,2,0)," - ")</f>
        <v/>
      </c>
      <c r="C30" s="35" t="n"/>
      <c r="D30" s="36">
        <f>E30-G30-I30-K30-M30-O30-Q30-S30</f>
        <v/>
      </c>
      <c r="E30" s="37">
        <f>SUMIF(SALDO!A28,A30,SALDO!F28)</f>
        <v/>
      </c>
      <c r="F30" s="38" t="n"/>
      <c r="G30" s="39" t="n"/>
      <c r="H30" s="40" t="n"/>
      <c r="I30" s="41" t="n"/>
      <c r="J30" s="41" t="n"/>
      <c r="K30" s="41" t="n"/>
      <c r="L30" s="41" t="n"/>
      <c r="M30" s="41" t="n"/>
      <c r="N30" s="41" t="n"/>
      <c r="O30" s="41" t="n"/>
      <c r="P30" s="41" t="n"/>
      <c r="Q30" s="41" t="n"/>
      <c r="R30" s="59" t="n"/>
      <c r="S30" s="45" t="n"/>
    </row>
    <row r="31" ht="15.75" customHeight="1" s="263">
      <c r="A31" s="46" t="inlineStr">
        <is>
          <t>RM101209</t>
        </is>
      </c>
      <c r="B31" s="47">
        <f>+IFERROR(VLOOKUP(A31,Master!B29:C84,2,0)," - ")</f>
        <v/>
      </c>
      <c r="C31" s="48" t="n">
        <v>45672</v>
      </c>
      <c r="D31" s="49">
        <f>E31-G31-I31-K31-M31-O31-Q31-S31</f>
        <v/>
      </c>
      <c r="E31" s="50">
        <f>SUMIF(SALDO!A29,A31,SALDO!F29)</f>
        <v/>
      </c>
      <c r="F31" s="51" t="n">
        <v>45708</v>
      </c>
      <c r="G31" s="52" t="n">
        <v>111</v>
      </c>
      <c r="H31" s="53" t="n"/>
      <c r="I31" s="54" t="n"/>
      <c r="J31" s="54" t="n"/>
      <c r="K31" s="54" t="n"/>
      <c r="L31" s="61" t="n">
        <v>45721</v>
      </c>
      <c r="M31" s="54" t="n">
        <v>104</v>
      </c>
      <c r="N31" s="61" t="n">
        <v>45727</v>
      </c>
      <c r="O31" s="54" t="n">
        <v>120</v>
      </c>
      <c r="P31" s="61" t="n">
        <v>45735</v>
      </c>
      <c r="Q31" s="54" t="n">
        <v>104</v>
      </c>
      <c r="R31" s="62" t="n"/>
      <c r="S31" s="63" t="n"/>
    </row>
    <row r="32" ht="15.75" customHeight="1" s="263">
      <c r="A32" s="33" t="inlineStr">
        <is>
          <t>RM101210</t>
        </is>
      </c>
      <c r="B32" s="34">
        <f>+IFERROR(VLOOKUP(A32,Master!B30:C85,2,0)," - ")</f>
        <v/>
      </c>
      <c r="C32" s="35" t="n">
        <v>45672</v>
      </c>
      <c r="D32" s="36">
        <f>E32-G32-I32-K32-M32-O32-Q32-S32</f>
        <v/>
      </c>
      <c r="E32" s="37">
        <f>SUMIF(SALDO!A30,A32,SALDO!F30)</f>
        <v/>
      </c>
      <c r="F32" s="57" t="n">
        <v>45708</v>
      </c>
      <c r="G32" s="39" t="n">
        <v>111</v>
      </c>
      <c r="H32" s="40" t="n"/>
      <c r="I32" s="41" t="n"/>
      <c r="J32" s="41" t="n"/>
      <c r="K32" s="41" t="n"/>
      <c r="L32" s="43" t="n">
        <v>45721</v>
      </c>
      <c r="M32" s="41" t="n">
        <v>104</v>
      </c>
      <c r="N32" s="43" t="n">
        <v>45727</v>
      </c>
      <c r="O32" s="41" t="n">
        <v>120</v>
      </c>
      <c r="P32" s="43" t="n">
        <v>45735</v>
      </c>
      <c r="Q32" s="41" t="n">
        <v>104</v>
      </c>
      <c r="R32" s="66" t="n"/>
      <c r="S32" s="67" t="n"/>
    </row>
    <row r="33" ht="15.75" customHeight="1" s="263">
      <c r="A33" s="46" t="inlineStr">
        <is>
          <t>RM101167</t>
        </is>
      </c>
      <c r="B33" s="47">
        <f>+IFERROR(VLOOKUP(A33,Master!B31:C86,2,0)," - ")</f>
        <v/>
      </c>
      <c r="C33" s="48" t="n">
        <v>45616</v>
      </c>
      <c r="D33" s="49">
        <f>E33-G33-I33-K33-M33-O33-Q33-S33</f>
        <v/>
      </c>
      <c r="E33" s="50">
        <f>SUMIF(SALDO!A31,A33,SALDO!F31)</f>
        <v/>
      </c>
      <c r="F33" s="60" t="n"/>
      <c r="G33" s="52" t="n"/>
      <c r="H33" s="53" t="n"/>
      <c r="I33" s="54" t="n"/>
      <c r="J33" s="54" t="n"/>
      <c r="K33" s="54" t="n"/>
      <c r="L33" s="54" t="n"/>
      <c r="M33" s="54" t="n"/>
      <c r="N33" s="54" t="n"/>
      <c r="O33" s="54" t="n"/>
      <c r="P33" s="54" t="n"/>
      <c r="Q33" s="54" t="n"/>
      <c r="R33" s="55" t="n"/>
      <c r="S33" s="56" t="n"/>
    </row>
    <row r="34" ht="12.75" customHeight="1" s="263">
      <c r="A34" s="33" t="inlineStr">
        <is>
          <t>RM101168</t>
        </is>
      </c>
      <c r="B34" s="34">
        <f>+IFERROR(VLOOKUP(A34,Master!B32:C87,2,0)," - ")</f>
        <v/>
      </c>
      <c r="C34" s="35" t="n">
        <v>45616</v>
      </c>
      <c r="D34" s="36">
        <f>E34-G34-I34-K34-M34-O34-Q34-S34</f>
        <v/>
      </c>
      <c r="E34" s="37">
        <f>SUMIF(SALDO!A32,A34,SALDO!F32)</f>
        <v/>
      </c>
      <c r="F34" s="38" t="n"/>
      <c r="G34" s="39" t="n"/>
      <c r="H34" s="40" t="n"/>
      <c r="I34" s="41" t="n"/>
      <c r="J34" s="41" t="n"/>
      <c r="K34" s="41" t="n"/>
      <c r="L34" s="41" t="n"/>
      <c r="M34" s="41" t="n"/>
      <c r="N34" s="41" t="n"/>
      <c r="O34" s="41" t="n"/>
      <c r="P34" s="41" t="n"/>
      <c r="Q34" s="41" t="n"/>
      <c r="R34" s="59" t="n"/>
      <c r="S34" s="45" t="n"/>
    </row>
    <row r="35" ht="13.5" customHeight="1" s="263">
      <c r="A35" s="46" t="inlineStr">
        <is>
          <t>RM101169</t>
        </is>
      </c>
      <c r="B35" s="47">
        <f>+IFERROR(VLOOKUP(A35,Master!B33:C88,2,0)," - ")</f>
        <v/>
      </c>
      <c r="C35" s="48" t="n">
        <v>45727</v>
      </c>
      <c r="D35" s="49">
        <f>E35-G35-I35-K35-M35-O35-Q35-S35</f>
        <v/>
      </c>
      <c r="E35" s="50">
        <f>SUMIF(SALDO!A33,A35,SALDO!F33)</f>
        <v/>
      </c>
      <c r="F35" s="51" t="n"/>
      <c r="G35" s="52" t="n"/>
      <c r="H35" s="53" t="n"/>
      <c r="I35" s="54" t="n"/>
      <c r="J35" s="54" t="n"/>
      <c r="K35" s="54" t="n"/>
      <c r="L35" s="61" t="n"/>
      <c r="M35" s="54" t="n"/>
      <c r="N35" s="61" t="n"/>
      <c r="O35" s="54" t="n"/>
      <c r="P35" s="61" t="n">
        <v>45735</v>
      </c>
      <c r="Q35" s="54" t="n">
        <v>24</v>
      </c>
      <c r="R35" s="62" t="n">
        <v>45762</v>
      </c>
      <c r="S35" s="63" t="n">
        <v>11</v>
      </c>
    </row>
    <row r="36" ht="15.75" customHeight="1" s="263">
      <c r="A36" s="33" t="inlineStr">
        <is>
          <t>RM101170</t>
        </is>
      </c>
      <c r="B36" s="34">
        <f>+IFERROR(VLOOKUP(A36,Master!B34:C89,2,0)," - ")</f>
        <v/>
      </c>
      <c r="C36" s="35" t="n">
        <v>45727</v>
      </c>
      <c r="D36" s="36">
        <f>E36-G36-I36-K36-M36-O36-Q36-S36</f>
        <v/>
      </c>
      <c r="E36" s="37">
        <f>SUMIF(SALDO!A34,A36,SALDO!F34)</f>
        <v/>
      </c>
      <c r="F36" s="57" t="n"/>
      <c r="G36" s="39" t="n"/>
      <c r="H36" s="40" t="n"/>
      <c r="I36" s="41" t="n"/>
      <c r="J36" s="41" t="n"/>
      <c r="K36" s="41" t="n"/>
      <c r="L36" s="43" t="n"/>
      <c r="M36" s="41" t="n"/>
      <c r="N36" s="43" t="n"/>
      <c r="O36" s="41" t="n"/>
      <c r="P36" s="43" t="n">
        <v>45735</v>
      </c>
      <c r="Q36" s="41" t="n">
        <v>24</v>
      </c>
      <c r="R36" s="66" t="n">
        <v>45762</v>
      </c>
      <c r="S36" s="67" t="n">
        <v>11</v>
      </c>
    </row>
    <row r="37" ht="15.75" customHeight="1" s="263">
      <c r="A37" s="46" t="inlineStr">
        <is>
          <t>RM101171</t>
        </is>
      </c>
      <c r="B37" s="47">
        <f>+IFERROR(VLOOKUP(A37,Master!B35:C90,2,0)," - ")</f>
        <v/>
      </c>
      <c r="C37" s="48" t="n">
        <v>45707</v>
      </c>
      <c r="D37" s="49">
        <f>E37-G37-I37-K37-M37-O37-Q37-S37</f>
        <v/>
      </c>
      <c r="E37" s="50">
        <f>SUMIF(SALDO!A35,A37,SALDO!F35)</f>
        <v/>
      </c>
      <c r="F37" s="60" t="n"/>
      <c r="G37" s="52" t="n"/>
      <c r="H37" s="53" t="n"/>
      <c r="I37" s="54" t="n"/>
      <c r="J37" s="54" t="n"/>
      <c r="K37" s="54" t="n"/>
      <c r="L37" s="61" t="n">
        <v>45721</v>
      </c>
      <c r="M37" s="54" t="n">
        <v>40</v>
      </c>
      <c r="N37" s="61" t="n">
        <v>45727</v>
      </c>
      <c r="O37" s="54" t="n">
        <v>6</v>
      </c>
      <c r="P37" s="61" t="n"/>
      <c r="Q37" s="54" t="n"/>
      <c r="R37" s="64" t="n">
        <v>45762</v>
      </c>
      <c r="S37" s="56" t="n">
        <v>28</v>
      </c>
    </row>
    <row r="38" ht="15.75" customHeight="1" s="263">
      <c r="A38" s="33" t="inlineStr">
        <is>
          <t>RM101172</t>
        </is>
      </c>
      <c r="B38" s="34">
        <f>+IFERROR(VLOOKUP(A38,Master!B36:C91,2,0)," - ")</f>
        <v/>
      </c>
      <c r="C38" s="35" t="n">
        <v>45707</v>
      </c>
      <c r="D38" s="36">
        <f>E38-G38-I38-K38-M38-O38-Q38-S38</f>
        <v/>
      </c>
      <c r="E38" s="37">
        <f>SUMIF(SALDO!A36,A38,SALDO!F36)</f>
        <v/>
      </c>
      <c r="F38" s="38" t="n"/>
      <c r="G38" s="39" t="n"/>
      <c r="H38" s="40" t="n"/>
      <c r="I38" s="41" t="n"/>
      <c r="J38" s="41" t="n"/>
      <c r="K38" s="41" t="n"/>
      <c r="L38" s="43" t="n">
        <v>45721</v>
      </c>
      <c r="M38" s="41" t="n">
        <v>40</v>
      </c>
      <c r="N38" s="43" t="n">
        <v>45727</v>
      </c>
      <c r="O38" s="41" t="n">
        <v>6</v>
      </c>
      <c r="P38" s="43" t="n"/>
      <c r="Q38" s="41" t="n"/>
      <c r="R38" s="44" t="n">
        <v>45762</v>
      </c>
      <c r="S38" s="45" t="n">
        <v>28</v>
      </c>
    </row>
    <row r="39" ht="15.75" customHeight="1" s="263">
      <c r="A39" s="46" t="inlineStr">
        <is>
          <t>RM101173</t>
        </is>
      </c>
      <c r="B39" s="47">
        <f>+IFERROR(VLOOKUP(A39,Master!B37:C92,2,0)," - ")</f>
        <v/>
      </c>
      <c r="C39" s="48" t="n">
        <v>45742</v>
      </c>
      <c r="D39" s="49">
        <f>E39-G39-I39-K39-M39-O39-Q39-S39</f>
        <v/>
      </c>
      <c r="E39" s="50">
        <f>SUMIF(SALDO!A37,A39,SALDO!F37)</f>
        <v/>
      </c>
      <c r="F39" s="60" t="n"/>
      <c r="G39" s="52" t="n"/>
      <c r="H39" s="53" t="n"/>
      <c r="I39" s="54" t="n"/>
      <c r="J39" s="54" t="n"/>
      <c r="K39" s="54" t="n"/>
      <c r="L39" s="54" t="n"/>
      <c r="M39" s="54" t="n"/>
      <c r="N39" s="54" t="n"/>
      <c r="O39" s="54" t="n"/>
      <c r="P39" s="54" t="n"/>
      <c r="Q39" s="54" t="n"/>
      <c r="R39" s="64" t="n"/>
      <c r="S39" s="56" t="n"/>
    </row>
    <row r="40" ht="15.75" customHeight="1" s="263">
      <c r="A40" s="33" t="inlineStr">
        <is>
          <t>RM101174</t>
        </is>
      </c>
      <c r="B40" s="34">
        <f>+IFERROR(VLOOKUP(A40,Master!B38:C93,2,0)," - ")</f>
        <v/>
      </c>
      <c r="C40" s="35" t="n">
        <v>45742</v>
      </c>
      <c r="D40" s="36">
        <f>E40-G40-I40-K40-M40-O40-Q40-S40</f>
        <v/>
      </c>
      <c r="E40" s="37">
        <f>SUMIF(SALDO!A38,A40,SALDO!F38)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4" t="n"/>
      <c r="S40" s="45" t="n"/>
    </row>
    <row r="41" ht="12.75" customHeight="1" s="263">
      <c r="A41" s="46" t="inlineStr">
        <is>
          <t>RM-38</t>
        </is>
      </c>
      <c r="B41" s="47">
        <f>+IFERROR(VLOOKUP(A41,Master!B39:C94,2,0)," - ")</f>
        <v/>
      </c>
      <c r="C41" s="48" t="n"/>
      <c r="D41" s="49">
        <f>E41-G41-I41-K41-M41-O41-Q41-S41</f>
        <v/>
      </c>
      <c r="E41" s="50">
        <f>SUMIF(SALDO!A39,A41,SALDO!F39)</f>
        <v/>
      </c>
      <c r="F41" s="60" t="n"/>
      <c r="G41" s="52" t="n"/>
      <c r="H41" s="53" t="n"/>
      <c r="I41" s="54" t="n"/>
      <c r="J41" s="54" t="n"/>
      <c r="K41" s="54" t="n"/>
      <c r="L41" s="54" t="n"/>
      <c r="M41" s="54" t="n"/>
      <c r="N41" s="54" t="n"/>
      <c r="O41" s="54" t="n"/>
      <c r="P41" s="54" t="n"/>
      <c r="Q41" s="54" t="n"/>
      <c r="R41" s="55" t="n"/>
      <c r="S41" s="56" t="n"/>
    </row>
    <row r="42" ht="12.75" customHeight="1" s="263">
      <c r="A42" s="33" t="inlineStr">
        <is>
          <t>RM101203</t>
        </is>
      </c>
      <c r="B42" s="34">
        <f>+IFERROR(VLOOKUP(A42,Master!B40:C95,2,0)," - ")</f>
        <v/>
      </c>
      <c r="C42" s="68" t="n">
        <v>45531</v>
      </c>
      <c r="D42" s="36">
        <f>E42-G42-I42-K42-M42-O42-Q42-S42</f>
        <v/>
      </c>
      <c r="E42" s="37">
        <f>SUMIF(SALDO!A40,A42,SALDO!F40)</f>
        <v/>
      </c>
      <c r="F42" s="68" t="n">
        <v>46055</v>
      </c>
      <c r="G42" s="69" t="n">
        <v>219</v>
      </c>
      <c r="H42" s="68" t="n"/>
      <c r="I42" s="41" t="n"/>
      <c r="J42" s="41" t="n"/>
      <c r="K42" s="41" t="n"/>
      <c r="L42" s="41" t="n"/>
      <c r="M42" s="41" t="n"/>
      <c r="N42" s="41" t="n"/>
      <c r="O42" s="41" t="n"/>
      <c r="P42" s="41" t="n"/>
      <c r="Q42" s="41" t="n"/>
      <c r="R42" s="59" t="n"/>
      <c r="S42" s="45" t="n"/>
    </row>
    <row r="43" ht="12.75" customHeight="1" s="263">
      <c r="A43" s="46" t="inlineStr">
        <is>
          <t>RM101177</t>
        </is>
      </c>
      <c r="B43" s="47">
        <f>+IFERROR(VLOOKUP(A43,Master!B41:C96,2,0)," - ")</f>
        <v/>
      </c>
      <c r="C43" s="48" t="n">
        <v>45981</v>
      </c>
      <c r="D43" s="49">
        <f>E43-G43-I43-K43-M43-O43-Q43-S43</f>
        <v/>
      </c>
      <c r="E43" s="50">
        <f>SUMIF(SALDO!A41,A43,SALDO!F41)</f>
        <v/>
      </c>
      <c r="F43" s="51" t="n"/>
      <c r="G43" s="52" t="n"/>
      <c r="H43" s="70" t="n"/>
      <c r="I43" s="70" t="n"/>
      <c r="J43" s="54" t="n"/>
      <c r="K43" s="54" t="n"/>
      <c r="L43" s="61" t="n">
        <v>45996</v>
      </c>
      <c r="M43" s="54" t="n">
        <v>35</v>
      </c>
      <c r="N43" s="61" t="n">
        <v>45637</v>
      </c>
      <c r="O43" s="54" t="n">
        <v>1</v>
      </c>
      <c r="P43" s="61" t="n">
        <v>45644</v>
      </c>
      <c r="Q43" s="54" t="n">
        <v>8</v>
      </c>
      <c r="R43" s="62" t="n">
        <v>45672</v>
      </c>
      <c r="S43" s="63" t="n">
        <v>48</v>
      </c>
    </row>
    <row r="44" ht="15.75" customHeight="1" s="263">
      <c r="A44" s="33" t="inlineStr">
        <is>
          <t>RM101181</t>
        </is>
      </c>
      <c r="B44" s="34">
        <f>+IFERROR(VLOOKUP(A44,Master!B42:C97,2,0)," - ")</f>
        <v/>
      </c>
      <c r="C44" s="35" t="n">
        <v>45583</v>
      </c>
      <c r="D44" s="36">
        <f>E44-G44-I44-K44-M44-O44-Q44-S44</f>
        <v/>
      </c>
      <c r="E44" s="37">
        <f>SUMIF(SALDO!A42,A44,SALDO!F42)</f>
        <v/>
      </c>
      <c r="F44" s="57" t="n">
        <v>45686</v>
      </c>
      <c r="G44" s="39" t="n">
        <v>10</v>
      </c>
      <c r="H44" s="58" t="n">
        <v>45702</v>
      </c>
      <c r="I44" s="41" t="n">
        <v>25</v>
      </c>
      <c r="J44" s="43" t="n">
        <v>45707</v>
      </c>
      <c r="K44" s="41" t="n">
        <v>10</v>
      </c>
      <c r="L44" s="43" t="n">
        <v>45721</v>
      </c>
      <c r="M44" s="41" t="n">
        <v>20</v>
      </c>
      <c r="N44" s="43" t="n">
        <v>45727</v>
      </c>
      <c r="O44" s="41" t="n">
        <v>25</v>
      </c>
      <c r="P44" s="43" t="n"/>
      <c r="Q44" s="41" t="n"/>
      <c r="R44" s="44" t="n"/>
      <c r="S44" s="45" t="n"/>
    </row>
    <row r="45" ht="15.75" customHeight="1" s="263">
      <c r="A45" s="46" t="inlineStr">
        <is>
          <t>RM101182</t>
        </is>
      </c>
      <c r="B45" s="47">
        <f>+IFERROR(VLOOKUP(A45,Master!B43:C98,2,0)," - ")</f>
        <v/>
      </c>
      <c r="C45" s="48" t="n">
        <v>45645</v>
      </c>
      <c r="D45" s="49">
        <f>E45-G45-I45-K45-M45-O45-Q45-S45</f>
        <v/>
      </c>
      <c r="E45" s="50">
        <f>SUMIF(SALDO!A43,A45,SALDO!F43)</f>
        <v/>
      </c>
      <c r="F45" s="60" t="n"/>
      <c r="G45" s="52" t="n"/>
      <c r="H45" s="53" t="n"/>
      <c r="I45" s="54" t="n"/>
      <c r="J45" s="54" t="n"/>
      <c r="K45" s="54" t="n"/>
      <c r="L45" s="61" t="n"/>
      <c r="M45" s="54" t="n"/>
      <c r="N45" s="61" t="n"/>
      <c r="O45" s="54" t="n"/>
      <c r="P45" s="61" t="n"/>
      <c r="Q45" s="54" t="n"/>
      <c r="R45" s="64" t="n">
        <v>45672</v>
      </c>
      <c r="S45" s="56" t="n">
        <v>301</v>
      </c>
    </row>
    <row r="46" ht="15.75" customHeight="1" s="263">
      <c r="A46" s="33" t="inlineStr">
        <is>
          <t>RM101197</t>
        </is>
      </c>
      <c r="B46" s="34">
        <f>+IFERROR(VLOOKUP(A46,Master!B44:C99,2,0)," - ")</f>
        <v/>
      </c>
      <c r="C46" s="35" t="n">
        <v>45735</v>
      </c>
      <c r="D46" s="36">
        <f>E46-G46-I46-K46-M46-O46-Q46-S46</f>
        <v/>
      </c>
      <c r="E46" s="37">
        <f>SUMIF(SALDO!A44,A46,SALDO!F44)</f>
        <v/>
      </c>
      <c r="F46" s="38" t="n"/>
      <c r="G46" s="39" t="n"/>
      <c r="H46" s="40" t="n"/>
      <c r="I46" s="41" t="n"/>
      <c r="J46" s="41" t="n"/>
      <c r="K46" s="41" t="n"/>
      <c r="L46" s="43" t="n"/>
      <c r="M46" s="41" t="n"/>
      <c r="N46" s="43" t="n"/>
      <c r="O46" s="41" t="n"/>
      <c r="P46" s="43" t="n"/>
      <c r="Q46" s="41" t="n"/>
      <c r="R46" s="66" t="n"/>
      <c r="S46" s="67" t="n"/>
    </row>
    <row r="47" ht="15.75" customHeight="1" s="263">
      <c r="A47" s="46" t="inlineStr">
        <is>
          <t>RM101198</t>
        </is>
      </c>
      <c r="B47" s="47">
        <f>+IFERROR(VLOOKUP(A47,Master!B45:C100,2,0)," - ")</f>
        <v/>
      </c>
      <c r="C47" s="48" t="n">
        <v>45735</v>
      </c>
      <c r="D47" s="49">
        <f>E47-G47-I47-K47-M47-O47-Q47-S47</f>
        <v/>
      </c>
      <c r="E47" s="50">
        <f>SUMIF(SALDO!A45,A47,SALDO!F45)</f>
        <v/>
      </c>
      <c r="F47" s="60" t="n"/>
      <c r="G47" s="52" t="n"/>
      <c r="H47" s="53" t="n"/>
      <c r="I47" s="54" t="n"/>
      <c r="J47" s="54" t="n"/>
      <c r="K47" s="54" t="n"/>
      <c r="L47" s="61" t="n"/>
      <c r="M47" s="54" t="n"/>
      <c r="N47" s="61" t="n"/>
      <c r="O47" s="54" t="n"/>
      <c r="P47" s="61" t="n"/>
      <c r="Q47" s="54" t="n"/>
      <c r="R47" s="62" t="n"/>
      <c r="S47" s="63" t="n"/>
    </row>
    <row r="48" ht="15.75" customHeight="1" s="263">
      <c r="A48" s="33" t="inlineStr">
        <is>
          <t>RM101199</t>
        </is>
      </c>
      <c r="B48" s="34">
        <f>+IFERROR(VLOOKUP(A48,Master!B46:C101,2,0)," - ")</f>
        <v/>
      </c>
      <c r="C48" s="35" t="n"/>
      <c r="D48" s="36">
        <f>E48-G48-I48-K48-M48-O48-Q48-S48</f>
        <v/>
      </c>
      <c r="E48" s="37">
        <f>SUMIF(SALDO!A46,A48,SALDO!F46)</f>
        <v/>
      </c>
      <c r="F48" s="38" t="n"/>
      <c r="G48" s="39" t="n"/>
      <c r="H48" s="40" t="n"/>
      <c r="I48" s="41" t="n"/>
      <c r="J48" s="41" t="n"/>
      <c r="K48" s="41" t="n"/>
      <c r="L48" s="41" t="n"/>
      <c r="M48" s="41" t="n"/>
      <c r="N48" s="41" t="n"/>
      <c r="O48" s="41" t="n"/>
      <c r="P48" s="41" t="n"/>
      <c r="Q48" s="41" t="n"/>
      <c r="R48" s="59" t="n"/>
      <c r="S48" s="45" t="n"/>
    </row>
    <row r="49" ht="15.75" customHeight="1" s="263">
      <c r="A49" s="46" t="inlineStr">
        <is>
          <t>RM-46</t>
        </is>
      </c>
      <c r="B49" s="47">
        <f>+IFERROR(VLOOKUP(A49,Master!B47:C102,2,0)," - ")</f>
        <v/>
      </c>
      <c r="C49" s="48" t="n">
        <v>45910</v>
      </c>
      <c r="D49" s="49">
        <f>E49-G49-I49-K49-M49-O49-Q49-S49</f>
        <v/>
      </c>
      <c r="E49" s="50">
        <f>SUMIF(SALDO!A47,A49,SALDO!F47)</f>
        <v/>
      </c>
      <c r="F49" s="60" t="n"/>
      <c r="G49" s="52" t="n"/>
      <c r="H49" s="53" t="n"/>
      <c r="I49" s="54" t="n"/>
      <c r="J49" s="54" t="n"/>
      <c r="K49" s="54" t="n"/>
      <c r="L49" s="54" t="n"/>
      <c r="M49" s="54" t="n"/>
      <c r="N49" s="54" t="n"/>
      <c r="O49" s="54" t="n"/>
      <c r="P49" s="54" t="n"/>
      <c r="Q49" s="54" t="n"/>
      <c r="R49" s="55" t="n"/>
      <c r="S49" s="56" t="n"/>
    </row>
    <row r="50" ht="15.75" customHeight="1" s="263">
      <c r="A50" s="33" t="n"/>
      <c r="B50" s="34">
        <f>+IFERROR(VLOOKUP(A50,Master!B48:C103,2,0)," - ")</f>
        <v/>
      </c>
      <c r="C50" s="35" t="n"/>
      <c r="D50" s="36">
        <f>E50-G50-I50-K50-M50-O50-Q50-S50</f>
        <v/>
      </c>
      <c r="E50" s="37">
        <f>SUMIF(SALDO!A48,A50,SALDO!F48)</f>
        <v/>
      </c>
      <c r="F50" s="38" t="n"/>
      <c r="G50" s="39" t="n"/>
      <c r="H50" s="40" t="n"/>
      <c r="I50" s="41" t="n"/>
      <c r="J50" s="41" t="n"/>
      <c r="K50" s="41" t="n"/>
      <c r="L50" s="41" t="n"/>
      <c r="M50" s="41" t="n"/>
      <c r="N50" s="41" t="n"/>
      <c r="O50" s="41" t="n"/>
      <c r="P50" s="41" t="n"/>
      <c r="Q50" s="41" t="n"/>
      <c r="R50" s="59" t="n"/>
      <c r="S50" s="45" t="n"/>
    </row>
    <row r="51" ht="15.75" customHeight="1" s="263">
      <c r="A51" s="46" t="inlineStr">
        <is>
          <t>RM101191</t>
        </is>
      </c>
      <c r="B51" s="47">
        <f>+IFERROR(VLOOKUP(A51,Master!B49:C104,2,0)," - ")</f>
        <v/>
      </c>
      <c r="C51" s="48" t="n">
        <v>45330</v>
      </c>
      <c r="D51" s="49">
        <f>E51-G51-I51-K51-M51-O51-Q51-S51</f>
        <v/>
      </c>
      <c r="E51" s="50">
        <f>SUMIF(SALDO!A49,A51,SALDO!F49)</f>
        <v/>
      </c>
      <c r="F51" s="51" t="n">
        <v>45686</v>
      </c>
      <c r="G51" s="52" t="n">
        <v>16</v>
      </c>
      <c r="H51" s="65" t="n"/>
      <c r="I51" s="54" t="n"/>
      <c r="J51" s="54" t="n"/>
      <c r="K51" s="54" t="n"/>
      <c r="L51" s="54" t="n"/>
      <c r="M51" s="54" t="n"/>
      <c r="N51" s="54" t="n"/>
      <c r="O51" s="54" t="n"/>
      <c r="P51" s="54" t="n"/>
      <c r="Q51" s="54" t="n"/>
      <c r="R51" s="64" t="n"/>
      <c r="S51" s="56" t="n"/>
    </row>
    <row r="52" ht="15.75" customHeight="1" s="263">
      <c r="A52" s="33" t="inlineStr">
        <is>
          <t>RM101194</t>
        </is>
      </c>
      <c r="B52" s="34">
        <f>+IFERROR(VLOOKUP(A52,Master!B50:C105,2,0)," - ")</f>
        <v/>
      </c>
      <c r="C52" s="35" t="n">
        <v>45672</v>
      </c>
      <c r="D52" s="36">
        <f>E52-G52-I52-K52-M52-O52-Q52-S52</f>
        <v/>
      </c>
      <c r="E52" s="37">
        <f>SUMIF(SALDO!A50,A52,SALDO!F50)</f>
        <v/>
      </c>
      <c r="F52" s="57" t="n">
        <v>45707</v>
      </c>
      <c r="G52" s="39" t="n">
        <v>24</v>
      </c>
      <c r="H52" s="40" t="n"/>
      <c r="I52" s="41" t="n"/>
      <c r="J52" s="41" t="n"/>
      <c r="K52" s="41" t="n"/>
      <c r="L52" s="43" t="n">
        <v>45721</v>
      </c>
      <c r="M52" s="41" t="n">
        <v>16</v>
      </c>
      <c r="N52" s="43" t="n">
        <v>45727</v>
      </c>
      <c r="O52" s="41" t="n">
        <v>3</v>
      </c>
      <c r="P52" s="43" t="n">
        <v>45734</v>
      </c>
      <c r="Q52" s="41" t="n">
        <v>4</v>
      </c>
      <c r="R52" s="66" t="n">
        <v>45762</v>
      </c>
      <c r="S52" s="67" t="n">
        <v>60</v>
      </c>
    </row>
    <row r="53" ht="15.75" customHeight="1" s="263">
      <c r="A53" s="46" t="inlineStr">
        <is>
          <t>RM101195</t>
        </is>
      </c>
      <c r="B53" s="47">
        <f>+IFERROR(VLOOKUP(A53,Master!B51:C106,2,0)," - ")</f>
        <v/>
      </c>
      <c r="C53" s="48" t="n">
        <v>45672</v>
      </c>
      <c r="D53" s="49">
        <f>E53-G53-I53-K53-M53-O53-Q53-S53</f>
        <v/>
      </c>
      <c r="E53" s="50">
        <f>SUMIF(SALDO!A51,A53,SALDO!F51)</f>
        <v/>
      </c>
      <c r="F53" s="51" t="n">
        <v>45707</v>
      </c>
      <c r="G53" s="52" t="n">
        <v>24</v>
      </c>
      <c r="H53" s="53" t="n"/>
      <c r="I53" s="54" t="n"/>
      <c r="J53" s="54" t="n"/>
      <c r="K53" s="54" t="n"/>
      <c r="L53" s="61" t="n">
        <v>45721</v>
      </c>
      <c r="M53" s="54" t="n">
        <v>16</v>
      </c>
      <c r="N53" s="61" t="n">
        <v>45727</v>
      </c>
      <c r="O53" s="54" t="n">
        <v>3</v>
      </c>
      <c r="P53" s="61" t="n">
        <v>45734</v>
      </c>
      <c r="Q53" s="54" t="n">
        <v>4</v>
      </c>
      <c r="R53" s="62" t="n">
        <v>45762</v>
      </c>
      <c r="S53" s="63" t="n">
        <v>60</v>
      </c>
    </row>
    <row r="54" ht="15.75" customHeight="1" s="263">
      <c r="A54" s="33" t="inlineStr">
        <is>
          <t>RM411001</t>
        </is>
      </c>
      <c r="B54" s="34">
        <f>+IFERROR(VLOOKUP(A54,Master!B52:C107,2,0)," - ")</f>
        <v/>
      </c>
      <c r="C54" s="35" t="n">
        <v>45583</v>
      </c>
      <c r="D54" s="36">
        <f>E54-G54-I54-K54-M54-O54-Q54-S54</f>
        <v/>
      </c>
      <c r="E54" s="37">
        <f>SUMIF(SALDO!A52,A54,SALDO!F52)</f>
        <v/>
      </c>
      <c r="F54" s="57" t="n">
        <v>45682</v>
      </c>
      <c r="G54" s="39" t="n">
        <v>37</v>
      </c>
      <c r="H54" s="40" t="n"/>
      <c r="I54" s="41" t="n"/>
      <c r="J54" s="41" t="n"/>
      <c r="K54" s="41" t="n"/>
      <c r="L54" s="41" t="n"/>
      <c r="M54" s="41" t="n"/>
      <c r="N54" s="41" t="n"/>
      <c r="O54" s="41" t="n"/>
      <c r="P54" s="41" t="n"/>
      <c r="Q54" s="41" t="n"/>
      <c r="R54" s="44" t="n"/>
      <c r="S54" s="45" t="n"/>
    </row>
    <row r="55" ht="15.75" customHeight="1" s="263">
      <c r="A55" s="46" t="inlineStr">
        <is>
          <t>RM101196</t>
        </is>
      </c>
      <c r="B55" s="47">
        <f>+IFERROR(VLOOKUP(A55,Master!B53:C108,2,0)," - ")</f>
        <v/>
      </c>
      <c r="C55" s="48" t="n">
        <v>45330</v>
      </c>
      <c r="D55" s="49">
        <f>E55-G55-I55-K55-M55-O55-Q55-S55</f>
        <v/>
      </c>
      <c r="E55" s="50">
        <f>SUMIF(SALDO!A53,A55,SALDO!F53)</f>
        <v/>
      </c>
      <c r="F55" s="51" t="n">
        <v>45686</v>
      </c>
      <c r="G55" s="52" t="n">
        <v>25</v>
      </c>
      <c r="H55" s="65" t="n"/>
      <c r="I55" s="54" t="n"/>
      <c r="J55" s="54" t="n"/>
      <c r="K55" s="54" t="n"/>
      <c r="L55" s="54" t="n"/>
      <c r="M55" s="54" t="n"/>
      <c r="N55" s="54" t="n"/>
      <c r="O55" s="54" t="n"/>
      <c r="P55" s="54" t="n"/>
      <c r="Q55" s="54" t="n"/>
      <c r="R55" s="64" t="n"/>
      <c r="S55" s="56" t="n"/>
    </row>
    <row r="56" ht="15.75" customHeight="1" s="263">
      <c r="A56" s="33" t="inlineStr">
        <is>
          <t>RM-53</t>
        </is>
      </c>
      <c r="B56" s="34">
        <f>+IFERROR(VLOOKUP(A56,Master!B54:C109,2,0)," - ")</f>
        <v/>
      </c>
      <c r="C56" s="35" t="n"/>
      <c r="D56" s="36">
        <f>E56-G56-I56-K56-M56-O56-Q56-S56</f>
        <v/>
      </c>
      <c r="E56" s="37">
        <f>SUMIF(SALDO!A54,A56,SALDO!F54)</f>
        <v/>
      </c>
      <c r="F56" s="38" t="n"/>
      <c r="G56" s="39" t="n"/>
      <c r="H56" s="40" t="n"/>
      <c r="I56" s="41" t="n"/>
      <c r="J56" s="41" t="n"/>
      <c r="K56" s="41" t="n"/>
      <c r="L56" s="41" t="n"/>
      <c r="M56" s="41" t="n"/>
      <c r="N56" s="41" t="n"/>
      <c r="O56" s="41" t="n"/>
      <c r="P56" s="41" t="n"/>
      <c r="Q56" s="41" t="n"/>
      <c r="R56" s="59" t="n"/>
      <c r="S56" s="45" t="n"/>
    </row>
    <row r="57" ht="15.75" customHeight="1" s="263">
      <c r="A57" s="46" t="inlineStr">
        <is>
          <t>RM-54</t>
        </is>
      </c>
      <c r="B57" s="47">
        <f>+IFERROR(VLOOKUP(A57,Master!B55:C110,2,0)," - ")</f>
        <v/>
      </c>
      <c r="C57" s="48" t="n"/>
      <c r="D57" s="49">
        <f>E57-G57-I57-K57-M57-O57-Q57-S57</f>
        <v/>
      </c>
      <c r="E57" s="50">
        <f>SUMIF(SALDO!A55,A57,SALDO!F55)</f>
        <v/>
      </c>
      <c r="F57" s="60" t="n"/>
      <c r="G57" s="52" t="n"/>
      <c r="H57" s="53" t="n"/>
      <c r="I57" s="54" t="n"/>
      <c r="J57" s="54" t="n"/>
      <c r="K57" s="54" t="n"/>
      <c r="L57" s="54" t="n"/>
      <c r="M57" s="54" t="n"/>
      <c r="N57" s="54" t="n"/>
      <c r="O57" s="54" t="n"/>
      <c r="P57" s="54" t="n"/>
      <c r="Q57" s="54" t="n"/>
      <c r="R57" s="55" t="n"/>
      <c r="S57" s="56" t="n"/>
    </row>
    <row r="58" ht="15.75" customHeight="1" s="263">
      <c r="A58" s="33" t="inlineStr">
        <is>
          <t>RM-55</t>
        </is>
      </c>
      <c r="B58" s="34">
        <f>+IFERROR(VLOOKUP(A58,Master!B56:C111,2,0)," - ")</f>
        <v/>
      </c>
      <c r="C58" s="35" t="n"/>
      <c r="D58" s="36">
        <f>E58-G58-I58-K58-M58-O58-Q58-S58</f>
        <v/>
      </c>
      <c r="E58" s="37">
        <f>SUMIF(SALDO!A56,A58,SALDO!F56)</f>
        <v/>
      </c>
      <c r="F58" s="38" t="n"/>
      <c r="G58" s="39" t="n"/>
      <c r="H58" s="40" t="n"/>
      <c r="I58" s="41" t="n"/>
      <c r="J58" s="41" t="n"/>
      <c r="K58" s="41" t="n"/>
      <c r="L58" s="41" t="n"/>
      <c r="M58" s="41" t="n"/>
      <c r="N58" s="41" t="n"/>
      <c r="O58" s="41" t="n"/>
      <c r="P58" s="41" t="n"/>
      <c r="Q58" s="41" t="n"/>
      <c r="R58" s="59" t="n"/>
      <c r="S58" s="45" t="n"/>
    </row>
    <row r="59" ht="15.75" customHeight="1" s="263">
      <c r="A59" s="46" t="inlineStr">
        <is>
          <t>RM411007</t>
        </is>
      </c>
      <c r="B59" s="47">
        <f>+IFERROR(VLOOKUP(A59,Master!B57:C112,2,0)," - ")</f>
        <v/>
      </c>
      <c r="C59" s="48" t="n"/>
      <c r="D59" s="49">
        <f>E59-G59-I59-K59-M59-O59-Q59-S59</f>
        <v/>
      </c>
      <c r="E59" s="50">
        <f>SUMIF(SALDO!A57,A59,SALDO!F57)</f>
        <v/>
      </c>
      <c r="F59" s="51" t="n"/>
      <c r="G59" s="52" t="n"/>
      <c r="H59" s="53" t="n"/>
      <c r="I59" s="54" t="n"/>
      <c r="J59" s="54" t="n"/>
      <c r="K59" s="54" t="n"/>
      <c r="L59" s="54" t="n"/>
      <c r="M59" s="54" t="n"/>
      <c r="N59" s="54" t="n"/>
      <c r="O59" s="54" t="n"/>
      <c r="P59" s="54" t="n"/>
      <c r="Q59" s="54" t="n"/>
      <c r="R59" s="64" t="n"/>
      <c r="S59" s="56" t="n"/>
    </row>
    <row r="60" ht="15.75" customHeight="1" s="263">
      <c r="A60" s="33" t="inlineStr">
        <is>
          <t>RM101176</t>
        </is>
      </c>
      <c r="B60" s="34">
        <f>+IFERROR(VLOOKUP(A60,Master!B58:C113,2,0)," - ")</f>
        <v/>
      </c>
      <c r="C60" s="35" t="n">
        <v>46014</v>
      </c>
      <c r="D60" s="36">
        <f>E60-G60-I60-K60-M60-O60-Q60-S60</f>
        <v/>
      </c>
      <c r="E60" s="37">
        <f>SUMIF(SALDO!A58,A60,SALDO!F58)</f>
        <v/>
      </c>
      <c r="F60" s="57" t="n"/>
      <c r="G60" s="39" t="n"/>
      <c r="H60" s="40" t="n"/>
      <c r="I60" s="41" t="n"/>
      <c r="J60" s="41" t="n"/>
      <c r="K60" s="41" t="n"/>
      <c r="L60" s="41" t="n"/>
      <c r="M60" s="41" t="n"/>
      <c r="N60" s="41" t="n"/>
      <c r="O60" s="41" t="n"/>
      <c r="P60" s="41" t="n"/>
      <c r="Q60" s="41" t="n"/>
      <c r="R60" s="59" t="n"/>
      <c r="S60" s="45" t="n"/>
    </row>
    <row r="61" ht="15.75" customHeight="1" s="263">
      <c r="A61" s="46" t="inlineStr">
        <is>
          <t>RM-58</t>
        </is>
      </c>
      <c r="B61" s="47">
        <f>+IFERROR(VLOOKUP(A61,Master!B59:C114,2,0)," - ")</f>
        <v/>
      </c>
      <c r="C61" s="48" t="n"/>
      <c r="D61" s="49">
        <f>E61-G61-I61-K61-M61-O61-Q61-S61</f>
        <v/>
      </c>
      <c r="E61" s="50">
        <f>SUMIF(SALDO!A59,A61,SALDO!F59)</f>
        <v/>
      </c>
      <c r="F61" s="51" t="n"/>
      <c r="G61" s="52" t="n"/>
      <c r="H61" s="53" t="n"/>
      <c r="I61" s="54" t="n"/>
      <c r="J61" s="54" t="n"/>
      <c r="K61" s="54" t="n"/>
      <c r="L61" s="54" t="n"/>
      <c r="M61" s="54" t="n"/>
      <c r="N61" s="54" t="n"/>
      <c r="O61" s="54" t="n"/>
      <c r="P61" s="54" t="n"/>
      <c r="Q61" s="54" t="n"/>
      <c r="R61" s="55" t="n"/>
      <c r="S61" s="56" t="n"/>
    </row>
    <row r="62" ht="15.75" customHeight="1" s="263">
      <c r="A62" s="33" t="inlineStr">
        <is>
          <t>RM-59</t>
        </is>
      </c>
      <c r="B62" s="34">
        <f>+IFERROR(VLOOKUP(A62,Master!B60:C115,2,0)," - ")</f>
        <v/>
      </c>
      <c r="C62" s="35" t="n"/>
      <c r="D62" s="36">
        <f>E62-G62-I62-K62-M62-O62-Q62-S62</f>
        <v/>
      </c>
      <c r="E62" s="37">
        <f>SUMIF(SALDO!A60,A62,SALDO!F60)</f>
        <v/>
      </c>
      <c r="F62" s="57" t="n"/>
      <c r="G62" s="39" t="n"/>
      <c r="H62" s="40" t="n"/>
      <c r="I62" s="41" t="n"/>
      <c r="J62" s="41" t="n"/>
      <c r="K62" s="41" t="n"/>
      <c r="L62" s="41" t="n"/>
      <c r="M62" s="41" t="n"/>
      <c r="N62" s="41" t="n"/>
      <c r="O62" s="41" t="n"/>
      <c r="P62" s="41" t="n"/>
      <c r="Q62" s="41" t="n"/>
      <c r="R62" s="59" t="n"/>
      <c r="S62" s="45" t="n"/>
    </row>
    <row r="63" ht="15.75" customHeight="1" s="263">
      <c r="A63" s="46" t="inlineStr">
        <is>
          <t>RM-60</t>
        </is>
      </c>
      <c r="B63" s="47">
        <f>+IFERROR(VLOOKUP(A63,Master!B61:C116,2,0)," - ")</f>
        <v/>
      </c>
      <c r="C63" s="48" t="n"/>
      <c r="D63" s="49">
        <f>E63-G63-I63-K63-M63-O63-Q63-S63</f>
        <v/>
      </c>
      <c r="E63" s="50">
        <f>SUMIF(SALDO!A61,A63,SALDO!F61)</f>
        <v/>
      </c>
      <c r="F63" s="51" t="n"/>
      <c r="G63" s="52" t="n"/>
      <c r="H63" s="53" t="n"/>
      <c r="I63" s="54" t="n"/>
      <c r="J63" s="54" t="n"/>
      <c r="K63" s="54" t="n"/>
      <c r="L63" s="54" t="n"/>
      <c r="M63" s="54" t="n"/>
      <c r="N63" s="54" t="n"/>
      <c r="O63" s="54" t="n"/>
      <c r="P63" s="54" t="n"/>
      <c r="Q63" s="54" t="n"/>
      <c r="R63" s="55" t="n"/>
      <c r="S63" s="56" t="n"/>
    </row>
    <row r="64" ht="15.75" customHeight="1" s="263">
      <c r="A64" s="33" t="inlineStr">
        <is>
          <t>RM-61</t>
        </is>
      </c>
      <c r="B64" s="34">
        <f>+IFERROR(VLOOKUP(A64,Master!B62:C117,2,0)," - ")</f>
        <v/>
      </c>
      <c r="C64" s="35" t="n"/>
      <c r="D64" s="36">
        <f>E64-G64-I64-K64-M64-O64-Q64-S64</f>
        <v/>
      </c>
      <c r="E64" s="37">
        <f>SUMIF(SALDO!A62,A64,SALDO!F62)</f>
        <v/>
      </c>
      <c r="F64" s="57" t="n"/>
      <c r="G64" s="39" t="n"/>
      <c r="H64" s="40" t="n"/>
      <c r="I64" s="41" t="n"/>
      <c r="J64" s="41" t="n"/>
      <c r="K64" s="41" t="n"/>
      <c r="L64" s="41" t="n"/>
      <c r="M64" s="41" t="n"/>
      <c r="N64" s="41" t="n"/>
      <c r="O64" s="41" t="n"/>
      <c r="P64" s="41" t="n"/>
      <c r="Q64" s="41" t="n"/>
      <c r="R64" s="59" t="n"/>
      <c r="S64" s="45" t="n"/>
    </row>
    <row r="65" ht="15.75" customHeight="1" s="263">
      <c r="A65" s="46" t="inlineStr">
        <is>
          <t>RM-62</t>
        </is>
      </c>
      <c r="B65" s="47">
        <f>+IFERROR(VLOOKUP(A65,Master!B63:C118,2,0)," - ")</f>
        <v/>
      </c>
      <c r="C65" s="48" t="n"/>
      <c r="D65" s="49">
        <f>E65-G65-I65-K65-M65-O65-Q65-S65</f>
        <v/>
      </c>
      <c r="E65" s="50">
        <f>SUMIF(SALDO!A63,A65,SALDO!F63)</f>
        <v/>
      </c>
      <c r="F65" s="51" t="n"/>
      <c r="G65" s="52" t="n"/>
      <c r="H65" s="53" t="n"/>
      <c r="I65" s="54" t="n"/>
      <c r="J65" s="54" t="n"/>
      <c r="K65" s="54" t="n"/>
      <c r="L65" s="54" t="n"/>
      <c r="M65" s="54" t="n"/>
      <c r="N65" s="54" t="n"/>
      <c r="O65" s="54" t="n"/>
      <c r="P65" s="54" t="n"/>
      <c r="Q65" s="54" t="n"/>
      <c r="R65" s="55" t="n"/>
      <c r="S65" s="56" t="n"/>
    </row>
    <row r="66" ht="15.75" customHeight="1" s="263">
      <c r="A66" s="33" t="inlineStr">
        <is>
          <t>RM-63</t>
        </is>
      </c>
      <c r="B66" s="34">
        <f>+IFERROR(VLOOKUP(A66,Master!B64:C119,2,0)," - ")</f>
        <v/>
      </c>
      <c r="C66" s="35" t="n"/>
      <c r="D66" s="36">
        <f>E66-G66-I66-K66-M66-O66-Q66-S66</f>
        <v/>
      </c>
      <c r="E66" s="37">
        <f>SUMIF(SALDO!A64,A66,SALDO!F64)</f>
        <v/>
      </c>
      <c r="F66" s="57" t="n"/>
      <c r="G66" s="39" t="n"/>
      <c r="H66" s="40" t="n"/>
      <c r="I66" s="41" t="n"/>
      <c r="J66" s="41" t="n"/>
      <c r="K66" s="41" t="n"/>
      <c r="L66" s="41" t="n"/>
      <c r="M66" s="41" t="n"/>
      <c r="N66" s="41" t="n"/>
      <c r="O66" s="41" t="n"/>
      <c r="P66" s="41" t="n"/>
      <c r="Q66" s="41" t="n"/>
      <c r="R66" s="59" t="n"/>
      <c r="S66" s="45" t="n"/>
    </row>
    <row r="67" ht="15.75" customHeight="1" s="263">
      <c r="A67" s="46" t="inlineStr">
        <is>
          <t>RM-64</t>
        </is>
      </c>
      <c r="B67" s="47">
        <f>+IFERROR(VLOOKUP(A67,Master!B65:C120,2,0)," - ")</f>
        <v/>
      </c>
      <c r="C67" s="48" t="n"/>
      <c r="D67" s="49">
        <f>E67-G67-I67-K67-M67-O67-Q67-S67</f>
        <v/>
      </c>
      <c r="E67" s="50">
        <f>SUMIF(SALDO!A65,A67,SALDO!F65)</f>
        <v/>
      </c>
      <c r="F67" s="51" t="n"/>
      <c r="G67" s="52" t="n"/>
      <c r="H67" s="53" t="n"/>
      <c r="I67" s="54" t="n"/>
      <c r="J67" s="54" t="n"/>
      <c r="K67" s="54" t="n"/>
      <c r="L67" s="54" t="n"/>
      <c r="M67" s="54" t="n"/>
      <c r="N67" s="54" t="n"/>
      <c r="O67" s="54" t="n"/>
      <c r="P67" s="54" t="n"/>
      <c r="Q67" s="54" t="n"/>
      <c r="R67" s="55" t="n"/>
      <c r="S67" s="56" t="n"/>
    </row>
    <row r="68" ht="15.75" customHeight="1" s="263">
      <c r="A68" s="33" t="inlineStr">
        <is>
          <t>RM-65</t>
        </is>
      </c>
      <c r="B68" s="34">
        <f>+IFERROR(VLOOKUP(A68,Master!B66:C121,2,0)," - ")</f>
        <v/>
      </c>
      <c r="C68" s="35" t="n"/>
      <c r="D68" s="36">
        <f>E68-G68-I68-K68-M68-O68-Q68-S68</f>
        <v/>
      </c>
      <c r="E68" s="37">
        <f>SUMIF(SALDO!A66,A68,SALDO!F66)</f>
        <v/>
      </c>
      <c r="F68" s="57" t="n"/>
      <c r="G68" s="39" t="n"/>
      <c r="H68" s="40" t="n"/>
      <c r="I68" s="41" t="n"/>
      <c r="J68" s="41" t="n"/>
      <c r="K68" s="41" t="n"/>
      <c r="L68" s="41" t="n"/>
      <c r="M68" s="41" t="n"/>
      <c r="N68" s="41" t="n"/>
      <c r="O68" s="41" t="n"/>
      <c r="P68" s="41" t="n"/>
      <c r="Q68" s="41" t="n"/>
      <c r="R68" s="59" t="n"/>
      <c r="S68" s="45" t="n"/>
    </row>
    <row r="69" ht="15.75" customHeight="1" s="263">
      <c r="A69" s="46" t="inlineStr">
        <is>
          <t>RM-66</t>
        </is>
      </c>
      <c r="B69" s="47">
        <f>+IFERROR(VLOOKUP(A69,Master!B67:C122,2,0)," - ")</f>
        <v/>
      </c>
      <c r="C69" s="48" t="n"/>
      <c r="D69" s="49">
        <f>E69-G69-I69-K69-M69-O69-Q69-S69</f>
        <v/>
      </c>
      <c r="E69" s="50">
        <f>SUMIF(SALDO!A67,A69,SALDO!F67)</f>
        <v/>
      </c>
      <c r="F69" s="51" t="n"/>
      <c r="G69" s="52" t="n"/>
      <c r="H69" s="53" t="n"/>
      <c r="I69" s="54" t="n"/>
      <c r="J69" s="54" t="n"/>
      <c r="K69" s="54" t="n"/>
      <c r="L69" s="54" t="n"/>
      <c r="M69" s="54" t="n"/>
      <c r="N69" s="54" t="n"/>
      <c r="O69" s="54" t="n"/>
      <c r="P69" s="54" t="n"/>
      <c r="Q69" s="54" t="n"/>
      <c r="R69" s="55" t="n"/>
      <c r="S69" s="56" t="n"/>
    </row>
    <row r="70" ht="15.75" customHeight="1" s="263">
      <c r="A70" s="33" t="inlineStr">
        <is>
          <t>RM-67</t>
        </is>
      </c>
      <c r="B70" s="34">
        <f>+IFERROR(VLOOKUP(A70,Master!B68:C123,2,0)," - ")</f>
        <v/>
      </c>
      <c r="C70" s="35" t="n"/>
      <c r="D70" s="36">
        <f>E70-G70-I70-K70-M70-O70-Q70-S70</f>
        <v/>
      </c>
      <c r="E70" s="37">
        <f>SUMIF(SALDO!A68,A70,SALDO!F68)</f>
        <v/>
      </c>
      <c r="F70" s="57" t="n"/>
      <c r="G70" s="39" t="n"/>
      <c r="H70" s="40" t="n"/>
      <c r="I70" s="41" t="n"/>
      <c r="J70" s="41" t="n"/>
      <c r="K70" s="41" t="n"/>
      <c r="L70" s="41" t="n"/>
      <c r="M70" s="41" t="n"/>
      <c r="N70" s="41" t="n"/>
      <c r="O70" s="41" t="n"/>
      <c r="P70" s="41" t="n"/>
      <c r="Q70" s="41" t="n"/>
      <c r="R70" s="59" t="n"/>
      <c r="S70" s="45" t="n"/>
    </row>
    <row r="71" ht="15.75" customHeight="1" s="263">
      <c r="A71" s="46" t="inlineStr">
        <is>
          <t>RM-68</t>
        </is>
      </c>
      <c r="B71" s="47">
        <f>+IFERROR(VLOOKUP(A71,Master!B69:C124,2,0)," - ")</f>
        <v/>
      </c>
      <c r="C71" s="48" t="n"/>
      <c r="D71" s="49">
        <f>E71-G71-I71-K71-M71-O71-Q71-S71</f>
        <v/>
      </c>
      <c r="E71" s="50">
        <f>SUMIF(SALDO!A69,A71,SALDO!F69)</f>
        <v/>
      </c>
      <c r="F71" s="51" t="n"/>
      <c r="G71" s="52" t="n"/>
      <c r="H71" s="53" t="n"/>
      <c r="I71" s="54" t="n"/>
      <c r="J71" s="54" t="n"/>
      <c r="K71" s="54" t="n"/>
      <c r="L71" s="54" t="n"/>
      <c r="M71" s="54" t="n"/>
      <c r="N71" s="54" t="n"/>
      <c r="O71" s="54" t="n"/>
      <c r="P71" s="54" t="n"/>
      <c r="Q71" s="54" t="n"/>
      <c r="R71" s="55" t="n"/>
      <c r="S71" s="56" t="n"/>
    </row>
    <row r="72" ht="15.75" customHeight="1" s="263">
      <c r="A72" s="33" t="inlineStr">
        <is>
          <t>RM-69</t>
        </is>
      </c>
      <c r="B72" s="34">
        <f>+IFERROR(VLOOKUP(A72,Master!B70:C125,2,0)," - ")</f>
        <v/>
      </c>
      <c r="C72" s="35" t="n"/>
      <c r="D72" s="36">
        <f>E72-G72-I72-K72-M72-O72-Q72-S72</f>
        <v/>
      </c>
      <c r="E72" s="37">
        <f>SUMIF(SALDO!A70,A72,SALDO!F70)</f>
        <v/>
      </c>
      <c r="F72" s="57" t="n"/>
      <c r="G72" s="39" t="n"/>
      <c r="H72" s="40" t="n"/>
      <c r="I72" s="41" t="n"/>
      <c r="J72" s="41" t="n"/>
      <c r="K72" s="41" t="n"/>
      <c r="L72" s="41" t="n"/>
      <c r="M72" s="41" t="n"/>
      <c r="N72" s="41" t="n"/>
      <c r="O72" s="41" t="n"/>
      <c r="P72" s="41" t="n"/>
      <c r="Q72" s="41" t="n"/>
      <c r="R72" s="59" t="n"/>
      <c r="S72" s="45" t="n"/>
    </row>
    <row r="73" ht="15.75" customHeight="1" s="263">
      <c r="A73" s="46" t="inlineStr">
        <is>
          <t>RM-70</t>
        </is>
      </c>
      <c r="B73" s="47">
        <f>+IFERROR(VLOOKUP(A73,Master!B71:C126,2,0)," - ")</f>
        <v/>
      </c>
      <c r="C73" s="48" t="n"/>
      <c r="D73" s="49">
        <f>E73-G73-I73-K73-M73-O73-Q73-S73</f>
        <v/>
      </c>
      <c r="E73" s="50">
        <f>SUMIF(SALDO!A71,A73,SALDO!F71)</f>
        <v/>
      </c>
      <c r="F73" s="51" t="n"/>
      <c r="G73" s="52" t="n"/>
      <c r="H73" s="53" t="n"/>
      <c r="I73" s="54" t="n"/>
      <c r="J73" s="54" t="n"/>
      <c r="K73" s="54" t="n"/>
      <c r="L73" s="54" t="n"/>
      <c r="M73" s="54" t="n"/>
      <c r="N73" s="54" t="n"/>
      <c r="O73" s="54" t="n"/>
      <c r="P73" s="54" t="n"/>
      <c r="Q73" s="54" t="n"/>
      <c r="R73" s="55" t="n"/>
      <c r="S73" s="56" t="n"/>
    </row>
    <row r="74" ht="15.75" customHeight="1" s="263">
      <c r="A74" s="33" t="inlineStr">
        <is>
          <t>RM-71</t>
        </is>
      </c>
      <c r="B74" s="34">
        <f>+IFERROR(VLOOKUP(A74,Master!B72:C127,2,0)," - ")</f>
        <v/>
      </c>
      <c r="C74" s="35" t="n"/>
      <c r="D74" s="36">
        <f>E74-G74-I74-K74-M74-O74-Q74-S74</f>
        <v/>
      </c>
      <c r="E74" s="37">
        <f>SUMIF(SALDO!A72,A74,SALDO!F72)</f>
        <v/>
      </c>
      <c r="F74" s="57" t="n"/>
      <c r="G74" s="39" t="n"/>
      <c r="H74" s="40" t="n"/>
      <c r="I74" s="41" t="n"/>
      <c r="J74" s="41" t="n"/>
      <c r="K74" s="41" t="n"/>
      <c r="L74" s="41" t="n"/>
      <c r="M74" s="41" t="n"/>
      <c r="N74" s="41" t="n"/>
      <c r="O74" s="41" t="n"/>
      <c r="P74" s="41" t="n"/>
      <c r="Q74" s="41" t="n"/>
      <c r="R74" s="59" t="n"/>
      <c r="S74" s="45" t="n"/>
    </row>
    <row r="75" ht="15.75" customHeight="1" s="263">
      <c r="A75" s="46" t="inlineStr">
        <is>
          <t>RM-72</t>
        </is>
      </c>
      <c r="B75" s="47">
        <f>+IFERROR(VLOOKUP(A75,Master!B73:C128,2,0)," - ")</f>
        <v/>
      </c>
      <c r="C75" s="48" t="n"/>
      <c r="D75" s="49">
        <f>E75-G75-I75-K75-M75-O75-Q75-S75</f>
        <v/>
      </c>
      <c r="E75" s="50">
        <f>SUMIF(SALDO!A73,A75,SALDO!F73)</f>
        <v/>
      </c>
      <c r="F75" s="51" t="n"/>
      <c r="G75" s="52" t="n"/>
      <c r="H75" s="53" t="n"/>
      <c r="I75" s="54" t="n"/>
      <c r="J75" s="54" t="n"/>
      <c r="K75" s="54" t="n"/>
      <c r="L75" s="54" t="n"/>
      <c r="M75" s="54" t="n"/>
      <c r="N75" s="54" t="n"/>
      <c r="O75" s="54" t="n"/>
      <c r="P75" s="54" t="n"/>
      <c r="Q75" s="54" t="n"/>
      <c r="R75" s="55" t="n"/>
      <c r="S75" s="56" t="n"/>
    </row>
    <row r="76" ht="15.75" customHeight="1" s="263">
      <c r="A76" s="33" t="inlineStr">
        <is>
          <t>RM-73</t>
        </is>
      </c>
      <c r="B76" s="34">
        <f>+IFERROR(VLOOKUP(A76,Master!B74:C129,2,0)," - ")</f>
        <v/>
      </c>
      <c r="C76" s="35" t="n"/>
      <c r="D76" s="36">
        <f>E76-G76-I76-K76-M76-O76-Q76-S76</f>
        <v/>
      </c>
      <c r="E76" s="37">
        <f>SUMIF(SALDO!A74,A76,SALDO!F74)</f>
        <v/>
      </c>
      <c r="F76" s="57" t="n"/>
      <c r="G76" s="39" t="n"/>
      <c r="H76" s="40" t="n"/>
      <c r="I76" s="41" t="n"/>
      <c r="J76" s="41" t="n"/>
      <c r="K76" s="41" t="n"/>
      <c r="L76" s="41" t="n"/>
      <c r="M76" s="41" t="n"/>
      <c r="N76" s="41" t="n"/>
      <c r="O76" s="41" t="n"/>
      <c r="P76" s="41" t="n"/>
      <c r="Q76" s="41" t="n"/>
      <c r="R76" s="59" t="n"/>
      <c r="S76" s="45" t="n"/>
    </row>
    <row r="77" ht="15.75" customHeight="1" s="263">
      <c r="A77" s="46" t="inlineStr">
        <is>
          <t>RM-74</t>
        </is>
      </c>
      <c r="B77" s="47">
        <f>+IFERROR(VLOOKUP(A77,Master!B75:C130,2,0)," - ")</f>
        <v/>
      </c>
      <c r="C77" s="48" t="n"/>
      <c r="D77" s="49">
        <f>E77-G77-I77-K77-M77-O77-Q77-S77</f>
        <v/>
      </c>
      <c r="E77" s="50">
        <f>SUMIF(SALDO!A75,A77,SALDO!F75)</f>
        <v/>
      </c>
      <c r="F77" s="51" t="n"/>
      <c r="G77" s="52" t="n"/>
      <c r="H77" s="53" t="n"/>
      <c r="I77" s="54" t="n"/>
      <c r="J77" s="54" t="n"/>
      <c r="K77" s="54" t="n"/>
      <c r="L77" s="54" t="n"/>
      <c r="M77" s="54" t="n"/>
      <c r="N77" s="54" t="n"/>
      <c r="O77" s="54" t="n"/>
      <c r="P77" s="54" t="n"/>
      <c r="Q77" s="54" t="n"/>
      <c r="R77" s="55" t="n"/>
      <c r="S77" s="56" t="n"/>
    </row>
    <row r="78" ht="15.75" customHeight="1" s="263">
      <c r="A78" s="33" t="inlineStr">
        <is>
          <t>RM-75</t>
        </is>
      </c>
      <c r="B78" s="34">
        <f>+IFERROR(VLOOKUP(A78,Master!B76:C131,2,0)," - ")</f>
        <v/>
      </c>
      <c r="C78" s="35" t="n"/>
      <c r="D78" s="36">
        <f>E78-G78-I78-K78-M78-O78-Q78-S78</f>
        <v/>
      </c>
      <c r="E78" s="37">
        <f>SUMIF(SALDO!A76,A78,SALDO!F76)</f>
        <v/>
      </c>
      <c r="F78" s="57" t="n"/>
      <c r="G78" s="39" t="n"/>
      <c r="H78" s="40" t="n"/>
      <c r="I78" s="41" t="n"/>
      <c r="J78" s="41" t="n"/>
      <c r="K78" s="41" t="n"/>
      <c r="L78" s="41" t="n"/>
      <c r="M78" s="41" t="n"/>
      <c r="N78" s="41" t="n"/>
      <c r="O78" s="41" t="n"/>
      <c r="P78" s="41" t="n"/>
      <c r="Q78" s="41" t="n"/>
      <c r="R78" s="59" t="n"/>
      <c r="S78" s="45" t="n"/>
    </row>
    <row r="79" ht="15.75" customHeight="1" s="263">
      <c r="A79" s="46" t="inlineStr">
        <is>
          <t>RM-76</t>
        </is>
      </c>
      <c r="B79" s="47">
        <f>+IFERROR(VLOOKUP(A79,Master!B77:C132,2,0)," - ")</f>
        <v/>
      </c>
      <c r="C79" s="48" t="n"/>
      <c r="D79" s="49">
        <f>E79-G79-I79-K79-M79-O79-Q79-S79</f>
        <v/>
      </c>
      <c r="E79" s="50">
        <f>SUMIF(SALDO!A77,A79,SALDO!F77)</f>
        <v/>
      </c>
      <c r="F79" s="51" t="n"/>
      <c r="G79" s="52" t="n"/>
      <c r="H79" s="53" t="n"/>
      <c r="I79" s="54" t="n"/>
      <c r="J79" s="54" t="n"/>
      <c r="K79" s="54" t="n"/>
      <c r="L79" s="54" t="n"/>
      <c r="M79" s="54" t="n"/>
      <c r="N79" s="54" t="n"/>
      <c r="O79" s="54" t="n"/>
      <c r="P79" s="54" t="n"/>
      <c r="Q79" s="54" t="n"/>
      <c r="R79" s="55" t="n"/>
      <c r="S79" s="56" t="n"/>
    </row>
    <row r="80" ht="15.75" customHeight="1" s="263">
      <c r="A80" s="33" t="inlineStr">
        <is>
          <t>RM-77</t>
        </is>
      </c>
      <c r="B80" s="34">
        <f>+IFERROR(VLOOKUP(A80,Master!B78:C133,2,0)," - ")</f>
        <v/>
      </c>
      <c r="C80" s="35" t="n"/>
      <c r="D80" s="36">
        <f>E80-G80-I80-K80-M80-O80-Q80-S80</f>
        <v/>
      </c>
      <c r="E80" s="37">
        <f>SUMIF(SALDO!A78,A80,SALDO!F78)</f>
        <v/>
      </c>
      <c r="F80" s="57" t="n"/>
      <c r="G80" s="39" t="n"/>
      <c r="H80" s="40" t="n"/>
      <c r="I80" s="41" t="n"/>
      <c r="J80" s="41" t="n"/>
      <c r="K80" s="41" t="n"/>
      <c r="L80" s="41" t="n"/>
      <c r="M80" s="41" t="n"/>
      <c r="N80" s="41" t="n"/>
      <c r="O80" s="41" t="n"/>
      <c r="P80" s="41" t="n"/>
      <c r="Q80" s="41" t="n"/>
      <c r="R80" s="59" t="n"/>
      <c r="S80" s="45" t="n"/>
    </row>
    <row r="81" ht="15.75" customHeight="1" s="263">
      <c r="A81" s="46" t="inlineStr">
        <is>
          <t>RM-78</t>
        </is>
      </c>
      <c r="B81" s="47">
        <f>+IFERROR(VLOOKUP(A81,Master!B79:C134,2,0)," - ")</f>
        <v/>
      </c>
      <c r="C81" s="48" t="n"/>
      <c r="D81" s="49">
        <f>E81-G81-I81-K81-M81-O81-Q81-S81</f>
        <v/>
      </c>
      <c r="E81" s="50">
        <f>SUMIF(SALDO!A79,A81,SALDO!F79)</f>
        <v/>
      </c>
      <c r="F81" s="51" t="n"/>
      <c r="G81" s="52" t="n"/>
      <c r="H81" s="53" t="n"/>
      <c r="I81" s="54" t="n"/>
      <c r="J81" s="54" t="n"/>
      <c r="K81" s="54" t="n"/>
      <c r="L81" s="54" t="n"/>
      <c r="M81" s="54" t="n"/>
      <c r="N81" s="54" t="n"/>
      <c r="O81" s="54" t="n"/>
      <c r="P81" s="54" t="n"/>
      <c r="Q81" s="54" t="n"/>
      <c r="R81" s="55" t="n"/>
      <c r="S81" s="56" t="n"/>
    </row>
    <row r="82" ht="15.75" customHeight="1" s="263">
      <c r="A82" s="33" t="inlineStr">
        <is>
          <t>RM-79</t>
        </is>
      </c>
      <c r="B82" s="34">
        <f>+IFERROR(VLOOKUP(A82,Master!B80:C135,2,0)," - ")</f>
        <v/>
      </c>
      <c r="C82" s="35" t="n"/>
      <c r="D82" s="36">
        <f>E82-G82-I82-K82-M82-O82-Q82-S82</f>
        <v/>
      </c>
      <c r="E82" s="37">
        <f>SUMIF(SALDO!A80,A82,SALDO!F80)</f>
        <v/>
      </c>
      <c r="F82" s="57" t="n"/>
      <c r="G82" s="39" t="n"/>
      <c r="H82" s="40" t="n"/>
      <c r="I82" s="41" t="n"/>
      <c r="J82" s="41" t="n"/>
      <c r="K82" s="41" t="n"/>
      <c r="L82" s="41" t="n"/>
      <c r="M82" s="41" t="n"/>
      <c r="N82" s="41" t="n"/>
      <c r="O82" s="41" t="n"/>
      <c r="P82" s="41" t="n"/>
      <c r="Q82" s="41" t="n"/>
      <c r="R82" s="59" t="n"/>
      <c r="S82" s="45" t="n"/>
    </row>
    <row r="83" ht="15.75" customHeight="1" s="263">
      <c r="A83" s="46" t="inlineStr">
        <is>
          <t>RM-80</t>
        </is>
      </c>
      <c r="B83" s="47">
        <f>+IFERROR(VLOOKUP(A83,Master!B81:C136,2,0)," - ")</f>
        <v/>
      </c>
      <c r="C83" s="48" t="n"/>
      <c r="D83" s="49">
        <f>E83-G83-I83-K83-M83-O83-Q83-S83</f>
        <v/>
      </c>
      <c r="E83" s="50">
        <f>SUMIF(SALDO!A81,A83,SALDO!F81)</f>
        <v/>
      </c>
      <c r="F83" s="51" t="n"/>
      <c r="G83" s="52" t="n"/>
      <c r="H83" s="53" t="n"/>
      <c r="I83" s="54" t="n"/>
      <c r="J83" s="54" t="n"/>
      <c r="K83" s="54" t="n"/>
      <c r="L83" s="54" t="n"/>
      <c r="M83" s="54" t="n"/>
      <c r="N83" s="54" t="n"/>
      <c r="O83" s="54" t="n"/>
      <c r="P83" s="54" t="n"/>
      <c r="Q83" s="54" t="n"/>
      <c r="R83" s="55" t="n"/>
      <c r="S83" s="56" t="n"/>
    </row>
    <row r="84" ht="15.75" customHeight="1" s="263">
      <c r="A84" s="33" t="inlineStr">
        <is>
          <t>RM-81</t>
        </is>
      </c>
      <c r="B84" s="34">
        <f>+IFERROR(VLOOKUP(A84,Master!B82:C137,2,0)," - ")</f>
        <v/>
      </c>
      <c r="C84" s="35" t="n"/>
      <c r="D84" s="36">
        <f>E84-G84-I84-K84-M84-O84-Q84-S84</f>
        <v/>
      </c>
      <c r="E84" s="37">
        <f>SUMIF(SALDO!A82,A84,SALDO!F82)</f>
        <v/>
      </c>
      <c r="F84" s="57" t="n"/>
      <c r="G84" s="39" t="n"/>
      <c r="H84" s="40" t="n"/>
      <c r="I84" s="41" t="n"/>
      <c r="J84" s="41" t="n"/>
      <c r="K84" s="41" t="n"/>
      <c r="L84" s="41" t="n"/>
      <c r="M84" s="41" t="n"/>
      <c r="N84" s="41" t="n"/>
      <c r="O84" s="41" t="n"/>
      <c r="P84" s="41" t="n"/>
      <c r="Q84" s="41" t="n"/>
      <c r="R84" s="59" t="n"/>
      <c r="S84" s="45" t="n"/>
    </row>
    <row r="85" ht="15.75" customHeight="1" s="263">
      <c r="A85" s="46" t="inlineStr">
        <is>
          <t>RM-82</t>
        </is>
      </c>
      <c r="B85" s="47">
        <f>+IFERROR(VLOOKUP(A85,Master!B83:C138,2,0)," - ")</f>
        <v/>
      </c>
      <c r="C85" s="48" t="n"/>
      <c r="D85" s="49">
        <f>E85-G85-I85-K85-M85-O85-Q85-S85</f>
        <v/>
      </c>
      <c r="E85" s="50">
        <f>SUMIF(SALDO!A83,A85,SALDO!F83)</f>
        <v/>
      </c>
      <c r="F85" s="51" t="n"/>
      <c r="G85" s="52" t="n"/>
      <c r="H85" s="53" t="n"/>
      <c r="I85" s="54" t="n"/>
      <c r="J85" s="54" t="n"/>
      <c r="K85" s="54" t="n"/>
      <c r="L85" s="54" t="n"/>
      <c r="M85" s="54" t="n"/>
      <c r="N85" s="54" t="n"/>
      <c r="O85" s="54" t="n"/>
      <c r="P85" s="54" t="n"/>
      <c r="Q85" s="54" t="n"/>
      <c r="R85" s="55" t="n"/>
      <c r="S85" s="56" t="n"/>
    </row>
    <row r="86" ht="15.75" customHeight="1" s="263">
      <c r="A86" s="33" t="inlineStr">
        <is>
          <t>RM-83</t>
        </is>
      </c>
      <c r="B86" s="34">
        <f>+IFERROR(VLOOKUP(A86,Master!B84:C139,2,0)," - ")</f>
        <v/>
      </c>
      <c r="C86" s="35" t="n"/>
      <c r="D86" s="36">
        <f>E86-G86-I86-K86-M86-O86-Q86-S86</f>
        <v/>
      </c>
      <c r="E86" s="37">
        <f>SUMIF(SALDO!A84,A86,SALDO!F84)</f>
        <v/>
      </c>
      <c r="F86" s="57" t="n"/>
      <c r="G86" s="39" t="n"/>
      <c r="H86" s="40" t="n"/>
      <c r="I86" s="41" t="n"/>
      <c r="J86" s="41" t="n"/>
      <c r="K86" s="41" t="n"/>
      <c r="L86" s="41" t="n"/>
      <c r="M86" s="41" t="n"/>
      <c r="N86" s="41" t="n"/>
      <c r="O86" s="41" t="n"/>
      <c r="P86" s="41" t="n"/>
      <c r="Q86" s="41" t="n"/>
      <c r="R86" s="59" t="n"/>
      <c r="S86" s="45" t="n"/>
    </row>
    <row r="87" ht="15.75" customHeight="1" s="263">
      <c r="A87" s="46" t="inlineStr">
        <is>
          <t>RM-84</t>
        </is>
      </c>
      <c r="B87" s="47">
        <f>+IFERROR(VLOOKUP(A87,Master!B85:C140,2,0)," - ")</f>
        <v/>
      </c>
      <c r="C87" s="48" t="n"/>
      <c r="D87" s="49">
        <f>E87-G87-I87-K87-M87-O87-Q87-S87</f>
        <v/>
      </c>
      <c r="E87" s="50">
        <f>SUMIF(SALDO!A85,A87,SALDO!F85)</f>
        <v/>
      </c>
      <c r="F87" s="51" t="n"/>
      <c r="G87" s="52" t="n"/>
      <c r="H87" s="53" t="n"/>
      <c r="I87" s="54" t="n"/>
      <c r="J87" s="54" t="n"/>
      <c r="K87" s="54" t="n"/>
      <c r="L87" s="54" t="n"/>
      <c r="M87" s="54" t="n"/>
      <c r="N87" s="54" t="n"/>
      <c r="O87" s="54" t="n"/>
      <c r="P87" s="54" t="n"/>
      <c r="Q87" s="54" t="n"/>
      <c r="R87" s="55" t="n"/>
      <c r="S87" s="56" t="n"/>
    </row>
    <row r="88" ht="15.75" customHeight="1" s="263">
      <c r="A88" s="33" t="inlineStr">
        <is>
          <t>RM-85</t>
        </is>
      </c>
      <c r="B88" s="34">
        <f>+IFERROR(VLOOKUP(A88,Master!B86:C141,2,0)," - ")</f>
        <v/>
      </c>
      <c r="C88" s="35" t="n"/>
      <c r="D88" s="36">
        <f>E88-G88-I88-K88-M88-O88-Q88-S88</f>
        <v/>
      </c>
      <c r="E88" s="37">
        <f>SUMIF(SALDO!A86,A88,SALDO!F86)</f>
        <v/>
      </c>
      <c r="F88" s="57" t="n"/>
      <c r="G88" s="39" t="n"/>
      <c r="H88" s="40" t="n"/>
      <c r="I88" s="41" t="n"/>
      <c r="J88" s="41" t="n"/>
      <c r="K88" s="41" t="n"/>
      <c r="L88" s="41" t="n"/>
      <c r="M88" s="41" t="n"/>
      <c r="N88" s="41" t="n"/>
      <c r="O88" s="41" t="n"/>
      <c r="P88" s="41" t="n"/>
      <c r="Q88" s="41" t="n"/>
      <c r="R88" s="59" t="n"/>
      <c r="S88" s="45" t="n"/>
    </row>
    <row r="89" ht="15.75" customHeight="1" s="263">
      <c r="A89" s="46" t="inlineStr">
        <is>
          <t>RM-86</t>
        </is>
      </c>
      <c r="B89" s="47">
        <f>+IFERROR(VLOOKUP(A89,Master!B87:C142,2,0)," - ")</f>
        <v/>
      </c>
      <c r="C89" s="48" t="n"/>
      <c r="D89" s="49">
        <f>E89-G89-I89-K89-M89-O89-Q89-S89</f>
        <v/>
      </c>
      <c r="E89" s="50">
        <f>SUMIF(SALDO!A87,A89,SALDO!F87)</f>
        <v/>
      </c>
      <c r="F89" s="51" t="n"/>
      <c r="G89" s="52" t="n"/>
      <c r="H89" s="53" t="n"/>
      <c r="I89" s="54" t="n"/>
      <c r="J89" s="54" t="n"/>
      <c r="K89" s="54" t="n"/>
      <c r="L89" s="54" t="n"/>
      <c r="M89" s="54" t="n"/>
      <c r="N89" s="54" t="n"/>
      <c r="O89" s="54" t="n"/>
      <c r="P89" s="54" t="n"/>
      <c r="Q89" s="54" t="n"/>
      <c r="R89" s="55" t="n"/>
      <c r="S89" s="56" t="n"/>
    </row>
    <row r="90" ht="15.75" customHeight="1" s="263">
      <c r="A90" s="33" t="inlineStr">
        <is>
          <t>RM-87</t>
        </is>
      </c>
      <c r="B90" s="34">
        <f>+IFERROR(VLOOKUP(A90,Master!B88:C143,2,0)," - ")</f>
        <v/>
      </c>
      <c r="C90" s="35" t="n"/>
      <c r="D90" s="36">
        <f>E90-G90-I90-K90-M90-O90-Q90-S90</f>
        <v/>
      </c>
      <c r="E90" s="37">
        <f>SUMIF(SALDO!A88,A90,SALDO!F88)</f>
        <v/>
      </c>
      <c r="F90" s="57" t="n"/>
      <c r="G90" s="39" t="n"/>
      <c r="H90" s="40" t="n"/>
      <c r="I90" s="41" t="n"/>
      <c r="J90" s="41" t="n"/>
      <c r="K90" s="41" t="n"/>
      <c r="L90" s="41" t="n"/>
      <c r="M90" s="41" t="n"/>
      <c r="N90" s="41" t="n"/>
      <c r="O90" s="41" t="n"/>
      <c r="P90" s="41" t="n"/>
      <c r="Q90" s="41" t="n"/>
      <c r="R90" s="59" t="n"/>
      <c r="S90" s="45" t="n"/>
    </row>
    <row r="91" ht="15.75" customHeight="1" s="263">
      <c r="A91" s="46" t="inlineStr">
        <is>
          <t>RM-88</t>
        </is>
      </c>
      <c r="B91" s="47">
        <f>+IFERROR(VLOOKUP(A91,Master!B89:C144,2,0)," - ")</f>
        <v/>
      </c>
      <c r="C91" s="48" t="n"/>
      <c r="D91" s="49">
        <f>E91-G91-I91-K91-M91-O91-Q91-S91</f>
        <v/>
      </c>
      <c r="E91" s="50">
        <f>SUMIF(SALDO!A89,A91,SALDO!F89)</f>
        <v/>
      </c>
      <c r="F91" s="51" t="n"/>
      <c r="G91" s="52" t="n"/>
      <c r="H91" s="53" t="n"/>
      <c r="I91" s="54" t="n"/>
      <c r="J91" s="54" t="n"/>
      <c r="K91" s="54" t="n"/>
      <c r="L91" s="54" t="n"/>
      <c r="M91" s="54" t="n"/>
      <c r="N91" s="54" t="n"/>
      <c r="O91" s="54" t="n"/>
      <c r="P91" s="54" t="n"/>
      <c r="Q91" s="54" t="n"/>
      <c r="R91" s="55" t="n"/>
      <c r="S91" s="56" t="n"/>
    </row>
    <row r="92" ht="15.75" customHeight="1" s="263">
      <c r="A92" s="33" t="inlineStr">
        <is>
          <t>RM-89</t>
        </is>
      </c>
      <c r="B92" s="34">
        <f>+IFERROR(VLOOKUP(A92,Master!B90:C145,2,0)," - ")</f>
        <v/>
      </c>
      <c r="C92" s="35" t="n"/>
      <c r="D92" s="36">
        <f>E92-G92-I92-K92-M92-O92-Q92-S92</f>
        <v/>
      </c>
      <c r="E92" s="37">
        <f>SUMIF(SALDO!A90,A92,SALDO!F90)</f>
        <v/>
      </c>
      <c r="F92" s="57" t="n"/>
      <c r="G92" s="39" t="n"/>
      <c r="H92" s="40" t="n"/>
      <c r="I92" s="41" t="n"/>
      <c r="J92" s="41" t="n"/>
      <c r="K92" s="41" t="n"/>
      <c r="L92" s="41" t="n"/>
      <c r="M92" s="41" t="n"/>
      <c r="N92" s="41" t="n"/>
      <c r="O92" s="41" t="n"/>
      <c r="P92" s="41" t="n"/>
      <c r="Q92" s="41" t="n"/>
      <c r="R92" s="59" t="n"/>
      <c r="S92" s="45" t="n"/>
    </row>
    <row r="93" ht="15.75" customHeight="1" s="263">
      <c r="A93" s="46" t="inlineStr">
        <is>
          <t>RM-90</t>
        </is>
      </c>
      <c r="B93" s="47">
        <f>+IFERROR(VLOOKUP(A93,Master!B91:C146,2,0)," - ")</f>
        <v/>
      </c>
      <c r="C93" s="48" t="n"/>
      <c r="D93" s="49">
        <f>E93-G93-I93-K93-M93-O93-Q93-S93</f>
        <v/>
      </c>
      <c r="E93" s="50">
        <f>SUMIF(SALDO!A91,A93,SALDO!F91)</f>
        <v/>
      </c>
      <c r="F93" s="51" t="n"/>
      <c r="G93" s="52" t="n"/>
      <c r="H93" s="53" t="n"/>
      <c r="I93" s="54" t="n"/>
      <c r="J93" s="54" t="n"/>
      <c r="K93" s="54" t="n"/>
      <c r="L93" s="54" t="n"/>
      <c r="M93" s="54" t="n"/>
      <c r="N93" s="54" t="n"/>
      <c r="O93" s="54" t="n"/>
      <c r="P93" s="54" t="n"/>
      <c r="Q93" s="54" t="n"/>
      <c r="R93" s="55" t="n"/>
      <c r="S93" s="56" t="n"/>
    </row>
    <row r="94" ht="15.75" customHeight="1" s="263">
      <c r="A94" s="33" t="inlineStr">
        <is>
          <t>RM-91</t>
        </is>
      </c>
      <c r="B94" s="34">
        <f>+IFERROR(VLOOKUP(A94,Master!B92:C147,2,0)," - ")</f>
        <v/>
      </c>
      <c r="C94" s="35" t="n"/>
      <c r="D94" s="36">
        <f>E94-G94-I94-K94-M94-O94-Q94-S94</f>
        <v/>
      </c>
      <c r="E94" s="37">
        <f>SUMIF(SALDO!A92,A94,SALDO!F92)</f>
        <v/>
      </c>
      <c r="F94" s="57" t="n"/>
      <c r="G94" s="39" t="n"/>
      <c r="H94" s="40" t="n"/>
      <c r="I94" s="41" t="n"/>
      <c r="J94" s="41" t="n"/>
      <c r="K94" s="41" t="n"/>
      <c r="L94" s="41" t="n"/>
      <c r="M94" s="41" t="n"/>
      <c r="N94" s="41" t="n"/>
      <c r="O94" s="41" t="n"/>
      <c r="P94" s="41" t="n"/>
      <c r="Q94" s="41" t="n"/>
      <c r="R94" s="59" t="n"/>
      <c r="S94" s="45" t="n"/>
    </row>
    <row r="95" ht="15.75" customHeight="1" s="263">
      <c r="A95" s="46" t="inlineStr">
        <is>
          <t>RM-92</t>
        </is>
      </c>
      <c r="B95" s="47">
        <f>+IFERROR(VLOOKUP(A95,Master!B93:C148,2,0)," - ")</f>
        <v/>
      </c>
      <c r="C95" s="48" t="n"/>
      <c r="D95" s="49">
        <f>E95-G95-I95-K95-M95-O95-Q95-S95</f>
        <v/>
      </c>
      <c r="E95" s="50">
        <f>SUMIF(SALDO!A93,A95,SALDO!F93)</f>
        <v/>
      </c>
      <c r="F95" s="51" t="n"/>
      <c r="G95" s="52" t="n"/>
      <c r="H95" s="53" t="n"/>
      <c r="I95" s="54" t="n"/>
      <c r="J95" s="54" t="n"/>
      <c r="K95" s="54" t="n"/>
      <c r="L95" s="54" t="n"/>
      <c r="M95" s="54" t="n"/>
      <c r="N95" s="54" t="n"/>
      <c r="O95" s="54" t="n"/>
      <c r="P95" s="54" t="n"/>
      <c r="Q95" s="54" t="n"/>
      <c r="R95" s="55" t="n"/>
      <c r="S95" s="56" t="n"/>
    </row>
    <row r="96" ht="15.75" customHeight="1" s="263">
      <c r="A96" s="33" t="inlineStr">
        <is>
          <t>RM-93</t>
        </is>
      </c>
      <c r="B96" s="34">
        <f>+IFERROR(VLOOKUP(A96,Master!B94:C149,2,0)," - ")</f>
        <v/>
      </c>
      <c r="C96" s="35" t="n"/>
      <c r="D96" s="36">
        <f>E96-G96-I96-K96-M96-O96-Q96-S96</f>
        <v/>
      </c>
      <c r="E96" s="37">
        <f>SUMIF(SALDO!A94,A96,SALDO!F94)</f>
        <v/>
      </c>
      <c r="F96" s="57" t="n"/>
      <c r="G96" s="39" t="n"/>
      <c r="H96" s="40" t="n"/>
      <c r="I96" s="41" t="n"/>
      <c r="J96" s="41" t="n"/>
      <c r="K96" s="41" t="n"/>
      <c r="L96" s="41" t="n"/>
      <c r="M96" s="41" t="n"/>
      <c r="N96" s="41" t="n"/>
      <c r="O96" s="41" t="n"/>
      <c r="P96" s="41" t="n"/>
      <c r="Q96" s="41" t="n"/>
      <c r="R96" s="59" t="n"/>
      <c r="S96" s="45" t="n"/>
    </row>
    <row r="97" ht="15.75" customHeight="1" s="263">
      <c r="A97" s="46" t="inlineStr">
        <is>
          <t>RM-94</t>
        </is>
      </c>
      <c r="B97" s="47">
        <f>+IFERROR(VLOOKUP(A97,Master!B95:C150,2,0)," - ")</f>
        <v/>
      </c>
      <c r="C97" s="48" t="n"/>
      <c r="D97" s="49">
        <f>E97-G97-I97-K97-M97-O97-Q97-S97</f>
        <v/>
      </c>
      <c r="E97" s="50">
        <f>SUMIF(SALDO!A95,A97,SALDO!F95)</f>
        <v/>
      </c>
      <c r="F97" s="51" t="n"/>
      <c r="G97" s="52" t="n"/>
      <c r="H97" s="53" t="n"/>
      <c r="I97" s="54" t="n"/>
      <c r="J97" s="54" t="n"/>
      <c r="K97" s="54" t="n"/>
      <c r="L97" s="54" t="n"/>
      <c r="M97" s="54" t="n"/>
      <c r="N97" s="54" t="n"/>
      <c r="O97" s="54" t="n"/>
      <c r="P97" s="54" t="n"/>
      <c r="Q97" s="54" t="n"/>
      <c r="R97" s="55" t="n"/>
      <c r="S97" s="56" t="n"/>
    </row>
    <row r="98" ht="15.75" customHeight="1" s="263">
      <c r="A98" s="33" t="inlineStr">
        <is>
          <t>RM-95</t>
        </is>
      </c>
      <c r="B98" s="34">
        <f>+IFERROR(VLOOKUP(A98,Master!B96:C151,2,0)," - ")</f>
        <v/>
      </c>
      <c r="C98" s="35" t="n"/>
      <c r="D98" s="36">
        <f>E98-G98-I98-K98-M98-O98-Q98-S98</f>
        <v/>
      </c>
      <c r="E98" s="37">
        <f>SUMIF(SALDO!A96,A98,SALDO!F96)</f>
        <v/>
      </c>
      <c r="F98" s="57" t="n"/>
      <c r="G98" s="39" t="n"/>
      <c r="H98" s="40" t="n"/>
      <c r="I98" s="41" t="n"/>
      <c r="J98" s="41" t="n"/>
      <c r="K98" s="41" t="n"/>
      <c r="L98" s="41" t="n"/>
      <c r="M98" s="41" t="n"/>
      <c r="N98" s="41" t="n"/>
      <c r="O98" s="41" t="n"/>
      <c r="P98" s="41" t="n"/>
      <c r="Q98" s="41" t="n"/>
      <c r="R98" s="59" t="n"/>
      <c r="S98" s="45" t="n"/>
    </row>
    <row r="99" ht="15.75" customHeight="1" s="263">
      <c r="A99" s="71" t="inlineStr">
        <is>
          <t>RM-96</t>
        </is>
      </c>
      <c r="B99" s="72">
        <f>+IFERROR(VLOOKUP(A99,Master!B97:C152,2,0)," - ")</f>
        <v/>
      </c>
      <c r="C99" s="73" t="n"/>
      <c r="D99" s="49">
        <f>E99-G99-I99-K99-M99-O99-Q99-S99</f>
        <v/>
      </c>
      <c r="E99" s="74">
        <f>SUMIF(SALDO!A97,A99,SALDO!F97)</f>
        <v/>
      </c>
      <c r="F99" s="75" t="n"/>
      <c r="G99" s="76" t="n"/>
      <c r="H99" s="53" t="n"/>
      <c r="I99" s="54" t="n"/>
      <c r="J99" s="54" t="n"/>
      <c r="K99" s="54" t="n"/>
      <c r="L99" s="54" t="n"/>
      <c r="M99" s="54" t="n"/>
      <c r="N99" s="54" t="n"/>
      <c r="O99" s="54" t="n"/>
      <c r="P99" s="54" t="n"/>
      <c r="Q99" s="54" t="n"/>
      <c r="R99" s="55" t="n"/>
      <c r="S99" s="56" t="n"/>
    </row>
    <row r="100" ht="15.75" customHeight="1" s="263">
      <c r="A100" s="77" t="n"/>
      <c r="B100" s="77" t="n"/>
      <c r="C100" s="77" t="n"/>
      <c r="D100" s="77" t="n"/>
      <c r="E100" s="78" t="n"/>
      <c r="F100" s="77" t="n"/>
      <c r="G100" s="77" t="n"/>
      <c r="H100" s="79" t="n"/>
      <c r="I100" s="79" t="n"/>
      <c r="J100" s="79" t="n"/>
      <c r="K100" s="79" t="n"/>
      <c r="L100" s="79" t="n"/>
      <c r="M100" s="79" t="n"/>
      <c r="N100" s="79" t="n"/>
      <c r="O100" s="79" t="n"/>
      <c r="P100" s="79" t="n"/>
      <c r="Q100" s="79" t="n"/>
      <c r="R100" s="80" t="n"/>
      <c r="S100" s="80" t="n"/>
    </row>
    <row r="101" ht="15.75" customHeight="1" s="263">
      <c r="A101" s="81" t="n"/>
      <c r="B101" s="81" t="n"/>
      <c r="C101" s="81" t="n"/>
      <c r="D101" s="81" t="n"/>
      <c r="E101" s="82" t="n"/>
      <c r="F101" s="81" t="n"/>
      <c r="G101" s="81" t="n"/>
      <c r="H101" s="83" t="n"/>
      <c r="I101" s="83" t="n"/>
      <c r="J101" s="83" t="n"/>
      <c r="K101" s="83" t="n"/>
      <c r="L101" s="83" t="n"/>
      <c r="M101" s="83" t="n"/>
      <c r="N101" s="83" t="n"/>
      <c r="O101" s="83" t="n"/>
      <c r="P101" s="83" t="n"/>
      <c r="Q101" s="83" t="n"/>
      <c r="R101" s="84" t="n"/>
      <c r="S101" s="84" t="n"/>
    </row>
    <row r="102" ht="15.75" customHeight="1" s="263">
      <c r="E102" s="85" t="n"/>
    </row>
    <row r="103" ht="15.75" customHeight="1" s="263">
      <c r="E103" s="85" t="n"/>
    </row>
    <row r="104" ht="15.75" customHeight="1" s="263">
      <c r="E104" s="85" t="n"/>
    </row>
    <row r="105" ht="15.75" customHeight="1" s="263">
      <c r="E105" s="85" t="n"/>
    </row>
    <row r="106" ht="15.75" customHeight="1" s="263">
      <c r="E106" s="85" t="n"/>
    </row>
    <row r="107" ht="15.75" customHeight="1" s="263">
      <c r="E107" s="85" t="n"/>
    </row>
    <row r="108" ht="15.75" customHeight="1" s="263">
      <c r="E108" s="85" t="n"/>
    </row>
    <row r="109" ht="15.75" customHeight="1" s="263">
      <c r="E109" s="85" t="n"/>
    </row>
    <row r="110" ht="15.75" customHeight="1" s="263">
      <c r="E110" s="85" t="n"/>
    </row>
    <row r="111" ht="15.75" customHeight="1" s="263">
      <c r="E111" s="85" t="n"/>
    </row>
    <row r="112" ht="15.75" customHeight="1" s="263">
      <c r="E112" s="85" t="n"/>
    </row>
    <row r="113" ht="15.75" customHeight="1" s="263">
      <c r="E113" s="85" t="n"/>
    </row>
    <row r="114" ht="15.75" customHeight="1" s="263">
      <c r="E114" s="85" t="n"/>
    </row>
    <row r="115" ht="15.75" customHeight="1" s="263">
      <c r="E115" s="85" t="n"/>
    </row>
    <row r="116" ht="15.75" customHeight="1" s="263">
      <c r="E116" s="85" t="n"/>
    </row>
    <row r="117" ht="15.75" customHeight="1" s="263">
      <c r="E117" s="85" t="n"/>
    </row>
    <row r="118" ht="15.75" customHeight="1" s="263">
      <c r="E118" s="85" t="n"/>
    </row>
    <row r="119" ht="15.75" customHeight="1" s="263">
      <c r="E119" s="85" t="n"/>
    </row>
    <row r="120" ht="15.75" customHeight="1" s="263">
      <c r="E120" s="85" t="n"/>
    </row>
    <row r="121" ht="15.75" customHeight="1" s="263">
      <c r="E121" s="85" t="n"/>
    </row>
    <row r="122" ht="15.75" customHeight="1" s="263">
      <c r="E122" s="85" t="n"/>
    </row>
    <row r="123" ht="15.75" customHeight="1" s="263">
      <c r="E123" s="85" t="n"/>
    </row>
    <row r="124" ht="15.75" customHeight="1" s="263">
      <c r="E124" s="85" t="n"/>
    </row>
    <row r="125" ht="15.75" customHeight="1" s="263">
      <c r="E125" s="85" t="n"/>
    </row>
    <row r="126" ht="15.75" customHeight="1" s="263">
      <c r="E126" s="85" t="n"/>
    </row>
    <row r="127" ht="15.75" customHeight="1" s="263">
      <c r="E127" s="85" t="n"/>
    </row>
    <row r="128" ht="15.75" customHeight="1" s="263">
      <c r="E128" s="85" t="n"/>
    </row>
    <row r="129" ht="15.75" customHeight="1" s="263">
      <c r="E129" s="85" t="n"/>
    </row>
    <row r="130" ht="15.75" customHeight="1" s="263">
      <c r="E130" s="85" t="n"/>
    </row>
    <row r="131" ht="15.75" customHeight="1" s="263">
      <c r="E131" s="85" t="n"/>
    </row>
    <row r="132" ht="15.75" customHeight="1" s="263">
      <c r="E132" s="85" t="n"/>
    </row>
    <row r="133" ht="15.75" customHeight="1" s="263">
      <c r="E133" s="85" t="n"/>
    </row>
    <row r="134" ht="15.75" customHeight="1" s="263">
      <c r="E134" s="85" t="n"/>
    </row>
    <row r="135" ht="15.75" customHeight="1" s="263">
      <c r="E135" s="85" t="n"/>
    </row>
    <row r="136" ht="15.75" customHeight="1" s="263">
      <c r="E136" s="85" t="n"/>
    </row>
    <row r="137" ht="15.75" customHeight="1" s="263">
      <c r="E137" s="85" t="n"/>
    </row>
    <row r="138" ht="15.75" customHeight="1" s="263">
      <c r="E138" s="85" t="n"/>
    </row>
    <row r="139" ht="15.75" customHeight="1" s="263">
      <c r="E139" s="85" t="n"/>
    </row>
    <row r="140" ht="15.75" customHeight="1" s="263">
      <c r="E140" s="85" t="n"/>
    </row>
    <row r="141" ht="15.75" customHeight="1" s="263">
      <c r="E141" s="85" t="n"/>
    </row>
    <row r="142" ht="15.75" customHeight="1" s="263">
      <c r="E142" s="85" t="n"/>
    </row>
    <row r="143" ht="15.75" customHeight="1" s="263">
      <c r="E143" s="85" t="n"/>
    </row>
    <row r="144" ht="15.75" customHeight="1" s="263">
      <c r="E144" s="85" t="n"/>
    </row>
    <row r="145" ht="15.75" customHeight="1" s="263">
      <c r="E145" s="85" t="n"/>
    </row>
    <row r="146" ht="15.75" customHeight="1" s="263">
      <c r="E146" s="85" t="n"/>
    </row>
    <row r="147" ht="15.75" customHeight="1" s="263">
      <c r="E147" s="85" t="n"/>
    </row>
    <row r="148" ht="15.75" customHeight="1" s="263">
      <c r="E148" s="85" t="n"/>
    </row>
    <row r="149" ht="15.75" customHeight="1" s="263">
      <c r="E149" s="85" t="n"/>
    </row>
    <row r="150" ht="15.75" customHeight="1" s="263">
      <c r="E150" s="85" t="n"/>
    </row>
    <row r="151" ht="15.75" customHeight="1" s="263">
      <c r="E151" s="85" t="n"/>
    </row>
    <row r="152" ht="15.75" customHeight="1" s="263">
      <c r="E152" s="85" t="n"/>
    </row>
    <row r="153" ht="15.75" customHeight="1" s="263">
      <c r="E153" s="85" t="n"/>
    </row>
    <row r="154" ht="15.75" customHeight="1" s="263">
      <c r="E154" s="85" t="n"/>
    </row>
    <row r="155" ht="15.75" customHeight="1" s="263">
      <c r="E155" s="85" t="n"/>
    </row>
    <row r="156" ht="15.75" customHeight="1" s="263">
      <c r="E156" s="85" t="n"/>
    </row>
    <row r="157" ht="15.75" customHeight="1" s="263">
      <c r="E157" s="85" t="n"/>
    </row>
    <row r="158" ht="15.75" customHeight="1" s="263">
      <c r="E158" s="85" t="n"/>
    </row>
    <row r="159" ht="15.75" customHeight="1" s="263">
      <c r="E159" s="85" t="n"/>
    </row>
    <row r="160" ht="15.75" customHeight="1" s="263">
      <c r="E160" s="85" t="n"/>
    </row>
    <row r="161" ht="15.75" customHeight="1" s="263">
      <c r="E161" s="85" t="n"/>
    </row>
    <row r="162" ht="15.75" customHeight="1" s="263">
      <c r="E162" s="85" t="n"/>
    </row>
    <row r="163" ht="15.75" customHeight="1" s="263">
      <c r="E163" s="85" t="n"/>
    </row>
    <row r="164" ht="15.75" customHeight="1" s="263">
      <c r="E164" s="85" t="n"/>
    </row>
    <row r="165" ht="15.75" customHeight="1" s="263">
      <c r="E165" s="85" t="n"/>
    </row>
    <row r="166" ht="15.75" customHeight="1" s="263">
      <c r="E166" s="85" t="n"/>
    </row>
    <row r="167" ht="15.75" customHeight="1" s="263">
      <c r="E167" s="85" t="n"/>
    </row>
    <row r="168" ht="15.75" customHeight="1" s="263">
      <c r="E168" s="85" t="n"/>
    </row>
    <row r="169" ht="15.75" customHeight="1" s="263">
      <c r="E169" s="85" t="n"/>
    </row>
    <row r="170" ht="15.75" customHeight="1" s="263">
      <c r="E170" s="85" t="n"/>
    </row>
    <row r="171" ht="15.75" customHeight="1" s="263">
      <c r="E171" s="85" t="n"/>
    </row>
    <row r="172" ht="15.75" customHeight="1" s="263">
      <c r="E172" s="85" t="n"/>
    </row>
    <row r="173" ht="15.75" customHeight="1" s="263">
      <c r="E173" s="85" t="n"/>
    </row>
    <row r="174" ht="15.75" customHeight="1" s="263">
      <c r="E174" s="85" t="n"/>
    </row>
    <row r="175" ht="15.75" customHeight="1" s="263">
      <c r="E175" s="85" t="n"/>
    </row>
    <row r="176" ht="15.75" customHeight="1" s="263">
      <c r="E176" s="85" t="n"/>
    </row>
    <row r="177" ht="15.75" customHeight="1" s="263">
      <c r="E177" s="85" t="n"/>
    </row>
    <row r="178" ht="15.75" customHeight="1" s="263">
      <c r="E178" s="85" t="n"/>
    </row>
    <row r="179" ht="15.75" customHeight="1" s="263">
      <c r="E179" s="85" t="n"/>
    </row>
    <row r="180" ht="15.75" customHeight="1" s="263">
      <c r="E180" s="85" t="n"/>
    </row>
    <row r="181" ht="15.75" customHeight="1" s="263">
      <c r="E181" s="85" t="n"/>
    </row>
    <row r="182" ht="15.75" customHeight="1" s="263">
      <c r="E182" s="85" t="n"/>
    </row>
    <row r="183" ht="15.75" customHeight="1" s="263">
      <c r="E183" s="85" t="n"/>
    </row>
    <row r="184" ht="15.75" customHeight="1" s="263">
      <c r="E184" s="85" t="n"/>
    </row>
    <row r="185" ht="15.75" customHeight="1" s="263">
      <c r="E185" s="85" t="n"/>
    </row>
    <row r="186" ht="15.75" customHeight="1" s="263">
      <c r="E186" s="85" t="n"/>
    </row>
    <row r="187" ht="15.75" customHeight="1" s="263">
      <c r="E187" s="85" t="n"/>
    </row>
    <row r="188" ht="15.75" customHeight="1" s="263">
      <c r="E188" s="85" t="n"/>
    </row>
    <row r="189" ht="15.75" customHeight="1" s="263">
      <c r="E189" s="85" t="n"/>
    </row>
    <row r="190" ht="15.75" customHeight="1" s="263">
      <c r="E190" s="85" t="n"/>
    </row>
    <row r="191" ht="15.75" customHeight="1" s="263">
      <c r="E191" s="85" t="n"/>
    </row>
    <row r="192" ht="15.75" customHeight="1" s="263">
      <c r="E192" s="85" t="n"/>
    </row>
    <row r="193" ht="15.75" customHeight="1" s="263">
      <c r="E193" s="85" t="n"/>
    </row>
    <row r="194" ht="15.75" customHeight="1" s="263">
      <c r="E194" s="85" t="n"/>
    </row>
    <row r="195" ht="15.75" customHeight="1" s="263">
      <c r="E195" s="85" t="n"/>
    </row>
    <row r="196" ht="15.75" customHeight="1" s="263">
      <c r="E196" s="85" t="n"/>
    </row>
    <row r="197" ht="15.75" customHeight="1" s="263">
      <c r="E197" s="85" t="n"/>
    </row>
    <row r="198" ht="15.75" customHeight="1" s="263">
      <c r="E198" s="85" t="n"/>
    </row>
    <row r="199" ht="15.75" customHeight="1" s="263">
      <c r="E199" s="85" t="n"/>
    </row>
    <row r="200" ht="15.75" customHeight="1" s="263">
      <c r="E200" s="85" t="n"/>
    </row>
    <row r="201" ht="15.75" customHeight="1" s="263">
      <c r="E201" s="85" t="n"/>
    </row>
    <row r="202" ht="15.75" customHeight="1" s="263">
      <c r="E202" s="85" t="n"/>
    </row>
    <row r="203" ht="15.75" customHeight="1" s="263">
      <c r="E203" s="85" t="n"/>
    </row>
    <row r="204" ht="15.75" customHeight="1" s="263">
      <c r="E204" s="85" t="n"/>
    </row>
    <row r="205" ht="15.75" customHeight="1" s="263">
      <c r="E205" s="85" t="n"/>
    </row>
    <row r="206" ht="15.75" customHeight="1" s="263">
      <c r="E206" s="85" t="n"/>
    </row>
    <row r="207" ht="15.75" customHeight="1" s="263">
      <c r="E207" s="85" t="n"/>
    </row>
    <row r="208" ht="15.75" customHeight="1" s="263">
      <c r="E208" s="85" t="n"/>
    </row>
    <row r="209" ht="15.75" customHeight="1" s="263">
      <c r="E209" s="85" t="n"/>
    </row>
    <row r="210" ht="15.75" customHeight="1" s="263">
      <c r="E210" s="85" t="n"/>
    </row>
    <row r="211" ht="15.75" customHeight="1" s="263">
      <c r="E211" s="85" t="n"/>
    </row>
    <row r="212" ht="15.75" customHeight="1" s="263">
      <c r="E212" s="85" t="n"/>
    </row>
    <row r="213" ht="15.75" customHeight="1" s="263">
      <c r="E213" s="85" t="n"/>
    </row>
    <row r="214" ht="15.75" customHeight="1" s="263">
      <c r="E214" s="85" t="n"/>
    </row>
    <row r="215" ht="15.75" customHeight="1" s="263">
      <c r="E215" s="85" t="n"/>
    </row>
    <row r="216" ht="15.75" customHeight="1" s="263">
      <c r="E216" s="85" t="n"/>
    </row>
    <row r="217" ht="15.75" customHeight="1" s="263">
      <c r="E217" s="85" t="n"/>
    </row>
    <row r="218" ht="15.75" customHeight="1" s="263">
      <c r="E218" s="85" t="n"/>
    </row>
    <row r="219" ht="15.75" customHeight="1" s="263">
      <c r="E219" s="85" t="n"/>
    </row>
    <row r="220" ht="15.75" customHeight="1" s="263">
      <c r="E220" s="85" t="n"/>
    </row>
    <row r="221" ht="15.75" customHeight="1" s="263">
      <c r="E221" s="85" t="n"/>
    </row>
    <row r="222" ht="15.75" customHeight="1" s="263">
      <c r="E222" s="85" t="n"/>
    </row>
    <row r="223" ht="15.75" customHeight="1" s="263">
      <c r="E223" s="85" t="n"/>
    </row>
    <row r="224" ht="15.75" customHeight="1" s="263">
      <c r="E224" s="85" t="n"/>
    </row>
    <row r="225" ht="15.75" customHeight="1" s="263">
      <c r="E225" s="85" t="n"/>
    </row>
    <row r="226" ht="15.75" customHeight="1" s="263">
      <c r="E226" s="85" t="n"/>
    </row>
    <row r="227" ht="15.75" customHeight="1" s="263">
      <c r="E227" s="85" t="n"/>
    </row>
    <row r="228" ht="15.75" customHeight="1" s="263">
      <c r="E228" s="85" t="n"/>
    </row>
    <row r="229" ht="15.75" customHeight="1" s="263">
      <c r="E229" s="85" t="n"/>
    </row>
    <row r="230" ht="15.75" customHeight="1" s="263">
      <c r="E230" s="85" t="n"/>
    </row>
    <row r="231" ht="15.75" customHeight="1" s="263">
      <c r="E231" s="85" t="n"/>
    </row>
    <row r="232" ht="15.75" customHeight="1" s="263">
      <c r="E232" s="85" t="n"/>
    </row>
    <row r="233" ht="15.75" customHeight="1" s="263">
      <c r="E233" s="85" t="n"/>
    </row>
    <row r="234" ht="15.75" customHeight="1" s="263">
      <c r="E234" s="85" t="n"/>
    </row>
    <row r="235" ht="15.75" customHeight="1" s="263">
      <c r="E235" s="85" t="n"/>
    </row>
    <row r="236" ht="15.75" customHeight="1" s="263">
      <c r="E236" s="85" t="n"/>
    </row>
    <row r="237" ht="15.75" customHeight="1" s="263">
      <c r="E237" s="85" t="n"/>
    </row>
    <row r="238" ht="15.75" customHeight="1" s="263">
      <c r="E238" s="85" t="n"/>
    </row>
    <row r="239" ht="15.75" customHeight="1" s="263">
      <c r="E239" s="85" t="n"/>
    </row>
    <row r="240" ht="15.75" customHeight="1" s="263">
      <c r="E240" s="85" t="n"/>
    </row>
    <row r="241" ht="15.75" customHeight="1" s="263">
      <c r="E241" s="85" t="n"/>
    </row>
    <row r="242" ht="15.75" customHeight="1" s="263">
      <c r="E242" s="85" t="n"/>
    </row>
    <row r="243" ht="15.75" customHeight="1" s="263">
      <c r="E243" s="85" t="n"/>
    </row>
    <row r="244" ht="15.75" customHeight="1" s="263">
      <c r="E244" s="85" t="n"/>
    </row>
    <row r="245" ht="15.75" customHeight="1" s="263">
      <c r="E245" s="85" t="n"/>
    </row>
    <row r="246" ht="15.75" customHeight="1" s="263">
      <c r="E246" s="85" t="n"/>
    </row>
    <row r="247" ht="15.75" customHeight="1" s="263">
      <c r="E247" s="85" t="n"/>
    </row>
    <row r="248" ht="15.75" customHeight="1" s="263">
      <c r="E248" s="85" t="n"/>
    </row>
    <row r="249" ht="15.75" customHeight="1" s="263">
      <c r="E249" s="85" t="n"/>
    </row>
    <row r="250" ht="15.75" customHeight="1" s="263">
      <c r="E250" s="85" t="n"/>
    </row>
    <row r="251" ht="15.75" customHeight="1" s="263">
      <c r="E251" s="85" t="n"/>
    </row>
    <row r="252" ht="15.75" customHeight="1" s="263">
      <c r="E252" s="85" t="n"/>
    </row>
    <row r="253" ht="15.75" customHeight="1" s="263">
      <c r="E253" s="85" t="n"/>
    </row>
    <row r="254" ht="15.75" customHeight="1" s="263">
      <c r="E254" s="85" t="n"/>
    </row>
    <row r="255" ht="15.75" customHeight="1" s="263">
      <c r="E255" s="85" t="n"/>
    </row>
    <row r="256" ht="15.75" customHeight="1" s="263">
      <c r="E256" s="85" t="n"/>
    </row>
    <row r="257" ht="15.75" customHeight="1" s="263">
      <c r="E257" s="85" t="n"/>
    </row>
    <row r="258" ht="15.75" customHeight="1" s="263">
      <c r="E258" s="85" t="n"/>
    </row>
    <row r="259" ht="15.75" customHeight="1" s="263">
      <c r="E259" s="85" t="n"/>
    </row>
    <row r="260" ht="15.75" customHeight="1" s="263">
      <c r="E260" s="85" t="n"/>
    </row>
    <row r="261" ht="15.75" customHeight="1" s="263">
      <c r="E261" s="85" t="n"/>
    </row>
    <row r="262" ht="15.75" customHeight="1" s="263">
      <c r="E262" s="85" t="n"/>
    </row>
    <row r="263" ht="15.75" customHeight="1" s="263">
      <c r="E263" s="85" t="n"/>
    </row>
    <row r="264" ht="15.75" customHeight="1" s="263">
      <c r="E264" s="85" t="n"/>
    </row>
    <row r="265" ht="15.75" customHeight="1" s="263">
      <c r="E265" s="85" t="n"/>
    </row>
    <row r="266" ht="15.75" customHeight="1" s="263">
      <c r="E266" s="85" t="n"/>
    </row>
    <row r="267" ht="15.75" customHeight="1" s="263">
      <c r="E267" s="85" t="n"/>
    </row>
    <row r="268" ht="15.75" customHeight="1" s="263">
      <c r="E268" s="85" t="n"/>
    </row>
    <row r="269" ht="15.75" customHeight="1" s="263">
      <c r="E269" s="85" t="n"/>
    </row>
    <row r="270" ht="15.75" customHeight="1" s="263">
      <c r="E270" s="85" t="n"/>
    </row>
    <row r="271" ht="15.75" customHeight="1" s="263">
      <c r="E271" s="85" t="n"/>
    </row>
    <row r="272" ht="15.75" customHeight="1" s="263">
      <c r="E272" s="85" t="n"/>
    </row>
    <row r="273" ht="15.75" customHeight="1" s="263">
      <c r="E273" s="85" t="n"/>
    </row>
    <row r="274" ht="15.75" customHeight="1" s="263">
      <c r="E274" s="85" t="n"/>
    </row>
    <row r="275" ht="15.75" customHeight="1" s="263">
      <c r="E275" s="85" t="n"/>
    </row>
    <row r="276" ht="15.75" customHeight="1" s="263">
      <c r="E276" s="85" t="n"/>
    </row>
    <row r="277" ht="15.75" customHeight="1" s="263">
      <c r="E277" s="85" t="n"/>
    </row>
    <row r="278" ht="15.75" customHeight="1" s="263">
      <c r="E278" s="85" t="n"/>
    </row>
    <row r="279" ht="15.75" customHeight="1" s="263">
      <c r="E279" s="85" t="n"/>
    </row>
    <row r="280" ht="15.75" customHeight="1" s="263">
      <c r="E280" s="85" t="n"/>
    </row>
    <row r="281" ht="15.75" customHeight="1" s="263">
      <c r="E281" s="85" t="n"/>
    </row>
    <row r="282" ht="15.75" customHeight="1" s="263">
      <c r="E282" s="85" t="n"/>
    </row>
    <row r="283" ht="15.75" customHeight="1" s="263">
      <c r="E283" s="85" t="n"/>
    </row>
    <row r="284" ht="15.75" customHeight="1" s="263">
      <c r="E284" s="85" t="n"/>
    </row>
    <row r="285" ht="15.75" customHeight="1" s="263">
      <c r="E285" s="85" t="n"/>
    </row>
    <row r="286" ht="15.75" customHeight="1" s="263">
      <c r="E286" s="85" t="n"/>
    </row>
    <row r="287" ht="15.75" customHeight="1" s="263">
      <c r="E287" s="85" t="n"/>
    </row>
    <row r="288" ht="15.75" customHeight="1" s="263">
      <c r="E288" s="85" t="n"/>
    </row>
    <row r="289" ht="15.75" customHeight="1" s="263">
      <c r="E289" s="85" t="n"/>
    </row>
    <row r="290" ht="15.75" customHeight="1" s="263">
      <c r="E290" s="85" t="n"/>
    </row>
    <row r="291" ht="15.75" customHeight="1" s="263">
      <c r="E291" s="85" t="n"/>
    </row>
    <row r="292" ht="15.75" customHeight="1" s="263">
      <c r="E292" s="85" t="n"/>
    </row>
    <row r="293" ht="15.75" customHeight="1" s="263">
      <c r="E293" s="85" t="n"/>
    </row>
    <row r="294" ht="15.75" customHeight="1" s="263">
      <c r="E294" s="85" t="n"/>
    </row>
    <row r="295" ht="15.75" customHeight="1" s="263">
      <c r="E295" s="85" t="n"/>
    </row>
    <row r="296" ht="15.75" customHeight="1" s="263">
      <c r="E296" s="85" t="n"/>
    </row>
    <row r="297" ht="15.75" customHeight="1" s="263">
      <c r="E297" s="85" t="n"/>
    </row>
    <row r="298" ht="15.75" customHeight="1" s="263">
      <c r="E298" s="85" t="n"/>
    </row>
    <row r="299" ht="15.75" customHeight="1" s="263">
      <c r="E299" s="85" t="n"/>
    </row>
    <row r="300" ht="15.75" customHeight="1" s="263"/>
    <row r="301" ht="15.75" customHeight="1" s="263"/>
    <row r="302" ht="15.75" customHeight="1" s="263"/>
    <row r="303" ht="15.75" customHeight="1" s="263"/>
    <row r="304" ht="15.75" customHeight="1" s="263"/>
    <row r="305" ht="15.75" customHeight="1" s="263"/>
    <row r="306" ht="15.75" customHeight="1" s="263"/>
    <row r="307" ht="15.75" customHeight="1" s="263"/>
    <row r="308" ht="15.75" customHeight="1" s="263"/>
    <row r="309" ht="15.75" customHeight="1" s="263"/>
    <row r="310" ht="15.75" customHeight="1" s="263"/>
    <row r="311" ht="15.75" customHeight="1" s="263"/>
    <row r="312" ht="15.75" customHeight="1" s="263"/>
    <row r="313" ht="15.75" customHeight="1" s="263"/>
    <row r="314" ht="15.75" customHeight="1" s="263"/>
    <row r="315" ht="15.75" customHeight="1" s="263"/>
    <row r="316" ht="15.75" customHeight="1" s="263"/>
    <row r="317" ht="15.75" customHeight="1" s="263"/>
    <row r="318" ht="15.75" customHeight="1" s="263"/>
    <row r="319" ht="15.75" customHeight="1" s="263"/>
    <row r="320" ht="15.75" customHeight="1" s="263"/>
    <row r="321" ht="15.75" customHeight="1" s="263"/>
    <row r="322" ht="15.75" customHeight="1" s="263"/>
    <row r="323" ht="15.75" customHeight="1" s="263"/>
    <row r="324" ht="15.75" customHeight="1" s="263"/>
    <row r="325" ht="15.75" customHeight="1" s="263"/>
    <row r="326" ht="15.75" customHeight="1" s="263"/>
    <row r="327" ht="15.75" customHeight="1" s="263"/>
    <row r="328" ht="15.75" customHeight="1" s="263"/>
    <row r="329" ht="15.75" customHeight="1" s="263"/>
    <row r="330" ht="15.75" customHeight="1" s="263"/>
    <row r="331" ht="15.75" customHeight="1" s="263"/>
    <row r="332" ht="15.75" customHeight="1" s="263"/>
    <row r="333" ht="15.75" customHeight="1" s="263"/>
    <row r="334" ht="15.75" customHeight="1" s="263"/>
    <row r="335" ht="15.75" customHeight="1" s="263"/>
    <row r="336" ht="15.75" customHeight="1" s="263"/>
    <row r="337" ht="15.75" customHeight="1" s="263"/>
    <row r="338" ht="15.75" customHeight="1" s="263"/>
    <row r="339" ht="15.75" customHeight="1" s="263"/>
    <row r="340" ht="15.75" customHeight="1" s="263"/>
    <row r="341" ht="15.75" customHeight="1" s="263"/>
    <row r="342" ht="15.75" customHeight="1" s="263"/>
    <row r="343" ht="15.75" customHeight="1" s="263"/>
    <row r="344" ht="15.75" customHeight="1" s="263"/>
    <row r="345" ht="15.75" customHeight="1" s="263"/>
    <row r="346" ht="15.75" customHeight="1" s="263"/>
    <row r="347" ht="15.75" customHeight="1" s="263"/>
    <row r="348" ht="15.75" customHeight="1" s="263"/>
    <row r="349" ht="15.75" customHeight="1" s="263"/>
    <row r="350" ht="15.75" customHeight="1" s="263"/>
    <row r="351" ht="15.75" customHeight="1" s="263"/>
    <row r="352" ht="15.75" customHeight="1" s="263"/>
    <row r="353" ht="15.75" customHeight="1" s="263"/>
    <row r="354" ht="15.75" customHeight="1" s="263"/>
    <row r="355" ht="15.75" customHeight="1" s="263"/>
    <row r="356" ht="15.75" customHeight="1" s="263"/>
    <row r="357" ht="15.75" customHeight="1" s="263"/>
    <row r="358" ht="15.75" customHeight="1" s="263"/>
    <row r="359" ht="15.75" customHeight="1" s="263"/>
    <row r="360" ht="15.75" customHeight="1" s="263"/>
    <row r="361" ht="15.75" customHeight="1" s="263"/>
    <row r="362" ht="15.75" customHeight="1" s="263"/>
    <row r="363" ht="15.75" customHeight="1" s="263"/>
    <row r="364" ht="15.75" customHeight="1" s="263"/>
    <row r="365" ht="15.75" customHeight="1" s="263"/>
    <row r="366" ht="15.75" customHeight="1" s="263"/>
    <row r="367" ht="15.75" customHeight="1" s="263"/>
    <row r="368" ht="15.75" customHeight="1" s="263"/>
    <row r="369" ht="15.75" customHeight="1" s="263"/>
    <row r="370" ht="15.75" customHeight="1" s="263"/>
    <row r="371" ht="15.75" customHeight="1" s="263"/>
    <row r="372" ht="15.75" customHeight="1" s="263"/>
    <row r="373" ht="15.75" customHeight="1" s="263"/>
    <row r="374" ht="15.75" customHeight="1" s="263"/>
    <row r="375" ht="15.75" customHeight="1" s="263"/>
    <row r="376" ht="15.75" customHeight="1" s="263"/>
    <row r="377" ht="15.75" customHeight="1" s="263"/>
    <row r="378" ht="15.75" customHeight="1" s="263"/>
    <row r="379" ht="15.75" customHeight="1" s="263"/>
    <row r="380" ht="15.75" customHeight="1" s="263"/>
    <row r="381" ht="15.75" customHeight="1" s="263"/>
    <row r="382" ht="15.75" customHeight="1" s="263"/>
    <row r="383" ht="15.75" customHeight="1" s="263"/>
    <row r="384" ht="15.75" customHeight="1" s="263"/>
    <row r="385" ht="15.75" customHeight="1" s="263"/>
    <row r="386" ht="15.75" customHeight="1" s="263"/>
    <row r="387" ht="15.75" customHeight="1" s="263"/>
    <row r="388" ht="15.75" customHeight="1" s="263"/>
    <row r="389" ht="15.75" customHeight="1" s="263"/>
    <row r="390" ht="15.75" customHeight="1" s="263"/>
    <row r="391" ht="15.75" customHeight="1" s="263"/>
    <row r="392" ht="15.75" customHeight="1" s="263"/>
    <row r="393" ht="15.75" customHeight="1" s="263"/>
    <row r="394" ht="15.75" customHeight="1" s="263"/>
    <row r="395" ht="15.75" customHeight="1" s="263"/>
    <row r="396" ht="15.75" customHeight="1" s="263"/>
    <row r="397" ht="15.75" customHeight="1" s="263"/>
    <row r="398" ht="15.75" customHeight="1" s="263"/>
    <row r="399" ht="15.75" customHeight="1" s="263"/>
    <row r="400" ht="15.75" customHeight="1" s="263"/>
    <row r="401" ht="15.75" customHeight="1" s="263"/>
    <row r="402" ht="15.75" customHeight="1" s="263"/>
    <row r="403" ht="15.75" customHeight="1" s="263"/>
    <row r="404" ht="15.75" customHeight="1" s="263"/>
    <row r="405" ht="15.75" customHeight="1" s="263"/>
    <row r="406" ht="15.75" customHeight="1" s="263"/>
    <row r="407" ht="15.75" customHeight="1" s="263"/>
    <row r="408" ht="15.75" customHeight="1" s="263"/>
    <row r="409" ht="15.75" customHeight="1" s="263"/>
    <row r="410" ht="15.75" customHeight="1" s="263"/>
    <row r="411" ht="15.75" customHeight="1" s="263"/>
    <row r="412" ht="15.75" customHeight="1" s="263"/>
    <row r="413" ht="15.75" customHeight="1" s="263"/>
    <row r="414" ht="15.75" customHeight="1" s="263"/>
    <row r="415" ht="15.75" customHeight="1" s="263"/>
    <row r="416" ht="15.75" customHeight="1" s="263"/>
    <row r="417" ht="15.75" customHeight="1" s="263"/>
    <row r="418" ht="15.75" customHeight="1" s="263"/>
    <row r="419" ht="15.75" customHeight="1" s="263"/>
    <row r="420" ht="15.75" customHeight="1" s="263"/>
    <row r="421" ht="15.75" customHeight="1" s="263"/>
    <row r="422" ht="15.75" customHeight="1" s="263"/>
    <row r="423" ht="15.75" customHeight="1" s="263"/>
    <row r="424" ht="15.75" customHeight="1" s="263"/>
    <row r="425" ht="15.75" customHeight="1" s="263"/>
    <row r="426" ht="15.75" customHeight="1" s="263"/>
    <row r="427" ht="15.75" customHeight="1" s="263"/>
    <row r="428" ht="15.75" customHeight="1" s="263"/>
    <row r="429" ht="15.75" customHeight="1" s="263"/>
    <row r="430" ht="15.75" customHeight="1" s="263"/>
    <row r="431" ht="15.75" customHeight="1" s="263"/>
    <row r="432" ht="15.75" customHeight="1" s="263"/>
    <row r="433" ht="15.75" customHeight="1" s="263"/>
    <row r="434" ht="15.75" customHeight="1" s="263"/>
    <row r="435" ht="15.75" customHeight="1" s="263"/>
    <row r="436" ht="15.75" customHeight="1" s="263"/>
    <row r="437" ht="15.75" customHeight="1" s="263"/>
    <row r="438" ht="15.75" customHeight="1" s="263"/>
    <row r="439" ht="15.75" customHeight="1" s="263"/>
    <row r="440" ht="15.75" customHeight="1" s="263"/>
    <row r="441" ht="15.75" customHeight="1" s="263"/>
    <row r="442" ht="15.75" customHeight="1" s="263"/>
    <row r="443" ht="15.75" customHeight="1" s="263"/>
    <row r="444" ht="15.75" customHeight="1" s="263"/>
    <row r="445" ht="15.75" customHeight="1" s="263"/>
    <row r="446" ht="15.75" customHeight="1" s="263"/>
    <row r="447" ht="15.75" customHeight="1" s="263"/>
    <row r="448" ht="15.75" customHeight="1" s="263"/>
    <row r="449" ht="15.75" customHeight="1" s="263"/>
    <row r="450" ht="15.75" customHeight="1" s="263"/>
    <row r="451" ht="15.75" customHeight="1" s="263"/>
    <row r="452" ht="15.75" customHeight="1" s="263"/>
    <row r="453" ht="15.75" customHeight="1" s="263"/>
    <row r="454" ht="15.75" customHeight="1" s="263"/>
    <row r="455" ht="15.75" customHeight="1" s="263"/>
    <row r="456" ht="15.75" customHeight="1" s="263"/>
    <row r="457" ht="15.75" customHeight="1" s="263"/>
    <row r="458" ht="15.75" customHeight="1" s="263"/>
    <row r="459" ht="15.75" customHeight="1" s="263"/>
    <row r="460" ht="15.75" customHeight="1" s="263"/>
    <row r="461" ht="15.75" customHeight="1" s="263"/>
    <row r="462" ht="15.75" customHeight="1" s="263"/>
    <row r="463" ht="15.75" customHeight="1" s="263"/>
    <row r="464" ht="15.75" customHeight="1" s="263"/>
    <row r="465" ht="15.75" customHeight="1" s="263"/>
    <row r="466" ht="15.75" customHeight="1" s="263"/>
    <row r="467" ht="15.75" customHeight="1" s="263"/>
    <row r="468" ht="15.75" customHeight="1" s="263"/>
    <row r="469" ht="15.75" customHeight="1" s="263"/>
    <row r="470" ht="15.75" customHeight="1" s="263"/>
    <row r="471" ht="15.75" customHeight="1" s="263"/>
    <row r="472" ht="15.75" customHeight="1" s="263"/>
    <row r="473" ht="15.75" customHeight="1" s="263"/>
    <row r="474" ht="15.75" customHeight="1" s="263"/>
    <row r="475" ht="15.75" customHeight="1" s="263"/>
    <row r="476" ht="15.75" customHeight="1" s="263"/>
    <row r="477" ht="15.75" customHeight="1" s="263"/>
    <row r="478" ht="15.75" customHeight="1" s="263"/>
    <row r="479" ht="15.75" customHeight="1" s="263"/>
    <row r="480" ht="15.75" customHeight="1" s="263"/>
    <row r="481" ht="15.75" customHeight="1" s="263"/>
    <row r="482" ht="15.75" customHeight="1" s="263"/>
    <row r="483" ht="15.75" customHeight="1" s="263"/>
    <row r="484" ht="15.75" customHeight="1" s="263"/>
    <row r="485" ht="15.75" customHeight="1" s="263"/>
    <row r="486" ht="15.75" customHeight="1" s="263"/>
    <row r="487" ht="15.75" customHeight="1" s="263"/>
    <row r="488" ht="15.75" customHeight="1" s="263"/>
    <row r="489" ht="15.75" customHeight="1" s="263"/>
    <row r="490" ht="15.75" customHeight="1" s="263"/>
    <row r="491" ht="15.75" customHeight="1" s="263"/>
    <row r="492" ht="15.75" customHeight="1" s="263"/>
    <row r="493" ht="15.75" customHeight="1" s="263"/>
    <row r="494" ht="15.75" customHeight="1" s="263"/>
    <row r="495" ht="15.75" customHeight="1" s="263"/>
    <row r="496" ht="15.75" customHeight="1" s="263"/>
    <row r="497" ht="15.75" customHeight="1" s="263"/>
    <row r="498" ht="15.75" customHeight="1" s="263"/>
    <row r="499" ht="15.75" customHeight="1" s="263"/>
    <row r="500" ht="15.75" customHeight="1" s="263"/>
    <row r="501" ht="15.75" customHeight="1" s="263"/>
    <row r="502" ht="15.75" customHeight="1" s="263"/>
    <row r="503" ht="15.75" customHeight="1" s="263"/>
    <row r="504" ht="15.75" customHeight="1" s="263"/>
    <row r="505" ht="15.75" customHeight="1" s="263"/>
    <row r="506" ht="15.75" customHeight="1" s="263"/>
    <row r="507" ht="15.75" customHeight="1" s="263"/>
    <row r="508" ht="15.75" customHeight="1" s="263"/>
    <row r="509" ht="15.75" customHeight="1" s="263"/>
    <row r="510" ht="15.75" customHeight="1" s="263"/>
    <row r="511" ht="15.75" customHeight="1" s="263"/>
    <row r="512" ht="15.75" customHeight="1" s="263"/>
    <row r="513" ht="15.75" customHeight="1" s="263"/>
    <row r="514" ht="15.75" customHeight="1" s="263"/>
    <row r="515" ht="15.75" customHeight="1" s="263"/>
    <row r="516" ht="15.75" customHeight="1" s="263"/>
    <row r="517" ht="15.75" customHeight="1" s="263"/>
    <row r="518" ht="15.75" customHeight="1" s="263"/>
    <row r="519" ht="15.75" customHeight="1" s="263"/>
    <row r="520" ht="15.75" customHeight="1" s="263"/>
    <row r="521" ht="15.75" customHeight="1" s="263"/>
    <row r="522" ht="15.75" customHeight="1" s="263"/>
    <row r="523" ht="15.75" customHeight="1" s="263"/>
    <row r="524" ht="15.75" customHeight="1" s="263"/>
    <row r="525" ht="15.75" customHeight="1" s="263"/>
    <row r="526" ht="15.75" customHeight="1" s="263"/>
    <row r="527" ht="15.75" customHeight="1" s="263"/>
    <row r="528" ht="15.75" customHeight="1" s="263"/>
    <row r="529" ht="15.75" customHeight="1" s="263"/>
    <row r="530" ht="15.75" customHeight="1" s="263"/>
    <row r="531" ht="15.75" customHeight="1" s="263"/>
    <row r="532" ht="15.75" customHeight="1" s="263"/>
    <row r="533" ht="15.75" customHeight="1" s="263"/>
    <row r="534" ht="15.75" customHeight="1" s="263"/>
    <row r="535" ht="15.75" customHeight="1" s="263"/>
    <row r="536" ht="15.75" customHeight="1" s="263"/>
    <row r="537" ht="15.75" customHeight="1" s="263"/>
    <row r="538" ht="15.75" customHeight="1" s="263"/>
    <row r="539" ht="15.75" customHeight="1" s="263"/>
    <row r="540" ht="15.75" customHeight="1" s="263"/>
    <row r="541" ht="15.75" customHeight="1" s="263"/>
    <row r="542" ht="15.75" customHeight="1" s="263"/>
    <row r="543" ht="15.75" customHeight="1" s="263"/>
    <row r="544" ht="15.75" customHeight="1" s="263"/>
    <row r="545" ht="15.75" customHeight="1" s="263"/>
    <row r="546" ht="15.75" customHeight="1" s="263"/>
    <row r="547" ht="15.75" customHeight="1" s="263"/>
    <row r="548" ht="15.75" customHeight="1" s="263"/>
    <row r="549" ht="15.75" customHeight="1" s="263"/>
    <row r="550" ht="15.75" customHeight="1" s="263"/>
    <row r="551" ht="15.75" customHeight="1" s="263"/>
    <row r="552" ht="15.75" customHeight="1" s="263"/>
    <row r="553" ht="15.75" customHeight="1" s="263"/>
    <row r="554" ht="15.75" customHeight="1" s="263"/>
    <row r="555" ht="15.75" customHeight="1" s="263"/>
    <row r="556" ht="15.75" customHeight="1" s="263"/>
    <row r="557" ht="15.75" customHeight="1" s="263"/>
    <row r="558" ht="15.75" customHeight="1" s="263"/>
    <row r="559" ht="15.75" customHeight="1" s="263"/>
    <row r="560" ht="15.75" customHeight="1" s="263"/>
    <row r="561" ht="15.75" customHeight="1" s="263"/>
    <row r="562" ht="15.75" customHeight="1" s="263"/>
    <row r="563" ht="15.75" customHeight="1" s="263"/>
    <row r="564" ht="15.75" customHeight="1" s="263"/>
    <row r="565" ht="15.75" customHeight="1" s="263"/>
    <row r="566" ht="15.75" customHeight="1" s="263"/>
    <row r="567" ht="15.75" customHeight="1" s="263"/>
    <row r="568" ht="15.75" customHeight="1" s="263"/>
    <row r="569" ht="15.75" customHeight="1" s="263"/>
    <row r="570" ht="15.75" customHeight="1" s="263"/>
    <row r="571" ht="15.75" customHeight="1" s="263"/>
    <row r="572" ht="15.75" customHeight="1" s="263"/>
    <row r="573" ht="15.75" customHeight="1" s="263"/>
    <row r="574" ht="15.75" customHeight="1" s="263"/>
    <row r="575" ht="15.75" customHeight="1" s="263"/>
    <row r="576" ht="15.75" customHeight="1" s="263"/>
    <row r="577" ht="15.75" customHeight="1" s="263"/>
    <row r="578" ht="15.75" customHeight="1" s="263"/>
    <row r="579" ht="15.75" customHeight="1" s="263"/>
    <row r="580" ht="15.75" customHeight="1" s="263"/>
    <row r="581" ht="15.75" customHeight="1" s="263"/>
    <row r="582" ht="15.75" customHeight="1" s="263"/>
    <row r="583" ht="15.75" customHeight="1" s="263"/>
    <row r="584" ht="15.75" customHeight="1" s="263"/>
    <row r="585" ht="15.75" customHeight="1" s="263"/>
    <row r="586" ht="15.75" customHeight="1" s="263"/>
    <row r="587" ht="15.75" customHeight="1" s="263"/>
    <row r="588" ht="15.75" customHeight="1" s="263"/>
    <row r="589" ht="15.75" customHeight="1" s="263"/>
    <row r="590" ht="15.75" customHeight="1" s="263"/>
    <row r="591" ht="15.75" customHeight="1" s="263"/>
    <row r="592" ht="15.75" customHeight="1" s="263"/>
    <row r="593" ht="15.75" customHeight="1" s="263"/>
    <row r="594" ht="15.75" customHeight="1" s="263"/>
    <row r="595" ht="15.75" customHeight="1" s="263"/>
    <row r="596" ht="15.75" customHeight="1" s="263"/>
    <row r="597" ht="15.75" customHeight="1" s="263"/>
    <row r="598" ht="15.75" customHeight="1" s="263"/>
    <row r="599" ht="15.75" customHeight="1" s="263"/>
    <row r="600" ht="15.75" customHeight="1" s="263"/>
    <row r="601" ht="15.75" customHeight="1" s="263"/>
    <row r="602" ht="15.75" customHeight="1" s="263"/>
    <row r="603" ht="15.75" customHeight="1" s="263"/>
    <row r="604" ht="15.75" customHeight="1" s="263"/>
    <row r="605" ht="15.75" customHeight="1" s="263"/>
    <row r="606" ht="15.75" customHeight="1" s="263"/>
    <row r="607" ht="15.75" customHeight="1" s="263"/>
    <row r="608" ht="15.75" customHeight="1" s="263"/>
    <row r="609" ht="15.75" customHeight="1" s="263"/>
    <row r="610" ht="15.75" customHeight="1" s="263"/>
    <row r="611" ht="15.75" customHeight="1" s="263"/>
    <row r="612" ht="15.75" customHeight="1" s="263"/>
    <row r="613" ht="15.75" customHeight="1" s="263"/>
    <row r="614" ht="15.75" customHeight="1" s="263"/>
    <row r="615" ht="15.75" customHeight="1" s="263"/>
    <row r="616" ht="15.75" customHeight="1" s="263"/>
    <row r="617" ht="15.75" customHeight="1" s="263"/>
    <row r="618" ht="15.75" customHeight="1" s="263"/>
    <row r="619" ht="15.75" customHeight="1" s="263"/>
    <row r="620" ht="15.75" customHeight="1" s="263"/>
    <row r="621" ht="15.75" customHeight="1" s="263"/>
    <row r="622" ht="15.75" customHeight="1" s="263"/>
    <row r="623" ht="15.75" customHeight="1" s="263"/>
    <row r="624" ht="15.75" customHeight="1" s="263"/>
    <row r="625" ht="15.75" customHeight="1" s="263"/>
    <row r="626" ht="15.75" customHeight="1" s="263"/>
    <row r="627" ht="15.75" customHeight="1" s="263"/>
    <row r="628" ht="15.75" customHeight="1" s="263"/>
    <row r="629" ht="15.75" customHeight="1" s="263"/>
    <row r="630" ht="15.75" customHeight="1" s="263"/>
    <row r="631" ht="15.75" customHeight="1" s="263"/>
    <row r="632" ht="15.75" customHeight="1" s="263"/>
    <row r="633" ht="15.75" customHeight="1" s="263"/>
    <row r="634" ht="15.75" customHeight="1" s="263"/>
    <row r="635" ht="15.75" customHeight="1" s="263"/>
    <row r="636" ht="15.75" customHeight="1" s="263"/>
    <row r="637" ht="15.75" customHeight="1" s="263"/>
    <row r="638" ht="15.75" customHeight="1" s="263"/>
    <row r="639" ht="15.75" customHeight="1" s="263"/>
    <row r="640" ht="15.75" customHeight="1" s="263"/>
    <row r="641" ht="15.75" customHeight="1" s="263"/>
    <row r="642" ht="15.75" customHeight="1" s="263"/>
    <row r="643" ht="15.75" customHeight="1" s="263"/>
    <row r="644" ht="15.75" customHeight="1" s="263"/>
    <row r="645" ht="15.75" customHeight="1" s="263"/>
    <row r="646" ht="15.75" customHeight="1" s="263"/>
    <row r="647" ht="15.75" customHeight="1" s="263"/>
    <row r="648" ht="15.75" customHeight="1" s="263"/>
    <row r="649" ht="15.75" customHeight="1" s="263"/>
    <row r="650" ht="15.75" customHeight="1" s="263"/>
    <row r="651" ht="15.75" customHeight="1" s="263"/>
    <row r="652" ht="15.75" customHeight="1" s="263"/>
    <row r="653" ht="15.75" customHeight="1" s="263"/>
    <row r="654" ht="15.75" customHeight="1" s="263"/>
    <row r="655" ht="15.75" customHeight="1" s="263"/>
    <row r="656" ht="15.75" customHeight="1" s="263"/>
    <row r="657" ht="15.75" customHeight="1" s="263"/>
    <row r="658" ht="15.75" customHeight="1" s="263"/>
    <row r="659" ht="15.75" customHeight="1" s="263"/>
    <row r="660" ht="15.75" customHeight="1" s="263"/>
    <row r="661" ht="15.75" customHeight="1" s="263"/>
    <row r="662" ht="15.75" customHeight="1" s="263"/>
    <row r="663" ht="15.75" customHeight="1" s="263"/>
    <row r="664" ht="15.75" customHeight="1" s="263"/>
    <row r="665" ht="15.75" customHeight="1" s="263"/>
    <row r="666" ht="15.75" customHeight="1" s="263"/>
    <row r="667" ht="15.75" customHeight="1" s="263"/>
    <row r="668" ht="15.75" customHeight="1" s="263"/>
    <row r="669" ht="15.75" customHeight="1" s="263"/>
    <row r="670" ht="15.75" customHeight="1" s="263"/>
    <row r="671" ht="15.75" customHeight="1" s="263"/>
    <row r="672" ht="15.75" customHeight="1" s="263"/>
    <row r="673" ht="15.75" customHeight="1" s="263"/>
    <row r="674" ht="15.75" customHeight="1" s="263"/>
    <row r="675" ht="15.75" customHeight="1" s="263"/>
    <row r="676" ht="15.75" customHeight="1" s="263"/>
    <row r="677" ht="15.75" customHeight="1" s="263"/>
    <row r="678" ht="15.75" customHeight="1" s="263"/>
    <row r="679" ht="15.75" customHeight="1" s="263"/>
    <row r="680" ht="15.75" customHeight="1" s="263"/>
    <row r="681" ht="15.75" customHeight="1" s="263"/>
    <row r="682" ht="15.75" customHeight="1" s="263"/>
    <row r="683" ht="15.75" customHeight="1" s="263"/>
    <row r="684" ht="15.75" customHeight="1" s="263"/>
    <row r="685" ht="15.75" customHeight="1" s="263"/>
    <row r="686" ht="15.75" customHeight="1" s="263"/>
    <row r="687" ht="15.75" customHeight="1" s="263"/>
    <row r="688" ht="15.75" customHeight="1" s="263"/>
    <row r="689" ht="15.75" customHeight="1" s="263"/>
    <row r="690" ht="15.75" customHeight="1" s="263"/>
    <row r="691" ht="15.75" customHeight="1" s="263"/>
    <row r="692" ht="15.75" customHeight="1" s="263"/>
    <row r="693" ht="15.75" customHeight="1" s="263"/>
    <row r="694" ht="15.75" customHeight="1" s="263"/>
    <row r="695" ht="15.75" customHeight="1" s="263"/>
    <row r="696" ht="15.75" customHeight="1" s="263"/>
    <row r="697" ht="15.75" customHeight="1" s="263"/>
    <row r="698" ht="15.75" customHeight="1" s="263"/>
    <row r="699" ht="15.75" customHeight="1" s="263"/>
    <row r="700" ht="15.75" customHeight="1" s="263"/>
    <row r="701" ht="15.75" customHeight="1" s="263"/>
    <row r="702" ht="15.75" customHeight="1" s="263"/>
    <row r="703" ht="15.75" customHeight="1" s="263"/>
    <row r="704" ht="15.75" customHeight="1" s="263"/>
    <row r="705" ht="15.75" customHeight="1" s="263"/>
    <row r="706" ht="15.75" customHeight="1" s="263"/>
    <row r="707" ht="15.75" customHeight="1" s="263"/>
    <row r="708" ht="15.75" customHeight="1" s="263"/>
    <row r="709" ht="15.75" customHeight="1" s="263"/>
    <row r="710" ht="15.75" customHeight="1" s="263"/>
    <row r="711" ht="15.75" customHeight="1" s="263"/>
    <row r="712" ht="15.75" customHeight="1" s="263"/>
    <row r="713" ht="15.75" customHeight="1" s="263"/>
    <row r="714" ht="15.75" customHeight="1" s="263"/>
    <row r="715" ht="15.75" customHeight="1" s="263"/>
    <row r="716" ht="15.75" customHeight="1" s="263"/>
    <row r="717" ht="15.75" customHeight="1" s="263"/>
    <row r="718" ht="15.75" customHeight="1" s="263"/>
    <row r="719" ht="15.75" customHeight="1" s="263"/>
    <row r="720" ht="15.75" customHeight="1" s="263"/>
    <row r="721" ht="15.75" customHeight="1" s="263"/>
    <row r="722" ht="15.75" customHeight="1" s="263"/>
    <row r="723" ht="15.75" customHeight="1" s="263"/>
    <row r="724" ht="15.75" customHeight="1" s="263"/>
    <row r="725" ht="15.75" customHeight="1" s="263"/>
    <row r="726" ht="15.75" customHeight="1" s="263"/>
    <row r="727" ht="15.75" customHeight="1" s="263"/>
    <row r="728" ht="15.75" customHeight="1" s="263"/>
    <row r="729" ht="15.75" customHeight="1" s="263"/>
    <row r="730" ht="15.75" customHeight="1" s="263"/>
    <row r="731" ht="15.75" customHeight="1" s="263"/>
    <row r="732" ht="15.75" customHeight="1" s="263"/>
    <row r="733" ht="15.75" customHeight="1" s="263"/>
    <row r="734" ht="15.75" customHeight="1" s="263"/>
    <row r="735" ht="15.75" customHeight="1" s="263"/>
    <row r="736" ht="15.75" customHeight="1" s="263"/>
    <row r="737" ht="15.75" customHeight="1" s="263"/>
    <row r="738" ht="15.75" customHeight="1" s="263"/>
    <row r="739" ht="15.75" customHeight="1" s="263"/>
    <row r="740" ht="15.75" customHeight="1" s="263"/>
    <row r="741" ht="15.75" customHeight="1" s="263"/>
    <row r="742" ht="15.75" customHeight="1" s="263"/>
    <row r="743" ht="15.75" customHeight="1" s="263"/>
    <row r="744" ht="15.75" customHeight="1" s="263"/>
    <row r="745" ht="15.75" customHeight="1" s="263"/>
    <row r="746" ht="15.75" customHeight="1" s="263"/>
    <row r="747" ht="15.75" customHeight="1" s="263"/>
    <row r="748" ht="15.75" customHeight="1" s="263"/>
    <row r="749" ht="15.75" customHeight="1" s="263"/>
    <row r="750" ht="15.75" customHeight="1" s="263"/>
    <row r="751" ht="15.75" customHeight="1" s="263"/>
    <row r="752" ht="15.75" customHeight="1" s="263"/>
    <row r="753" ht="15.75" customHeight="1" s="263"/>
    <row r="754" ht="15.75" customHeight="1" s="263"/>
    <row r="755" ht="15.75" customHeight="1" s="263"/>
    <row r="756" ht="15.75" customHeight="1" s="263"/>
    <row r="757" ht="15.75" customHeight="1" s="263"/>
    <row r="758" ht="15.75" customHeight="1" s="263"/>
    <row r="759" ht="15.75" customHeight="1" s="263"/>
    <row r="760" ht="15.75" customHeight="1" s="263"/>
    <row r="761" ht="15.75" customHeight="1" s="263"/>
    <row r="762" ht="15.75" customHeight="1" s="263"/>
    <row r="763" ht="15.75" customHeight="1" s="263"/>
    <row r="764" ht="15.75" customHeight="1" s="263"/>
    <row r="765" ht="15.75" customHeight="1" s="263"/>
    <row r="766" ht="15.75" customHeight="1" s="263"/>
    <row r="767" ht="15.75" customHeight="1" s="263"/>
    <row r="768" ht="15.75" customHeight="1" s="263"/>
    <row r="769" ht="15.75" customHeight="1" s="263"/>
    <row r="770" ht="15.75" customHeight="1" s="263"/>
    <row r="771" ht="15.75" customHeight="1" s="263"/>
    <row r="772" ht="15.75" customHeight="1" s="263"/>
    <row r="773" ht="15.75" customHeight="1" s="263"/>
    <row r="774" ht="15.75" customHeight="1" s="263"/>
    <row r="775" ht="15.75" customHeight="1" s="263"/>
    <row r="776" ht="15.75" customHeight="1" s="263"/>
    <row r="777" ht="15.75" customHeight="1" s="263"/>
    <row r="778" ht="15.75" customHeight="1" s="263"/>
    <row r="779" ht="15.75" customHeight="1" s="263"/>
    <row r="780" ht="15.75" customHeight="1" s="263"/>
    <row r="781" ht="15.75" customHeight="1" s="263"/>
    <row r="782" ht="15.75" customHeight="1" s="263"/>
    <row r="783" ht="15.75" customHeight="1" s="263"/>
    <row r="784" ht="15.75" customHeight="1" s="263"/>
    <row r="785" ht="15.75" customHeight="1" s="263"/>
    <row r="786" ht="15.75" customHeight="1" s="263"/>
    <row r="787" ht="15.75" customHeight="1" s="263"/>
    <row r="788" ht="15.75" customHeight="1" s="263"/>
    <row r="789" ht="15.75" customHeight="1" s="263"/>
    <row r="790" ht="15.75" customHeight="1" s="263"/>
    <row r="791" ht="15.75" customHeight="1" s="263"/>
    <row r="792" ht="15.75" customHeight="1" s="263"/>
    <row r="793" ht="15.75" customHeight="1" s="263"/>
    <row r="794" ht="15.75" customHeight="1" s="263"/>
    <row r="795" ht="15.75" customHeight="1" s="263"/>
    <row r="796" ht="15.75" customHeight="1" s="263"/>
    <row r="797" ht="15.75" customHeight="1" s="263"/>
    <row r="798" ht="15.75" customHeight="1" s="263"/>
    <row r="799" ht="15.75" customHeight="1" s="263"/>
    <row r="800" ht="15.75" customHeight="1" s="263"/>
    <row r="801" ht="15.75" customHeight="1" s="263"/>
    <row r="802" ht="15.75" customHeight="1" s="263"/>
    <row r="803" ht="15.75" customHeight="1" s="263"/>
    <row r="804" ht="15.75" customHeight="1" s="263"/>
    <row r="805" ht="15.75" customHeight="1" s="263"/>
    <row r="806" ht="15.75" customHeight="1" s="263"/>
    <row r="807" ht="15.75" customHeight="1" s="263"/>
    <row r="808" ht="15.75" customHeight="1" s="263"/>
    <row r="809" ht="15.75" customHeight="1" s="263"/>
    <row r="810" ht="15.75" customHeight="1" s="263"/>
    <row r="811" ht="15.75" customHeight="1" s="263"/>
    <row r="812" ht="15.75" customHeight="1" s="263"/>
    <row r="813" ht="15.75" customHeight="1" s="263"/>
    <row r="814" ht="15.75" customHeight="1" s="263"/>
    <row r="815" ht="15.75" customHeight="1" s="263"/>
    <row r="816" ht="15.75" customHeight="1" s="263"/>
    <row r="817" ht="15.75" customHeight="1" s="263"/>
    <row r="818" ht="15.75" customHeight="1" s="263"/>
    <row r="819" ht="15.75" customHeight="1" s="263"/>
    <row r="820" ht="15.75" customHeight="1" s="263"/>
    <row r="821" ht="15.75" customHeight="1" s="263"/>
    <row r="822" ht="15.75" customHeight="1" s="263"/>
    <row r="823" ht="15.75" customHeight="1" s="263"/>
    <row r="824" ht="15.75" customHeight="1" s="263"/>
    <row r="825" ht="15.75" customHeight="1" s="263"/>
    <row r="826" ht="15.75" customHeight="1" s="263"/>
    <row r="827" ht="15.75" customHeight="1" s="263"/>
    <row r="828" ht="15.75" customHeight="1" s="263"/>
    <row r="829" ht="15.75" customHeight="1" s="263"/>
    <row r="830" ht="15.75" customHeight="1" s="263"/>
    <row r="831" ht="15.75" customHeight="1" s="263"/>
    <row r="832" ht="15.75" customHeight="1" s="263"/>
    <row r="833" ht="15.75" customHeight="1" s="263"/>
    <row r="834" ht="15.75" customHeight="1" s="263"/>
    <row r="835" ht="15.75" customHeight="1" s="263"/>
    <row r="836" ht="15.75" customHeight="1" s="263"/>
    <row r="837" ht="15.75" customHeight="1" s="263"/>
    <row r="838" ht="15.75" customHeight="1" s="263"/>
    <row r="839" ht="15.75" customHeight="1" s="263"/>
    <row r="840" ht="15.75" customHeight="1" s="263"/>
    <row r="841" ht="15.75" customHeight="1" s="263"/>
    <row r="842" ht="15.75" customHeight="1" s="263"/>
    <row r="843" ht="15.75" customHeight="1" s="263"/>
    <row r="844" ht="15.75" customHeight="1" s="263"/>
    <row r="845" ht="15.75" customHeight="1" s="263"/>
    <row r="846" ht="15.75" customHeight="1" s="263"/>
    <row r="847" ht="15.75" customHeight="1" s="263"/>
    <row r="848" ht="15.75" customHeight="1" s="263"/>
    <row r="849" ht="15.75" customHeight="1" s="263"/>
    <row r="850" ht="15.75" customHeight="1" s="263"/>
    <row r="851" ht="15.75" customHeight="1" s="263"/>
    <row r="852" ht="15.75" customHeight="1" s="263"/>
    <row r="853" ht="15.75" customHeight="1" s="263"/>
    <row r="854" ht="15.75" customHeight="1" s="263"/>
    <row r="855" ht="15.75" customHeight="1" s="263"/>
    <row r="856" ht="15.75" customHeight="1" s="263"/>
    <row r="857" ht="15.75" customHeight="1" s="263"/>
    <row r="858" ht="15.75" customHeight="1" s="263"/>
    <row r="859" ht="15.75" customHeight="1" s="263"/>
    <row r="860" ht="15.75" customHeight="1" s="263"/>
    <row r="861" ht="15.75" customHeight="1" s="263"/>
    <row r="862" ht="15.75" customHeight="1" s="263"/>
    <row r="863" ht="15.75" customHeight="1" s="263"/>
    <row r="864" ht="15.75" customHeight="1" s="263"/>
    <row r="865" ht="15.75" customHeight="1" s="263"/>
    <row r="866" ht="15.75" customHeight="1" s="263"/>
    <row r="867" ht="15.75" customHeight="1" s="263"/>
    <row r="868" ht="15.75" customHeight="1" s="263"/>
    <row r="869" ht="15.75" customHeight="1" s="263"/>
    <row r="870" ht="15.75" customHeight="1" s="263"/>
    <row r="871" ht="15.75" customHeight="1" s="263"/>
    <row r="872" ht="15.75" customHeight="1" s="263"/>
    <row r="873" ht="15.75" customHeight="1" s="263"/>
    <row r="874" ht="15.75" customHeight="1" s="263"/>
    <row r="875" ht="15.75" customHeight="1" s="263"/>
    <row r="876" ht="15.75" customHeight="1" s="263"/>
    <row r="877" ht="15.75" customHeight="1" s="263"/>
    <row r="878" ht="15.75" customHeight="1" s="263"/>
    <row r="879" ht="15.75" customHeight="1" s="263"/>
    <row r="880" ht="15.75" customHeight="1" s="263"/>
    <row r="881" ht="15.75" customHeight="1" s="263"/>
    <row r="882" ht="15.75" customHeight="1" s="263"/>
    <row r="883" ht="15.75" customHeight="1" s="263"/>
    <row r="884" ht="15.75" customHeight="1" s="263"/>
    <row r="885" ht="15.75" customHeight="1" s="263"/>
    <row r="886" ht="15.75" customHeight="1" s="263"/>
    <row r="887" ht="15.75" customHeight="1" s="263"/>
    <row r="888" ht="15.75" customHeight="1" s="263"/>
    <row r="889" ht="15.75" customHeight="1" s="263"/>
    <row r="890" ht="15.75" customHeight="1" s="263"/>
    <row r="891" ht="15.75" customHeight="1" s="263"/>
    <row r="892" ht="15.75" customHeight="1" s="263"/>
    <row r="893" ht="15.75" customHeight="1" s="263"/>
    <row r="894" ht="15.75" customHeight="1" s="263"/>
    <row r="895" ht="15.75" customHeight="1" s="263"/>
    <row r="896" ht="15.75" customHeight="1" s="263"/>
    <row r="897" ht="15.75" customHeight="1" s="263"/>
    <row r="898" ht="15.75" customHeight="1" s="263"/>
    <row r="899" ht="15.75" customHeight="1" s="263"/>
    <row r="900" ht="15.75" customHeight="1" s="263"/>
    <row r="901" ht="15.75" customHeight="1" s="263"/>
    <row r="902" ht="15.75" customHeight="1" s="263"/>
    <row r="903" ht="15.75" customHeight="1" s="263"/>
    <row r="904" ht="15.75" customHeight="1" s="263"/>
    <row r="905" ht="15.75" customHeight="1" s="263"/>
    <row r="906" ht="15.75" customHeight="1" s="263"/>
    <row r="907" ht="15.75" customHeight="1" s="263"/>
    <row r="908" ht="15.75" customHeight="1" s="263"/>
    <row r="909" ht="15.75" customHeight="1" s="263"/>
    <row r="910" ht="15.75" customHeight="1" s="263"/>
    <row r="911" ht="15.75" customHeight="1" s="263"/>
    <row r="912" ht="15.75" customHeight="1" s="263"/>
    <row r="913" ht="15.75" customHeight="1" s="263"/>
    <row r="914" ht="15.75" customHeight="1" s="263"/>
    <row r="915" ht="15.75" customHeight="1" s="263"/>
    <row r="916" ht="15.75" customHeight="1" s="263"/>
    <row r="917" ht="15.75" customHeight="1" s="263"/>
    <row r="918" ht="15.75" customHeight="1" s="263"/>
    <row r="919" ht="15.75" customHeight="1" s="263"/>
    <row r="920" ht="15.75" customHeight="1" s="263"/>
    <row r="921" ht="15.75" customHeight="1" s="263"/>
    <row r="922" ht="15.75" customHeight="1" s="263"/>
    <row r="923" ht="15.75" customHeight="1" s="263"/>
    <row r="924" ht="15.75" customHeight="1" s="263"/>
    <row r="925" ht="15.75" customHeight="1" s="263"/>
    <row r="926" ht="15.75" customHeight="1" s="263"/>
    <row r="927" ht="15.75" customHeight="1" s="263"/>
    <row r="928" ht="15.75" customHeight="1" s="263"/>
    <row r="929" ht="15.75" customHeight="1" s="263"/>
    <row r="930" ht="15.75" customHeight="1" s="263"/>
    <row r="931" ht="15.75" customHeight="1" s="263"/>
    <row r="932" ht="15.75" customHeight="1" s="263"/>
    <row r="933" ht="15.75" customHeight="1" s="263"/>
    <row r="934" ht="15.75" customHeight="1" s="263"/>
    <row r="935" ht="15.75" customHeight="1" s="263"/>
    <row r="936" ht="15.75" customHeight="1" s="263"/>
    <row r="937" ht="15.75" customHeight="1" s="263"/>
    <row r="938" ht="15.75" customHeight="1" s="263"/>
    <row r="939" ht="15.75" customHeight="1" s="263"/>
    <row r="940" ht="15.75" customHeight="1" s="263"/>
    <row r="941" ht="15.75" customHeight="1" s="263"/>
    <row r="942" ht="15.75" customHeight="1" s="263"/>
    <row r="943" ht="15.75" customHeight="1" s="263"/>
    <row r="944" ht="15.75" customHeight="1" s="263"/>
    <row r="945" ht="15.75" customHeight="1" s="263"/>
    <row r="946" ht="15.75" customHeight="1" s="263"/>
    <row r="947" ht="15.75" customHeight="1" s="263"/>
    <row r="948" ht="15.75" customHeight="1" s="263"/>
    <row r="949" ht="15.75" customHeight="1" s="263"/>
    <row r="950" ht="15.75" customHeight="1" s="263"/>
    <row r="951" ht="15.75" customHeight="1" s="263"/>
    <row r="952" ht="15.75" customHeight="1" s="263"/>
    <row r="953" ht="15.75" customHeight="1" s="263"/>
    <row r="954" ht="15.75" customHeight="1" s="263"/>
    <row r="955" ht="15.75" customHeight="1" s="263"/>
    <row r="956" ht="15.75" customHeight="1" s="263"/>
    <row r="957" ht="15.75" customHeight="1" s="263"/>
    <row r="958" ht="15.75" customHeight="1" s="263"/>
    <row r="959" ht="15.75" customHeight="1" s="263"/>
    <row r="960" ht="15.75" customHeight="1" s="263"/>
    <row r="961" ht="15.75" customHeight="1" s="263"/>
    <row r="962" ht="15.75" customHeight="1" s="263"/>
    <row r="963" ht="15.75" customHeight="1" s="263"/>
    <row r="964" ht="15.75" customHeight="1" s="263"/>
    <row r="965" ht="15.75" customHeight="1" s="263"/>
    <row r="966" ht="15.75" customHeight="1" s="263"/>
    <row r="967" ht="15.75" customHeight="1" s="263"/>
    <row r="968" ht="15.75" customHeight="1" s="263"/>
    <row r="969" ht="15.75" customHeight="1" s="263"/>
    <row r="970" ht="15.75" customHeight="1" s="263"/>
    <row r="971" ht="15.75" customHeight="1" s="263"/>
    <row r="972" ht="15.75" customHeight="1" s="263"/>
    <row r="973" ht="15.75" customHeight="1" s="263"/>
    <row r="974" ht="15.75" customHeight="1" s="263"/>
    <row r="975" ht="15.75" customHeight="1" s="263"/>
    <row r="976" ht="15.75" customHeight="1" s="263"/>
    <row r="977" ht="15.75" customHeight="1" s="263"/>
    <row r="978" ht="15.75" customHeight="1" s="263"/>
    <row r="979" ht="15.75" customHeight="1" s="263"/>
    <row r="980" ht="15.75" customHeight="1" s="263"/>
    <row r="981" ht="15.75" customHeight="1" s="263"/>
    <row r="982" ht="15.75" customHeight="1" s="263"/>
    <row r="983" ht="15.75" customHeight="1" s="263"/>
    <row r="984" ht="15.75" customHeight="1" s="263"/>
    <row r="985" ht="15.75" customHeight="1" s="263"/>
    <row r="986" ht="15.75" customHeight="1" s="263"/>
    <row r="987" ht="15.75" customHeight="1" s="263"/>
    <row r="988" ht="15.75" customHeight="1" s="263"/>
    <row r="989" ht="15.75" customHeight="1" s="263"/>
    <row r="990" ht="15.75" customHeight="1" s="263"/>
    <row r="991" ht="15.75" customHeight="1" s="263"/>
    <row r="992" ht="15.75" customHeight="1" s="263"/>
    <row r="993" ht="15.75" customHeight="1" s="263"/>
    <row r="994" ht="15.75" customHeight="1" s="263"/>
    <row r="995" ht="15.75" customHeight="1" s="263"/>
    <row r="996" ht="15.75" customHeight="1" s="263"/>
    <row r="997" ht="15.75" customHeight="1" s="263"/>
    <row r="998" ht="15.75" customHeight="1" s="263"/>
    <row r="999" ht="15.75" customHeight="1" s="263"/>
    <row r="1000" ht="15.75" customHeight="1" s="263"/>
  </sheetData>
  <autoFilter ref="L2:M101"/>
  <mergeCells count="5">
    <mergeCell ref="C1:D1"/>
    <mergeCell ref="L1:M1"/>
    <mergeCell ref="P1:Q1"/>
    <mergeCell ref="N1:O1"/>
    <mergeCell ref="R1:S1"/>
  </mergeCells>
  <conditionalFormatting sqref="D2:D1000">
    <cfRule type="cellIs" priority="1" operator="lessThan" dxfId="2">
      <formula>0</formula>
    </cfRule>
    <cfRule type="cellIs" priority="3" operator="lessThan" dxfId="1">
      <formula>0</formula>
    </cfRule>
  </conditionalFormatting>
  <conditionalFormatting sqref="D4:D99">
    <cfRule type="cellIs" priority="4" operator="equal" dxfId="0">
      <formula>0</formula>
    </cfRule>
  </conditionalFormatting>
  <conditionalFormatting sqref="E4:E99">
    <cfRule type="cellIs" priority="5" operator="equal" dxfId="11">
      <formula>0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tabColor rgb="FF7AD592"/>
    <outlinePr summaryBelow="0" summaryRight="0"/>
    <pageSetUpPr/>
  </sheetPr>
  <dimension ref="A1:Z299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2" sqref="H2"/>
    </sheetView>
  </sheetViews>
  <sheetFormatPr baseColWidth="8" defaultColWidth="12.5703125" defaultRowHeight="15" customHeight="1"/>
  <cols>
    <col width="9.140625" customWidth="1" style="263" min="1" max="1"/>
    <col width="34.42578125" customWidth="1" style="263" min="2" max="2"/>
    <col width="14.5703125" customWidth="1" style="263" min="3" max="3"/>
    <col width="12.5703125" customWidth="1" style="263" min="4" max="5"/>
    <col width="13.42578125" customWidth="1" style="263" min="6" max="6"/>
    <col width="17.85546875" customWidth="1" style="263" min="10" max="10"/>
  </cols>
  <sheetData>
    <row r="1" ht="15.75" customHeight="1" s="263">
      <c r="A1" s="86" t="inlineStr">
        <is>
          <t>KODE</t>
        </is>
      </c>
      <c r="B1" s="86" t="inlineStr">
        <is>
          <t>NAMA BARANG</t>
        </is>
      </c>
      <c r="C1" s="86" t="inlineStr">
        <is>
          <t>STOCK AWAL</t>
        </is>
      </c>
      <c r="D1" s="86" t="inlineStr">
        <is>
          <t>MASUK</t>
        </is>
      </c>
      <c r="E1" s="86" t="inlineStr">
        <is>
          <t>KELUAR</t>
        </is>
      </c>
      <c r="F1" s="86" t="inlineStr">
        <is>
          <t>STOCK AKHIR</t>
        </is>
      </c>
      <c r="G1" s="87" t="n"/>
      <c r="H1" s="88" t="inlineStr">
        <is>
          <t>QTY / Kg</t>
        </is>
      </c>
      <c r="I1" s="87" t="n"/>
      <c r="J1" s="89" t="inlineStr">
        <is>
          <t>Tot. STOCK AWAL</t>
        </is>
      </c>
      <c r="K1" s="87" t="n"/>
      <c r="L1" s="87" t="n"/>
      <c r="M1" s="87" t="n"/>
      <c r="N1" s="87" t="n"/>
      <c r="O1" s="87" t="n"/>
      <c r="P1" s="87" t="n"/>
      <c r="Q1" s="87" t="n"/>
      <c r="R1" s="87" t="n"/>
      <c r="S1" s="87" t="n"/>
      <c r="T1" s="87" t="n"/>
      <c r="U1" s="87" t="n"/>
      <c r="V1" s="87" t="n"/>
      <c r="W1" s="87" t="n"/>
      <c r="X1" s="87" t="n"/>
      <c r="Y1" s="87" t="n"/>
      <c r="Z1" s="87" t="n"/>
    </row>
    <row r="2" ht="15.75" customHeight="1" s="263">
      <c r="A2" s="90" t="inlineStr">
        <is>
          <t>RM101093</t>
        </is>
      </c>
      <c r="B2" s="91">
        <f>IFERROR(VLOOKUP(A2,Master!B2:C57,2,0)," - ")</f>
        <v/>
      </c>
      <c r="C2" s="91" t="n">
        <v>149</v>
      </c>
      <c r="D2" s="91">
        <f>SUMIF(A2,'MATERIAL RM IN | OUT'!A3,'MATERIAL RM IN | OUT'!G3:G54)</f>
        <v/>
      </c>
      <c r="E2" s="91">
        <f>SUMIF(A2,'MATERIAL RM IN | OUT'!A3,'MATERIAL RM IN | OUT'!L3:L54)</f>
        <v/>
      </c>
      <c r="F2" s="91">
        <f>C2+D2-E2</f>
        <v/>
      </c>
      <c r="G2" s="262" t="n"/>
      <c r="H2" s="92">
        <f>F2*Master!$D2</f>
        <v/>
      </c>
      <c r="I2" s="262" t="n"/>
      <c r="J2" s="266">
        <f>SUM(C2:C53)</f>
        <v/>
      </c>
      <c r="K2" s="262" t="n"/>
    </row>
    <row r="3" ht="15.75" customHeight="1" s="263">
      <c r="A3" s="93" t="inlineStr">
        <is>
          <t>RM101130</t>
        </is>
      </c>
      <c r="B3" s="91">
        <f>IFERROR(VLOOKUP(A3,Master!B3:C58,2,0)," - ")</f>
        <v/>
      </c>
      <c r="C3" s="91" t="n">
        <v>2</v>
      </c>
      <c r="D3" s="91">
        <f>SUMIF(A3,'MATERIAL RM IN | OUT'!A4,'MATERIAL RM IN | OUT'!G4:G55)</f>
        <v/>
      </c>
      <c r="E3" s="91">
        <f>SUMIF(A3,'MATERIAL RM IN | OUT'!A4,'MATERIAL RM IN | OUT'!L4:L55)</f>
        <v/>
      </c>
      <c r="F3" s="91">
        <f>C3+D3-E3</f>
        <v/>
      </c>
      <c r="H3" s="92">
        <f>F3*Master!$D3</f>
        <v/>
      </c>
      <c r="J3" s="265" t="n"/>
    </row>
    <row r="4" ht="15.75" customHeight="1" s="263">
      <c r="A4" s="90" t="inlineStr">
        <is>
          <t>RM101131</t>
        </is>
      </c>
      <c r="B4" s="91">
        <f>IFERROR(VLOOKUP(A4,Master!B4:C59,2,0)," - ")</f>
        <v/>
      </c>
      <c r="C4" s="91" t="n">
        <v>4</v>
      </c>
      <c r="D4" s="91">
        <f>SUMIF(A4,'MATERIAL RM IN | OUT'!A5,'MATERIAL RM IN | OUT'!G5:G56)</f>
        <v/>
      </c>
      <c r="E4" s="91">
        <f>SUMIF(A4,'MATERIAL RM IN | OUT'!A5,'MATERIAL RM IN | OUT'!L5:L56)</f>
        <v/>
      </c>
      <c r="F4" s="91">
        <f>C4+D4-E4</f>
        <v/>
      </c>
      <c r="H4" s="92">
        <f>F4*Master!$D4</f>
        <v/>
      </c>
      <c r="J4" s="262" t="n"/>
    </row>
    <row r="5" ht="15.75" customHeight="1" s="263">
      <c r="A5" s="93" t="inlineStr">
        <is>
          <t>RM101138</t>
        </is>
      </c>
      <c r="B5" s="91">
        <f>IFERROR(VLOOKUP(A5,Master!B5:C60,2,0)," - ")</f>
        <v/>
      </c>
      <c r="C5" s="91" t="n">
        <v>4</v>
      </c>
      <c r="D5" s="91">
        <f>SUMIF(A5,'MATERIAL RM IN | OUT'!A6,'MATERIAL RM IN | OUT'!G6:G57)</f>
        <v/>
      </c>
      <c r="E5" s="91">
        <f>SUMIF(A5,'MATERIAL RM IN | OUT'!A6,'MATERIAL RM IN | OUT'!L6:L57)</f>
        <v/>
      </c>
      <c r="F5" s="91">
        <f>C5+D5-E5</f>
        <v/>
      </c>
      <c r="H5" s="92">
        <f>F5*Master!$D5</f>
        <v/>
      </c>
    </row>
    <row r="6" ht="15.75" customHeight="1" s="263">
      <c r="A6" s="90" t="inlineStr">
        <is>
          <t>RM101133</t>
        </is>
      </c>
      <c r="B6" s="91">
        <f>IFERROR(VLOOKUP(A6,Master!B6:C61,2,0)," - ")</f>
        <v/>
      </c>
      <c r="C6" s="91" t="n">
        <v>0</v>
      </c>
      <c r="D6" s="91">
        <f>SUMIF(A6,'MATERIAL RM IN | OUT'!A7,'MATERIAL RM IN | OUT'!G7:G58)</f>
        <v/>
      </c>
      <c r="E6" s="91">
        <f>SUMIF(A6,'MATERIAL RM IN | OUT'!A7,'MATERIAL RM IN | OUT'!L7:L58)</f>
        <v/>
      </c>
      <c r="F6" s="91">
        <f>C6+D6-E6</f>
        <v/>
      </c>
      <c r="H6" s="92">
        <f>F6*Master!$D6</f>
        <v/>
      </c>
      <c r="J6" s="89" t="inlineStr">
        <is>
          <t>Tot. STOCK AKHIR</t>
        </is>
      </c>
    </row>
    <row r="7" ht="15.75" customHeight="1" s="263">
      <c r="A7" s="93" t="inlineStr">
        <is>
          <t>RM101134</t>
        </is>
      </c>
      <c r="B7" s="91">
        <f>IFERROR(VLOOKUP(A7,Master!B7:C62,2,0)," - ")</f>
        <v/>
      </c>
      <c r="C7" s="91" t="n">
        <v>4</v>
      </c>
      <c r="D7" s="91">
        <f>SUMIF(A7,'MATERIAL RM IN | OUT'!A8,'MATERIAL RM IN | OUT'!G8:G59)</f>
        <v/>
      </c>
      <c r="E7" s="91">
        <f>SUMIF(A7,'MATERIAL RM IN | OUT'!A8,'MATERIAL RM IN | OUT'!L8:L59)</f>
        <v/>
      </c>
      <c r="F7" s="91">
        <f>C7+D7-E7</f>
        <v/>
      </c>
      <c r="H7" s="92">
        <f>F7*Master!$D7</f>
        <v/>
      </c>
      <c r="J7" s="266">
        <f>SUM(F2:F53)</f>
        <v/>
      </c>
    </row>
    <row r="8" ht="15.75" customHeight="1" s="263">
      <c r="A8" s="90" t="inlineStr">
        <is>
          <t>RM101135</t>
        </is>
      </c>
      <c r="B8" s="91">
        <f>IFERROR(VLOOKUP(A8,Master!B8:C63,2,0)," - ")</f>
        <v/>
      </c>
      <c r="C8" s="91" t="n">
        <v>4</v>
      </c>
      <c r="D8" s="91">
        <f>SUMIF(A8,'MATERIAL RM IN | OUT'!A9,'MATERIAL RM IN | OUT'!G9:G60)</f>
        <v/>
      </c>
      <c r="E8" s="91">
        <f>SUMIF(A8,'MATERIAL RM IN | OUT'!A9,'MATERIAL RM IN | OUT'!L9:L60)</f>
        <v/>
      </c>
      <c r="F8" s="91">
        <f>C8+D8-E8</f>
        <v/>
      </c>
      <c r="H8" s="92">
        <f>F8*Master!$D8</f>
        <v/>
      </c>
      <c r="J8" s="265" t="n"/>
    </row>
    <row r="9" ht="15.75" customHeight="1" s="263">
      <c r="A9" s="93" t="inlineStr">
        <is>
          <t>RM101136</t>
        </is>
      </c>
      <c r="B9" s="91">
        <f>IFERROR(VLOOKUP(A9,Master!B9:C64,2,0)," - ")</f>
        <v/>
      </c>
      <c r="C9" s="91" t="n">
        <v>35</v>
      </c>
      <c r="D9" s="91">
        <f>SUMIF(A9,'MATERIAL RM IN | OUT'!A10,'MATERIAL RM IN | OUT'!G10:G61)</f>
        <v/>
      </c>
      <c r="E9" s="91">
        <f>SUMIF(A9,'MATERIAL RM IN | OUT'!A10,'MATERIAL RM IN | OUT'!L10:L61)</f>
        <v/>
      </c>
      <c r="F9" s="91">
        <f>C9+D9-E9</f>
        <v/>
      </c>
      <c r="H9" s="92">
        <f>F9*Master!$D9</f>
        <v/>
      </c>
      <c r="J9" s="262" t="n"/>
    </row>
    <row r="10" ht="15.75" customHeight="1" s="263">
      <c r="A10" s="90" t="inlineStr">
        <is>
          <t>RM101137</t>
        </is>
      </c>
      <c r="B10" s="91">
        <f>IFERROR(VLOOKUP(A10,Master!B10:C65,2,0)," - ")</f>
        <v/>
      </c>
      <c r="C10" s="91" t="n">
        <v>109</v>
      </c>
      <c r="D10" s="91">
        <f>SUMIF(A10,'MATERIAL RM IN | OUT'!A11,'MATERIAL RM IN | OUT'!G11:G62)</f>
        <v/>
      </c>
      <c r="E10" s="91">
        <f>SUMIF(A10,'MATERIAL RM IN | OUT'!A11,'MATERIAL RM IN | OUT'!L11:L62)</f>
        <v/>
      </c>
      <c r="F10" s="91">
        <f>C10+D10-E10</f>
        <v/>
      </c>
      <c r="H10" s="92">
        <f>F10*Master!$D10</f>
        <v/>
      </c>
    </row>
    <row r="11" ht="15.75" customHeight="1" s="263">
      <c r="A11" s="93" t="inlineStr">
        <is>
          <t>RM101138</t>
        </is>
      </c>
      <c r="B11" s="91">
        <f>IFERROR(VLOOKUP(A11,Master!B11:C66,2,0)," - ")</f>
        <v/>
      </c>
      <c r="C11" s="91" t="n">
        <v>56</v>
      </c>
      <c r="D11" s="91">
        <f>SUMIF(A11,'MATERIAL RM IN | OUT'!A12,'MATERIAL RM IN | OUT'!G12:G63)</f>
        <v/>
      </c>
      <c r="E11" s="91">
        <f>SUMIF(A11,'MATERIAL RM IN | OUT'!A12,'MATERIAL RM IN | OUT'!L12:L63)</f>
        <v/>
      </c>
      <c r="F11" s="91">
        <f>C11+D11-E11</f>
        <v/>
      </c>
      <c r="H11" s="92">
        <f>F11*Master!$D11</f>
        <v/>
      </c>
      <c r="J11" s="89" t="inlineStr">
        <is>
          <t>Tot. Qty /Kg</t>
        </is>
      </c>
    </row>
    <row r="12" ht="15.75" customHeight="1" s="263">
      <c r="A12" s="90" t="inlineStr">
        <is>
          <t>RM101139</t>
        </is>
      </c>
      <c r="B12" s="91">
        <f>IFERROR(VLOOKUP(A12,Master!B12:C67,2,0)," - ")</f>
        <v/>
      </c>
      <c r="C12" s="91" t="n">
        <v>0</v>
      </c>
      <c r="D12" s="91">
        <f>SUMIF(A12,'MATERIAL RM IN | OUT'!A13,'MATERIAL RM IN | OUT'!G13:G64)</f>
        <v/>
      </c>
      <c r="E12" s="91">
        <f>SUMIF(A12,'MATERIAL RM IN | OUT'!A13,'MATERIAL RM IN | OUT'!L13:L64)</f>
        <v/>
      </c>
      <c r="F12" s="91">
        <f>C12+D12-E12</f>
        <v/>
      </c>
      <c r="H12" s="92">
        <f>F12*Master!$D12</f>
        <v/>
      </c>
      <c r="J12" s="264">
        <f>SUM(H2:H53)</f>
        <v/>
      </c>
    </row>
    <row r="13" ht="15.75" customHeight="1" s="263">
      <c r="A13" s="93" t="inlineStr">
        <is>
          <t>RM101140</t>
        </is>
      </c>
      <c r="B13" s="91">
        <f>IFERROR(VLOOKUP(A13,Master!B13:C68,2,0)," - ")</f>
        <v/>
      </c>
      <c r="C13" s="91" t="n">
        <v>1</v>
      </c>
      <c r="D13" s="91">
        <f>SUMIF(A13,'MATERIAL RM IN | OUT'!A14,'MATERIAL RM IN | OUT'!G14:G65)</f>
        <v/>
      </c>
      <c r="E13" s="91">
        <f>SUMIF(A13,'MATERIAL RM IN | OUT'!A14,'MATERIAL RM IN | OUT'!L14:L65)</f>
        <v/>
      </c>
      <c r="F13" s="91">
        <f>C13+D13-E13</f>
        <v/>
      </c>
      <c r="H13" s="92">
        <f>F13*Master!$D13</f>
        <v/>
      </c>
      <c r="J13" s="265" t="n"/>
    </row>
    <row r="14" ht="15.75" customHeight="1" s="263">
      <c r="A14" s="90" t="inlineStr">
        <is>
          <t>RM101141</t>
        </is>
      </c>
      <c r="B14" s="91">
        <f>IFERROR(VLOOKUP(A14,Master!B14:C69,2,0)," - ")</f>
        <v/>
      </c>
      <c r="C14" s="91" t="n">
        <v>0</v>
      </c>
      <c r="D14" s="91">
        <f>SUMIF(A14,'MATERIAL RM IN | OUT'!A15,'MATERIAL RM IN | OUT'!G15:G66)</f>
        <v/>
      </c>
      <c r="E14" s="91">
        <f>SUMIF(A14,'MATERIAL RM IN | OUT'!A15,'MATERIAL RM IN | OUT'!L15:L66)</f>
        <v/>
      </c>
      <c r="F14" s="91">
        <f>C14+D14-E14</f>
        <v/>
      </c>
      <c r="H14" s="92">
        <f>F14*Master!$D14</f>
        <v/>
      </c>
      <c r="J14" s="262" t="n"/>
    </row>
    <row r="15" ht="15.75" customHeight="1" s="263">
      <c r="A15" s="93" t="inlineStr">
        <is>
          <t>RM101142</t>
        </is>
      </c>
      <c r="B15" s="91">
        <f>IFERROR(VLOOKUP(A15,Master!B15:C70,2,0)," - ")</f>
        <v/>
      </c>
      <c r="C15" s="91" t="n">
        <v>320</v>
      </c>
      <c r="D15" s="91">
        <f>SUMIF(A15,'MATERIAL RM IN | OUT'!A16,'MATERIAL RM IN | OUT'!G16:G67)</f>
        <v/>
      </c>
      <c r="E15" s="91">
        <f>SUMIF(A15,'MATERIAL RM IN | OUT'!A16,'MATERIAL RM IN | OUT'!L16:L67)</f>
        <v/>
      </c>
      <c r="F15" s="91">
        <f>C15+D15-E15</f>
        <v/>
      </c>
      <c r="H15" s="92">
        <f>F15*Master!$D15</f>
        <v/>
      </c>
    </row>
    <row r="16" ht="14.25" customHeight="1" s="263">
      <c r="A16" s="90" t="inlineStr">
        <is>
          <t>RM101143</t>
        </is>
      </c>
      <c r="B16" s="91">
        <f>IFERROR(VLOOKUP(A16,Master!B16:C71,2,0)," - ")</f>
        <v/>
      </c>
      <c r="C16" s="91" t="n">
        <v>100</v>
      </c>
      <c r="D16" s="91">
        <f>SUMIF(A16,'MATERIAL RM IN | OUT'!A17,'MATERIAL RM IN | OUT'!G17:G68)</f>
        <v/>
      </c>
      <c r="E16" s="91">
        <f>SUMIF(A16,'MATERIAL RM IN | OUT'!A17,'MATERIAL RM IN | OUT'!L17:L68)</f>
        <v/>
      </c>
      <c r="F16" s="91">
        <f>C16+D16-E16</f>
        <v/>
      </c>
      <c r="H16" s="92">
        <f>F16*Master!$D16</f>
        <v/>
      </c>
    </row>
    <row r="17" ht="15.75" customHeight="1" s="263">
      <c r="A17" s="93" t="inlineStr">
        <is>
          <t>RM101144</t>
        </is>
      </c>
      <c r="B17" s="91">
        <f>IFERROR(VLOOKUP(A17,Master!B17:C72,2,0)," - ")</f>
        <v/>
      </c>
      <c r="C17" s="91" t="n">
        <v>140</v>
      </c>
      <c r="D17" s="91">
        <f>SUMIF(A17,'MATERIAL RM IN | OUT'!A18,'MATERIAL RM IN | OUT'!G18:G69)</f>
        <v/>
      </c>
      <c r="E17" s="91">
        <f>SUMIF(A17,'MATERIAL RM IN | OUT'!A18,'MATERIAL RM IN | OUT'!L18:L69)</f>
        <v/>
      </c>
      <c r="F17" s="91">
        <f>C17+D17-E17</f>
        <v/>
      </c>
      <c r="H17" s="92">
        <f>F17*Master!$D17</f>
        <v/>
      </c>
    </row>
    <row r="18" ht="15.75" customHeight="1" s="263">
      <c r="A18" s="90" t="inlineStr">
        <is>
          <t>RM101145</t>
        </is>
      </c>
      <c r="B18" s="91">
        <f>IFERROR(VLOOKUP(A18,Master!B18:C73,2,0)," - ")</f>
        <v/>
      </c>
      <c r="C18" s="91" t="n">
        <v>16</v>
      </c>
      <c r="D18" s="91">
        <f>SUMIF(A18,'MATERIAL RM IN | OUT'!A19,'MATERIAL RM IN | OUT'!G19:G70)</f>
        <v/>
      </c>
      <c r="E18" s="91">
        <f>SUMIF(A18,'MATERIAL RM IN | OUT'!A19,'MATERIAL RM IN | OUT'!L19:L70)</f>
        <v/>
      </c>
      <c r="F18" s="91">
        <f>C18+D18-E18</f>
        <v/>
      </c>
      <c r="H18" s="92">
        <f>F18*Master!$D18</f>
        <v/>
      </c>
    </row>
    <row r="19" ht="15.75" customHeight="1" s="263">
      <c r="A19" s="93" t="inlineStr">
        <is>
          <t>RM101146</t>
        </is>
      </c>
      <c r="B19" s="91">
        <f>IFERROR(VLOOKUP(A19,Master!B19:C74,2,0)," - ")</f>
        <v/>
      </c>
      <c r="C19" s="91" t="n">
        <v>200</v>
      </c>
      <c r="D19" s="91">
        <f>SUMIF(A19,'MATERIAL RM IN | OUT'!A20,'MATERIAL RM IN | OUT'!G20:G71)</f>
        <v/>
      </c>
      <c r="E19" s="91">
        <f>SUMIF(A19,'MATERIAL RM IN | OUT'!A20,'MATERIAL RM IN | OUT'!L20:L71)</f>
        <v/>
      </c>
      <c r="F19" s="91">
        <f>C19+D19-E19</f>
        <v/>
      </c>
      <c r="H19" s="92">
        <f>F19*Master!$D19</f>
        <v/>
      </c>
    </row>
    <row r="20" ht="15.75" customHeight="1" s="263">
      <c r="A20" s="90" t="inlineStr">
        <is>
          <t>RM101147</t>
        </is>
      </c>
      <c r="B20" s="91">
        <f>IFERROR(VLOOKUP(A20,Master!B20:C75,2,0)," - ")</f>
        <v/>
      </c>
      <c r="C20" s="91" t="n">
        <v>95</v>
      </c>
      <c r="D20" s="91">
        <f>SUMIF(A20,'MATERIAL RM IN | OUT'!A21,'MATERIAL RM IN | OUT'!G21:G72)</f>
        <v/>
      </c>
      <c r="E20" s="91">
        <f>SUMIF(A20,'MATERIAL RM IN | OUT'!A21,'MATERIAL RM IN | OUT'!L21:L72)</f>
        <v/>
      </c>
      <c r="F20" s="91">
        <f>C20+D20-E20</f>
        <v/>
      </c>
      <c r="H20" s="92">
        <f>F20*Master!$D20</f>
        <v/>
      </c>
    </row>
    <row r="21" ht="15.75" customHeight="1" s="263">
      <c r="A21" s="93" t="inlineStr">
        <is>
          <t>RM101151</t>
        </is>
      </c>
      <c r="B21" s="91">
        <f>IFERROR(VLOOKUP(A21,Master!B21:C76,2,0)," - ")</f>
        <v/>
      </c>
      <c r="C21" s="91" t="n">
        <v>32</v>
      </c>
      <c r="D21" s="91">
        <f>SUMIF(A21,'MATERIAL RM IN | OUT'!A22,'MATERIAL RM IN | OUT'!G22:G73)</f>
        <v/>
      </c>
      <c r="E21" s="91">
        <f>SUMIF(A21,'MATERIAL RM IN | OUT'!A22,'MATERIAL RM IN | OUT'!L22:L73)</f>
        <v/>
      </c>
      <c r="F21" s="91">
        <f>C21+D21-E21</f>
        <v/>
      </c>
      <c r="H21" s="92">
        <f>F21*Master!$D21</f>
        <v/>
      </c>
    </row>
    <row r="22" ht="15.75" customHeight="1" s="263">
      <c r="A22" s="90" t="inlineStr">
        <is>
          <t>RM101152</t>
        </is>
      </c>
      <c r="B22" s="91">
        <f>IFERROR(VLOOKUP(A22,Master!B22:C77,2,0)," - ")</f>
        <v/>
      </c>
      <c r="C22" s="91" t="n">
        <v>0</v>
      </c>
      <c r="D22" s="91">
        <f>SUMIF(A22,'MATERIAL RM IN | OUT'!A23,'MATERIAL RM IN | OUT'!G23:G74)</f>
        <v/>
      </c>
      <c r="E22" s="91">
        <f>SUMIF(A22,'MATERIAL RM IN | OUT'!A23,'MATERIAL RM IN | OUT'!L23:L74)</f>
        <v/>
      </c>
      <c r="F22" s="91">
        <f>C22+D22-E22</f>
        <v/>
      </c>
      <c r="H22" s="92">
        <f>F22*Master!$D22</f>
        <v/>
      </c>
    </row>
    <row r="23" ht="15.75" customHeight="1" s="263">
      <c r="A23" s="93" t="inlineStr">
        <is>
          <t>RM101153</t>
        </is>
      </c>
      <c r="B23" s="91">
        <f>IFERROR(VLOOKUP(A23,Master!B23:C78,2,0)," - ")</f>
        <v/>
      </c>
      <c r="C23" s="91" t="n">
        <v>0</v>
      </c>
      <c r="D23" s="91">
        <f>SUMIF(A23,'MATERIAL RM IN | OUT'!A24,'MATERIAL RM IN | OUT'!G24:G75)</f>
        <v/>
      </c>
      <c r="E23" s="91">
        <f>SUMIF(A23,'MATERIAL RM IN | OUT'!A24,'MATERIAL RM IN | OUT'!L24:L75)</f>
        <v/>
      </c>
      <c r="F23" s="91">
        <f>C23+D23-E23</f>
        <v/>
      </c>
      <c r="H23" s="92">
        <f>F23*Master!$D23</f>
        <v/>
      </c>
    </row>
    <row r="24" ht="15.75" customHeight="1" s="263">
      <c r="A24" s="90" t="inlineStr">
        <is>
          <t>RM101154</t>
        </is>
      </c>
      <c r="B24" s="91">
        <f>IFERROR(VLOOKUP(A24,Master!B24:C79,2,0)," - ")</f>
        <v/>
      </c>
      <c r="C24" s="91" t="n">
        <v>0</v>
      </c>
      <c r="D24" s="91">
        <f>SUMIF(A24,'MATERIAL RM IN | OUT'!A25,'MATERIAL RM IN | OUT'!G25:G76)</f>
        <v/>
      </c>
      <c r="E24" s="91">
        <f>SUMIF(A24,'MATERIAL RM IN | OUT'!A25,'MATERIAL RM IN | OUT'!L25:L76)</f>
        <v/>
      </c>
      <c r="F24" s="91">
        <f>C24+D24-E24</f>
        <v/>
      </c>
      <c r="H24" s="92">
        <f>F24*Master!$D24</f>
        <v/>
      </c>
    </row>
    <row r="25" ht="15.75" customHeight="1" s="263">
      <c r="A25" s="93" t="inlineStr">
        <is>
          <t>RM101202</t>
        </is>
      </c>
      <c r="B25" s="91">
        <f>IFERROR(VLOOKUP(A25,Master!B25:C80,2,0)," - ")</f>
        <v/>
      </c>
      <c r="C25" s="91" t="n">
        <v>668</v>
      </c>
      <c r="D25" s="91">
        <f>SUMIF(A25,'MATERIAL RM IN | OUT'!A26,'MATERIAL RM IN | OUT'!G26:G77)</f>
        <v/>
      </c>
      <c r="E25" s="91">
        <f>SUMIF(A25,'MATERIAL RM IN | OUT'!A26,'MATERIAL RM IN | OUT'!L26:L77)</f>
        <v/>
      </c>
      <c r="F25" s="91">
        <f>C25+D25-E25</f>
        <v/>
      </c>
      <c r="H25" s="92">
        <f>F25*Master!$D25</f>
        <v/>
      </c>
    </row>
    <row r="26" ht="15.75" customHeight="1" s="263">
      <c r="A26" s="90" t="inlineStr">
        <is>
          <t>RM101204</t>
        </is>
      </c>
      <c r="B26" s="91">
        <f>IFERROR(VLOOKUP(A26,Master!B26:C81,2,0)," - ")</f>
        <v/>
      </c>
      <c r="C26" s="91" t="n">
        <v>32</v>
      </c>
      <c r="D26" s="91">
        <f>SUMIF(A26,'MATERIAL RM IN | OUT'!A27,'MATERIAL RM IN | OUT'!G27:G78)</f>
        <v/>
      </c>
      <c r="E26" s="91">
        <f>SUMIF(A26,'MATERIAL RM IN | OUT'!A27,'MATERIAL RM IN | OUT'!L27:L78)</f>
        <v/>
      </c>
      <c r="F26" s="91">
        <f>C26+D26-E26</f>
        <v/>
      </c>
      <c r="H26" s="92">
        <f>F26*Master!$D26</f>
        <v/>
      </c>
    </row>
    <row r="27" ht="15.75" customHeight="1" s="263">
      <c r="A27" s="93" t="inlineStr">
        <is>
          <t>RM101211</t>
        </is>
      </c>
      <c r="B27" s="91">
        <f>IFERROR(VLOOKUP(A27,Master!B27:C82,2,0)," - ")</f>
        <v/>
      </c>
      <c r="C27" s="91" t="n">
        <v>0</v>
      </c>
      <c r="D27" s="91">
        <f>SUMIF(A27,'MATERIAL RM IN | OUT'!A28,'MATERIAL RM IN | OUT'!G28:G79)</f>
        <v/>
      </c>
      <c r="E27" s="91">
        <f>SUMIF(A27,'MATERIAL RM IN | OUT'!A28,'MATERIAL RM IN | OUT'!L28:L79)</f>
        <v/>
      </c>
      <c r="F27" s="91">
        <f>C27+D27-E27</f>
        <v/>
      </c>
      <c r="H27" s="92">
        <f>F27*Master!$D27</f>
        <v/>
      </c>
    </row>
    <row r="28" ht="15.75" customHeight="1" s="263">
      <c r="A28" s="90" t="inlineStr">
        <is>
          <t>RM101212</t>
        </is>
      </c>
      <c r="B28" s="91">
        <f>IFERROR(VLOOKUP(A28,Master!B28:C83,2,0)," - ")</f>
        <v/>
      </c>
      <c r="C28" s="91" t="n">
        <v>0</v>
      </c>
      <c r="D28" s="91">
        <f>SUMIF(A28,'MATERIAL RM IN | OUT'!A29,'MATERIAL RM IN | OUT'!G29:G80)</f>
        <v/>
      </c>
      <c r="E28" s="91">
        <f>SUMIF(A28,'MATERIAL RM IN | OUT'!A29,'MATERIAL RM IN | OUT'!L29:L80)</f>
        <v/>
      </c>
      <c r="F28" s="91">
        <f>C28+D28-E28</f>
        <v/>
      </c>
      <c r="H28" s="92">
        <f>F28*Master!$D28</f>
        <v/>
      </c>
    </row>
    <row r="29" ht="15.75" customHeight="1" s="263">
      <c r="A29" s="93" t="inlineStr">
        <is>
          <t>RM101209</t>
        </is>
      </c>
      <c r="B29" s="91">
        <f>IFERROR(VLOOKUP(A29,Master!B29:C84,2,0)," - ")</f>
        <v/>
      </c>
      <c r="C29" s="91" t="n">
        <v>512</v>
      </c>
      <c r="D29" s="91">
        <f>SUMIF(A29,'MATERIAL RM IN | OUT'!A30,'MATERIAL RM IN | OUT'!G30:G81)</f>
        <v/>
      </c>
      <c r="E29" s="91">
        <f>SUMIF(A29,'MATERIAL RM IN | OUT'!A30,'MATERIAL RM IN | OUT'!L30:L81)</f>
        <v/>
      </c>
      <c r="F29" s="91">
        <f>C29+D29-E29</f>
        <v/>
      </c>
      <c r="H29" s="92">
        <f>F29*Master!$D29</f>
        <v/>
      </c>
    </row>
    <row r="30" ht="15.75" customHeight="1" s="263">
      <c r="A30" s="90" t="inlineStr">
        <is>
          <t>RM101210</t>
        </is>
      </c>
      <c r="B30" s="91">
        <f>IFERROR(VLOOKUP(A30,Master!B30:C85,2,0)," - ")</f>
        <v/>
      </c>
      <c r="C30" s="91" t="n">
        <v>512</v>
      </c>
      <c r="D30" s="91">
        <f>SUMIF(A30,'MATERIAL RM IN | OUT'!A31,'MATERIAL RM IN | OUT'!G31:G82)</f>
        <v/>
      </c>
      <c r="E30" s="91">
        <f>SUMIF(A30,'MATERIAL RM IN | OUT'!A31,'MATERIAL RM IN | OUT'!L31:L82)</f>
        <v/>
      </c>
      <c r="F30" s="91">
        <f>C30+D30-E30</f>
        <v/>
      </c>
      <c r="H30" s="92">
        <f>F30*Master!$D30</f>
        <v/>
      </c>
    </row>
    <row r="31" ht="15.75" customHeight="1" s="263">
      <c r="A31" s="93" t="inlineStr">
        <is>
          <t>RM101167</t>
        </is>
      </c>
      <c r="B31" s="91">
        <f>IFERROR(VLOOKUP(A31,Master!B31:C86,2,0)," - ")</f>
        <v/>
      </c>
      <c r="C31" s="91" t="n">
        <v>30</v>
      </c>
      <c r="D31" s="91">
        <f>SUMIF(A31,'MATERIAL RM IN | OUT'!A32,'MATERIAL RM IN | OUT'!G32:G83)</f>
        <v/>
      </c>
      <c r="E31" s="91">
        <f>SUMIF(A31,'MATERIAL RM IN | OUT'!A32,'MATERIAL RM IN | OUT'!L32:L83)</f>
        <v/>
      </c>
      <c r="F31" s="91">
        <f>C31+D31-E31</f>
        <v/>
      </c>
      <c r="H31" s="92">
        <f>F31*Master!$D31</f>
        <v/>
      </c>
    </row>
    <row r="32" ht="15.75" customHeight="1" s="263">
      <c r="A32" s="90" t="inlineStr">
        <is>
          <t>RM101168</t>
        </is>
      </c>
      <c r="B32" s="91">
        <f>IFERROR(VLOOKUP(A32,Master!B32:C87,2,0)," - ")</f>
        <v/>
      </c>
      <c r="C32" s="91" t="n">
        <v>30</v>
      </c>
      <c r="D32" s="91">
        <f>SUMIF(A32,'MATERIAL RM IN | OUT'!A33,'MATERIAL RM IN | OUT'!G33:G84)</f>
        <v/>
      </c>
      <c r="E32" s="91">
        <f>SUMIF(A32,'MATERIAL RM IN | OUT'!A33,'MATERIAL RM IN | OUT'!L33:L84)</f>
        <v/>
      </c>
      <c r="F32" s="91">
        <f>C32+D32-E32</f>
        <v/>
      </c>
      <c r="H32" s="92">
        <f>F32*Master!$D32</f>
        <v/>
      </c>
    </row>
    <row r="33" ht="15.75" customHeight="1" s="263">
      <c r="A33" s="93" t="inlineStr">
        <is>
          <t>RM101169</t>
        </is>
      </c>
      <c r="B33" s="91">
        <f>IFERROR(VLOOKUP(A33,Master!B33:C88,2,0)," - ")</f>
        <v/>
      </c>
      <c r="C33" s="91" t="n">
        <v>38</v>
      </c>
      <c r="D33" s="91">
        <f>SUMIF(A33,'MATERIAL RM IN | OUT'!A34,'MATERIAL RM IN | OUT'!G34:G85)</f>
        <v/>
      </c>
      <c r="E33" s="91">
        <f>SUMIF(A33,'MATERIAL RM IN | OUT'!A34,'MATERIAL RM IN | OUT'!L34:L85)</f>
        <v/>
      </c>
      <c r="F33" s="91">
        <f>C33+D33-E33</f>
        <v/>
      </c>
      <c r="H33" s="92">
        <f>F33*Master!$D33</f>
        <v/>
      </c>
    </row>
    <row r="34" ht="15.75" customHeight="1" s="263">
      <c r="A34" s="90" t="inlineStr">
        <is>
          <t>RM101170</t>
        </is>
      </c>
      <c r="B34" s="91">
        <f>IFERROR(VLOOKUP(A34,Master!B34:C89,2,0)," - ")</f>
        <v/>
      </c>
      <c r="C34" s="91" t="n">
        <v>38</v>
      </c>
      <c r="D34" s="91">
        <f>SUMIF(A34,'MATERIAL RM IN | OUT'!A35,'MATERIAL RM IN | OUT'!G35:G86)</f>
        <v/>
      </c>
      <c r="E34" s="91">
        <f>SUMIF(A34,'MATERIAL RM IN | OUT'!A35,'MATERIAL RM IN | OUT'!L35:L86)</f>
        <v/>
      </c>
      <c r="F34" s="91">
        <f>C34+D34-E34</f>
        <v/>
      </c>
      <c r="H34" s="92">
        <f>F34*Master!$D34</f>
        <v/>
      </c>
    </row>
    <row r="35" ht="15.75" customHeight="1" s="263">
      <c r="A35" s="93" t="inlineStr">
        <is>
          <t>RM101171</t>
        </is>
      </c>
      <c r="B35" s="91">
        <f>IFERROR(VLOOKUP(A35,Master!B35:C90,2,0)," - ")</f>
        <v/>
      </c>
      <c r="C35" s="91" t="n">
        <v>108</v>
      </c>
      <c r="D35" s="91">
        <f>SUMIF(A35,'MATERIAL RM IN | OUT'!A36,'MATERIAL RM IN | OUT'!G36:G87)</f>
        <v/>
      </c>
      <c r="E35" s="91">
        <f>SUMIF(A35,'MATERIAL RM IN | OUT'!A36,'MATERIAL RM IN | OUT'!L36:L87)</f>
        <v/>
      </c>
      <c r="F35" s="91">
        <f>C35+D35-E35</f>
        <v/>
      </c>
      <c r="H35" s="92">
        <f>F35*Master!$D35</f>
        <v/>
      </c>
    </row>
    <row r="36" ht="15.75" customHeight="1" s="263">
      <c r="A36" s="90" t="inlineStr">
        <is>
          <t>RM101172</t>
        </is>
      </c>
      <c r="B36" s="91">
        <f>IFERROR(VLOOKUP(A36,Master!B36:C91,2,0)," - ")</f>
        <v/>
      </c>
      <c r="C36" s="91" t="n">
        <v>108</v>
      </c>
      <c r="D36" s="91">
        <f>SUMIF(A36,'MATERIAL RM IN | OUT'!A37,'MATERIAL RM IN | OUT'!G37:G88)</f>
        <v/>
      </c>
      <c r="E36" s="91">
        <f>SUMIF(A36,'MATERIAL RM IN | OUT'!A37,'MATERIAL RM IN | OUT'!L37:L88)</f>
        <v/>
      </c>
      <c r="F36" s="91">
        <f>C36+D36-E36</f>
        <v/>
      </c>
      <c r="H36" s="92">
        <f>F36*Master!$D36</f>
        <v/>
      </c>
    </row>
    <row r="37" ht="15.75" customHeight="1" s="263">
      <c r="A37" s="93" t="inlineStr">
        <is>
          <t>RM101173</t>
        </is>
      </c>
      <c r="B37" s="91">
        <f>IFERROR(VLOOKUP(A37,Master!B37:C92,2,0)," - ")</f>
        <v/>
      </c>
      <c r="C37" s="91" t="n">
        <v>30</v>
      </c>
      <c r="D37" s="91">
        <f>SUMIF(A37,'MATERIAL RM IN | OUT'!A38,'MATERIAL RM IN | OUT'!G38:G89)</f>
        <v/>
      </c>
      <c r="E37" s="91">
        <f>SUMIF(A37,'MATERIAL RM IN | OUT'!A38,'MATERIAL RM IN | OUT'!L38:L89)</f>
        <v/>
      </c>
      <c r="F37" s="91">
        <f>C37+D37-E37</f>
        <v/>
      </c>
      <c r="H37" s="92">
        <f>F37*Master!$D37</f>
        <v/>
      </c>
    </row>
    <row r="38" ht="15.75" customHeight="1" s="263">
      <c r="A38" s="90" t="inlineStr">
        <is>
          <t>RM101174</t>
        </is>
      </c>
      <c r="B38" s="91">
        <f>IFERROR(VLOOKUP(A38,Master!B38:C93,2,0)," - ")</f>
        <v/>
      </c>
      <c r="C38" s="91" t="n">
        <v>30</v>
      </c>
      <c r="D38" s="91">
        <f>SUMIF(A38,'MATERIAL RM IN | OUT'!A39,'MATERIAL RM IN | OUT'!G39:G90)</f>
        <v/>
      </c>
      <c r="E38" s="91">
        <f>SUMIF(A38,'MATERIAL RM IN | OUT'!A39,'MATERIAL RM IN | OUT'!L39:L90)</f>
        <v/>
      </c>
      <c r="F38" s="91">
        <f>C38+D38-E38</f>
        <v/>
      </c>
      <c r="H38" s="92">
        <f>F38*Master!$D38</f>
        <v/>
      </c>
    </row>
    <row r="39" ht="15.75" customHeight="1" s="263">
      <c r="A39" s="93" t="inlineStr">
        <is>
          <t>RM-38</t>
        </is>
      </c>
      <c r="B39" s="91">
        <f>IFERROR(VLOOKUP(A39,Master!B39:C94,2,0)," - ")</f>
        <v/>
      </c>
      <c r="C39" s="91" t="n">
        <v>0</v>
      </c>
      <c r="D39" s="91">
        <f>SUMIF(A39,'MATERIAL RM IN | OUT'!A40,'MATERIAL RM IN | OUT'!G40:G91)</f>
        <v/>
      </c>
      <c r="E39" s="91">
        <f>SUMIF(A39,'MATERIAL RM IN | OUT'!A40,'MATERIAL RM IN | OUT'!L40:L91)</f>
        <v/>
      </c>
      <c r="F39" s="91">
        <f>C39+D39-E39</f>
        <v/>
      </c>
      <c r="H39" s="92">
        <f>F39*Master!$D39</f>
        <v/>
      </c>
    </row>
    <row r="40" ht="16.5" customHeight="1" s="263">
      <c r="A40" s="90" t="inlineStr">
        <is>
          <t>RM101203</t>
        </is>
      </c>
      <c r="B40" s="91">
        <f>IFERROR(VLOOKUP(A40,Master!B40:C95,2,0)," - ")</f>
        <v/>
      </c>
      <c r="C40" s="91" t="n">
        <v>814</v>
      </c>
      <c r="D40" s="91">
        <f>SUMIF(A40,'MATERIAL RM IN | OUT'!A41,'MATERIAL RM IN | OUT'!G41:G92)</f>
        <v/>
      </c>
      <c r="E40" s="91">
        <f>SUMIF(A40,'MATERIAL RM IN | OUT'!A41,'MATERIAL RM IN | OUT'!L41:L92)</f>
        <v/>
      </c>
      <c r="F40" s="91">
        <f>C40+D40-E40</f>
        <v/>
      </c>
      <c r="H40" s="92">
        <f>F40*Master!$D40</f>
        <v/>
      </c>
    </row>
    <row r="41" ht="15.75" customHeight="1" s="263">
      <c r="A41" s="93" t="inlineStr">
        <is>
          <t>RM101177</t>
        </is>
      </c>
      <c r="B41" s="91">
        <f>IFERROR(VLOOKUP(A41,Master!B41:C96,2,0)," - ")</f>
        <v/>
      </c>
      <c r="C41" s="91" t="n">
        <v>105</v>
      </c>
      <c r="D41" s="91">
        <f>SUMIF(A41,'MATERIAL RM IN | OUT'!A42,'MATERIAL RM IN | OUT'!G42:G93)</f>
        <v/>
      </c>
      <c r="E41" s="91">
        <f>SUMIF(A41,'MATERIAL RM IN | OUT'!A42,'MATERIAL RM IN | OUT'!L42:L93)</f>
        <v/>
      </c>
      <c r="F41" s="91">
        <f>C41+D41-E41</f>
        <v/>
      </c>
      <c r="H41" s="92">
        <f>F41*Master!$D41</f>
        <v/>
      </c>
    </row>
    <row r="42" ht="15.75" customHeight="1" s="263">
      <c r="A42" s="90" t="inlineStr">
        <is>
          <t>RM101181</t>
        </is>
      </c>
      <c r="B42" s="91">
        <f>IFERROR(VLOOKUP(A42,Master!B42:C97,2,0)," - ")</f>
        <v/>
      </c>
      <c r="C42" s="91" t="n">
        <v>94</v>
      </c>
      <c r="D42" s="91">
        <f>SUMIF(A42,'MATERIAL RM IN | OUT'!A43,'MATERIAL RM IN | OUT'!G43:G94)</f>
        <v/>
      </c>
      <c r="E42" s="91">
        <f>SUMIF(A42,'MATERIAL RM IN | OUT'!A43,'MATERIAL RM IN | OUT'!L43:L94)</f>
        <v/>
      </c>
      <c r="F42" s="91">
        <f>C42+D42-E42</f>
        <v/>
      </c>
      <c r="H42" s="92">
        <f>F42*Master!$D42</f>
        <v/>
      </c>
    </row>
    <row r="43" ht="15.75" customHeight="1" s="263">
      <c r="A43" s="93" t="inlineStr">
        <is>
          <t>RM101182</t>
        </is>
      </c>
      <c r="B43" s="91">
        <f>IFERROR(VLOOKUP(A43,Master!B43:C98,2,0)," - ")</f>
        <v/>
      </c>
      <c r="C43" s="91" t="n">
        <v>379</v>
      </c>
      <c r="D43" s="91">
        <f>SUMIF(A43,'MATERIAL RM IN | OUT'!A44,'MATERIAL RM IN | OUT'!G44:G95)</f>
        <v/>
      </c>
      <c r="E43" s="91">
        <f>SUMIF(A43,'MATERIAL RM IN | OUT'!A44,'MATERIAL RM IN | OUT'!L44:L95)</f>
        <v/>
      </c>
      <c r="F43" s="91">
        <f>C43+D43-E43</f>
        <v/>
      </c>
      <c r="H43" s="92">
        <f>F43*Master!$D43</f>
        <v/>
      </c>
    </row>
    <row r="44" ht="15.75" customHeight="1" s="263">
      <c r="A44" s="90" t="inlineStr">
        <is>
          <t>RM101197</t>
        </is>
      </c>
      <c r="B44" s="91">
        <f>IFERROR(VLOOKUP(A44,Master!B44:C99,2,0)," - ")</f>
        <v/>
      </c>
      <c r="C44" s="91" t="n">
        <v>6</v>
      </c>
      <c r="D44" s="91">
        <f>SUMIF(A44,'MATERIAL RM IN | OUT'!A45,'MATERIAL RM IN | OUT'!G45:G96)</f>
        <v/>
      </c>
      <c r="E44" s="91">
        <f>SUMIF(A44,'MATERIAL RM IN | OUT'!A45,'MATERIAL RM IN | OUT'!L45:L96)</f>
        <v/>
      </c>
      <c r="F44" s="91">
        <f>C44+D44-E44</f>
        <v/>
      </c>
      <c r="H44" s="92">
        <f>F44*Master!$D44</f>
        <v/>
      </c>
    </row>
    <row r="45" ht="15.75" customHeight="1" s="263">
      <c r="A45" s="93" t="inlineStr">
        <is>
          <t>RM101198</t>
        </is>
      </c>
      <c r="B45" s="91">
        <f>IFERROR(VLOOKUP(A45,Master!B45:C100,2,0)," - ")</f>
        <v/>
      </c>
      <c r="C45" s="91" t="n">
        <v>6</v>
      </c>
      <c r="D45" s="91">
        <f>SUMIF(A45,'MATERIAL RM IN | OUT'!A46,'MATERIAL RM IN | OUT'!G46:G97)</f>
        <v/>
      </c>
      <c r="E45" s="91">
        <f>SUMIF(A45,'MATERIAL RM IN | OUT'!A46,'MATERIAL RM IN | OUT'!L46:L97)</f>
        <v/>
      </c>
      <c r="F45" s="91">
        <f>C45+D45-E45</f>
        <v/>
      </c>
      <c r="H45" s="92">
        <f>F45*Master!$D45</f>
        <v/>
      </c>
    </row>
    <row r="46" ht="15.75" customHeight="1" s="263">
      <c r="A46" s="90" t="inlineStr">
        <is>
          <t>RM101199</t>
        </is>
      </c>
      <c r="B46" s="91">
        <f>IFERROR(VLOOKUP(A46,Master!B46:C101,2,0)," - ")</f>
        <v/>
      </c>
      <c r="C46" s="91" t="n">
        <v>0</v>
      </c>
      <c r="D46" s="91">
        <f>SUMIF(A46,'MATERIAL RM IN | OUT'!A47,'MATERIAL RM IN | OUT'!G47:G98)</f>
        <v/>
      </c>
      <c r="E46" s="91">
        <f>SUMIF(A46,'MATERIAL RM IN | OUT'!A47,'MATERIAL RM IN | OUT'!L47:L98)</f>
        <v/>
      </c>
      <c r="F46" s="91">
        <f>C46+D46-E46</f>
        <v/>
      </c>
      <c r="H46" s="92">
        <f>F46*Master!$D46</f>
        <v/>
      </c>
    </row>
    <row r="47" ht="15.75" customHeight="1" s="263">
      <c r="A47" s="93" t="inlineStr">
        <is>
          <t>RM-46</t>
        </is>
      </c>
      <c r="B47" s="91">
        <f>IFERROR(VLOOKUP(A47,Master!B47:C102,2,0)," - ")</f>
        <v/>
      </c>
      <c r="C47" s="91" t="n">
        <v>0</v>
      </c>
      <c r="D47" s="91">
        <f>SUMIF(A47,'MATERIAL RM IN | OUT'!A48,'MATERIAL RM IN | OUT'!G48:G99)</f>
        <v/>
      </c>
      <c r="E47" s="91">
        <f>SUMIF(A47,'MATERIAL RM IN | OUT'!A48,'MATERIAL RM IN | OUT'!L48:L99)</f>
        <v/>
      </c>
      <c r="F47" s="91">
        <f>C47+D47-E47</f>
        <v/>
      </c>
      <c r="H47" s="92">
        <f>F47*Master!$D47</f>
        <v/>
      </c>
    </row>
    <row r="48" ht="15.75" customHeight="1" s="263">
      <c r="A48" s="90" t="n"/>
      <c r="B48" s="91">
        <f>IFERROR(VLOOKUP(A48,Master!B48:C103,2,0)," - ")</f>
        <v/>
      </c>
      <c r="C48" s="91" t="n">
        <v>0</v>
      </c>
      <c r="D48" s="91">
        <f>SUMIF(A48,'MATERIAL RM IN | OUT'!A49,'MATERIAL RM IN | OUT'!G49:G100)</f>
        <v/>
      </c>
      <c r="E48" s="91">
        <f>SUMIF(A48,'MATERIAL RM IN | OUT'!A49,'MATERIAL RM IN | OUT'!L49:L100)</f>
        <v/>
      </c>
      <c r="F48" s="91">
        <f>C48+D48-E48</f>
        <v/>
      </c>
      <c r="H48" s="92">
        <f>F48*Master!$D48</f>
        <v/>
      </c>
    </row>
    <row r="49" ht="15.75" customHeight="1" s="263">
      <c r="A49" s="93" t="inlineStr">
        <is>
          <t>RM101191</t>
        </is>
      </c>
      <c r="B49" s="91">
        <f>IFERROR(VLOOKUP(A49,Master!B49:C104,2,0)," - ")</f>
        <v/>
      </c>
      <c r="C49" s="91" t="n">
        <v>95</v>
      </c>
      <c r="D49" s="91">
        <f>SUMIF(A49,'MATERIAL RM IN | OUT'!A50,'MATERIAL RM IN | OUT'!G50:G101)</f>
        <v/>
      </c>
      <c r="E49" s="91">
        <f>SUMIF(A49,'MATERIAL RM IN | OUT'!A50,'MATERIAL RM IN | OUT'!L50:L101)</f>
        <v/>
      </c>
      <c r="F49" s="91">
        <f>C49+D49-E49</f>
        <v/>
      </c>
      <c r="H49" s="92">
        <f>F49*Master!$D49</f>
        <v/>
      </c>
    </row>
    <row r="50" ht="15.75" customHeight="1" s="263">
      <c r="A50" s="90" t="inlineStr">
        <is>
          <t>RM101194</t>
        </is>
      </c>
      <c r="B50" s="91">
        <f>IFERROR(VLOOKUP(A50,Master!B50:C105,2,0)," - ")</f>
        <v/>
      </c>
      <c r="C50" s="91" t="n">
        <v>147</v>
      </c>
      <c r="D50" s="91">
        <f>SUMIF(A50,'MATERIAL RM IN | OUT'!A51,'MATERIAL RM IN | OUT'!G51:G102)</f>
        <v/>
      </c>
      <c r="E50" s="91">
        <f>SUMIF(A50,'MATERIAL RM IN | OUT'!A51,'MATERIAL RM IN | OUT'!L51:L102)</f>
        <v/>
      </c>
      <c r="F50" s="91">
        <f>C50+D50-E50</f>
        <v/>
      </c>
      <c r="H50" s="92">
        <f>F50*Master!$D50</f>
        <v/>
      </c>
    </row>
    <row r="51" ht="15.75" customHeight="1" s="263">
      <c r="A51" s="93" t="inlineStr">
        <is>
          <t>RM101195</t>
        </is>
      </c>
      <c r="B51" s="91">
        <f>IFERROR(VLOOKUP(A51,Master!B51:C106,2,0)," - ")</f>
        <v/>
      </c>
      <c r="C51" s="91" t="n">
        <v>147</v>
      </c>
      <c r="D51" s="91">
        <f>SUMIF(A51,'MATERIAL RM IN | OUT'!A52,'MATERIAL RM IN | OUT'!G52:G103)</f>
        <v/>
      </c>
      <c r="E51" s="91">
        <f>SUMIF(A51,'MATERIAL RM IN | OUT'!A52,'MATERIAL RM IN | OUT'!L52:L103)</f>
        <v/>
      </c>
      <c r="F51" s="91">
        <f>C51+D51-E51</f>
        <v/>
      </c>
      <c r="H51" s="92">
        <f>F51*Master!$D51</f>
        <v/>
      </c>
    </row>
    <row r="52" ht="15.75" customHeight="1" s="263">
      <c r="A52" s="90" t="inlineStr">
        <is>
          <t>RM411001</t>
        </is>
      </c>
      <c r="B52" s="91">
        <f>IFERROR(VLOOKUP(A52,Master!B52:C107,2,0)," - ")</f>
        <v/>
      </c>
      <c r="C52" s="91" t="n">
        <v>48</v>
      </c>
      <c r="D52" s="91">
        <f>SUMIF(A52,'MATERIAL RM IN | OUT'!A53,'MATERIAL RM IN | OUT'!G53:G104)</f>
        <v/>
      </c>
      <c r="E52" s="91">
        <f>SUMIF(A52,'MATERIAL RM IN | OUT'!A53,'MATERIAL RM IN | OUT'!L53:L104)</f>
        <v/>
      </c>
      <c r="F52" s="91">
        <f>C52+D52-E52</f>
        <v/>
      </c>
      <c r="H52" s="92">
        <f>F52*Master!$D52</f>
        <v/>
      </c>
    </row>
    <row r="53" ht="15.75" customHeight="1" s="263">
      <c r="A53" s="93" t="inlineStr">
        <is>
          <t>RM101196</t>
        </is>
      </c>
      <c r="B53" s="91">
        <f>IFERROR(VLOOKUP(A53,Master!B53:C108,2,0)," - ")</f>
        <v/>
      </c>
      <c r="C53" s="91" t="n">
        <v>137</v>
      </c>
      <c r="D53" s="91">
        <f>SUMIF(A53,'MATERIAL RM IN | OUT'!A54,'MATERIAL RM IN | OUT'!G54:G105)</f>
        <v/>
      </c>
      <c r="E53" s="91">
        <f>SUMIF(A53,'MATERIAL RM IN | OUT'!A54,'MATERIAL RM IN | OUT'!L54:L105)</f>
        <v/>
      </c>
      <c r="F53" s="91">
        <f>C53+D53-E53</f>
        <v/>
      </c>
      <c r="H53" s="92">
        <f>F53*Master!$D53</f>
        <v/>
      </c>
    </row>
    <row r="54" ht="15.75" customHeight="1" s="263">
      <c r="A54" s="90" t="inlineStr">
        <is>
          <t>RM-53</t>
        </is>
      </c>
      <c r="B54" s="91">
        <f>IFERROR(VLOOKUP(A54,Master!B54:C109,2,0)," - ")</f>
        <v/>
      </c>
      <c r="C54" s="91" t="n">
        <v>0</v>
      </c>
      <c r="D54" s="91">
        <f>SUMIF(A54,'MATERIAL RM IN | OUT'!A55,'MATERIAL RM IN | OUT'!G55:G106)</f>
        <v/>
      </c>
      <c r="E54" s="91">
        <f>SUMIF(A54,'MATERIAL RM IN | OUT'!A55,'MATERIAL RM IN | OUT'!L55:L106)</f>
        <v/>
      </c>
      <c r="F54" s="91">
        <f>C54+D54-E54</f>
        <v/>
      </c>
      <c r="H54" s="92">
        <f>F54*Master!$D54</f>
        <v/>
      </c>
    </row>
    <row r="55" ht="15.75" customHeight="1" s="263">
      <c r="A55" s="93" t="inlineStr">
        <is>
          <t>RM-54</t>
        </is>
      </c>
      <c r="B55" s="91">
        <f>IFERROR(VLOOKUP(A55,Master!B55:C110,2,0)," - ")</f>
        <v/>
      </c>
      <c r="C55" s="91" t="n">
        <v>0</v>
      </c>
      <c r="D55" s="91">
        <f>SUMIF(A55,'MATERIAL RM IN | OUT'!A56,'MATERIAL RM IN | OUT'!G56:G107)</f>
        <v/>
      </c>
      <c r="E55" s="91">
        <f>SUMIF(A55,'MATERIAL RM IN | OUT'!A56,'MATERIAL RM IN | OUT'!L56:L107)</f>
        <v/>
      </c>
      <c r="F55" s="91">
        <f>C55+D55-E55</f>
        <v/>
      </c>
      <c r="H55" s="92">
        <f>F55*Master!$D55</f>
        <v/>
      </c>
    </row>
    <row r="56" ht="15.75" customHeight="1" s="263">
      <c r="A56" s="90" t="inlineStr">
        <is>
          <t>RM-55</t>
        </is>
      </c>
      <c r="B56" s="91">
        <f>IFERROR(VLOOKUP(A56,Master!B56:C111,2,0)," - ")</f>
        <v/>
      </c>
      <c r="C56" s="91" t="n">
        <v>0</v>
      </c>
      <c r="D56" s="91">
        <f>SUMIF(A56,'MATERIAL RM IN | OUT'!A57,'MATERIAL RM IN | OUT'!G57:G108)</f>
        <v/>
      </c>
      <c r="E56" s="91">
        <f>SUMIF(A56,'MATERIAL RM IN | OUT'!A57,'MATERIAL RM IN | OUT'!L57:L108)</f>
        <v/>
      </c>
      <c r="F56" s="91">
        <f>C56+D56-E56</f>
        <v/>
      </c>
      <c r="H56" s="92">
        <f>F56*Master!$D56</f>
        <v/>
      </c>
    </row>
    <row r="57" ht="15.75" customHeight="1" s="263">
      <c r="A57" s="93" t="inlineStr">
        <is>
          <t>RM411007</t>
        </is>
      </c>
      <c r="B57" s="91">
        <f>IFERROR(VLOOKUP(A57,Master!B57:C112,2,0)," - ")</f>
        <v/>
      </c>
      <c r="C57" s="91" t="n">
        <v>0</v>
      </c>
      <c r="D57" s="91">
        <f>SUMIF(A57,'MATERIAL RM IN | OUT'!A58,'MATERIAL RM IN | OUT'!G58:G109)</f>
        <v/>
      </c>
      <c r="E57" s="91">
        <f>SUMIF(A57,'MATERIAL RM IN | OUT'!A58,'MATERIAL RM IN | OUT'!L58:L109)</f>
        <v/>
      </c>
      <c r="F57" s="91">
        <f>C57+D57-E57</f>
        <v/>
      </c>
      <c r="H57" s="92">
        <f>F57*Master!$D57</f>
        <v/>
      </c>
    </row>
    <row r="58" ht="15.75" customHeight="1" s="263">
      <c r="A58" s="90" t="inlineStr">
        <is>
          <t>RM101176</t>
        </is>
      </c>
      <c r="B58" s="91">
        <f>IFERROR(VLOOKUP(A58,Master!B58:C113,2,0)," - ")</f>
        <v/>
      </c>
      <c r="C58" s="91">
        <f>H58/25</f>
        <v/>
      </c>
      <c r="D58" s="91">
        <f>SUMIF(A58,'MATERIAL RM IN | OUT'!A59,'MATERIAL RM IN | OUT'!G59:G110)</f>
        <v/>
      </c>
      <c r="E58" s="91">
        <f>SUMIF(A58,'MATERIAL RM IN | OUT'!A59,'MATERIAL RM IN | OUT'!L59:L110)</f>
        <v/>
      </c>
      <c r="F58" s="91">
        <f>C58+D58-E58</f>
        <v/>
      </c>
      <c r="H58" s="94">
        <f>100-5-2-10-10-6-3-5</f>
        <v/>
      </c>
    </row>
    <row r="59" ht="15.75" customHeight="1" s="263">
      <c r="A59" s="91" t="inlineStr">
        <is>
          <t>RM-58</t>
        </is>
      </c>
      <c r="B59" s="91">
        <f>IFERROR(VLOOKUP(A59,Master!B59:C114,2,0)," - ")</f>
        <v/>
      </c>
      <c r="C59" s="91" t="n">
        <v>0</v>
      </c>
      <c r="D59" s="91">
        <f>SUMIF(A59,'MATERIAL RM IN | OUT'!A60,'MATERIAL RM IN | OUT'!G60:G111)</f>
        <v/>
      </c>
      <c r="E59" s="91">
        <f>SUMIF(A59,'MATERIAL RM IN | OUT'!A60,'MATERIAL RM IN | OUT'!L60:L111)</f>
        <v/>
      </c>
      <c r="F59" s="91">
        <f>C59+D59-E59</f>
        <v/>
      </c>
      <c r="H59" s="92">
        <f>F59*Master!$D59</f>
        <v/>
      </c>
    </row>
    <row r="60" ht="15.75" customHeight="1" s="263">
      <c r="A60" s="91" t="inlineStr">
        <is>
          <t>RM-59</t>
        </is>
      </c>
      <c r="B60" s="91">
        <f>IFERROR(VLOOKUP(A60,Master!B60:C115,2,0)," - ")</f>
        <v/>
      </c>
      <c r="C60" s="91" t="n">
        <v>0</v>
      </c>
      <c r="D60" s="91">
        <f>SUMIF(A60,'MATERIAL RM IN | OUT'!A61,'MATERIAL RM IN | OUT'!G61:G112)</f>
        <v/>
      </c>
      <c r="E60" s="91">
        <f>SUMIF(A60,'MATERIAL RM IN | OUT'!A61,'MATERIAL RM IN | OUT'!L61:L112)</f>
        <v/>
      </c>
      <c r="F60" s="91">
        <f>C60+D60-E60</f>
        <v/>
      </c>
      <c r="H60" s="92">
        <f>F60*Master!$D60</f>
        <v/>
      </c>
    </row>
    <row r="61" ht="15.75" customHeight="1" s="263">
      <c r="A61" s="91" t="inlineStr">
        <is>
          <t>RM-60</t>
        </is>
      </c>
      <c r="B61" s="91">
        <f>IFERROR(VLOOKUP(A61,Master!B61:C116,2,0)," - ")</f>
        <v/>
      </c>
      <c r="C61" s="91" t="n">
        <v>0</v>
      </c>
      <c r="D61" s="91">
        <f>SUMIF(A61,'MATERIAL RM IN | OUT'!A62,'MATERIAL RM IN | OUT'!G62:G113)</f>
        <v/>
      </c>
      <c r="E61" s="91">
        <f>SUMIF(A61,'MATERIAL RM IN | OUT'!A62,'MATERIAL RM IN | OUT'!L62:L113)</f>
        <v/>
      </c>
      <c r="F61" s="91">
        <f>C61+D61-E61</f>
        <v/>
      </c>
      <c r="H61" s="92">
        <f>F61*Master!$D61</f>
        <v/>
      </c>
    </row>
    <row r="62" ht="15.75" customHeight="1" s="263">
      <c r="A62" s="91" t="inlineStr">
        <is>
          <t>RM-61</t>
        </is>
      </c>
      <c r="B62" s="91">
        <f>IFERROR(VLOOKUP(A62,Master!B62:C117,2,0)," - ")</f>
        <v/>
      </c>
      <c r="C62" s="91" t="n">
        <v>0</v>
      </c>
      <c r="D62" s="91">
        <f>SUMIF(A62,'MATERIAL RM IN | OUT'!A63,'MATERIAL RM IN | OUT'!G63:G114)</f>
        <v/>
      </c>
      <c r="E62" s="91">
        <f>SUMIF(A62,'MATERIAL RM IN | OUT'!A63,'MATERIAL RM IN | OUT'!L63:L114)</f>
        <v/>
      </c>
      <c r="F62" s="91">
        <f>C62+D62-E62</f>
        <v/>
      </c>
      <c r="H62" s="92">
        <f>F62*Master!$D62</f>
        <v/>
      </c>
    </row>
    <row r="63" ht="15.75" customHeight="1" s="263">
      <c r="A63" s="91" t="inlineStr">
        <is>
          <t>RM-62</t>
        </is>
      </c>
      <c r="B63" s="91">
        <f>IFERROR(VLOOKUP(A63,Master!B63:C118,2,0)," - ")</f>
        <v/>
      </c>
      <c r="C63" s="91" t="n">
        <v>0</v>
      </c>
      <c r="D63" s="91">
        <f>SUMIF(A63,'MATERIAL RM IN | OUT'!A64,'MATERIAL RM IN | OUT'!G64:G115)</f>
        <v/>
      </c>
      <c r="E63" s="91">
        <f>SUMIF(A63,'MATERIAL RM IN | OUT'!A64,'MATERIAL RM IN | OUT'!L64:L115)</f>
        <v/>
      </c>
      <c r="F63" s="91">
        <f>C63+D63-E63</f>
        <v/>
      </c>
      <c r="H63" s="92">
        <f>F63*Master!$D63</f>
        <v/>
      </c>
    </row>
    <row r="64" ht="15.75" customHeight="1" s="263">
      <c r="A64" s="91" t="inlineStr">
        <is>
          <t>RM-63</t>
        </is>
      </c>
      <c r="B64" s="91">
        <f>IFERROR(VLOOKUP(A64,Master!B64:C119,2,0)," - ")</f>
        <v/>
      </c>
      <c r="C64" s="91" t="n">
        <v>0</v>
      </c>
      <c r="D64" s="91">
        <f>SUMIF(A64,'MATERIAL RM IN | OUT'!A65,'MATERIAL RM IN | OUT'!G65:G116)</f>
        <v/>
      </c>
      <c r="E64" s="91">
        <f>SUMIF(A64,'MATERIAL RM IN | OUT'!A65,'MATERIAL RM IN | OUT'!L65:L116)</f>
        <v/>
      </c>
      <c r="F64" s="91">
        <f>C64+D64-E64</f>
        <v/>
      </c>
      <c r="H64" s="92">
        <f>F64*Master!$D64</f>
        <v/>
      </c>
    </row>
    <row r="65" ht="15.75" customHeight="1" s="263">
      <c r="A65" s="91" t="inlineStr">
        <is>
          <t>RM-64</t>
        </is>
      </c>
      <c r="B65" s="91">
        <f>IFERROR(VLOOKUP(A65,Master!B65:C120,2,0)," - ")</f>
        <v/>
      </c>
      <c r="C65" s="91" t="n">
        <v>0</v>
      </c>
      <c r="D65" s="91">
        <f>SUMIF(A65,'MATERIAL RM IN | OUT'!A66,'MATERIAL RM IN | OUT'!G66:G117)</f>
        <v/>
      </c>
      <c r="E65" s="91">
        <f>SUMIF(A65,'MATERIAL RM IN | OUT'!A66,'MATERIAL RM IN | OUT'!L66:L117)</f>
        <v/>
      </c>
      <c r="F65" s="91">
        <f>C65+D65-E65</f>
        <v/>
      </c>
      <c r="H65" s="92">
        <f>F65*Master!$D65</f>
        <v/>
      </c>
    </row>
    <row r="66" ht="15.75" customHeight="1" s="263">
      <c r="A66" s="91" t="inlineStr">
        <is>
          <t>RM-65</t>
        </is>
      </c>
      <c r="B66" s="91">
        <f>IFERROR(VLOOKUP(A66,Master!B66:C121,2,0)," - ")</f>
        <v/>
      </c>
      <c r="C66" s="91" t="n">
        <v>0</v>
      </c>
      <c r="D66" s="91">
        <f>SUMIF(A66,'MATERIAL RM IN | OUT'!A67,'MATERIAL RM IN | OUT'!G67:G118)</f>
        <v/>
      </c>
      <c r="E66" s="91">
        <f>SUMIF(A66,'MATERIAL RM IN | OUT'!A67,'MATERIAL RM IN | OUT'!L67:L118)</f>
        <v/>
      </c>
      <c r="F66" s="91">
        <f>C66+D66-E66</f>
        <v/>
      </c>
      <c r="H66" s="92">
        <f>F66*Master!$D66</f>
        <v/>
      </c>
    </row>
    <row r="67" ht="15.75" customHeight="1" s="263">
      <c r="A67" s="91" t="inlineStr">
        <is>
          <t>RM-66</t>
        </is>
      </c>
      <c r="B67" s="91">
        <f>IFERROR(VLOOKUP(A67,Master!B67:C122,2,0)," - ")</f>
        <v/>
      </c>
      <c r="C67" s="91" t="n">
        <v>0</v>
      </c>
      <c r="D67" s="91">
        <f>SUMIF(A67,'MATERIAL RM IN | OUT'!A68,'MATERIAL RM IN | OUT'!G68:G119)</f>
        <v/>
      </c>
      <c r="E67" s="91">
        <f>SUMIF(A67,'MATERIAL RM IN | OUT'!A68,'MATERIAL RM IN | OUT'!L68:L119)</f>
        <v/>
      </c>
      <c r="F67" s="91">
        <f>C67+D67-E67</f>
        <v/>
      </c>
      <c r="H67" s="92">
        <f>F67*Master!$D67</f>
        <v/>
      </c>
    </row>
    <row r="68" ht="15.75" customHeight="1" s="263">
      <c r="A68" s="91" t="inlineStr">
        <is>
          <t>RM-67</t>
        </is>
      </c>
      <c r="B68" s="91">
        <f>IFERROR(VLOOKUP(A68,Master!B68:C123,2,0)," - ")</f>
        <v/>
      </c>
      <c r="C68" s="91" t="n">
        <v>0</v>
      </c>
      <c r="D68" s="91">
        <f>SUMIF(A68,'MATERIAL RM IN | OUT'!A69,'MATERIAL RM IN | OUT'!G69:G120)</f>
        <v/>
      </c>
      <c r="E68" s="91">
        <f>SUMIF(A68,'MATERIAL RM IN | OUT'!A69,'MATERIAL RM IN | OUT'!L69:L120)</f>
        <v/>
      </c>
      <c r="F68" s="91">
        <f>C68+D68-E68</f>
        <v/>
      </c>
      <c r="H68" s="92">
        <f>F68*Master!$D68</f>
        <v/>
      </c>
    </row>
    <row r="69" ht="15.75" customHeight="1" s="263">
      <c r="A69" s="91" t="inlineStr">
        <is>
          <t>RM-68</t>
        </is>
      </c>
      <c r="B69" s="91">
        <f>IFERROR(VLOOKUP(A69,Master!B69:C124,2,0)," - ")</f>
        <v/>
      </c>
      <c r="C69" s="91" t="n">
        <v>0</v>
      </c>
      <c r="D69" s="91">
        <f>SUMIF(A69,'MATERIAL RM IN | OUT'!A70,'MATERIAL RM IN | OUT'!G70:G121)</f>
        <v/>
      </c>
      <c r="E69" s="91">
        <f>SUMIF(A69,'MATERIAL RM IN | OUT'!A70,'MATERIAL RM IN | OUT'!L70:L121)</f>
        <v/>
      </c>
      <c r="F69" s="91">
        <f>C69+D69-E69</f>
        <v/>
      </c>
      <c r="H69" s="92">
        <f>F69*Master!$D69</f>
        <v/>
      </c>
    </row>
    <row r="70" ht="15.75" customHeight="1" s="263">
      <c r="A70" s="91" t="inlineStr">
        <is>
          <t>RM-69</t>
        </is>
      </c>
      <c r="B70" s="91">
        <f>IFERROR(VLOOKUP(A70,Master!B70:C125,2,0)," - ")</f>
        <v/>
      </c>
      <c r="C70" s="91" t="n">
        <v>0</v>
      </c>
      <c r="D70" s="91">
        <f>SUMIF(A70,'MATERIAL RM IN | OUT'!A71,'MATERIAL RM IN | OUT'!G71:G122)</f>
        <v/>
      </c>
      <c r="E70" s="91">
        <f>SUMIF(A70,'MATERIAL RM IN | OUT'!A71,'MATERIAL RM IN | OUT'!L71:L122)</f>
        <v/>
      </c>
      <c r="F70" s="91">
        <f>C70+D70-E70</f>
        <v/>
      </c>
      <c r="H70" s="92">
        <f>F70*Master!$D70</f>
        <v/>
      </c>
    </row>
    <row r="71" ht="15.75" customHeight="1" s="263">
      <c r="A71" s="91" t="inlineStr">
        <is>
          <t>RM-70</t>
        </is>
      </c>
      <c r="B71" s="91">
        <f>IFERROR(VLOOKUP(A71,Master!B71:C126,2,0)," - ")</f>
        <v/>
      </c>
      <c r="C71" s="91" t="n">
        <v>0</v>
      </c>
      <c r="D71" s="91">
        <f>SUMIF(A71,'MATERIAL RM IN | OUT'!A72,'MATERIAL RM IN | OUT'!G72:G123)</f>
        <v/>
      </c>
      <c r="E71" s="91">
        <f>SUMIF(A71,'MATERIAL RM IN | OUT'!A72,'MATERIAL RM IN | OUT'!L72:L123)</f>
        <v/>
      </c>
      <c r="F71" s="91">
        <f>C71+D71-E71</f>
        <v/>
      </c>
      <c r="H71" s="92">
        <f>F71*Master!$D71</f>
        <v/>
      </c>
    </row>
    <row r="72" ht="15.75" customHeight="1" s="263">
      <c r="A72" s="91" t="inlineStr">
        <is>
          <t>RM-71</t>
        </is>
      </c>
      <c r="B72" s="91">
        <f>IFERROR(VLOOKUP(A72,Master!B72:C127,2,0)," - ")</f>
        <v/>
      </c>
      <c r="C72" s="91" t="n">
        <v>0</v>
      </c>
      <c r="D72" s="91">
        <f>SUMIF(A72,'MATERIAL RM IN | OUT'!A73,'MATERIAL RM IN | OUT'!G73:G124)</f>
        <v/>
      </c>
      <c r="E72" s="91">
        <f>SUMIF(A72,'MATERIAL RM IN | OUT'!A73,'MATERIAL RM IN | OUT'!L73:L124)</f>
        <v/>
      </c>
      <c r="F72" s="91">
        <f>C72+D72-E72</f>
        <v/>
      </c>
      <c r="H72" s="92">
        <f>F72*Master!$D72</f>
        <v/>
      </c>
    </row>
    <row r="73" ht="15.75" customHeight="1" s="263">
      <c r="A73" s="91" t="inlineStr">
        <is>
          <t>RM-72</t>
        </is>
      </c>
      <c r="B73" s="91">
        <f>IFERROR(VLOOKUP(A73,Master!B73:C128,2,0)," - ")</f>
        <v/>
      </c>
      <c r="C73" s="91" t="n">
        <v>0</v>
      </c>
      <c r="D73" s="91">
        <f>SUMIF(A73,'MATERIAL RM IN | OUT'!A74,'MATERIAL RM IN | OUT'!G74:G125)</f>
        <v/>
      </c>
      <c r="E73" s="91">
        <f>SUMIF(A73,'MATERIAL RM IN | OUT'!A74,'MATERIAL RM IN | OUT'!L74:L125)</f>
        <v/>
      </c>
      <c r="F73" s="91">
        <f>C73+D73-E73</f>
        <v/>
      </c>
      <c r="H73" s="92">
        <f>F73*Master!$D73</f>
        <v/>
      </c>
    </row>
    <row r="74" ht="15.75" customHeight="1" s="263">
      <c r="A74" s="91" t="inlineStr">
        <is>
          <t>RM-73</t>
        </is>
      </c>
      <c r="B74" s="91">
        <f>IFERROR(VLOOKUP(A74,Master!B74:C129,2,0)," - ")</f>
        <v/>
      </c>
      <c r="C74" s="91" t="n">
        <v>0</v>
      </c>
      <c r="D74" s="91">
        <f>SUMIF(A74,'MATERIAL RM IN | OUT'!A75,'MATERIAL RM IN | OUT'!G75:G126)</f>
        <v/>
      </c>
      <c r="E74" s="91">
        <f>SUMIF(A74,'MATERIAL RM IN | OUT'!A75,'MATERIAL RM IN | OUT'!L75:L126)</f>
        <v/>
      </c>
      <c r="F74" s="91">
        <f>C74+D74-E74</f>
        <v/>
      </c>
      <c r="H74" s="92">
        <f>F74*Master!$D74</f>
        <v/>
      </c>
    </row>
    <row r="75" ht="15.75" customHeight="1" s="263">
      <c r="A75" s="91" t="inlineStr">
        <is>
          <t>RM-74</t>
        </is>
      </c>
      <c r="B75" s="91">
        <f>IFERROR(VLOOKUP(A75,Master!B75:C130,2,0)," - ")</f>
        <v/>
      </c>
      <c r="C75" s="91" t="n">
        <v>0</v>
      </c>
      <c r="D75" s="91">
        <f>SUMIF(A75,'MATERIAL RM IN | OUT'!A76,'MATERIAL RM IN | OUT'!G76:G127)</f>
        <v/>
      </c>
      <c r="E75" s="91">
        <f>SUMIF(A75,'MATERIAL RM IN | OUT'!A76,'MATERIAL RM IN | OUT'!L76:L127)</f>
        <v/>
      </c>
      <c r="F75" s="91">
        <f>C75+D75-E75</f>
        <v/>
      </c>
      <c r="H75" s="92">
        <f>F75*Master!$D75</f>
        <v/>
      </c>
    </row>
    <row r="76" ht="15.75" customHeight="1" s="263">
      <c r="A76" s="91" t="inlineStr">
        <is>
          <t>RM-75</t>
        </is>
      </c>
      <c r="B76" s="91">
        <f>IFERROR(VLOOKUP(A76,Master!B76:C131,2,0)," - ")</f>
        <v/>
      </c>
      <c r="C76" s="91" t="n">
        <v>0</v>
      </c>
      <c r="D76" s="91">
        <f>SUMIF(A76,'MATERIAL RM IN | OUT'!A77,'MATERIAL RM IN | OUT'!G77:G128)</f>
        <v/>
      </c>
      <c r="E76" s="91">
        <f>SUMIF(A76,'MATERIAL RM IN | OUT'!A77,'MATERIAL RM IN | OUT'!L77:L128)</f>
        <v/>
      </c>
      <c r="F76" s="91">
        <f>C76+D76-E76</f>
        <v/>
      </c>
      <c r="H76" s="92">
        <f>F76*Master!$D76</f>
        <v/>
      </c>
    </row>
    <row r="77" ht="15.75" customHeight="1" s="263">
      <c r="A77" s="91" t="inlineStr">
        <is>
          <t>RM-76</t>
        </is>
      </c>
      <c r="B77" s="91">
        <f>IFERROR(VLOOKUP(A77,Master!B77:C132,2,0)," - ")</f>
        <v/>
      </c>
      <c r="C77" s="91" t="n">
        <v>0</v>
      </c>
      <c r="D77" s="91">
        <f>SUMIF(A77,'MATERIAL RM IN | OUT'!A78,'MATERIAL RM IN | OUT'!G78:G129)</f>
        <v/>
      </c>
      <c r="E77" s="91">
        <f>SUMIF(A77,'MATERIAL RM IN | OUT'!A78,'MATERIAL RM IN | OUT'!L78:L129)</f>
        <v/>
      </c>
      <c r="F77" s="91">
        <f>C77+D77-E77</f>
        <v/>
      </c>
      <c r="H77" s="92">
        <f>F77*Master!$D77</f>
        <v/>
      </c>
    </row>
    <row r="78" ht="15.75" customHeight="1" s="263">
      <c r="A78" s="91" t="inlineStr">
        <is>
          <t>RM-77</t>
        </is>
      </c>
      <c r="B78" s="91">
        <f>IFERROR(VLOOKUP(A78,Master!B78:C133,2,0)," - ")</f>
        <v/>
      </c>
      <c r="C78" s="91" t="n">
        <v>0</v>
      </c>
      <c r="D78" s="91">
        <f>SUMIF(A78,'MATERIAL RM IN | OUT'!A79,'MATERIAL RM IN | OUT'!G79:G130)</f>
        <v/>
      </c>
      <c r="E78" s="91">
        <f>SUMIF(A78,'MATERIAL RM IN | OUT'!A79,'MATERIAL RM IN | OUT'!L79:L130)</f>
        <v/>
      </c>
      <c r="F78" s="91">
        <f>C78+D78-E78</f>
        <v/>
      </c>
      <c r="H78" s="92">
        <f>F78*Master!$D78</f>
        <v/>
      </c>
    </row>
    <row r="79" ht="15.75" customHeight="1" s="263">
      <c r="A79" s="91" t="inlineStr">
        <is>
          <t>RM-78</t>
        </is>
      </c>
      <c r="B79" s="91">
        <f>IFERROR(VLOOKUP(A79,Master!B79:C134,2,0)," - ")</f>
        <v/>
      </c>
      <c r="C79" s="91" t="n">
        <v>0</v>
      </c>
      <c r="D79" s="91">
        <f>SUMIF(A79,'MATERIAL RM IN | OUT'!A80,'MATERIAL RM IN | OUT'!G80:G131)</f>
        <v/>
      </c>
      <c r="E79" s="91">
        <f>SUMIF(A79,'MATERIAL RM IN | OUT'!A80,'MATERIAL RM IN | OUT'!L80:L131)</f>
        <v/>
      </c>
      <c r="F79" s="91">
        <f>C79+D79-E79</f>
        <v/>
      </c>
      <c r="H79" s="92">
        <f>F79*Master!$D79</f>
        <v/>
      </c>
    </row>
    <row r="80" ht="15.75" customHeight="1" s="263">
      <c r="A80" s="91" t="inlineStr">
        <is>
          <t>RM-79</t>
        </is>
      </c>
      <c r="B80" s="91">
        <f>IFERROR(VLOOKUP(A80,Master!B80:C135,2,0)," - ")</f>
        <v/>
      </c>
      <c r="C80" s="91" t="n">
        <v>0</v>
      </c>
      <c r="D80" s="91">
        <f>SUMIF(A80,'MATERIAL RM IN | OUT'!A81,'MATERIAL RM IN | OUT'!G81:G132)</f>
        <v/>
      </c>
      <c r="E80" s="91">
        <f>SUMIF(A80,'MATERIAL RM IN | OUT'!A81,'MATERIAL RM IN | OUT'!L81:L132)</f>
        <v/>
      </c>
      <c r="F80" s="91">
        <f>C80+D80-E80</f>
        <v/>
      </c>
      <c r="H80" s="92">
        <f>F80*Master!$D80</f>
        <v/>
      </c>
    </row>
    <row r="81" ht="15.75" customHeight="1" s="263">
      <c r="A81" s="91" t="inlineStr">
        <is>
          <t>RM-80</t>
        </is>
      </c>
      <c r="B81" s="91">
        <f>IFERROR(VLOOKUP(A81,Master!B81:C136,2,0)," - ")</f>
        <v/>
      </c>
      <c r="C81" s="91" t="n">
        <v>0</v>
      </c>
      <c r="D81" s="91">
        <f>SUMIF(A81,'MATERIAL RM IN | OUT'!A82,'MATERIAL RM IN | OUT'!G82:G133)</f>
        <v/>
      </c>
      <c r="E81" s="91">
        <f>SUMIF(A81,'MATERIAL RM IN | OUT'!A82,'MATERIAL RM IN | OUT'!L82:L133)</f>
        <v/>
      </c>
      <c r="F81" s="91">
        <f>C81+D81-E81</f>
        <v/>
      </c>
      <c r="H81" s="92">
        <f>F81*Master!$D81</f>
        <v/>
      </c>
    </row>
    <row r="82" ht="15.75" customHeight="1" s="263">
      <c r="A82" s="91" t="inlineStr">
        <is>
          <t>RM-81</t>
        </is>
      </c>
      <c r="B82" s="91">
        <f>IFERROR(VLOOKUP(A82,Master!B82:C137,2,0)," - ")</f>
        <v/>
      </c>
      <c r="C82" s="91" t="n">
        <v>0</v>
      </c>
      <c r="D82" s="91">
        <f>SUMIF(A82,'MATERIAL RM IN | OUT'!A83,'MATERIAL RM IN | OUT'!G83:G134)</f>
        <v/>
      </c>
      <c r="E82" s="91">
        <f>SUMIF(A82,'MATERIAL RM IN | OUT'!A83,'MATERIAL RM IN | OUT'!L83:L134)</f>
        <v/>
      </c>
      <c r="F82" s="91">
        <f>C82+D82-E82</f>
        <v/>
      </c>
      <c r="H82" s="92">
        <f>F82*Master!$D82</f>
        <v/>
      </c>
    </row>
    <row r="83" ht="15.75" customHeight="1" s="263">
      <c r="A83" s="91" t="inlineStr">
        <is>
          <t>RM-82</t>
        </is>
      </c>
      <c r="B83" s="91">
        <f>IFERROR(VLOOKUP(A83,Master!B83:C138,2,0)," - ")</f>
        <v/>
      </c>
      <c r="C83" s="91" t="n">
        <v>0</v>
      </c>
      <c r="D83" s="91">
        <f>SUMIF(A83,'MATERIAL RM IN | OUT'!A84,'MATERIAL RM IN | OUT'!G84:G135)</f>
        <v/>
      </c>
      <c r="E83" s="91">
        <f>SUMIF(A83,'MATERIAL RM IN | OUT'!A84,'MATERIAL RM IN | OUT'!L84:L135)</f>
        <v/>
      </c>
      <c r="F83" s="91">
        <f>C83+D83-E83</f>
        <v/>
      </c>
      <c r="H83" s="92">
        <f>F83*Master!$D83</f>
        <v/>
      </c>
    </row>
    <row r="84" ht="15.75" customHeight="1" s="263">
      <c r="A84" s="91" t="inlineStr">
        <is>
          <t>RM-83</t>
        </is>
      </c>
      <c r="B84" s="91">
        <f>IFERROR(VLOOKUP(A84,Master!B84:C139,2,0)," - ")</f>
        <v/>
      </c>
      <c r="C84" s="91" t="n">
        <v>0</v>
      </c>
      <c r="D84" s="91">
        <f>SUMIF(A84,'MATERIAL RM IN | OUT'!A85,'MATERIAL RM IN | OUT'!G85:G136)</f>
        <v/>
      </c>
      <c r="E84" s="91">
        <f>SUMIF(A84,'MATERIAL RM IN | OUT'!A85,'MATERIAL RM IN | OUT'!L85:L136)</f>
        <v/>
      </c>
      <c r="F84" s="91">
        <f>C84+D84-E84</f>
        <v/>
      </c>
      <c r="H84" s="92">
        <f>F84*Master!$D84</f>
        <v/>
      </c>
    </row>
    <row r="85" ht="15.75" customHeight="1" s="263">
      <c r="A85" s="91" t="inlineStr">
        <is>
          <t>RM-84</t>
        </is>
      </c>
      <c r="B85" s="91">
        <f>IFERROR(VLOOKUP(A85,Master!B85:C140,2,0)," - ")</f>
        <v/>
      </c>
      <c r="C85" s="91" t="n">
        <v>0</v>
      </c>
      <c r="D85" s="91">
        <f>SUMIF(A85,'MATERIAL RM IN | OUT'!A86,'MATERIAL RM IN | OUT'!G86:G137)</f>
        <v/>
      </c>
      <c r="E85" s="91">
        <f>SUMIF(A85,'MATERIAL RM IN | OUT'!A86,'MATERIAL RM IN | OUT'!L86:L137)</f>
        <v/>
      </c>
      <c r="F85" s="91">
        <f>C85+D85-E85</f>
        <v/>
      </c>
      <c r="H85" s="92">
        <f>F85*Master!$D85</f>
        <v/>
      </c>
    </row>
    <row r="86" ht="15.75" customHeight="1" s="263">
      <c r="A86" s="91" t="inlineStr">
        <is>
          <t>RM-85</t>
        </is>
      </c>
      <c r="B86" s="91">
        <f>IFERROR(VLOOKUP(A86,Master!B86:C141,2,0)," - ")</f>
        <v/>
      </c>
      <c r="C86" s="91" t="n">
        <v>0</v>
      </c>
      <c r="D86" s="91">
        <f>SUMIF(A86,'MATERIAL RM IN | OUT'!A87,'MATERIAL RM IN | OUT'!G87:G138)</f>
        <v/>
      </c>
      <c r="E86" s="91">
        <f>SUMIF(A86,'MATERIAL RM IN | OUT'!A87,'MATERIAL RM IN | OUT'!L87:L138)</f>
        <v/>
      </c>
      <c r="F86" s="91">
        <f>C86+D86-E86</f>
        <v/>
      </c>
      <c r="H86" s="92">
        <f>F86*Master!$D86</f>
        <v/>
      </c>
    </row>
    <row r="87" ht="15.75" customHeight="1" s="263">
      <c r="A87" s="91" t="inlineStr">
        <is>
          <t>RM-86</t>
        </is>
      </c>
      <c r="B87" s="91">
        <f>IFERROR(VLOOKUP(A87,Master!B87:C142,2,0)," - ")</f>
        <v/>
      </c>
      <c r="C87" s="91" t="n">
        <v>0</v>
      </c>
      <c r="D87" s="91">
        <f>SUMIF(A87,'MATERIAL RM IN | OUT'!A88,'MATERIAL RM IN | OUT'!G88:G139)</f>
        <v/>
      </c>
      <c r="E87" s="91">
        <f>SUMIF(A87,'MATERIAL RM IN | OUT'!A88,'MATERIAL RM IN | OUT'!L88:L139)</f>
        <v/>
      </c>
      <c r="F87" s="91">
        <f>C87+D87-E87</f>
        <v/>
      </c>
      <c r="H87" s="92">
        <f>F87*Master!$D87</f>
        <v/>
      </c>
    </row>
    <row r="88" ht="15.75" customHeight="1" s="263">
      <c r="A88" s="91" t="inlineStr">
        <is>
          <t>RM-87</t>
        </is>
      </c>
      <c r="B88" s="91">
        <f>IFERROR(VLOOKUP(A88,Master!B88:C143,2,0)," - ")</f>
        <v/>
      </c>
      <c r="C88" s="91" t="n">
        <v>0</v>
      </c>
      <c r="D88" s="91">
        <f>SUMIF(A88,'MATERIAL RM IN | OUT'!A89,'MATERIAL RM IN | OUT'!G89:G140)</f>
        <v/>
      </c>
      <c r="E88" s="91">
        <f>SUMIF(A88,'MATERIAL RM IN | OUT'!A89,'MATERIAL RM IN | OUT'!L89:L140)</f>
        <v/>
      </c>
      <c r="F88" s="91">
        <f>C88+D88-E88</f>
        <v/>
      </c>
      <c r="H88" s="92">
        <f>F88*Master!$D88</f>
        <v/>
      </c>
    </row>
    <row r="89" ht="15.75" customHeight="1" s="263">
      <c r="A89" s="91" t="inlineStr">
        <is>
          <t>RM-88</t>
        </is>
      </c>
      <c r="B89" s="91">
        <f>IFERROR(VLOOKUP(A89,Master!B89:C144,2,0)," - ")</f>
        <v/>
      </c>
      <c r="C89" s="91" t="n">
        <v>0</v>
      </c>
      <c r="D89" s="91">
        <f>SUMIF(A89,'MATERIAL RM IN | OUT'!A90,'MATERIAL RM IN | OUT'!G90:G141)</f>
        <v/>
      </c>
      <c r="E89" s="91">
        <f>SUMIF(A89,'MATERIAL RM IN | OUT'!A90,'MATERIAL RM IN | OUT'!L90:L141)</f>
        <v/>
      </c>
      <c r="F89" s="91">
        <f>C89+D89-E89</f>
        <v/>
      </c>
      <c r="H89" s="92">
        <f>F89*Master!$D89</f>
        <v/>
      </c>
    </row>
    <row r="90" ht="15.75" customHeight="1" s="263">
      <c r="A90" s="91" t="inlineStr">
        <is>
          <t>RM-89</t>
        </is>
      </c>
      <c r="B90" s="91">
        <f>IFERROR(VLOOKUP(A90,Master!B90:C145,2,0)," - ")</f>
        <v/>
      </c>
      <c r="C90" s="91" t="n">
        <v>0</v>
      </c>
      <c r="D90" s="91">
        <f>SUMIF(A90,'MATERIAL RM IN | OUT'!A91,'MATERIAL RM IN | OUT'!G91:G142)</f>
        <v/>
      </c>
      <c r="E90" s="91">
        <f>SUMIF(A90,'MATERIAL RM IN | OUT'!A91,'MATERIAL RM IN | OUT'!L91:L142)</f>
        <v/>
      </c>
      <c r="F90" s="91">
        <f>C90+D90-E90</f>
        <v/>
      </c>
      <c r="H90" s="92">
        <f>F90*Master!$D90</f>
        <v/>
      </c>
    </row>
    <row r="91" ht="15.75" customHeight="1" s="263">
      <c r="A91" s="91" t="inlineStr">
        <is>
          <t>RM-90</t>
        </is>
      </c>
      <c r="B91" s="91">
        <f>IFERROR(VLOOKUP(A91,Master!B91:C146,2,0)," - ")</f>
        <v/>
      </c>
      <c r="C91" s="91" t="n">
        <v>0</v>
      </c>
      <c r="D91" s="91">
        <f>SUMIF(A91,'MATERIAL RM IN | OUT'!A92,'MATERIAL RM IN | OUT'!G92:G143)</f>
        <v/>
      </c>
      <c r="E91" s="91">
        <f>SUMIF(A91,'MATERIAL RM IN | OUT'!A92,'MATERIAL RM IN | OUT'!L92:L143)</f>
        <v/>
      </c>
      <c r="F91" s="91">
        <f>C91+D91-E91</f>
        <v/>
      </c>
      <c r="H91" s="92">
        <f>F91*Master!$D91</f>
        <v/>
      </c>
    </row>
    <row r="92" ht="15.75" customHeight="1" s="263">
      <c r="A92" s="91" t="inlineStr">
        <is>
          <t>RM-91</t>
        </is>
      </c>
      <c r="B92" s="91">
        <f>IFERROR(VLOOKUP(A92,Master!B92:C147,2,0)," - ")</f>
        <v/>
      </c>
      <c r="C92" s="91" t="n">
        <v>0</v>
      </c>
      <c r="D92" s="91">
        <f>SUMIF(A92,'MATERIAL RM IN | OUT'!A93,'MATERIAL RM IN | OUT'!G93:G144)</f>
        <v/>
      </c>
      <c r="E92" s="91">
        <f>SUMIF(A92,'MATERIAL RM IN | OUT'!A93,'MATERIAL RM IN | OUT'!L93:L144)</f>
        <v/>
      </c>
      <c r="F92" s="91">
        <f>C92+D92-E92</f>
        <v/>
      </c>
      <c r="H92" s="92">
        <f>F92*Master!$D92</f>
        <v/>
      </c>
    </row>
    <row r="93" ht="15.75" customHeight="1" s="263">
      <c r="A93" s="91" t="inlineStr">
        <is>
          <t>RM-92</t>
        </is>
      </c>
      <c r="B93" s="91">
        <f>IFERROR(VLOOKUP(A93,Master!B93:C148,2,0)," - ")</f>
        <v/>
      </c>
      <c r="C93" s="91" t="n">
        <v>0</v>
      </c>
      <c r="D93" s="91">
        <f>SUMIF(A93,'MATERIAL RM IN | OUT'!A94,'MATERIAL RM IN | OUT'!G94:G145)</f>
        <v/>
      </c>
      <c r="E93" s="91">
        <f>SUMIF(A93,'MATERIAL RM IN | OUT'!A94,'MATERIAL RM IN | OUT'!L94:L145)</f>
        <v/>
      </c>
      <c r="F93" s="91">
        <f>C93+D93-E93</f>
        <v/>
      </c>
      <c r="H93" s="92">
        <f>F93*Master!$D93</f>
        <v/>
      </c>
    </row>
    <row r="94" ht="15.75" customHeight="1" s="263">
      <c r="A94" s="91" t="inlineStr">
        <is>
          <t>RM-93</t>
        </is>
      </c>
      <c r="B94" s="91">
        <f>IFERROR(VLOOKUP(A94,Master!B94:C149,2,0)," - ")</f>
        <v/>
      </c>
      <c r="C94" s="91" t="n">
        <v>0</v>
      </c>
      <c r="D94" s="91">
        <f>SUMIF(A94,'MATERIAL RM IN | OUT'!A95,'MATERIAL RM IN | OUT'!G95:G146)</f>
        <v/>
      </c>
      <c r="E94" s="91">
        <f>SUMIF(A94,'MATERIAL RM IN | OUT'!A95,'MATERIAL RM IN | OUT'!L95:L146)</f>
        <v/>
      </c>
      <c r="F94" s="91">
        <f>C94+D94-E94</f>
        <v/>
      </c>
      <c r="H94" s="92">
        <f>F94*Master!$D94</f>
        <v/>
      </c>
    </row>
    <row r="95" ht="15.75" customHeight="1" s="263">
      <c r="A95" s="91" t="inlineStr">
        <is>
          <t>RM-94</t>
        </is>
      </c>
      <c r="B95" s="91">
        <f>IFERROR(VLOOKUP(A95,Master!B95:C150,2,0)," - ")</f>
        <v/>
      </c>
      <c r="C95" s="91" t="n">
        <v>0</v>
      </c>
      <c r="D95" s="91">
        <f>SUMIF(A95,'MATERIAL RM IN | OUT'!A96,'MATERIAL RM IN | OUT'!G96:G147)</f>
        <v/>
      </c>
      <c r="E95" s="91">
        <f>SUMIF(A95,'MATERIAL RM IN | OUT'!A96,'MATERIAL RM IN | OUT'!L96:L147)</f>
        <v/>
      </c>
      <c r="F95" s="91">
        <f>C95+D95-E95</f>
        <v/>
      </c>
      <c r="H95" s="92">
        <f>F95*Master!$D95</f>
        <v/>
      </c>
    </row>
    <row r="96" ht="15.75" customHeight="1" s="263">
      <c r="A96" s="91" t="inlineStr">
        <is>
          <t>RM-95</t>
        </is>
      </c>
      <c r="B96" s="91">
        <f>IFERROR(VLOOKUP(A96,Master!B96:C151,2,0)," - ")</f>
        <v/>
      </c>
      <c r="C96" s="91" t="n">
        <v>0</v>
      </c>
      <c r="D96" s="91">
        <f>SUMIF(A96,'MATERIAL RM IN | OUT'!A97,'MATERIAL RM IN | OUT'!G97:G148)</f>
        <v/>
      </c>
      <c r="E96" s="91">
        <f>SUMIF(A96,'MATERIAL RM IN | OUT'!A97,'MATERIAL RM IN | OUT'!L97:L148)</f>
        <v/>
      </c>
      <c r="F96" s="91">
        <f>C96+D96-E96</f>
        <v/>
      </c>
      <c r="H96" s="92">
        <f>F96*Master!$D96</f>
        <v/>
      </c>
    </row>
    <row r="97" ht="15.75" customHeight="1" s="263">
      <c r="A97" s="91" t="inlineStr">
        <is>
          <t>RM-96</t>
        </is>
      </c>
      <c r="B97" s="91">
        <f>IFERROR(VLOOKUP(A97,Master!B97:C152,2,0)," - ")</f>
        <v/>
      </c>
      <c r="C97" s="91" t="n">
        <v>0</v>
      </c>
      <c r="D97" s="91">
        <f>SUMIF(A97,'MATERIAL RM IN | OUT'!A98,'MATERIAL RM IN | OUT'!G98:G149)</f>
        <v/>
      </c>
      <c r="E97" s="91">
        <f>SUMIF(A97,'MATERIAL RM IN | OUT'!A98,'MATERIAL RM IN | OUT'!L98:L149)</f>
        <v/>
      </c>
      <c r="F97" s="91">
        <f>C97+D97-E97</f>
        <v/>
      </c>
      <c r="H97" s="92">
        <f>F97*Master!$D97</f>
        <v/>
      </c>
    </row>
    <row r="98" ht="15.75" customHeight="1" s="263">
      <c r="A98" s="91" t="inlineStr">
        <is>
          <t>RM-97</t>
        </is>
      </c>
      <c r="B98" s="91">
        <f>IFERROR(VLOOKUP(A98,Master!B98:C153,2,0)," - ")</f>
        <v/>
      </c>
      <c r="C98" s="91" t="n">
        <v>0</v>
      </c>
      <c r="D98" s="91">
        <f>SUMIF(A98,'MATERIAL RM IN | OUT'!A99,'MATERIAL RM IN | OUT'!G99:G150)</f>
        <v/>
      </c>
      <c r="E98" s="91">
        <f>SUMIF(A98,'MATERIAL RM IN | OUT'!A99,'MATERIAL RM IN | OUT'!L99:L150)</f>
        <v/>
      </c>
      <c r="F98" s="91">
        <f>C98+D98-E98</f>
        <v/>
      </c>
      <c r="H98" s="92">
        <f>F98*Master!$D98</f>
        <v/>
      </c>
    </row>
    <row r="99" ht="15.75" customHeight="1" s="263">
      <c r="A99" s="91" t="inlineStr">
        <is>
          <t>RM-98</t>
        </is>
      </c>
      <c r="B99" s="91">
        <f>IFERROR(VLOOKUP(A99,Master!B99:C154,2,0)," - ")</f>
        <v/>
      </c>
      <c r="C99" s="91" t="n">
        <v>0</v>
      </c>
      <c r="D99" s="91">
        <f>SUMIF(A99,'MATERIAL RM IN | OUT'!A100,'MATERIAL RM IN | OUT'!G100:G151)</f>
        <v/>
      </c>
      <c r="E99" s="91">
        <f>SUMIF(A99,'MATERIAL RM IN | OUT'!A100,'MATERIAL RM IN | OUT'!L100:L151)</f>
        <v/>
      </c>
      <c r="F99" s="91">
        <f>C99+D99-E99</f>
        <v/>
      </c>
      <c r="H99" s="92">
        <f>F99*Master!$D99</f>
        <v/>
      </c>
    </row>
    <row r="100" ht="15.75" customHeight="1" s="263">
      <c r="A100" s="262" t="n"/>
      <c r="H100" s="262" t="n"/>
    </row>
    <row r="101" ht="15.75" customHeight="1" s="263"/>
    <row r="102" ht="15.75" customHeight="1" s="263"/>
    <row r="103" ht="15.75" customHeight="1" s="263"/>
    <row r="104" ht="15.75" customHeight="1" s="263"/>
    <row r="105" ht="15.75" customHeight="1" s="263"/>
    <row r="106" ht="15.75" customHeight="1" s="263"/>
    <row r="107" ht="15.75" customHeight="1" s="263"/>
    <row r="108" ht="15.75" customHeight="1" s="263"/>
    <row r="109" ht="15.75" customHeight="1" s="263"/>
    <row r="110" ht="15.75" customHeight="1" s="263"/>
    <row r="111" ht="15.75" customHeight="1" s="263"/>
    <row r="112" ht="15.75" customHeight="1" s="263"/>
    <row r="113" ht="15.75" customHeight="1" s="263"/>
    <row r="114" ht="15.75" customHeight="1" s="263"/>
    <row r="115" ht="15.75" customHeight="1" s="263"/>
    <row r="116" ht="15.75" customHeight="1" s="263"/>
    <row r="117" ht="15.75" customHeight="1" s="263"/>
    <row r="118" ht="15.75" customHeight="1" s="263"/>
    <row r="119" ht="15.75" customHeight="1" s="263"/>
    <row r="120" ht="15.75" customHeight="1" s="263"/>
    <row r="121" ht="15.75" customHeight="1" s="263"/>
    <row r="122" ht="15.75" customHeight="1" s="263"/>
    <row r="123" ht="15.75" customHeight="1" s="263"/>
    <row r="124" ht="15.75" customHeight="1" s="263"/>
    <row r="125" ht="15.75" customHeight="1" s="263"/>
    <row r="126" ht="15.75" customHeight="1" s="263"/>
    <row r="127" ht="15.75" customHeight="1" s="263"/>
    <row r="128" ht="15.75" customHeight="1" s="263"/>
    <row r="129" ht="15.75" customHeight="1" s="263"/>
    <row r="130" ht="15.75" customHeight="1" s="263"/>
    <row r="131" ht="15.75" customHeight="1" s="263"/>
    <row r="132" ht="15.75" customHeight="1" s="263"/>
    <row r="133" ht="15.75" customHeight="1" s="263"/>
    <row r="134" ht="15.75" customHeight="1" s="263"/>
    <row r="135" ht="15.75" customHeight="1" s="263"/>
    <row r="136" ht="15.75" customHeight="1" s="263"/>
    <row r="137" ht="15.75" customHeight="1" s="263"/>
    <row r="138" ht="15.75" customHeight="1" s="263"/>
    <row r="139" ht="15.75" customHeight="1" s="263"/>
    <row r="140" ht="15.75" customHeight="1" s="263"/>
    <row r="141" ht="15.75" customHeight="1" s="263"/>
    <row r="142" ht="15.75" customHeight="1" s="263"/>
    <row r="143" ht="15.75" customHeight="1" s="263"/>
    <row r="144" ht="15.75" customHeight="1" s="263"/>
    <row r="145" ht="15.75" customHeight="1" s="263"/>
    <row r="146" ht="15.75" customHeight="1" s="263"/>
    <row r="147" ht="15.75" customHeight="1" s="263"/>
    <row r="148" ht="15.75" customHeight="1" s="263"/>
    <row r="149" ht="15.75" customHeight="1" s="263"/>
    <row r="150" ht="15.75" customHeight="1" s="263"/>
    <row r="151" ht="15.75" customHeight="1" s="263"/>
    <row r="152" ht="15.75" customHeight="1" s="263"/>
    <row r="153" ht="15.75" customHeight="1" s="263"/>
    <row r="154" ht="15.75" customHeight="1" s="263"/>
    <row r="155" ht="15.75" customHeight="1" s="263"/>
    <row r="156" ht="15.75" customHeight="1" s="263"/>
    <row r="157" ht="15.75" customHeight="1" s="263"/>
    <row r="158" ht="15.75" customHeight="1" s="263"/>
    <row r="159" ht="15.75" customHeight="1" s="263"/>
    <row r="160" ht="15.75" customHeight="1" s="263"/>
    <row r="161" ht="15.75" customHeight="1" s="263"/>
    <row r="162" ht="15.75" customHeight="1" s="263"/>
    <row r="163" ht="15.75" customHeight="1" s="263"/>
    <row r="164" ht="15.75" customHeight="1" s="263"/>
    <row r="165" ht="15.75" customHeight="1" s="263"/>
    <row r="166" ht="15.75" customHeight="1" s="263"/>
    <row r="167" ht="15.75" customHeight="1" s="263"/>
    <row r="168" ht="15.75" customHeight="1" s="263"/>
    <row r="169" ht="15.75" customHeight="1" s="263"/>
    <row r="170" ht="15.75" customHeight="1" s="263"/>
    <row r="171" ht="15.75" customHeight="1" s="263"/>
    <row r="172" ht="15.75" customHeight="1" s="263"/>
    <row r="173" ht="15.75" customHeight="1" s="263"/>
    <row r="174" ht="15.75" customHeight="1" s="263"/>
    <row r="175" ht="15.75" customHeight="1" s="263"/>
    <row r="176" ht="15.75" customHeight="1" s="263"/>
    <row r="177" ht="15.75" customHeight="1" s="263"/>
    <row r="178" ht="15.75" customHeight="1" s="263"/>
    <row r="179" ht="15.75" customHeight="1" s="263"/>
    <row r="180" ht="15.75" customHeight="1" s="263"/>
    <row r="181" ht="15.75" customHeight="1" s="263"/>
    <row r="182" ht="15.75" customHeight="1" s="263"/>
    <row r="183" ht="15.75" customHeight="1" s="263"/>
    <row r="184" ht="15.75" customHeight="1" s="263"/>
    <row r="185" ht="15.75" customHeight="1" s="263"/>
    <row r="186" ht="15.75" customHeight="1" s="263"/>
    <row r="187" ht="15.75" customHeight="1" s="263"/>
    <row r="188" ht="15.75" customHeight="1" s="263"/>
    <row r="189" ht="15.75" customHeight="1" s="263"/>
    <row r="190" ht="15.75" customHeight="1" s="263"/>
    <row r="191" ht="15.75" customHeight="1" s="263"/>
    <row r="192" ht="15.75" customHeight="1" s="263"/>
    <row r="193" ht="15.75" customHeight="1" s="263"/>
    <row r="194" ht="15.75" customHeight="1" s="263"/>
    <row r="195" ht="15.75" customHeight="1" s="263"/>
    <row r="196" ht="15.75" customHeight="1" s="263"/>
    <row r="197" ht="15.75" customHeight="1" s="263"/>
    <row r="198" ht="15.75" customHeight="1" s="263"/>
    <row r="199" ht="15.75" customHeight="1" s="263"/>
    <row r="200" ht="15.75" customHeight="1" s="263"/>
    <row r="201" ht="15.75" customHeight="1" s="263"/>
    <row r="202" ht="15.75" customHeight="1" s="263"/>
    <row r="203" ht="15.75" customHeight="1" s="263"/>
    <row r="204" ht="15.75" customHeight="1" s="263"/>
    <row r="205" ht="15.75" customHeight="1" s="263"/>
    <row r="206" ht="15.75" customHeight="1" s="263"/>
    <row r="207" ht="15.75" customHeight="1" s="263"/>
    <row r="208" ht="15.75" customHeight="1" s="263"/>
    <row r="209" ht="15.75" customHeight="1" s="263"/>
    <row r="210" ht="15.75" customHeight="1" s="263"/>
    <row r="211" ht="15.75" customHeight="1" s="263"/>
    <row r="212" ht="15.75" customHeight="1" s="263"/>
    <row r="213" ht="15.75" customHeight="1" s="263"/>
    <row r="214" ht="15.75" customHeight="1" s="263"/>
    <row r="215" ht="15.75" customHeight="1" s="263"/>
    <row r="216" ht="15.75" customHeight="1" s="263"/>
    <row r="217" ht="15.75" customHeight="1" s="263"/>
    <row r="218" ht="15.75" customHeight="1" s="263"/>
    <row r="219" ht="15.75" customHeight="1" s="263"/>
    <row r="220" ht="15.75" customHeight="1" s="263"/>
    <row r="221" ht="15.75" customHeight="1" s="263"/>
    <row r="222" ht="15.75" customHeight="1" s="263"/>
    <row r="223" ht="15.75" customHeight="1" s="263"/>
    <row r="224" ht="15.75" customHeight="1" s="263"/>
    <row r="225" ht="15.75" customHeight="1" s="263"/>
    <row r="226" ht="15.75" customHeight="1" s="263"/>
    <row r="227" ht="15.75" customHeight="1" s="263"/>
    <row r="228" ht="15.75" customHeight="1" s="263"/>
    <row r="229" ht="15.75" customHeight="1" s="263"/>
    <row r="230" ht="15.75" customHeight="1" s="263"/>
    <row r="231" ht="15.75" customHeight="1" s="263"/>
    <row r="232" ht="15.75" customHeight="1" s="263"/>
    <row r="233" ht="15.75" customHeight="1" s="263"/>
    <row r="234" ht="15.75" customHeight="1" s="263"/>
    <row r="235" ht="15.75" customHeight="1" s="263"/>
    <row r="236" ht="15.75" customHeight="1" s="263"/>
    <row r="237" ht="15.75" customHeight="1" s="263"/>
    <row r="238" ht="15.75" customHeight="1" s="263"/>
    <row r="239" ht="15.75" customHeight="1" s="263"/>
    <row r="240" ht="15.75" customHeight="1" s="263"/>
    <row r="241" ht="15.75" customHeight="1" s="263"/>
    <row r="242" ht="15.75" customHeight="1" s="263"/>
    <row r="243" ht="15.75" customHeight="1" s="263"/>
    <row r="244" ht="15.75" customHeight="1" s="263"/>
    <row r="245" ht="15.75" customHeight="1" s="263"/>
    <row r="246" ht="15.75" customHeight="1" s="263"/>
    <row r="247" ht="15.75" customHeight="1" s="263"/>
    <row r="248" ht="15.75" customHeight="1" s="263"/>
    <row r="249" ht="15.75" customHeight="1" s="263"/>
    <row r="250" ht="15.75" customHeight="1" s="263"/>
    <row r="251" ht="15.75" customHeight="1" s="263"/>
    <row r="252" ht="15.75" customHeight="1" s="263"/>
    <row r="253" ht="15.75" customHeight="1" s="263"/>
    <row r="254" ht="15.75" customHeight="1" s="263"/>
    <row r="255" ht="15.75" customHeight="1" s="263"/>
    <row r="256" ht="15.75" customHeight="1" s="263"/>
    <row r="257" ht="15.75" customHeight="1" s="263"/>
    <row r="258" ht="15.75" customHeight="1" s="263"/>
    <row r="259" ht="15.75" customHeight="1" s="263"/>
    <row r="260" ht="15.75" customHeight="1" s="263"/>
    <row r="261" ht="15.75" customHeight="1" s="263"/>
    <row r="262" ht="15.75" customHeight="1" s="263"/>
    <row r="263" ht="15.75" customHeight="1" s="263"/>
    <row r="264" ht="15.75" customHeight="1" s="263"/>
    <row r="265" ht="15.75" customHeight="1" s="263"/>
    <row r="266" ht="15.75" customHeight="1" s="263"/>
    <row r="267" ht="15.75" customHeight="1" s="263"/>
    <row r="268" ht="15.75" customHeight="1" s="263"/>
    <row r="269" ht="15.75" customHeight="1" s="263"/>
    <row r="270" ht="15.75" customHeight="1" s="263"/>
    <row r="271" ht="15.75" customHeight="1" s="263"/>
    <row r="272" ht="15.75" customHeight="1" s="263"/>
    <row r="273" ht="15.75" customHeight="1" s="263"/>
    <row r="274" ht="15.75" customHeight="1" s="263"/>
    <row r="275" ht="15.75" customHeight="1" s="263"/>
    <row r="276" ht="15.75" customHeight="1" s="263"/>
    <row r="277" ht="15.75" customHeight="1" s="263"/>
    <row r="278" ht="15.75" customHeight="1" s="263"/>
    <row r="279" ht="15.75" customHeight="1" s="263"/>
    <row r="280" ht="15.75" customHeight="1" s="263"/>
    <row r="281" ht="15.75" customHeight="1" s="263"/>
    <row r="282" ht="15.75" customHeight="1" s="263"/>
    <row r="283" ht="15.75" customHeight="1" s="263"/>
    <row r="284" ht="15.75" customHeight="1" s="263"/>
    <row r="285" ht="15.75" customHeight="1" s="263"/>
    <row r="286" ht="15.75" customHeight="1" s="263"/>
    <row r="287" ht="15.75" customHeight="1" s="263"/>
    <row r="288" ht="15.75" customHeight="1" s="263"/>
    <row r="289" ht="15.75" customHeight="1" s="263"/>
    <row r="290" ht="15.75" customHeight="1" s="263"/>
    <row r="291" ht="15.75" customHeight="1" s="263"/>
    <row r="292" ht="15.75" customHeight="1" s="263"/>
    <row r="293" ht="15.75" customHeight="1" s="263"/>
    <row r="294" ht="15.75" customHeight="1" s="263"/>
    <row r="295" ht="15.75" customHeight="1" s="263"/>
    <row r="296" ht="15.75" customHeight="1" s="263"/>
    <row r="297" ht="15.75" customHeight="1" s="263"/>
    <row r="298" ht="15.75" customHeight="1" s="263"/>
    <row r="299" ht="15.75" customHeight="1" s="263"/>
    <row r="300" ht="15.75" customHeight="1" s="263"/>
    <row r="301" ht="15.75" customHeight="1" s="263"/>
    <row r="302" ht="15.75" customHeight="1" s="263"/>
    <row r="303" ht="15.75" customHeight="1" s="263"/>
    <row r="304" ht="15.75" customHeight="1" s="263"/>
    <row r="305" ht="15.75" customHeight="1" s="263"/>
    <row r="306" ht="15.75" customHeight="1" s="263"/>
    <row r="307" ht="15.75" customHeight="1" s="263"/>
    <row r="308" ht="15.75" customHeight="1" s="263"/>
    <row r="309" ht="15.75" customHeight="1" s="263"/>
    <row r="310" ht="15.75" customHeight="1" s="263"/>
    <row r="311" ht="15.75" customHeight="1" s="263"/>
    <row r="312" ht="15.75" customHeight="1" s="263"/>
    <row r="313" ht="15.75" customHeight="1" s="263"/>
    <row r="314" ht="15.75" customHeight="1" s="263"/>
    <row r="315" ht="15.75" customHeight="1" s="263"/>
    <row r="316" ht="15.75" customHeight="1" s="263"/>
    <row r="317" ht="15.75" customHeight="1" s="263"/>
    <row r="318" ht="15.75" customHeight="1" s="263"/>
    <row r="319" ht="15.75" customHeight="1" s="263"/>
    <row r="320" ht="15.75" customHeight="1" s="263"/>
    <row r="321" ht="15.75" customHeight="1" s="263"/>
    <row r="322" ht="15.75" customHeight="1" s="263"/>
    <row r="323" ht="15.75" customHeight="1" s="263"/>
    <row r="324" ht="15.75" customHeight="1" s="263"/>
    <row r="325" ht="15.75" customHeight="1" s="263"/>
    <row r="326" ht="15.75" customHeight="1" s="263"/>
    <row r="327" ht="15.75" customHeight="1" s="263"/>
    <row r="328" ht="15.75" customHeight="1" s="263"/>
    <row r="329" ht="15.75" customHeight="1" s="263"/>
    <row r="330" ht="15.75" customHeight="1" s="263"/>
    <row r="331" ht="15.75" customHeight="1" s="263"/>
    <row r="332" ht="15.75" customHeight="1" s="263"/>
    <row r="333" ht="15.75" customHeight="1" s="263"/>
    <row r="334" ht="15.75" customHeight="1" s="263"/>
    <row r="335" ht="15.75" customHeight="1" s="263"/>
    <row r="336" ht="15.75" customHeight="1" s="263"/>
    <row r="337" ht="15.75" customHeight="1" s="263"/>
    <row r="338" ht="15.75" customHeight="1" s="263"/>
    <row r="339" ht="15.75" customHeight="1" s="263"/>
    <row r="340" ht="15.75" customHeight="1" s="263"/>
    <row r="341" ht="15.75" customHeight="1" s="263"/>
    <row r="342" ht="15.75" customHeight="1" s="263"/>
    <row r="343" ht="15.75" customHeight="1" s="263"/>
    <row r="344" ht="15.75" customHeight="1" s="263"/>
    <row r="345" ht="15.75" customHeight="1" s="263"/>
    <row r="346" ht="15.75" customHeight="1" s="263"/>
    <row r="347" ht="15.75" customHeight="1" s="263"/>
    <row r="348" ht="15.75" customHeight="1" s="263"/>
    <row r="349" ht="15.75" customHeight="1" s="263"/>
    <row r="350" ht="15.75" customHeight="1" s="263"/>
    <row r="351" ht="15.75" customHeight="1" s="263"/>
    <row r="352" ht="15.75" customHeight="1" s="263"/>
    <row r="353" ht="15.75" customHeight="1" s="263"/>
    <row r="354" ht="15.75" customHeight="1" s="263"/>
    <row r="355" ht="15.75" customHeight="1" s="263"/>
    <row r="356" ht="15.75" customHeight="1" s="263"/>
    <row r="357" ht="15.75" customHeight="1" s="263"/>
    <row r="358" ht="15.75" customHeight="1" s="263"/>
    <row r="359" ht="15.75" customHeight="1" s="263"/>
    <row r="360" ht="15.75" customHeight="1" s="263"/>
    <row r="361" ht="15.75" customHeight="1" s="263"/>
    <row r="362" ht="15.75" customHeight="1" s="263"/>
    <row r="363" ht="15.75" customHeight="1" s="263"/>
    <row r="364" ht="15.75" customHeight="1" s="263"/>
    <row r="365" ht="15.75" customHeight="1" s="263"/>
    <row r="366" ht="15.75" customHeight="1" s="263"/>
    <row r="367" ht="15.75" customHeight="1" s="263"/>
    <row r="368" ht="15.75" customHeight="1" s="263"/>
    <row r="369" ht="15.75" customHeight="1" s="263"/>
    <row r="370" ht="15.75" customHeight="1" s="263"/>
    <row r="371" ht="15.75" customHeight="1" s="263"/>
    <row r="372" ht="15.75" customHeight="1" s="263"/>
    <row r="373" ht="15.75" customHeight="1" s="263"/>
    <row r="374" ht="15.75" customHeight="1" s="263"/>
    <row r="375" ht="15.75" customHeight="1" s="263"/>
    <row r="376" ht="15.75" customHeight="1" s="263"/>
    <row r="377" ht="15.75" customHeight="1" s="263"/>
    <row r="378" ht="15.75" customHeight="1" s="263"/>
    <row r="379" ht="15.75" customHeight="1" s="263"/>
    <row r="380" ht="15.75" customHeight="1" s="263"/>
    <row r="381" ht="15.75" customHeight="1" s="263"/>
    <row r="382" ht="15.75" customHeight="1" s="263"/>
    <row r="383" ht="15.75" customHeight="1" s="263"/>
    <row r="384" ht="15.75" customHeight="1" s="263"/>
    <row r="385" ht="15.75" customHeight="1" s="263"/>
    <row r="386" ht="15.75" customHeight="1" s="263"/>
    <row r="387" ht="15.75" customHeight="1" s="263"/>
    <row r="388" ht="15.75" customHeight="1" s="263"/>
    <row r="389" ht="15.75" customHeight="1" s="263"/>
    <row r="390" ht="15.75" customHeight="1" s="263"/>
    <row r="391" ht="15.75" customHeight="1" s="263"/>
    <row r="392" ht="15.75" customHeight="1" s="263"/>
    <row r="393" ht="15.75" customHeight="1" s="263"/>
    <row r="394" ht="15.75" customHeight="1" s="263"/>
    <row r="395" ht="15.75" customHeight="1" s="263"/>
    <row r="396" ht="15.75" customHeight="1" s="263"/>
    <row r="397" ht="15.75" customHeight="1" s="263"/>
    <row r="398" ht="15.75" customHeight="1" s="263"/>
    <row r="399" ht="15.75" customHeight="1" s="263"/>
    <row r="400" ht="15.75" customHeight="1" s="263"/>
    <row r="401" ht="15.75" customHeight="1" s="263"/>
    <row r="402" ht="15.75" customHeight="1" s="263"/>
    <row r="403" ht="15.75" customHeight="1" s="263"/>
    <row r="404" ht="15.75" customHeight="1" s="263"/>
    <row r="405" ht="15.75" customHeight="1" s="263"/>
    <row r="406" ht="15.75" customHeight="1" s="263"/>
    <row r="407" ht="15.75" customHeight="1" s="263"/>
    <row r="408" ht="15.75" customHeight="1" s="263"/>
    <row r="409" ht="15.75" customHeight="1" s="263"/>
    <row r="410" ht="15.75" customHeight="1" s="263"/>
    <row r="411" ht="15.75" customHeight="1" s="263"/>
    <row r="412" ht="15.75" customHeight="1" s="263"/>
    <row r="413" ht="15.75" customHeight="1" s="263"/>
    <row r="414" ht="15.75" customHeight="1" s="263"/>
    <row r="415" ht="15.75" customHeight="1" s="263"/>
    <row r="416" ht="15.75" customHeight="1" s="263"/>
    <row r="417" ht="15.75" customHeight="1" s="263"/>
    <row r="418" ht="15.75" customHeight="1" s="263"/>
    <row r="419" ht="15.75" customHeight="1" s="263"/>
    <row r="420" ht="15.75" customHeight="1" s="263"/>
    <row r="421" ht="15.75" customHeight="1" s="263"/>
    <row r="422" ht="15.75" customHeight="1" s="263"/>
    <row r="423" ht="15.75" customHeight="1" s="263"/>
    <row r="424" ht="15.75" customHeight="1" s="263"/>
    <row r="425" ht="15.75" customHeight="1" s="263"/>
    <row r="426" ht="15.75" customHeight="1" s="263"/>
    <row r="427" ht="15.75" customHeight="1" s="263"/>
    <row r="428" ht="15.75" customHeight="1" s="263"/>
    <row r="429" ht="15.75" customHeight="1" s="263"/>
    <row r="430" ht="15.75" customHeight="1" s="263"/>
    <row r="431" ht="15.75" customHeight="1" s="263"/>
    <row r="432" ht="15.75" customHeight="1" s="263"/>
    <row r="433" ht="15.75" customHeight="1" s="263"/>
    <row r="434" ht="15.75" customHeight="1" s="263"/>
    <row r="435" ht="15.75" customHeight="1" s="263"/>
    <row r="436" ht="15.75" customHeight="1" s="263"/>
    <row r="437" ht="15.75" customHeight="1" s="263"/>
    <row r="438" ht="15.75" customHeight="1" s="263"/>
    <row r="439" ht="15.75" customHeight="1" s="263"/>
    <row r="440" ht="15.75" customHeight="1" s="263"/>
    <row r="441" ht="15.75" customHeight="1" s="263"/>
    <row r="442" ht="15.75" customHeight="1" s="263"/>
    <row r="443" ht="15.75" customHeight="1" s="263"/>
    <row r="444" ht="15.75" customHeight="1" s="263"/>
    <row r="445" ht="15.75" customHeight="1" s="263"/>
    <row r="446" ht="15.75" customHeight="1" s="263"/>
    <row r="447" ht="15.75" customHeight="1" s="263"/>
    <row r="448" ht="15.75" customHeight="1" s="263"/>
    <row r="449" ht="15.75" customHeight="1" s="263"/>
    <row r="450" ht="15.75" customHeight="1" s="263"/>
    <row r="451" ht="15.75" customHeight="1" s="263"/>
    <row r="452" ht="15.75" customHeight="1" s="263"/>
    <row r="453" ht="15.75" customHeight="1" s="263"/>
    <row r="454" ht="15.75" customHeight="1" s="263"/>
    <row r="455" ht="15.75" customHeight="1" s="263"/>
    <row r="456" ht="15.75" customHeight="1" s="263"/>
    <row r="457" ht="15.75" customHeight="1" s="263"/>
    <row r="458" ht="15.75" customHeight="1" s="263"/>
    <row r="459" ht="15.75" customHeight="1" s="263"/>
    <row r="460" ht="15.75" customHeight="1" s="263"/>
    <row r="461" ht="15.75" customHeight="1" s="263"/>
    <row r="462" ht="15.75" customHeight="1" s="263"/>
    <row r="463" ht="15.75" customHeight="1" s="263"/>
    <row r="464" ht="15.75" customHeight="1" s="263"/>
    <row r="465" ht="15.75" customHeight="1" s="263"/>
    <row r="466" ht="15.75" customHeight="1" s="263"/>
    <row r="467" ht="15.75" customHeight="1" s="263"/>
    <row r="468" ht="15.75" customHeight="1" s="263"/>
    <row r="469" ht="15.75" customHeight="1" s="263"/>
    <row r="470" ht="15.75" customHeight="1" s="263"/>
    <row r="471" ht="15.75" customHeight="1" s="263"/>
    <row r="472" ht="15.75" customHeight="1" s="263"/>
    <row r="473" ht="15.75" customHeight="1" s="263"/>
    <row r="474" ht="15.75" customHeight="1" s="263"/>
    <row r="475" ht="15.75" customHeight="1" s="263"/>
    <row r="476" ht="15.75" customHeight="1" s="263"/>
    <row r="477" ht="15.75" customHeight="1" s="263"/>
    <row r="478" ht="15.75" customHeight="1" s="263"/>
    <row r="479" ht="15.75" customHeight="1" s="263"/>
    <row r="480" ht="15.75" customHeight="1" s="263"/>
    <row r="481" ht="15.75" customHeight="1" s="263"/>
    <row r="482" ht="15.75" customHeight="1" s="263"/>
    <row r="483" ht="15.75" customHeight="1" s="263"/>
    <row r="484" ht="15.75" customHeight="1" s="263"/>
    <row r="485" ht="15.75" customHeight="1" s="263"/>
    <row r="486" ht="15.75" customHeight="1" s="263"/>
    <row r="487" ht="15.75" customHeight="1" s="263"/>
    <row r="488" ht="15.75" customHeight="1" s="263"/>
    <row r="489" ht="15.75" customHeight="1" s="263"/>
    <row r="490" ht="15.75" customHeight="1" s="263"/>
    <row r="491" ht="15.75" customHeight="1" s="263"/>
    <row r="492" ht="15.75" customHeight="1" s="263"/>
    <row r="493" ht="15.75" customHeight="1" s="263"/>
    <row r="494" ht="15.75" customHeight="1" s="263"/>
    <row r="495" ht="15.75" customHeight="1" s="263"/>
    <row r="496" ht="15.75" customHeight="1" s="263"/>
    <row r="497" ht="15.75" customHeight="1" s="263"/>
    <row r="498" ht="15.75" customHeight="1" s="263"/>
    <row r="499" ht="15.75" customHeight="1" s="263"/>
    <row r="500" ht="15.75" customHeight="1" s="263"/>
    <row r="501" ht="15.75" customHeight="1" s="263"/>
    <row r="502" ht="15.75" customHeight="1" s="263"/>
    <row r="503" ht="15.75" customHeight="1" s="263"/>
    <row r="504" ht="15.75" customHeight="1" s="263"/>
    <row r="505" ht="15.75" customHeight="1" s="263"/>
    <row r="506" ht="15.75" customHeight="1" s="263"/>
    <row r="507" ht="15.75" customHeight="1" s="263"/>
    <row r="508" ht="15.75" customHeight="1" s="263"/>
    <row r="509" ht="15.75" customHeight="1" s="263"/>
    <row r="510" ht="15.75" customHeight="1" s="263"/>
    <row r="511" ht="15.75" customHeight="1" s="263"/>
    <row r="512" ht="15.75" customHeight="1" s="263"/>
    <row r="513" ht="15.75" customHeight="1" s="263"/>
    <row r="514" ht="15.75" customHeight="1" s="263"/>
    <row r="515" ht="15.75" customHeight="1" s="263"/>
    <row r="516" ht="15.75" customHeight="1" s="263"/>
    <row r="517" ht="15.75" customHeight="1" s="263"/>
    <row r="518" ht="15.75" customHeight="1" s="263"/>
    <row r="519" ht="15.75" customHeight="1" s="263"/>
    <row r="520" ht="15.75" customHeight="1" s="263"/>
    <row r="521" ht="15.75" customHeight="1" s="263"/>
    <row r="522" ht="15.75" customHeight="1" s="263"/>
    <row r="523" ht="15.75" customHeight="1" s="263"/>
    <row r="524" ht="15.75" customHeight="1" s="263"/>
    <row r="525" ht="15.75" customHeight="1" s="263"/>
    <row r="526" ht="15.75" customHeight="1" s="263"/>
    <row r="527" ht="15.75" customHeight="1" s="263"/>
    <row r="528" ht="15.75" customHeight="1" s="263"/>
    <row r="529" ht="15.75" customHeight="1" s="263"/>
    <row r="530" ht="15.75" customHeight="1" s="263"/>
    <row r="531" ht="15.75" customHeight="1" s="263"/>
    <row r="532" ht="15.75" customHeight="1" s="263"/>
    <row r="533" ht="15.75" customHeight="1" s="263"/>
    <row r="534" ht="15.75" customHeight="1" s="263"/>
    <row r="535" ht="15.75" customHeight="1" s="263"/>
    <row r="536" ht="15.75" customHeight="1" s="263"/>
    <row r="537" ht="15.75" customHeight="1" s="263"/>
    <row r="538" ht="15.75" customHeight="1" s="263"/>
    <row r="539" ht="15.75" customHeight="1" s="263"/>
    <row r="540" ht="15.75" customHeight="1" s="263"/>
    <row r="541" ht="15.75" customHeight="1" s="263"/>
    <row r="542" ht="15.75" customHeight="1" s="263"/>
    <row r="543" ht="15.75" customHeight="1" s="263"/>
    <row r="544" ht="15.75" customHeight="1" s="263"/>
    <row r="545" ht="15.75" customHeight="1" s="263"/>
    <row r="546" ht="15.75" customHeight="1" s="263"/>
    <row r="547" ht="15.75" customHeight="1" s="263"/>
    <row r="548" ht="15.75" customHeight="1" s="263"/>
    <row r="549" ht="15.75" customHeight="1" s="263"/>
    <row r="550" ht="15.75" customHeight="1" s="263"/>
    <row r="551" ht="15.75" customHeight="1" s="263"/>
    <row r="552" ht="15.75" customHeight="1" s="263"/>
    <row r="553" ht="15.75" customHeight="1" s="263"/>
    <row r="554" ht="15.75" customHeight="1" s="263"/>
    <row r="555" ht="15.75" customHeight="1" s="263"/>
    <row r="556" ht="15.75" customHeight="1" s="263"/>
    <row r="557" ht="15.75" customHeight="1" s="263"/>
    <row r="558" ht="15.75" customHeight="1" s="263"/>
    <row r="559" ht="15.75" customHeight="1" s="263"/>
    <row r="560" ht="15.75" customHeight="1" s="263"/>
    <row r="561" ht="15.75" customHeight="1" s="263"/>
    <row r="562" ht="15.75" customHeight="1" s="263"/>
    <row r="563" ht="15.75" customHeight="1" s="263"/>
    <row r="564" ht="15.75" customHeight="1" s="263"/>
    <row r="565" ht="15.75" customHeight="1" s="263"/>
    <row r="566" ht="15.75" customHeight="1" s="263"/>
    <row r="567" ht="15.75" customHeight="1" s="263"/>
    <row r="568" ht="15.75" customHeight="1" s="263"/>
    <row r="569" ht="15.75" customHeight="1" s="263"/>
    <row r="570" ht="15.75" customHeight="1" s="263"/>
    <row r="571" ht="15.75" customHeight="1" s="263"/>
    <row r="572" ht="15.75" customHeight="1" s="263"/>
    <row r="573" ht="15.75" customHeight="1" s="263"/>
    <row r="574" ht="15.75" customHeight="1" s="263"/>
    <row r="575" ht="15.75" customHeight="1" s="263"/>
    <row r="576" ht="15.75" customHeight="1" s="263"/>
    <row r="577" ht="15.75" customHeight="1" s="263"/>
    <row r="578" ht="15.75" customHeight="1" s="263"/>
    <row r="579" ht="15.75" customHeight="1" s="263"/>
    <row r="580" ht="15.75" customHeight="1" s="263"/>
    <row r="581" ht="15.75" customHeight="1" s="263"/>
    <row r="582" ht="15.75" customHeight="1" s="263"/>
    <row r="583" ht="15.75" customHeight="1" s="263"/>
    <row r="584" ht="15.75" customHeight="1" s="263"/>
    <row r="585" ht="15.75" customHeight="1" s="263"/>
    <row r="586" ht="15.75" customHeight="1" s="263"/>
    <row r="587" ht="15.75" customHeight="1" s="263"/>
    <row r="588" ht="15.75" customHeight="1" s="263"/>
    <row r="589" ht="15.75" customHeight="1" s="263"/>
    <row r="590" ht="15.75" customHeight="1" s="263"/>
    <row r="591" ht="15.75" customHeight="1" s="263"/>
    <row r="592" ht="15.75" customHeight="1" s="263"/>
    <row r="593" ht="15.75" customHeight="1" s="263"/>
    <row r="594" ht="15.75" customHeight="1" s="263"/>
    <row r="595" ht="15.75" customHeight="1" s="263"/>
    <row r="596" ht="15.75" customHeight="1" s="263"/>
    <row r="597" ht="15.75" customHeight="1" s="263"/>
    <row r="598" ht="15.75" customHeight="1" s="263"/>
    <row r="599" ht="15.75" customHeight="1" s="263"/>
    <row r="600" ht="15.75" customHeight="1" s="263"/>
    <row r="601" ht="15.75" customHeight="1" s="263"/>
    <row r="602" ht="15.75" customHeight="1" s="263"/>
    <row r="603" ht="15.75" customHeight="1" s="263"/>
    <row r="604" ht="15.75" customHeight="1" s="263"/>
    <row r="605" ht="15.75" customHeight="1" s="263"/>
    <row r="606" ht="15.75" customHeight="1" s="263"/>
    <row r="607" ht="15.75" customHeight="1" s="263"/>
    <row r="608" ht="15.75" customHeight="1" s="263"/>
    <row r="609" ht="15.75" customHeight="1" s="263"/>
    <row r="610" ht="15.75" customHeight="1" s="263"/>
    <row r="611" ht="15.75" customHeight="1" s="263"/>
    <row r="612" ht="15.75" customHeight="1" s="263"/>
    <row r="613" ht="15.75" customHeight="1" s="263"/>
    <row r="614" ht="15.75" customHeight="1" s="263"/>
    <row r="615" ht="15.75" customHeight="1" s="263"/>
    <row r="616" ht="15.75" customHeight="1" s="263"/>
    <row r="617" ht="15.75" customHeight="1" s="263"/>
    <row r="618" ht="15.75" customHeight="1" s="263"/>
    <row r="619" ht="15.75" customHeight="1" s="263"/>
    <row r="620" ht="15.75" customHeight="1" s="263"/>
    <row r="621" ht="15.75" customHeight="1" s="263"/>
    <row r="622" ht="15.75" customHeight="1" s="263"/>
    <row r="623" ht="15.75" customHeight="1" s="263"/>
    <row r="624" ht="15.75" customHeight="1" s="263"/>
    <row r="625" ht="15.75" customHeight="1" s="263"/>
    <row r="626" ht="15.75" customHeight="1" s="263"/>
    <row r="627" ht="15.75" customHeight="1" s="263"/>
    <row r="628" ht="15.75" customHeight="1" s="263"/>
    <row r="629" ht="15.75" customHeight="1" s="263"/>
    <row r="630" ht="15.75" customHeight="1" s="263"/>
    <row r="631" ht="15.75" customHeight="1" s="263"/>
    <row r="632" ht="15.75" customHeight="1" s="263"/>
    <row r="633" ht="15.75" customHeight="1" s="263"/>
    <row r="634" ht="15.75" customHeight="1" s="263"/>
    <row r="635" ht="15.75" customHeight="1" s="263"/>
    <row r="636" ht="15.75" customHeight="1" s="263"/>
    <row r="637" ht="15.75" customHeight="1" s="263"/>
    <row r="638" ht="15.75" customHeight="1" s="263"/>
    <row r="639" ht="15.75" customHeight="1" s="263"/>
    <row r="640" ht="15.75" customHeight="1" s="263"/>
    <row r="641" ht="15.75" customHeight="1" s="263"/>
    <row r="642" ht="15.75" customHeight="1" s="263"/>
    <row r="643" ht="15.75" customHeight="1" s="263"/>
    <row r="644" ht="15.75" customHeight="1" s="263"/>
    <row r="645" ht="15.75" customHeight="1" s="263"/>
    <row r="646" ht="15.75" customHeight="1" s="263"/>
    <row r="647" ht="15.75" customHeight="1" s="263"/>
    <row r="648" ht="15.75" customHeight="1" s="263"/>
    <row r="649" ht="15.75" customHeight="1" s="263"/>
    <row r="650" ht="15.75" customHeight="1" s="263"/>
    <row r="651" ht="15.75" customHeight="1" s="263"/>
    <row r="652" ht="15.75" customHeight="1" s="263"/>
    <row r="653" ht="15.75" customHeight="1" s="263"/>
    <row r="654" ht="15.75" customHeight="1" s="263"/>
    <row r="655" ht="15.75" customHeight="1" s="263"/>
    <row r="656" ht="15.75" customHeight="1" s="263"/>
    <row r="657" ht="15.75" customHeight="1" s="263"/>
    <row r="658" ht="15.75" customHeight="1" s="263"/>
    <row r="659" ht="15.75" customHeight="1" s="263"/>
    <row r="660" ht="15.75" customHeight="1" s="263"/>
    <row r="661" ht="15.75" customHeight="1" s="263"/>
    <row r="662" ht="15.75" customHeight="1" s="263"/>
    <row r="663" ht="15.75" customHeight="1" s="263"/>
    <row r="664" ht="15.75" customHeight="1" s="263"/>
    <row r="665" ht="15.75" customHeight="1" s="263"/>
    <row r="666" ht="15.75" customHeight="1" s="263"/>
    <row r="667" ht="15.75" customHeight="1" s="263"/>
    <row r="668" ht="15.75" customHeight="1" s="263"/>
    <row r="669" ht="15.75" customHeight="1" s="263"/>
    <row r="670" ht="15.75" customHeight="1" s="263"/>
    <row r="671" ht="15.75" customHeight="1" s="263"/>
    <row r="672" ht="15.75" customHeight="1" s="263"/>
    <row r="673" ht="15.75" customHeight="1" s="263"/>
    <row r="674" ht="15.75" customHeight="1" s="263"/>
    <row r="675" ht="15.75" customHeight="1" s="263"/>
    <row r="676" ht="15.75" customHeight="1" s="263"/>
    <row r="677" ht="15.75" customHeight="1" s="263"/>
    <row r="678" ht="15.75" customHeight="1" s="263"/>
    <row r="679" ht="15.75" customHeight="1" s="263"/>
    <row r="680" ht="15.75" customHeight="1" s="263"/>
    <row r="681" ht="15.75" customHeight="1" s="263"/>
    <row r="682" ht="15.75" customHeight="1" s="263"/>
    <row r="683" ht="15.75" customHeight="1" s="263"/>
    <row r="684" ht="15.75" customHeight="1" s="263"/>
    <row r="685" ht="15.75" customHeight="1" s="263"/>
    <row r="686" ht="15.75" customHeight="1" s="263"/>
    <row r="687" ht="15.75" customHeight="1" s="263"/>
    <row r="688" ht="15.75" customHeight="1" s="263"/>
    <row r="689" ht="15.75" customHeight="1" s="263"/>
    <row r="690" ht="15.75" customHeight="1" s="263"/>
    <row r="691" ht="15.75" customHeight="1" s="263"/>
    <row r="692" ht="15.75" customHeight="1" s="263"/>
    <row r="693" ht="15.75" customHeight="1" s="263"/>
    <row r="694" ht="15.75" customHeight="1" s="263"/>
    <row r="695" ht="15.75" customHeight="1" s="263"/>
    <row r="696" ht="15.75" customHeight="1" s="263"/>
    <row r="697" ht="15.75" customHeight="1" s="263"/>
    <row r="698" ht="15.75" customHeight="1" s="263"/>
    <row r="699" ht="15.75" customHeight="1" s="263"/>
    <row r="700" ht="15.75" customHeight="1" s="263"/>
    <row r="701" ht="15.75" customHeight="1" s="263"/>
    <row r="702" ht="15.75" customHeight="1" s="263"/>
    <row r="703" ht="15.75" customHeight="1" s="263"/>
    <row r="704" ht="15.75" customHeight="1" s="263"/>
    <row r="705" ht="15.75" customHeight="1" s="263"/>
    <row r="706" ht="15.75" customHeight="1" s="263"/>
    <row r="707" ht="15.75" customHeight="1" s="263"/>
    <row r="708" ht="15.75" customHeight="1" s="263"/>
    <row r="709" ht="15.75" customHeight="1" s="263"/>
    <row r="710" ht="15.75" customHeight="1" s="263"/>
    <row r="711" ht="15.75" customHeight="1" s="263"/>
    <row r="712" ht="15.75" customHeight="1" s="263"/>
    <row r="713" ht="15.75" customHeight="1" s="263"/>
    <row r="714" ht="15.75" customHeight="1" s="263"/>
    <row r="715" ht="15.75" customHeight="1" s="263"/>
    <row r="716" ht="15.75" customHeight="1" s="263"/>
    <row r="717" ht="15.75" customHeight="1" s="263"/>
    <row r="718" ht="15.75" customHeight="1" s="263"/>
    <row r="719" ht="15.75" customHeight="1" s="263"/>
    <row r="720" ht="15.75" customHeight="1" s="263"/>
    <row r="721" ht="15.75" customHeight="1" s="263"/>
    <row r="722" ht="15.75" customHeight="1" s="263"/>
    <row r="723" ht="15.75" customHeight="1" s="263"/>
    <row r="724" ht="15.75" customHeight="1" s="263"/>
    <row r="725" ht="15.75" customHeight="1" s="263"/>
    <row r="726" ht="15.75" customHeight="1" s="263"/>
    <row r="727" ht="15.75" customHeight="1" s="263"/>
    <row r="728" ht="15.75" customHeight="1" s="263"/>
    <row r="729" ht="15.75" customHeight="1" s="263"/>
    <row r="730" ht="15.75" customHeight="1" s="263"/>
    <row r="731" ht="15.75" customHeight="1" s="263"/>
    <row r="732" ht="15.75" customHeight="1" s="263"/>
    <row r="733" ht="15.75" customHeight="1" s="263"/>
    <row r="734" ht="15.75" customHeight="1" s="263"/>
    <row r="735" ht="15.75" customHeight="1" s="263"/>
    <row r="736" ht="15.75" customHeight="1" s="263"/>
    <row r="737" ht="15.75" customHeight="1" s="263"/>
    <row r="738" ht="15.75" customHeight="1" s="263"/>
    <row r="739" ht="15.75" customHeight="1" s="263"/>
    <row r="740" ht="15.75" customHeight="1" s="263"/>
    <row r="741" ht="15.75" customHeight="1" s="263"/>
    <row r="742" ht="15.75" customHeight="1" s="263"/>
    <row r="743" ht="15.75" customHeight="1" s="263"/>
    <row r="744" ht="15.75" customHeight="1" s="263"/>
    <row r="745" ht="15.75" customHeight="1" s="263"/>
    <row r="746" ht="15.75" customHeight="1" s="263"/>
    <row r="747" ht="15.75" customHeight="1" s="263"/>
    <row r="748" ht="15.75" customHeight="1" s="263"/>
    <row r="749" ht="15.75" customHeight="1" s="263"/>
    <row r="750" ht="15.75" customHeight="1" s="263"/>
    <row r="751" ht="15.75" customHeight="1" s="263"/>
    <row r="752" ht="15.75" customHeight="1" s="263"/>
    <row r="753" ht="15.75" customHeight="1" s="263"/>
    <row r="754" ht="15.75" customHeight="1" s="263"/>
    <row r="755" ht="15.75" customHeight="1" s="263"/>
    <row r="756" ht="15.75" customHeight="1" s="263"/>
    <row r="757" ht="15.75" customHeight="1" s="263"/>
    <row r="758" ht="15.75" customHeight="1" s="263"/>
    <row r="759" ht="15.75" customHeight="1" s="263"/>
    <row r="760" ht="15.75" customHeight="1" s="263"/>
    <row r="761" ht="15.75" customHeight="1" s="263"/>
    <row r="762" ht="15.75" customHeight="1" s="263"/>
    <row r="763" ht="15.75" customHeight="1" s="263"/>
    <row r="764" ht="15.75" customHeight="1" s="263"/>
    <row r="765" ht="15.75" customHeight="1" s="263"/>
    <row r="766" ht="15.75" customHeight="1" s="263"/>
    <row r="767" ht="15.75" customHeight="1" s="263"/>
    <row r="768" ht="15.75" customHeight="1" s="263"/>
    <row r="769" ht="15.75" customHeight="1" s="263"/>
    <row r="770" ht="15.75" customHeight="1" s="263"/>
    <row r="771" ht="15.75" customHeight="1" s="263"/>
    <row r="772" ht="15.75" customHeight="1" s="263"/>
    <row r="773" ht="15.75" customHeight="1" s="263"/>
    <row r="774" ht="15.75" customHeight="1" s="263"/>
    <row r="775" ht="15.75" customHeight="1" s="263"/>
    <row r="776" ht="15.75" customHeight="1" s="263"/>
    <row r="777" ht="15.75" customHeight="1" s="263"/>
    <row r="778" ht="15.75" customHeight="1" s="263"/>
    <row r="779" ht="15.75" customHeight="1" s="263"/>
    <row r="780" ht="15.75" customHeight="1" s="263"/>
    <row r="781" ht="15.75" customHeight="1" s="263"/>
    <row r="782" ht="15.75" customHeight="1" s="263"/>
    <row r="783" ht="15.75" customHeight="1" s="263"/>
    <row r="784" ht="15.75" customHeight="1" s="263"/>
    <row r="785" ht="15.75" customHeight="1" s="263"/>
    <row r="786" ht="15.75" customHeight="1" s="263"/>
    <row r="787" ht="15.75" customHeight="1" s="263"/>
    <row r="788" ht="15.75" customHeight="1" s="263"/>
    <row r="789" ht="15.75" customHeight="1" s="263"/>
    <row r="790" ht="15.75" customHeight="1" s="263"/>
    <row r="791" ht="15.75" customHeight="1" s="263"/>
    <row r="792" ht="15.75" customHeight="1" s="263"/>
    <row r="793" ht="15.75" customHeight="1" s="263"/>
    <row r="794" ht="15.75" customHeight="1" s="263"/>
    <row r="795" ht="15.75" customHeight="1" s="263"/>
    <row r="796" ht="15.75" customHeight="1" s="263"/>
    <row r="797" ht="15.75" customHeight="1" s="263"/>
    <row r="798" ht="15.75" customHeight="1" s="263"/>
    <row r="799" ht="15.75" customHeight="1" s="263"/>
    <row r="800" ht="15.75" customHeight="1" s="263"/>
    <row r="801" ht="15.75" customHeight="1" s="263"/>
    <row r="802" ht="15.75" customHeight="1" s="263"/>
    <row r="803" ht="15.75" customHeight="1" s="263"/>
    <row r="804" ht="15.75" customHeight="1" s="263"/>
    <row r="805" ht="15.75" customHeight="1" s="263"/>
    <row r="806" ht="15.75" customHeight="1" s="263"/>
    <row r="807" ht="15.75" customHeight="1" s="263"/>
    <row r="808" ht="15.75" customHeight="1" s="263"/>
    <row r="809" ht="15.75" customHeight="1" s="263"/>
    <row r="810" ht="15.75" customHeight="1" s="263"/>
    <row r="811" ht="15.75" customHeight="1" s="263"/>
    <row r="812" ht="15.75" customHeight="1" s="263"/>
    <row r="813" ht="15.75" customHeight="1" s="263"/>
    <row r="814" ht="15.75" customHeight="1" s="263"/>
    <row r="815" ht="15.75" customHeight="1" s="263"/>
    <row r="816" ht="15.75" customHeight="1" s="263"/>
    <row r="817" ht="15.75" customHeight="1" s="263"/>
    <row r="818" ht="15.75" customHeight="1" s="263"/>
    <row r="819" ht="15.75" customHeight="1" s="263"/>
    <row r="820" ht="15.75" customHeight="1" s="263"/>
    <row r="821" ht="15.75" customHeight="1" s="263"/>
    <row r="822" ht="15.75" customHeight="1" s="263"/>
    <row r="823" ht="15.75" customHeight="1" s="263"/>
    <row r="824" ht="15.75" customHeight="1" s="263"/>
    <row r="825" ht="15.75" customHeight="1" s="263"/>
    <row r="826" ht="15.75" customHeight="1" s="263"/>
    <row r="827" ht="15.75" customHeight="1" s="263"/>
    <row r="828" ht="15.75" customHeight="1" s="263"/>
    <row r="829" ht="15.75" customHeight="1" s="263"/>
    <row r="830" ht="15.75" customHeight="1" s="263"/>
    <row r="831" ht="15.75" customHeight="1" s="263"/>
    <row r="832" ht="15.75" customHeight="1" s="263"/>
    <row r="833" ht="15.75" customHeight="1" s="263"/>
    <row r="834" ht="15.75" customHeight="1" s="263"/>
    <row r="835" ht="15.75" customHeight="1" s="263"/>
    <row r="836" ht="15.75" customHeight="1" s="263"/>
    <row r="837" ht="15.75" customHeight="1" s="263"/>
    <row r="838" ht="15.75" customHeight="1" s="263"/>
    <row r="839" ht="15.75" customHeight="1" s="263"/>
    <row r="840" ht="15.75" customHeight="1" s="263"/>
    <row r="841" ht="15.75" customHeight="1" s="263"/>
    <row r="842" ht="15.75" customHeight="1" s="263"/>
    <row r="843" ht="15.75" customHeight="1" s="263"/>
    <row r="844" ht="15.75" customHeight="1" s="263"/>
    <row r="845" ht="15.75" customHeight="1" s="263"/>
    <row r="846" ht="15.75" customHeight="1" s="263"/>
    <row r="847" ht="15.75" customHeight="1" s="263"/>
    <row r="848" ht="15.75" customHeight="1" s="263"/>
    <row r="849" ht="15.75" customHeight="1" s="263"/>
    <row r="850" ht="15.75" customHeight="1" s="263"/>
    <row r="851" ht="15.75" customHeight="1" s="263"/>
    <row r="852" ht="15.75" customHeight="1" s="263"/>
    <row r="853" ht="15.75" customHeight="1" s="263"/>
    <row r="854" ht="15.75" customHeight="1" s="263"/>
    <row r="855" ht="15.75" customHeight="1" s="263"/>
    <row r="856" ht="15.75" customHeight="1" s="263"/>
    <row r="857" ht="15.75" customHeight="1" s="263"/>
    <row r="858" ht="15.75" customHeight="1" s="263"/>
    <row r="859" ht="15.75" customHeight="1" s="263"/>
    <row r="860" ht="15.75" customHeight="1" s="263"/>
    <row r="861" ht="15.75" customHeight="1" s="263"/>
    <row r="862" ht="15.75" customHeight="1" s="263"/>
    <row r="863" ht="15.75" customHeight="1" s="263"/>
    <row r="864" ht="15.75" customHeight="1" s="263"/>
    <row r="865" ht="15.75" customHeight="1" s="263"/>
    <row r="866" ht="15.75" customHeight="1" s="263"/>
    <row r="867" ht="15.75" customHeight="1" s="263"/>
    <row r="868" ht="15.75" customHeight="1" s="263"/>
    <row r="869" ht="15.75" customHeight="1" s="263"/>
    <row r="870" ht="15.75" customHeight="1" s="263"/>
    <row r="871" ht="15.75" customHeight="1" s="263"/>
    <row r="872" ht="15.75" customHeight="1" s="263"/>
    <row r="873" ht="15.75" customHeight="1" s="263"/>
    <row r="874" ht="15.75" customHeight="1" s="263"/>
    <row r="875" ht="15.75" customHeight="1" s="263"/>
    <row r="876" ht="15.75" customHeight="1" s="263"/>
    <row r="877" ht="15.75" customHeight="1" s="263"/>
    <row r="878" ht="15.75" customHeight="1" s="263"/>
    <row r="879" ht="15.75" customHeight="1" s="263"/>
    <row r="880" ht="15.75" customHeight="1" s="263"/>
    <row r="881" ht="15.75" customHeight="1" s="263"/>
    <row r="882" ht="15.75" customHeight="1" s="263"/>
    <row r="883" ht="15.75" customHeight="1" s="263"/>
    <row r="884" ht="15.75" customHeight="1" s="263"/>
    <row r="885" ht="15.75" customHeight="1" s="263"/>
    <row r="886" ht="15.75" customHeight="1" s="263"/>
    <row r="887" ht="15.75" customHeight="1" s="263"/>
    <row r="888" ht="15.75" customHeight="1" s="263"/>
    <row r="889" ht="15.75" customHeight="1" s="263"/>
    <row r="890" ht="15.75" customHeight="1" s="263"/>
    <row r="891" ht="15.75" customHeight="1" s="263"/>
    <row r="892" ht="15.75" customHeight="1" s="263"/>
    <row r="893" ht="15.75" customHeight="1" s="263"/>
    <row r="894" ht="15.75" customHeight="1" s="263"/>
    <row r="895" ht="15.75" customHeight="1" s="263"/>
    <row r="896" ht="15.75" customHeight="1" s="263"/>
    <row r="897" ht="15.75" customHeight="1" s="263"/>
    <row r="898" ht="15.75" customHeight="1" s="263"/>
    <row r="899" ht="15.75" customHeight="1" s="263"/>
    <row r="900" ht="15.75" customHeight="1" s="263"/>
    <row r="901" ht="15.75" customHeight="1" s="263"/>
    <row r="902" ht="15.75" customHeight="1" s="263"/>
    <row r="903" ht="15.75" customHeight="1" s="263"/>
    <row r="904" ht="15.75" customHeight="1" s="263"/>
    <row r="905" ht="15.75" customHeight="1" s="263"/>
    <row r="906" ht="15.75" customHeight="1" s="263"/>
    <row r="907" ht="15.75" customHeight="1" s="263"/>
    <row r="908" ht="15.75" customHeight="1" s="263"/>
    <row r="909" ht="15.75" customHeight="1" s="263"/>
    <row r="910" ht="15.75" customHeight="1" s="263"/>
    <row r="911" ht="15.75" customHeight="1" s="263"/>
    <row r="912" ht="15.75" customHeight="1" s="263"/>
    <row r="913" ht="15.75" customHeight="1" s="263"/>
    <row r="914" ht="15.75" customHeight="1" s="263"/>
    <row r="915" ht="15.75" customHeight="1" s="263"/>
    <row r="916" ht="15.75" customHeight="1" s="263"/>
    <row r="917" ht="15.75" customHeight="1" s="263"/>
    <row r="918" ht="15.75" customHeight="1" s="263"/>
    <row r="919" ht="15.75" customHeight="1" s="263"/>
    <row r="920" ht="15.75" customHeight="1" s="263"/>
    <row r="921" ht="15.75" customHeight="1" s="263"/>
    <row r="922" ht="15.75" customHeight="1" s="263"/>
    <row r="923" ht="15.75" customHeight="1" s="263"/>
    <row r="924" ht="15.75" customHeight="1" s="263"/>
    <row r="925" ht="15.75" customHeight="1" s="263"/>
    <row r="926" ht="15.75" customHeight="1" s="263"/>
    <row r="927" ht="15.75" customHeight="1" s="263"/>
    <row r="928" ht="15.75" customHeight="1" s="263"/>
    <row r="929" ht="15.75" customHeight="1" s="263"/>
    <row r="930" ht="15.75" customHeight="1" s="263"/>
    <row r="931" ht="15.75" customHeight="1" s="263"/>
    <row r="932" ht="15.75" customHeight="1" s="263"/>
    <row r="933" ht="15.75" customHeight="1" s="263"/>
    <row r="934" ht="15.75" customHeight="1" s="263"/>
    <row r="935" ht="15.75" customHeight="1" s="263"/>
    <row r="936" ht="15.75" customHeight="1" s="263"/>
    <row r="937" ht="15.75" customHeight="1" s="263"/>
    <row r="938" ht="15.75" customHeight="1" s="263"/>
    <row r="939" ht="15.75" customHeight="1" s="263"/>
    <row r="940" ht="15.75" customHeight="1" s="263"/>
    <row r="941" ht="15.75" customHeight="1" s="263"/>
    <row r="942" ht="15.75" customHeight="1" s="263"/>
    <row r="943" ht="15.75" customHeight="1" s="263"/>
    <row r="944" ht="15.75" customHeight="1" s="263"/>
    <row r="945" ht="15.75" customHeight="1" s="263"/>
    <row r="946" ht="15.75" customHeight="1" s="263"/>
    <row r="947" ht="15.75" customHeight="1" s="263"/>
    <row r="948" ht="15.75" customHeight="1" s="263"/>
    <row r="949" ht="15.75" customHeight="1" s="263"/>
    <row r="950" ht="15.75" customHeight="1" s="263"/>
    <row r="951" ht="15.75" customHeight="1" s="263"/>
    <row r="952" ht="15.75" customHeight="1" s="263"/>
    <row r="953" ht="15.75" customHeight="1" s="263"/>
    <row r="954" ht="15.75" customHeight="1" s="263"/>
    <row r="955" ht="15.75" customHeight="1" s="263"/>
    <row r="956" ht="15.75" customHeight="1" s="263"/>
    <row r="957" ht="15.75" customHeight="1" s="263"/>
    <row r="958" ht="15.75" customHeight="1" s="263"/>
    <row r="959" ht="15.75" customHeight="1" s="263"/>
    <row r="960" ht="15.75" customHeight="1" s="263"/>
    <row r="961" ht="15.75" customHeight="1" s="263"/>
    <row r="962" ht="15.75" customHeight="1" s="263"/>
    <row r="963" ht="15.75" customHeight="1" s="263"/>
    <row r="964" ht="15.75" customHeight="1" s="263"/>
    <row r="965" ht="15.75" customHeight="1" s="263"/>
    <row r="966" ht="15.75" customHeight="1" s="263"/>
    <row r="967" ht="15.75" customHeight="1" s="263"/>
    <row r="968" ht="15.75" customHeight="1" s="263"/>
    <row r="969" ht="15.75" customHeight="1" s="263"/>
    <row r="970" ht="15.75" customHeight="1" s="263"/>
    <row r="971" ht="15.75" customHeight="1" s="263"/>
    <row r="972" ht="15.75" customHeight="1" s="263"/>
    <row r="973" ht="15.75" customHeight="1" s="263"/>
    <row r="974" ht="15.75" customHeight="1" s="263"/>
    <row r="975" ht="15.75" customHeight="1" s="263"/>
    <row r="976" ht="15.75" customHeight="1" s="263"/>
    <row r="977" ht="15.75" customHeight="1" s="263"/>
    <row r="978" ht="15.75" customHeight="1" s="263"/>
    <row r="979" ht="15.75" customHeight="1" s="263"/>
    <row r="980" ht="15.75" customHeight="1" s="263"/>
    <row r="981" ht="15.75" customHeight="1" s="263"/>
    <row r="982" ht="15.75" customHeight="1" s="263"/>
    <row r="983" ht="15.75" customHeight="1" s="263"/>
    <row r="984" ht="15.75" customHeight="1" s="263"/>
    <row r="985" ht="15.75" customHeight="1" s="263"/>
    <row r="986" ht="15.75" customHeight="1" s="263"/>
    <row r="987" ht="15.75" customHeight="1" s="263"/>
    <row r="988" ht="15.75" customHeight="1" s="263"/>
    <row r="989" ht="15.75" customHeight="1" s="263"/>
    <row r="990" ht="15.75" customHeight="1" s="263"/>
    <row r="991" ht="15.75" customHeight="1" s="263"/>
    <row r="992" ht="15.75" customHeight="1" s="263"/>
    <row r="993" ht="15.75" customHeight="1" s="263"/>
    <row r="994" ht="15.75" customHeight="1" s="263"/>
    <row r="995" ht="15.75" customHeight="1" s="263"/>
    <row r="996" ht="15.75" customHeight="1" s="263"/>
    <row r="997" ht="15.75" customHeight="1" s="263"/>
    <row r="998" ht="15.75" customHeight="1" s="263"/>
    <row r="999" ht="15.75" customHeight="1" s="263"/>
    <row r="1000" ht="15.75" customHeight="1" s="263"/>
  </sheetData>
  <autoFilter ref="A1:F53"/>
  <mergeCells count="11">
    <mergeCell ref="J14:J299"/>
    <mergeCell ref="K2:Z299"/>
    <mergeCell ref="J9:J10"/>
    <mergeCell ref="J4:J5"/>
    <mergeCell ref="J12:J13"/>
    <mergeCell ref="H100:H299"/>
    <mergeCell ref="J7:J8"/>
    <mergeCell ref="A100:F299"/>
    <mergeCell ref="G2:G299"/>
    <mergeCell ref="J2:J3"/>
    <mergeCell ref="I2:I299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2:O10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8" defaultColWidth="12.5703125" defaultRowHeight="15" customHeight="1"/>
  <cols>
    <col width="30.5703125" customWidth="1" style="263" min="1" max="1"/>
    <col width="14.5703125" customWidth="1" style="263" min="4" max="4"/>
  </cols>
  <sheetData>
    <row r="2">
      <c r="B2" s="267" t="n">
        <v>45372</v>
      </c>
      <c r="C2" s="260" t="n"/>
      <c r="D2" s="267" t="n">
        <v>45383</v>
      </c>
      <c r="E2" s="260" t="n"/>
      <c r="F2" s="267" t="n">
        <v>45386</v>
      </c>
      <c r="G2" s="260" t="n"/>
      <c r="H2" s="267" t="n">
        <v>45401</v>
      </c>
      <c r="I2" s="260" t="n"/>
      <c r="J2" s="267" t="n">
        <v>45406</v>
      </c>
      <c r="K2" s="260" t="n"/>
      <c r="L2" s="267" t="n">
        <v>45407</v>
      </c>
      <c r="M2" s="260" t="n"/>
      <c r="N2" s="267" t="n">
        <v>45423</v>
      </c>
      <c r="O2" s="260" t="n"/>
    </row>
    <row r="3">
      <c r="A3" s="95" t="inlineStr">
        <is>
          <t>NAMA BARANG</t>
        </is>
      </c>
      <c r="B3" s="96" t="n"/>
      <c r="C3" s="96" t="inlineStr">
        <is>
          <t>qty</t>
        </is>
      </c>
      <c r="D3" s="96" t="n"/>
      <c r="E3" s="96" t="inlineStr">
        <is>
          <t>qty</t>
        </is>
      </c>
      <c r="F3" s="96" t="n"/>
      <c r="G3" s="96" t="inlineStr">
        <is>
          <t>qty</t>
        </is>
      </c>
      <c r="H3" s="96" t="n"/>
      <c r="I3" s="96" t="inlineStr">
        <is>
          <t>qty</t>
        </is>
      </c>
      <c r="J3" s="96" t="n"/>
      <c r="K3" s="96" t="inlineStr">
        <is>
          <t>qty</t>
        </is>
      </c>
      <c r="L3" s="96" t="n"/>
      <c r="M3" s="96" t="inlineStr">
        <is>
          <t>qty</t>
        </is>
      </c>
      <c r="N3" s="96" t="n"/>
      <c r="O3" s="96" t="inlineStr">
        <is>
          <t>qty</t>
        </is>
      </c>
    </row>
    <row r="4">
      <c r="A4" s="19" t="inlineStr">
        <is>
          <t>BREAD IMPROVD IV</t>
        </is>
      </c>
      <c r="B4" s="97" t="n">
        <v>45707</v>
      </c>
      <c r="C4" s="98" t="n">
        <v>8</v>
      </c>
      <c r="D4" s="97" t="n"/>
      <c r="E4" s="98" t="n"/>
      <c r="F4" s="97" t="n">
        <v>45721</v>
      </c>
      <c r="G4" s="98" t="n">
        <v>47</v>
      </c>
      <c r="H4" s="97" t="n">
        <v>45727</v>
      </c>
      <c r="I4" s="98" t="n">
        <v>38</v>
      </c>
      <c r="J4" s="97" t="n">
        <v>45735</v>
      </c>
      <c r="K4" s="98" t="n">
        <v>13</v>
      </c>
      <c r="L4" s="97" t="n"/>
      <c r="M4" s="98" t="n"/>
      <c r="N4" s="97" t="n">
        <v>45762</v>
      </c>
      <c r="O4" s="98" t="n">
        <v>173</v>
      </c>
    </row>
    <row r="5">
      <c r="A5" s="19" t="inlineStr">
        <is>
          <t>BIOVATE DOS A 0707181</t>
        </is>
      </c>
      <c r="B5" s="97" t="n"/>
      <c r="C5" s="98" t="n"/>
      <c r="D5" s="97" t="n"/>
      <c r="E5" s="98" t="n"/>
      <c r="F5" s="99" t="n"/>
      <c r="G5" s="98" t="n"/>
      <c r="H5" s="99" t="n"/>
      <c r="I5" s="98" t="n"/>
      <c r="J5" s="99" t="n"/>
      <c r="K5" s="98" t="n"/>
      <c r="L5" s="99" t="n"/>
      <c r="M5" s="98" t="n"/>
      <c r="N5" s="99" t="n"/>
      <c r="O5" s="98" t="n"/>
    </row>
    <row r="6">
      <c r="A6" s="19" t="inlineStr">
        <is>
          <t>BIOVATE DOS B 0707182</t>
        </is>
      </c>
      <c r="B6" s="97" t="n"/>
      <c r="C6" s="98" t="n"/>
      <c r="D6" s="97" t="n"/>
      <c r="E6" s="98" t="n"/>
      <c r="F6" s="99" t="n"/>
      <c r="G6" s="98" t="n"/>
      <c r="H6" s="99" t="n"/>
      <c r="I6" s="98" t="n"/>
      <c r="J6" s="99" t="n"/>
      <c r="K6" s="98" t="n"/>
      <c r="L6" s="99" t="n"/>
      <c r="M6" s="98" t="n"/>
      <c r="N6" s="99" t="n"/>
      <c r="O6" s="98" t="n"/>
    </row>
    <row r="7">
      <c r="A7" s="19" t="inlineStr">
        <is>
          <t>BIOVATE DOS C 0707183</t>
        </is>
      </c>
      <c r="B7" s="97" t="n"/>
      <c r="C7" s="98" t="n"/>
      <c r="D7" s="97" t="n"/>
      <c r="E7" s="98" t="n"/>
      <c r="F7" s="99" t="n"/>
      <c r="G7" s="98" t="n"/>
      <c r="H7" s="99" t="n"/>
      <c r="I7" s="98" t="n"/>
      <c r="J7" s="99" t="n"/>
      <c r="K7" s="98" t="n"/>
      <c r="L7" s="99" t="n"/>
      <c r="M7" s="98" t="n"/>
      <c r="N7" s="99" t="n"/>
      <c r="O7" s="98" t="n"/>
    </row>
    <row r="8">
      <c r="A8" s="19" t="inlineStr">
        <is>
          <t>BIOVATE SOBEK A 0907181</t>
        </is>
      </c>
      <c r="B8" s="97" t="n">
        <v>45707</v>
      </c>
      <c r="C8" s="98" t="n">
        <v>22</v>
      </c>
      <c r="D8" s="97" t="n"/>
      <c r="E8" s="98" t="n"/>
      <c r="F8" s="99" t="n"/>
      <c r="G8" s="98" t="n"/>
      <c r="H8" s="99" t="n"/>
      <c r="I8" s="98" t="n"/>
      <c r="J8" s="99" t="n"/>
      <c r="K8" s="98" t="n"/>
      <c r="L8" s="99" t="n"/>
      <c r="M8" s="98" t="n"/>
      <c r="N8" s="99" t="n"/>
      <c r="O8" s="98" t="n"/>
    </row>
    <row r="9">
      <c r="A9" s="19" t="inlineStr">
        <is>
          <t>BIOVATE SOBEK B 0907182</t>
        </is>
      </c>
      <c r="B9" s="97" t="n">
        <v>45707</v>
      </c>
      <c r="C9" s="98" t="n">
        <v>31</v>
      </c>
      <c r="D9" s="97" t="n"/>
      <c r="E9" s="98" t="n"/>
      <c r="F9" s="99" t="n"/>
      <c r="G9" s="98" t="n"/>
      <c r="H9" s="99" t="n"/>
      <c r="I9" s="98" t="n"/>
      <c r="J9" s="99" t="n"/>
      <c r="K9" s="98" t="n"/>
      <c r="L9" s="99" t="n"/>
      <c r="M9" s="98" t="n"/>
      <c r="N9" s="99" t="n"/>
      <c r="O9" s="98" t="n"/>
    </row>
    <row r="10">
      <c r="A10" s="19" t="inlineStr">
        <is>
          <t>BIOVATE SOBEK C 0907183</t>
        </is>
      </c>
      <c r="B10" s="97" t="n">
        <v>45707</v>
      </c>
      <c r="C10" s="98" t="n">
        <v>52</v>
      </c>
      <c r="D10" s="97" t="n"/>
      <c r="E10" s="98" t="n"/>
      <c r="F10" s="99" t="n"/>
      <c r="G10" s="98" t="n"/>
      <c r="H10" s="99" t="n"/>
      <c r="I10" s="98" t="n"/>
      <c r="J10" s="99" t="n"/>
      <c r="K10" s="98" t="n"/>
      <c r="L10" s="99" t="n"/>
      <c r="M10" s="98" t="n"/>
      <c r="N10" s="99" t="n"/>
      <c r="O10" s="98" t="n"/>
    </row>
    <row r="11">
      <c r="A11" s="19" t="inlineStr">
        <is>
          <t>BIOVATE RTS A 0607181</t>
        </is>
      </c>
      <c r="B11" s="97" t="n">
        <v>45707</v>
      </c>
      <c r="C11" s="98" t="n">
        <v>8</v>
      </c>
      <c r="D11" s="97" t="n"/>
      <c r="E11" s="98" t="n"/>
      <c r="F11" s="99" t="n"/>
      <c r="G11" s="98" t="n"/>
      <c r="H11" s="97" t="n">
        <v>45727</v>
      </c>
      <c r="I11" s="98" t="n">
        <v>1</v>
      </c>
      <c r="J11" s="97" t="n">
        <v>45735</v>
      </c>
      <c r="K11" s="98" t="n">
        <v>8</v>
      </c>
      <c r="L11" s="97" t="n"/>
      <c r="M11" s="98" t="n"/>
      <c r="N11" s="97" t="n">
        <v>45762</v>
      </c>
      <c r="O11" s="98" t="n">
        <v>24</v>
      </c>
    </row>
    <row r="12">
      <c r="A12" s="19" t="inlineStr">
        <is>
          <t>BIOVATE RTS B 0607182</t>
        </is>
      </c>
      <c r="B12" s="97" t="n"/>
      <c r="C12" s="98" t="n"/>
      <c r="D12" s="97" t="n"/>
      <c r="E12" s="98" t="n"/>
      <c r="F12" s="99" t="n"/>
      <c r="G12" s="98" t="n"/>
      <c r="H12" s="97" t="n">
        <v>45727</v>
      </c>
      <c r="I12" s="98" t="n">
        <v>4</v>
      </c>
      <c r="J12" s="97" t="n">
        <v>45735</v>
      </c>
      <c r="K12" s="98" t="n">
        <v>1</v>
      </c>
      <c r="L12" s="97" t="n"/>
      <c r="M12" s="98" t="n"/>
      <c r="N12" s="97" t="n">
        <v>45762</v>
      </c>
      <c r="O12" s="98" t="n">
        <v>109</v>
      </c>
    </row>
    <row r="13">
      <c r="A13" s="19" t="inlineStr">
        <is>
          <t>BIOVATE RTS C 0607183</t>
        </is>
      </c>
      <c r="B13" s="97" t="n">
        <v>45707</v>
      </c>
      <c r="C13" s="98" t="n">
        <v>13</v>
      </c>
      <c r="D13" s="97" t="n"/>
      <c r="E13" s="98" t="n"/>
      <c r="F13" s="97" t="n">
        <v>45721</v>
      </c>
      <c r="G13" s="98" t="n">
        <v>8</v>
      </c>
      <c r="H13" s="97" t="n">
        <v>45727</v>
      </c>
      <c r="I13" s="98" t="n">
        <v>4</v>
      </c>
      <c r="J13" s="97" t="n">
        <v>45735</v>
      </c>
      <c r="K13" s="98" t="n">
        <v>48</v>
      </c>
      <c r="L13" s="97" t="n"/>
      <c r="M13" s="98" t="n"/>
      <c r="N13" s="97" t="n">
        <v>45762</v>
      </c>
      <c r="O13" s="98" t="n">
        <v>56</v>
      </c>
    </row>
    <row r="14">
      <c r="A14" s="19" t="inlineStr">
        <is>
          <t>BIOVATE RTG A 0807181</t>
        </is>
      </c>
      <c r="B14" s="97" t="n"/>
      <c r="C14" s="98" t="n"/>
      <c r="D14" s="97" t="n"/>
      <c r="E14" s="98" t="n"/>
      <c r="F14" s="97" t="n">
        <v>45720</v>
      </c>
      <c r="G14" s="98" t="n">
        <v>1</v>
      </c>
      <c r="H14" s="97" t="n"/>
      <c r="I14" s="98" t="n"/>
      <c r="J14" s="97" t="n"/>
      <c r="K14" s="98" t="n"/>
      <c r="L14" s="97" t="n"/>
      <c r="M14" s="98" t="n"/>
      <c r="N14" s="97" t="n"/>
      <c r="O14" s="98" t="n"/>
    </row>
    <row r="15">
      <c r="A15" s="19" t="inlineStr">
        <is>
          <t>BIOVATE RTG B 0807182</t>
        </is>
      </c>
      <c r="B15" s="97" t="n">
        <v>45707</v>
      </c>
      <c r="C15" s="98" t="n">
        <v>1</v>
      </c>
      <c r="D15" s="97" t="n"/>
      <c r="E15" s="98" t="n"/>
      <c r="F15" s="97" t="n">
        <v>45720</v>
      </c>
      <c r="G15" s="98" t="n">
        <v>1</v>
      </c>
      <c r="H15" s="97" t="n"/>
      <c r="I15" s="98" t="n"/>
      <c r="J15" s="97" t="n"/>
      <c r="K15" s="98" t="n"/>
      <c r="L15" s="97" t="n"/>
      <c r="M15" s="98" t="n"/>
      <c r="N15" s="97" t="n"/>
      <c r="O15" s="98" t="n"/>
    </row>
    <row r="16">
      <c r="A16" s="19" t="inlineStr">
        <is>
          <t>BIOVATE RTG C 0807183</t>
        </is>
      </c>
      <c r="B16" s="97" t="n">
        <v>45707</v>
      </c>
      <c r="C16" s="98" t="n">
        <v>2</v>
      </c>
      <c r="D16" s="97" t="n"/>
      <c r="E16" s="98" t="n"/>
      <c r="F16" s="97" t="n">
        <v>45720</v>
      </c>
      <c r="G16" s="98" t="n">
        <v>2</v>
      </c>
      <c r="H16" s="97" t="n"/>
      <c r="I16" s="98" t="n"/>
      <c r="J16" s="97" t="n"/>
      <c r="K16" s="98" t="n"/>
      <c r="L16" s="97" t="n"/>
      <c r="M16" s="98" t="n"/>
      <c r="N16" s="97" t="n"/>
      <c r="O16" s="98" t="n"/>
    </row>
    <row r="17">
      <c r="A17" s="19" t="inlineStr">
        <is>
          <t>CALCIUM SULFATE</t>
        </is>
      </c>
      <c r="B17" s="97" t="n">
        <v>46050</v>
      </c>
      <c r="C17" s="98" t="n">
        <v>180</v>
      </c>
      <c r="D17" s="97" t="n"/>
      <c r="E17" s="98" t="n"/>
      <c r="F17" s="97" t="n">
        <v>46052</v>
      </c>
      <c r="G17" s="98" t="n">
        <v>180</v>
      </c>
      <c r="H17" s="97" t="n">
        <v>46075</v>
      </c>
      <c r="I17" s="98" t="n">
        <v>180</v>
      </c>
      <c r="J17" s="97" t="n">
        <v>46079</v>
      </c>
      <c r="K17" s="98" t="n">
        <v>180</v>
      </c>
      <c r="L17" s="97" t="n"/>
      <c r="M17" s="98" t="n"/>
      <c r="N17" s="97" t="n"/>
      <c r="O17" s="98" t="n"/>
    </row>
    <row r="18">
      <c r="A18" s="19" t="inlineStr">
        <is>
          <t>GULA PASIR ( MITRA)</t>
        </is>
      </c>
      <c r="B18" s="100" t="n"/>
      <c r="C18" s="98" t="n"/>
      <c r="D18" s="100" t="n"/>
      <c r="E18" s="98" t="n"/>
      <c r="F18" s="98" t="n"/>
      <c r="G18" s="98" t="n"/>
      <c r="H18" s="98" t="n"/>
      <c r="I18" s="98" t="n"/>
      <c r="J18" s="98" t="n"/>
      <c r="K18" s="98" t="n"/>
      <c r="L18" s="98" t="n"/>
      <c r="M18" s="98" t="n"/>
      <c r="N18" s="98" t="n"/>
      <c r="O18" s="98" t="n"/>
    </row>
    <row r="19">
      <c r="A19" s="19" t="inlineStr">
        <is>
          <t>GARAM HALUS (MITRA)</t>
        </is>
      </c>
      <c r="B19" s="98" t="n"/>
      <c r="C19" s="98" t="n"/>
      <c r="D19" s="98" t="n"/>
      <c r="E19" s="98" t="n"/>
      <c r="F19" s="98" t="n"/>
      <c r="G19" s="98" t="n"/>
      <c r="H19" s="98" t="n"/>
      <c r="I19" s="98" t="n"/>
      <c r="J19" s="98" t="n"/>
      <c r="K19" s="98" t="n"/>
      <c r="L19" s="98" t="n"/>
      <c r="M19" s="98" t="n"/>
      <c r="N19" s="98" t="n"/>
      <c r="O19" s="98" t="n"/>
    </row>
    <row r="20">
      <c r="A20" s="19" t="inlineStr">
        <is>
          <t>FULL CREAM MILK POWDER (MITRA)</t>
        </is>
      </c>
      <c r="B20" s="98" t="n"/>
      <c r="C20" s="98" t="n"/>
      <c r="D20" s="98" t="n"/>
      <c r="E20" s="98" t="n"/>
      <c r="F20" s="98" t="n"/>
      <c r="G20" s="98" t="n"/>
      <c r="H20" s="98" t="n"/>
      <c r="I20" s="98" t="n"/>
      <c r="J20" s="98" t="n"/>
      <c r="K20" s="98" t="n"/>
      <c r="L20" s="98" t="n"/>
      <c r="M20" s="98" t="n"/>
      <c r="N20" s="98" t="n"/>
      <c r="O20" s="98" t="n"/>
    </row>
    <row r="21">
      <c r="A21" s="19" t="inlineStr">
        <is>
          <t>CALCIUM PROPIONATE (MITRA)</t>
        </is>
      </c>
      <c r="B21" s="98" t="n"/>
      <c r="C21" s="98" t="n"/>
      <c r="D21" s="98" t="inlineStr">
        <is>
          <t>blm</t>
        </is>
      </c>
      <c r="E21" s="98" t="n">
        <v>60</v>
      </c>
      <c r="F21" s="98" t="n"/>
      <c r="G21" s="98" t="n"/>
      <c r="H21" s="98" t="n"/>
      <c r="I21" s="98" t="n"/>
      <c r="J21" s="98" t="n"/>
      <c r="K21" s="98" t="n"/>
      <c r="L21" s="98" t="n"/>
      <c r="M21" s="98" t="n"/>
      <c r="N21" s="98" t="n"/>
      <c r="O21" s="98" t="n"/>
    </row>
    <row r="22">
      <c r="A22" s="19" t="inlineStr">
        <is>
          <t>SKIM MILK POWDER (MITRA)</t>
        </is>
      </c>
      <c r="B22" s="98" t="n"/>
      <c r="C22" s="98" t="n"/>
      <c r="D22" s="98" t="n"/>
      <c r="E22" s="98" t="n"/>
      <c r="F22" s="98" t="n"/>
      <c r="G22" s="98" t="n"/>
      <c r="H22" s="98" t="n"/>
      <c r="I22" s="98" t="n"/>
      <c r="J22" s="98" t="n"/>
      <c r="K22" s="98" t="n"/>
      <c r="L22" s="98" t="n"/>
      <c r="M22" s="98" t="n"/>
      <c r="N22" s="98" t="n"/>
      <c r="O22" s="98" t="n"/>
    </row>
    <row r="23">
      <c r="A23" s="19" t="inlineStr">
        <is>
          <t>PREMIX VITAMIN</t>
        </is>
      </c>
      <c r="B23" s="98" t="n"/>
      <c r="C23" s="98" t="n"/>
      <c r="D23" s="98" t="n"/>
      <c r="E23" s="98" t="n"/>
      <c r="F23" s="98" t="n"/>
      <c r="G23" s="98" t="n"/>
      <c r="H23" s="98" t="n"/>
      <c r="I23" s="98" t="n"/>
      <c r="J23" s="98" t="n"/>
      <c r="K23" s="98" t="n"/>
      <c r="L23" s="98" t="n"/>
      <c r="M23" s="98" t="n"/>
      <c r="N23" s="98" t="n"/>
      <c r="O23" s="98" t="n"/>
    </row>
    <row r="24">
      <c r="A24" s="19" t="inlineStr">
        <is>
          <t>BIOVATE 2K (A) 3108181</t>
        </is>
      </c>
      <c r="B24" s="98" t="n"/>
      <c r="C24" s="98" t="n"/>
      <c r="D24" s="98" t="n"/>
      <c r="E24" s="98" t="n"/>
      <c r="F24" s="100" t="n">
        <v>45720</v>
      </c>
      <c r="G24" s="98" t="n">
        <v>1</v>
      </c>
      <c r="H24" s="100" t="n"/>
      <c r="I24" s="98" t="n"/>
      <c r="J24" s="100" t="n"/>
      <c r="K24" s="98" t="n"/>
      <c r="L24" s="100" t="n"/>
      <c r="M24" s="98" t="n"/>
      <c r="N24" s="100" t="n"/>
      <c r="O24" s="98" t="n"/>
    </row>
    <row r="25">
      <c r="A25" s="19" t="inlineStr">
        <is>
          <t>BIOVATE 2K (B) 3108182</t>
        </is>
      </c>
      <c r="B25" s="97" t="n">
        <v>45707</v>
      </c>
      <c r="C25" s="98" t="n">
        <v>1</v>
      </c>
      <c r="D25" s="97" t="n"/>
      <c r="E25" s="98" t="n"/>
      <c r="F25" s="99" t="n"/>
      <c r="G25" s="98" t="n"/>
      <c r="H25" s="99" t="n"/>
      <c r="I25" s="98" t="n"/>
      <c r="J25" s="99" t="n"/>
      <c r="K25" s="98" t="n"/>
      <c r="L25" s="99" t="n"/>
      <c r="M25" s="98" t="n"/>
      <c r="N25" s="99" t="n"/>
      <c r="O25" s="98" t="n"/>
    </row>
    <row r="26">
      <c r="A26" s="19" t="inlineStr">
        <is>
          <t>BIOVATE 2K (C)3108183</t>
        </is>
      </c>
      <c r="B26" s="98" t="n"/>
      <c r="C26" s="98" t="n"/>
      <c r="D26" s="98" t="n"/>
      <c r="E26" s="98" t="n"/>
      <c r="F26" s="100" t="n">
        <v>45720</v>
      </c>
      <c r="G26" s="98" t="n">
        <v>1</v>
      </c>
      <c r="H26" s="100" t="n"/>
      <c r="I26" s="98" t="n"/>
      <c r="J26" s="100" t="n"/>
      <c r="K26" s="98" t="n"/>
      <c r="L26" s="100" t="n"/>
      <c r="M26" s="98" t="n"/>
      <c r="N26" s="100" t="n"/>
      <c r="O26" s="98" t="n"/>
    </row>
    <row r="27">
      <c r="A27" s="19" t="inlineStr">
        <is>
          <t>ANTIMO S 0304231</t>
        </is>
      </c>
      <c r="B27" s="97" t="n">
        <v>45889</v>
      </c>
      <c r="C27" s="98" t="n">
        <v>160</v>
      </c>
      <c r="D27" s="97" t="n"/>
      <c r="E27" s="98" t="n"/>
      <c r="F27" s="97" t="n">
        <v>46086</v>
      </c>
      <c r="G27" s="98" t="n">
        <v>140</v>
      </c>
      <c r="H27" s="97" t="n">
        <v>45913</v>
      </c>
      <c r="I27" s="98" t="n">
        <v>340</v>
      </c>
      <c r="J27" s="97" t="n">
        <v>45919</v>
      </c>
      <c r="K27" s="98" t="n">
        <v>340</v>
      </c>
      <c r="L27" s="97" t="n"/>
      <c r="M27" s="98" t="n"/>
      <c r="N27" s="97" t="n"/>
      <c r="O27" s="98" t="n"/>
    </row>
    <row r="28">
      <c r="A28" s="19" t="inlineStr">
        <is>
          <t>STEAMED CAKE MIX 0707231</t>
        </is>
      </c>
      <c r="B28" s="97" t="n"/>
      <c r="C28" s="98" t="n"/>
      <c r="D28" s="97" t="n"/>
      <c r="E28" s="98" t="n"/>
      <c r="F28" s="97" t="n">
        <v>45996</v>
      </c>
      <c r="G28" s="98" t="n">
        <v>52</v>
      </c>
      <c r="H28" s="97" t="n">
        <v>45637</v>
      </c>
      <c r="I28" s="98" t="n">
        <v>12</v>
      </c>
      <c r="J28" s="97" t="n">
        <v>45645</v>
      </c>
      <c r="K28" s="98" t="n">
        <v>13</v>
      </c>
      <c r="L28" s="97" t="n"/>
      <c r="M28" s="98" t="n"/>
      <c r="N28" s="97" t="n"/>
      <c r="O28" s="98" t="n"/>
    </row>
    <row r="29">
      <c r="A29" s="19" t="inlineStr">
        <is>
          <t>RTS A 1110231</t>
        </is>
      </c>
      <c r="B29" s="98" t="n"/>
      <c r="C29" s="98" t="n"/>
      <c r="D29" s="98" t="n"/>
      <c r="E29" s="98" t="n"/>
      <c r="F29" s="98" t="n"/>
      <c r="G29" s="98" t="n"/>
      <c r="H29" s="98" t="n"/>
      <c r="I29" s="98" t="n"/>
      <c r="J29" s="98" t="n"/>
      <c r="K29" s="98" t="n"/>
      <c r="L29" s="98" t="n"/>
      <c r="M29" s="98" t="n"/>
      <c r="N29" s="98" t="n"/>
      <c r="O29" s="98" t="n"/>
    </row>
    <row r="30">
      <c r="A30" s="19" t="inlineStr">
        <is>
          <t>RTS B 1110232</t>
        </is>
      </c>
      <c r="B30" s="98" t="n"/>
      <c r="C30" s="98" t="n"/>
      <c r="D30" s="98" t="n"/>
      <c r="E30" s="98" t="n"/>
      <c r="F30" s="98" t="n"/>
      <c r="G30" s="98" t="n"/>
      <c r="H30" s="98" t="n"/>
      <c r="I30" s="98" t="n"/>
      <c r="J30" s="98" t="n"/>
      <c r="K30" s="98" t="n"/>
      <c r="L30" s="98" t="n"/>
      <c r="M30" s="98" t="n"/>
      <c r="N30" s="98" t="n"/>
      <c r="O30" s="98" t="n"/>
    </row>
    <row r="31">
      <c r="A31" s="19" t="inlineStr">
        <is>
          <t>SOBEK A 2208231</t>
        </is>
      </c>
      <c r="B31" s="97" t="n">
        <v>45708</v>
      </c>
      <c r="C31" s="98" t="n">
        <v>111</v>
      </c>
      <c r="D31" s="97" t="n"/>
      <c r="E31" s="98" t="n"/>
      <c r="F31" s="97" t="n">
        <v>45721</v>
      </c>
      <c r="G31" s="98" t="n">
        <v>104</v>
      </c>
      <c r="H31" s="97" t="n">
        <v>45727</v>
      </c>
      <c r="I31" s="98" t="n">
        <v>120</v>
      </c>
      <c r="J31" s="97" t="n">
        <v>45735</v>
      </c>
      <c r="K31" s="98" t="n">
        <v>104</v>
      </c>
      <c r="L31" s="97" t="n"/>
      <c r="M31" s="98" t="n"/>
      <c r="N31" s="97" t="n"/>
      <c r="O31" s="98" t="n"/>
    </row>
    <row r="32">
      <c r="A32" s="19" t="inlineStr">
        <is>
          <t>SOBEK B 2208232</t>
        </is>
      </c>
      <c r="B32" s="97" t="n">
        <v>45708</v>
      </c>
      <c r="C32" s="98" t="n">
        <v>111</v>
      </c>
      <c r="D32" s="97" t="n"/>
      <c r="E32" s="98" t="n"/>
      <c r="F32" s="97" t="n">
        <v>45721</v>
      </c>
      <c r="G32" s="98" t="n">
        <v>104</v>
      </c>
      <c r="H32" s="97" t="n">
        <v>45727</v>
      </c>
      <c r="I32" s="98" t="n">
        <v>120</v>
      </c>
      <c r="J32" s="97" t="n">
        <v>45735</v>
      </c>
      <c r="K32" s="98" t="n">
        <v>104</v>
      </c>
      <c r="L32" s="97" t="n"/>
      <c r="M32" s="98" t="n"/>
      <c r="N32" s="97" t="n"/>
      <c r="O32" s="98" t="n"/>
    </row>
    <row r="33">
      <c r="A33" s="19" t="inlineStr">
        <is>
          <t>BIOVATE DOS LSL A 0109201</t>
        </is>
      </c>
      <c r="B33" s="100" t="n"/>
      <c r="C33" s="98" t="n"/>
      <c r="D33" s="100" t="n"/>
      <c r="E33" s="98" t="n"/>
      <c r="F33" s="98" t="n"/>
      <c r="G33" s="98" t="n"/>
      <c r="H33" s="98" t="n"/>
      <c r="I33" s="98" t="n"/>
      <c r="J33" s="98" t="n"/>
      <c r="K33" s="98" t="n"/>
      <c r="L33" s="98" t="n"/>
      <c r="M33" s="98" t="n"/>
      <c r="N33" s="98" t="n"/>
      <c r="O33" s="98" t="n"/>
    </row>
    <row r="34">
      <c r="A34" s="19" t="inlineStr">
        <is>
          <t>BIOVATE DOS LSL B 0109202</t>
        </is>
      </c>
      <c r="B34" s="100" t="n"/>
      <c r="C34" s="98" t="n"/>
      <c r="D34" s="100" t="n"/>
      <c r="E34" s="98" t="n"/>
      <c r="F34" s="98" t="n"/>
      <c r="G34" s="98" t="n"/>
      <c r="H34" s="98" t="n"/>
      <c r="I34" s="98" t="n"/>
      <c r="J34" s="98" t="n"/>
      <c r="K34" s="98" t="n"/>
      <c r="L34" s="98" t="n"/>
      <c r="M34" s="98" t="n"/>
      <c r="N34" s="98" t="n"/>
      <c r="O34" s="98" t="n"/>
    </row>
    <row r="35">
      <c r="A35" s="19" t="inlineStr">
        <is>
          <t>BIOVATE LSL A 0209201</t>
        </is>
      </c>
      <c r="B35" s="97" t="n">
        <v>45707</v>
      </c>
      <c r="C35" s="98" t="n">
        <v>56</v>
      </c>
      <c r="D35" s="97" t="n"/>
      <c r="E35" s="98" t="n"/>
      <c r="F35" s="97" t="n">
        <v>45721</v>
      </c>
      <c r="G35" s="98" t="n">
        <v>38</v>
      </c>
      <c r="H35" s="97" t="n">
        <v>45727</v>
      </c>
      <c r="I35" s="98" t="n">
        <v>30</v>
      </c>
      <c r="J35" s="97" t="n">
        <v>45735</v>
      </c>
      <c r="K35" s="98" t="n">
        <v>24</v>
      </c>
      <c r="L35" s="97" t="n"/>
      <c r="M35" s="98" t="n"/>
      <c r="N35" s="97" t="n">
        <v>45762</v>
      </c>
      <c r="O35" s="98" t="n">
        <v>11</v>
      </c>
    </row>
    <row r="36">
      <c r="A36" s="19" t="inlineStr">
        <is>
          <t>BIOVATE LSL B 0209202</t>
        </is>
      </c>
      <c r="B36" s="97" t="n">
        <v>45707</v>
      </c>
      <c r="C36" s="98" t="n">
        <v>56</v>
      </c>
      <c r="D36" s="97" t="n"/>
      <c r="E36" s="98" t="n"/>
      <c r="F36" s="97" t="n">
        <v>45721</v>
      </c>
      <c r="G36" s="98" t="n">
        <v>38</v>
      </c>
      <c r="H36" s="97" t="n">
        <v>45727</v>
      </c>
      <c r="I36" s="98" t="n">
        <v>30</v>
      </c>
      <c r="J36" s="97" t="n">
        <v>45735</v>
      </c>
      <c r="K36" s="98" t="n">
        <v>24</v>
      </c>
      <c r="L36" s="97" t="n"/>
      <c r="M36" s="98" t="n"/>
      <c r="N36" s="97" t="n">
        <v>45762</v>
      </c>
      <c r="O36" s="98" t="n">
        <v>11</v>
      </c>
    </row>
    <row r="37">
      <c r="A37" s="19" t="inlineStr">
        <is>
          <t>BIOVATE LSL C 0309201</t>
        </is>
      </c>
      <c r="B37" s="97" t="n">
        <v>45707</v>
      </c>
      <c r="C37" s="98" t="n">
        <v>34</v>
      </c>
      <c r="D37" s="97" t="n"/>
      <c r="E37" s="98" t="n"/>
      <c r="F37" s="97" t="n">
        <v>45721</v>
      </c>
      <c r="G37" s="98" t="n">
        <v>40</v>
      </c>
      <c r="H37" s="97" t="n">
        <v>45727</v>
      </c>
      <c r="I37" s="98" t="n">
        <v>6</v>
      </c>
      <c r="J37" s="97" t="n"/>
      <c r="K37" s="98" t="n"/>
      <c r="L37" s="97" t="n"/>
      <c r="M37" s="98" t="n"/>
      <c r="N37" s="97" t="n">
        <v>45762</v>
      </c>
      <c r="O37" s="98" t="n">
        <v>28</v>
      </c>
    </row>
    <row r="38">
      <c r="A38" s="19" t="inlineStr">
        <is>
          <t>BIOVATE LSL D 0309202</t>
        </is>
      </c>
      <c r="B38" s="97" t="n">
        <v>45707</v>
      </c>
      <c r="C38" s="98" t="n">
        <v>34</v>
      </c>
      <c r="D38" s="97" t="n"/>
      <c r="E38" s="98" t="n"/>
      <c r="F38" s="97" t="n">
        <v>45721</v>
      </c>
      <c r="G38" s="98" t="n">
        <v>40</v>
      </c>
      <c r="H38" s="97" t="n">
        <v>45727</v>
      </c>
      <c r="I38" s="98" t="n">
        <v>6</v>
      </c>
      <c r="J38" s="97" t="n"/>
      <c r="K38" s="98" t="n"/>
      <c r="L38" s="97" t="n"/>
      <c r="M38" s="98" t="n"/>
      <c r="N38" s="97" t="n">
        <v>45762</v>
      </c>
      <c r="O38" s="98" t="n">
        <v>28</v>
      </c>
    </row>
    <row r="39">
      <c r="A39" s="19" t="inlineStr">
        <is>
          <t>BIOVATE SOBEK LSL A 0409201</t>
        </is>
      </c>
      <c r="B39" s="100" t="n"/>
      <c r="C39" s="98" t="n"/>
      <c r="D39" s="100" t="n"/>
      <c r="E39" s="98" t="n"/>
      <c r="F39" s="98" t="n"/>
      <c r="G39" s="98" t="n"/>
      <c r="H39" s="98" t="n"/>
      <c r="I39" s="98" t="n"/>
      <c r="J39" s="98" t="n"/>
      <c r="K39" s="98" t="n"/>
      <c r="L39" s="97" t="n">
        <v>45734</v>
      </c>
      <c r="M39" s="98" t="n">
        <v>54</v>
      </c>
      <c r="N39" s="97" t="n"/>
      <c r="O39" s="98" t="n"/>
    </row>
    <row r="40">
      <c r="A40" s="19" t="inlineStr">
        <is>
          <t>BIOVATE SOBEK LSL B 0409202</t>
        </is>
      </c>
      <c r="B40" s="100" t="n"/>
      <c r="C40" s="98" t="n"/>
      <c r="D40" s="100" t="n"/>
      <c r="E40" s="98" t="n"/>
      <c r="F40" s="98" t="n"/>
      <c r="G40" s="98" t="n"/>
      <c r="H40" s="98" t="n"/>
      <c r="I40" s="98" t="n"/>
      <c r="J40" s="98" t="n"/>
      <c r="K40" s="98" t="n"/>
      <c r="L40" s="97" t="n">
        <v>45734</v>
      </c>
      <c r="M40" s="98" t="n">
        <v>54</v>
      </c>
      <c r="N40" s="97" t="n"/>
      <c r="O40" s="98" t="n"/>
    </row>
    <row r="41">
      <c r="A41" s="19" t="inlineStr">
        <is>
          <t>CT BUN BASE 0907211</t>
        </is>
      </c>
      <c r="B41" s="98" t="n"/>
      <c r="C41" s="98" t="n"/>
      <c r="D41" s="98" t="n"/>
      <c r="E41" s="98" t="n"/>
      <c r="F41" s="98" t="n"/>
      <c r="G41" s="98" t="n"/>
      <c r="H41" s="98" t="n"/>
      <c r="I41" s="98" t="n"/>
      <c r="J41" s="98" t="n"/>
      <c r="K41" s="98" t="n"/>
      <c r="L41" s="98" t="n"/>
      <c r="M41" s="98" t="n"/>
      <c r="N41" s="98" t="n"/>
      <c r="O41" s="98" t="n"/>
    </row>
    <row r="42">
      <c r="A42" s="19" t="inlineStr">
        <is>
          <t>Milk Permeate</t>
        </is>
      </c>
      <c r="B42" s="100" t="n"/>
      <c r="C42" s="98" t="n"/>
      <c r="D42" s="100" t="n"/>
      <c r="E42" s="98" t="n"/>
      <c r="F42" s="98" t="n"/>
      <c r="G42" s="98" t="n"/>
      <c r="H42" s="98" t="n"/>
      <c r="I42" s="98" t="n"/>
      <c r="J42" s="98" t="n"/>
      <c r="K42" s="98" t="n"/>
      <c r="L42" s="98" t="n"/>
      <c r="M42" s="98" t="n"/>
      <c r="N42" s="98" t="n"/>
      <c r="O42" s="98" t="n"/>
    </row>
    <row r="43">
      <c r="A43" s="19" t="inlineStr">
        <is>
          <t>CT IMPROVER 2309201</t>
        </is>
      </c>
      <c r="B43" s="97" t="n">
        <v>45981</v>
      </c>
      <c r="C43" s="98" t="n">
        <v>24</v>
      </c>
      <c r="D43" s="97" t="n"/>
      <c r="E43" s="98" t="n"/>
      <c r="F43" s="97" t="n">
        <v>45996</v>
      </c>
      <c r="G43" s="98" t="n">
        <v>35</v>
      </c>
      <c r="H43" s="97" t="n">
        <v>45637</v>
      </c>
      <c r="I43" s="98" t="n">
        <v>1</v>
      </c>
      <c r="J43" s="97" t="n">
        <v>45644</v>
      </c>
      <c r="K43" s="98" t="n">
        <v>8</v>
      </c>
      <c r="L43" s="97" t="n"/>
      <c r="M43" s="98" t="n"/>
      <c r="N43" s="97" t="n">
        <v>45672</v>
      </c>
      <c r="O43" s="98" t="n">
        <v>48</v>
      </c>
    </row>
    <row r="44">
      <c r="A44" s="19" t="inlineStr">
        <is>
          <t>CHIFFON CAKE MIX 0705211</t>
        </is>
      </c>
      <c r="B44" s="97" t="n">
        <v>45707</v>
      </c>
      <c r="C44" s="98" t="n">
        <v>10</v>
      </c>
      <c r="D44" s="97" t="n"/>
      <c r="E44" s="98" t="n"/>
      <c r="F44" s="97" t="n">
        <v>45721</v>
      </c>
      <c r="G44" s="98" t="n">
        <v>20</v>
      </c>
      <c r="H44" s="97" t="n">
        <v>45727</v>
      </c>
      <c r="I44" s="98" t="n">
        <v>25</v>
      </c>
      <c r="J44" s="97" t="n"/>
      <c r="K44" s="98" t="n"/>
      <c r="L44" s="97" t="n"/>
      <c r="M44" s="98" t="n"/>
      <c r="N44" s="97" t="n"/>
      <c r="O44" s="98" t="n"/>
    </row>
    <row r="45">
      <c r="A45" s="19" t="inlineStr">
        <is>
          <t>DORAYAKI PREMIX 1702211</t>
        </is>
      </c>
      <c r="B45" s="97" t="n"/>
      <c r="C45" s="98" t="n"/>
      <c r="D45" s="101" t="inlineStr">
        <is>
          <t>5-Dec-24</t>
        </is>
      </c>
      <c r="E45" s="98" t="n">
        <v>108</v>
      </c>
      <c r="F45" s="97" t="n">
        <v>45996</v>
      </c>
      <c r="G45" s="98" t="n">
        <v>76</v>
      </c>
      <c r="H45" s="97" t="n">
        <v>45637</v>
      </c>
      <c r="I45" s="98" t="n">
        <v>60</v>
      </c>
      <c r="J45" s="97" t="n">
        <v>45645</v>
      </c>
      <c r="K45" s="98" t="n">
        <v>103</v>
      </c>
      <c r="L45" s="97" t="n"/>
      <c r="M45" s="98" t="n"/>
      <c r="N45" s="97" t="n">
        <v>45672</v>
      </c>
      <c r="O45" s="98" t="n">
        <v>301</v>
      </c>
    </row>
    <row r="46">
      <c r="A46" s="19" t="inlineStr">
        <is>
          <t>BIOVATE DOS A 1209221</t>
        </is>
      </c>
      <c r="B46" s="97" t="n">
        <v>45707</v>
      </c>
      <c r="C46" s="98" t="n">
        <v>16</v>
      </c>
      <c r="D46" s="97" t="n"/>
      <c r="E46" s="98" t="n"/>
      <c r="F46" s="97" t="n">
        <v>45721</v>
      </c>
      <c r="G46" s="98" t="n">
        <v>15</v>
      </c>
      <c r="H46" s="97" t="n">
        <v>45727</v>
      </c>
      <c r="I46" s="98" t="n">
        <v>7</v>
      </c>
      <c r="J46" s="97" t="n">
        <v>45735</v>
      </c>
      <c r="K46" s="98" t="n">
        <v>7</v>
      </c>
      <c r="L46" s="97" t="n"/>
      <c r="M46" s="98" t="n"/>
      <c r="N46" s="97" t="n"/>
      <c r="O46" s="98" t="n"/>
    </row>
    <row r="47">
      <c r="A47" s="19" t="inlineStr">
        <is>
          <t>BIOVATE DOS B 1209222</t>
        </is>
      </c>
      <c r="B47" s="97" t="n">
        <v>45707</v>
      </c>
      <c r="C47" s="98" t="n">
        <v>16</v>
      </c>
      <c r="D47" s="97" t="n"/>
      <c r="E47" s="98" t="n"/>
      <c r="F47" s="97" t="n">
        <v>45721</v>
      </c>
      <c r="G47" s="98" t="n">
        <v>15</v>
      </c>
      <c r="H47" s="97" t="n">
        <v>45727</v>
      </c>
      <c r="I47" s="98" t="n">
        <v>7</v>
      </c>
      <c r="J47" s="97" t="n">
        <v>45735</v>
      </c>
      <c r="K47" s="98" t="n">
        <v>7</v>
      </c>
      <c r="L47" s="97" t="n"/>
      <c r="M47" s="98" t="n"/>
      <c r="N47" s="97" t="n"/>
      <c r="O47" s="98" t="n"/>
    </row>
    <row r="48">
      <c r="A48" s="19" t="inlineStr">
        <is>
          <t>BIOVATE DOS C 1209223</t>
        </is>
      </c>
      <c r="B48" s="98" t="n"/>
      <c r="C48" s="98" t="n"/>
      <c r="D48" s="98" t="n"/>
      <c r="E48" s="98" t="n"/>
      <c r="F48" s="98" t="n"/>
      <c r="G48" s="98" t="n"/>
      <c r="H48" s="98" t="n"/>
      <c r="I48" s="98" t="n"/>
      <c r="J48" s="98" t="n"/>
      <c r="K48" s="98" t="n"/>
      <c r="L48" s="98" t="n"/>
      <c r="M48" s="98" t="n"/>
      <c r="N48" s="98" t="n"/>
      <c r="O48" s="98" t="n"/>
    </row>
    <row r="49">
      <c r="A49" s="19" t="inlineStr">
        <is>
          <t xml:space="preserve"> - </t>
        </is>
      </c>
      <c r="B49" s="98" t="n"/>
      <c r="C49" s="98" t="n"/>
      <c r="D49" s="98" t="n"/>
      <c r="E49" s="98" t="n"/>
      <c r="F49" s="98" t="n"/>
      <c r="G49" s="98" t="n"/>
      <c r="H49" s="98" t="n"/>
      <c r="I49" s="98" t="n"/>
      <c r="J49" s="98" t="n"/>
      <c r="K49" s="98" t="n"/>
      <c r="L49" s="98" t="n"/>
      <c r="M49" s="98" t="n"/>
      <c r="N49" s="98" t="n"/>
      <c r="O49" s="98" t="n"/>
    </row>
    <row r="50">
      <c r="A50" s="19" t="inlineStr">
        <is>
          <t xml:space="preserve"> - </t>
        </is>
      </c>
      <c r="B50" s="98" t="n"/>
      <c r="C50" s="98" t="n"/>
      <c r="D50" s="98" t="n"/>
      <c r="E50" s="98" t="n"/>
      <c r="F50" s="98" t="n"/>
      <c r="G50" s="98" t="n"/>
      <c r="H50" s="98" t="n"/>
      <c r="I50" s="98" t="n"/>
      <c r="J50" s="98" t="n"/>
      <c r="K50" s="98" t="n"/>
      <c r="L50" s="98" t="n"/>
      <c r="M50" s="98" t="n"/>
      <c r="N50" s="98" t="n"/>
      <c r="O50" s="98" t="n"/>
    </row>
    <row r="51">
      <c r="A51" s="19" t="inlineStr">
        <is>
          <t>CT CAKE MIX 0704221</t>
        </is>
      </c>
      <c r="B51" s="98" t="n"/>
      <c r="C51" s="98" t="n"/>
      <c r="D51" s="98" t="n"/>
      <c r="E51" s="98" t="n"/>
      <c r="F51" s="98" t="n"/>
      <c r="G51" s="98" t="n"/>
      <c r="H51" s="98" t="n"/>
      <c r="I51" s="98" t="n"/>
      <c r="J51" s="98" t="n"/>
      <c r="K51" s="98" t="n"/>
      <c r="L51" s="100" t="n">
        <v>45686</v>
      </c>
      <c r="M51" s="98" t="n">
        <v>20</v>
      </c>
      <c r="N51" s="100" t="n"/>
      <c r="O51" s="98" t="n"/>
    </row>
    <row r="52">
      <c r="A52" s="19" t="inlineStr">
        <is>
          <t>GOLD A</t>
        </is>
      </c>
      <c r="B52" s="97" t="n">
        <v>45707</v>
      </c>
      <c r="C52" s="98" t="n">
        <v>24</v>
      </c>
      <c r="D52" s="97" t="n"/>
      <c r="E52" s="98" t="n"/>
      <c r="F52" s="97" t="n">
        <v>45721</v>
      </c>
      <c r="G52" s="98" t="n">
        <v>16</v>
      </c>
      <c r="H52" s="97" t="n">
        <v>45727</v>
      </c>
      <c r="I52" s="98" t="n">
        <v>3</v>
      </c>
      <c r="J52" s="97" t="n">
        <v>45734</v>
      </c>
      <c r="K52" s="98" t="n">
        <v>4</v>
      </c>
      <c r="L52" s="97" t="n"/>
      <c r="M52" s="98" t="n"/>
      <c r="N52" s="97" t="n">
        <v>45762</v>
      </c>
      <c r="O52" s="98" t="n">
        <v>60</v>
      </c>
    </row>
    <row r="53">
      <c r="A53" s="19" t="inlineStr">
        <is>
          <t>GOLD B</t>
        </is>
      </c>
      <c r="B53" s="97" t="n">
        <v>45707</v>
      </c>
      <c r="C53" s="98" t="n">
        <v>24</v>
      </c>
      <c r="D53" s="97" t="n"/>
      <c r="E53" s="98" t="n"/>
      <c r="F53" s="97" t="n">
        <v>45721</v>
      </c>
      <c r="G53" s="98" t="n">
        <v>16</v>
      </c>
      <c r="H53" s="97" t="n">
        <v>45727</v>
      </c>
      <c r="I53" s="98" t="n">
        <v>3</v>
      </c>
      <c r="J53" s="97" t="n">
        <v>45734</v>
      </c>
      <c r="K53" s="98" t="n">
        <v>4</v>
      </c>
      <c r="L53" s="97" t="n"/>
      <c r="M53" s="98" t="n"/>
      <c r="N53" s="97" t="n">
        <v>45762</v>
      </c>
      <c r="O53" s="98" t="n">
        <v>60</v>
      </c>
    </row>
    <row r="54">
      <c r="A54" s="19" t="inlineStr">
        <is>
          <t>CT FILLER 0407221</t>
        </is>
      </c>
      <c r="B54" s="97" t="n"/>
      <c r="C54" s="98" t="n"/>
      <c r="D54" s="97" t="n"/>
      <c r="E54" s="98" t="n"/>
      <c r="F54" s="99" t="n"/>
      <c r="G54" s="98" t="n"/>
      <c r="H54" s="99" t="n"/>
      <c r="I54" s="98" t="n"/>
      <c r="J54" s="99" t="n"/>
      <c r="K54" s="98" t="n"/>
      <c r="L54" s="99" t="n"/>
      <c r="M54" s="98" t="n"/>
      <c r="N54" s="97" t="n"/>
      <c r="O54" s="98" t="n"/>
    </row>
    <row r="55">
      <c r="A55" s="19" t="inlineStr">
        <is>
          <t>STEAMED CAKE MIX 08022221</t>
        </is>
      </c>
      <c r="B55" s="98" t="n"/>
      <c r="C55" s="98" t="n"/>
      <c r="D55" s="98" t="n"/>
      <c r="E55" s="98" t="n"/>
      <c r="F55" s="98" t="n"/>
      <c r="G55" s="98" t="n"/>
      <c r="H55" s="98" t="n"/>
      <c r="I55" s="98" t="n"/>
      <c r="J55" s="98" t="n"/>
      <c r="K55" s="98" t="n"/>
      <c r="L55" s="100" t="n">
        <v>45686</v>
      </c>
      <c r="M55" s="98" t="n">
        <v>25</v>
      </c>
      <c r="N55" s="100" t="n"/>
      <c r="O55" s="98" t="n"/>
    </row>
    <row r="56">
      <c r="A56" s="19" t="inlineStr">
        <is>
          <t>DOS A 201</t>
        </is>
      </c>
      <c r="B56" s="98" t="n"/>
      <c r="C56" s="98" t="n"/>
      <c r="D56" s="98" t="n"/>
      <c r="E56" s="98" t="n"/>
      <c r="F56" s="98" t="n"/>
      <c r="G56" s="98" t="n"/>
      <c r="H56" s="98" t="n"/>
      <c r="I56" s="98" t="n"/>
      <c r="J56" s="98" t="n"/>
      <c r="K56" s="98" t="n"/>
      <c r="L56" s="98" t="n"/>
      <c r="M56" s="98" t="n"/>
      <c r="N56" s="98" t="n"/>
      <c r="O56" s="98" t="n"/>
    </row>
    <row r="57">
      <c r="A57" s="19" t="inlineStr">
        <is>
          <t>DOS B 202</t>
        </is>
      </c>
      <c r="B57" s="98" t="n"/>
      <c r="C57" s="98" t="n"/>
      <c r="D57" s="98" t="n"/>
      <c r="E57" s="98" t="n"/>
      <c r="F57" s="98" t="n"/>
      <c r="G57" s="98" t="n"/>
      <c r="H57" s="98" t="n"/>
      <c r="I57" s="98" t="n"/>
      <c r="J57" s="98" t="n"/>
      <c r="K57" s="98" t="n"/>
      <c r="L57" s="98" t="n"/>
      <c r="M57" s="98" t="n"/>
      <c r="N57" s="98" t="n"/>
      <c r="O57" s="98" t="n"/>
    </row>
    <row r="58">
      <c r="A58" s="19" t="inlineStr">
        <is>
          <t>DOS C 203</t>
        </is>
      </c>
      <c r="B58" s="98" t="n"/>
      <c r="C58" s="98" t="n"/>
      <c r="D58" s="98" t="n"/>
      <c r="E58" s="98" t="n"/>
      <c r="F58" s="98" t="n"/>
      <c r="G58" s="98" t="n"/>
      <c r="H58" s="98" t="n"/>
      <c r="I58" s="98" t="n"/>
      <c r="J58" s="98" t="n"/>
      <c r="K58" s="98" t="n"/>
      <c r="L58" s="98" t="n"/>
      <c r="M58" s="98" t="n"/>
      <c r="N58" s="98" t="n"/>
      <c r="O58" s="98" t="n"/>
    </row>
    <row r="59">
      <c r="A59" s="19" t="inlineStr">
        <is>
          <t>CT FILLER 3103221</t>
        </is>
      </c>
      <c r="B59" s="98" t="n"/>
      <c r="C59" s="98" t="n"/>
      <c r="D59" s="98" t="n"/>
      <c r="E59" s="98" t="n"/>
      <c r="F59" s="98" t="n"/>
      <c r="G59" s="98" t="n"/>
      <c r="H59" s="98" t="n"/>
      <c r="I59" s="98" t="n"/>
      <c r="J59" s="98" t="n"/>
      <c r="K59" s="98" t="n"/>
      <c r="L59" s="98" t="n"/>
      <c r="M59" s="98" t="n"/>
      <c r="N59" s="97" t="n">
        <v>45762</v>
      </c>
      <c r="O59" s="98" t="n">
        <v>7</v>
      </c>
    </row>
    <row r="60">
      <c r="A60" s="19" t="inlineStr">
        <is>
          <t>POTASSIUM SORBATE</t>
        </is>
      </c>
      <c r="B60" s="98" t="n"/>
      <c r="C60" s="98" t="n"/>
      <c r="D60" s="98" t="n"/>
      <c r="E60" s="98" t="n"/>
      <c r="F60" s="98" t="n"/>
      <c r="G60" s="98" t="n"/>
      <c r="H60" s="98" t="n"/>
      <c r="I60" s="98" t="n"/>
      <c r="J60" s="98" t="n"/>
      <c r="K60" s="98" t="n"/>
      <c r="L60" s="98" t="n"/>
      <c r="M60" s="98" t="n"/>
      <c r="N60" s="98" t="n"/>
      <c r="O60" s="98" t="n"/>
    </row>
    <row r="61">
      <c r="A61" s="19" t="inlineStr">
        <is>
          <t xml:space="preserve"> - </t>
        </is>
      </c>
      <c r="B61" s="97" t="n"/>
      <c r="C61" s="98" t="n"/>
      <c r="D61" s="97" t="n"/>
      <c r="E61" s="98" t="n"/>
      <c r="F61" s="99" t="n"/>
      <c r="G61" s="98" t="n"/>
      <c r="H61" s="99" t="n"/>
      <c r="I61" s="98" t="n"/>
      <c r="J61" s="99" t="n"/>
      <c r="K61" s="98" t="n"/>
      <c r="L61" s="99" t="n"/>
      <c r="M61" s="98" t="n"/>
      <c r="N61" s="99" t="n"/>
      <c r="O61" s="98" t="n"/>
    </row>
    <row r="62">
      <c r="A62" s="19" t="inlineStr">
        <is>
          <t xml:space="preserve"> - </t>
        </is>
      </c>
      <c r="B62" s="97" t="n"/>
      <c r="C62" s="98" t="n"/>
      <c r="D62" s="97" t="n"/>
      <c r="E62" s="98" t="n"/>
      <c r="F62" s="99" t="n"/>
      <c r="G62" s="98" t="n"/>
      <c r="H62" s="99" t="n"/>
      <c r="I62" s="98" t="n"/>
      <c r="J62" s="99" t="n"/>
      <c r="K62" s="98" t="n"/>
      <c r="L62" s="99" t="n"/>
      <c r="M62" s="98" t="n"/>
      <c r="N62" s="99" t="n"/>
      <c r="O62" s="98" t="n"/>
    </row>
    <row r="63">
      <c r="A63" s="19" t="inlineStr">
        <is>
          <t xml:space="preserve"> - </t>
        </is>
      </c>
      <c r="B63" s="98" t="n"/>
      <c r="C63" s="98" t="n"/>
      <c r="D63" s="98" t="n"/>
      <c r="E63" s="98" t="n"/>
      <c r="F63" s="98" t="n"/>
      <c r="G63" s="98" t="n"/>
      <c r="H63" s="98" t="n"/>
      <c r="I63" s="98" t="n"/>
      <c r="J63" s="98" t="n"/>
      <c r="K63" s="98" t="n"/>
      <c r="L63" s="98" t="n"/>
      <c r="M63" s="98" t="n"/>
      <c r="N63" s="98" t="n"/>
      <c r="O63" s="98" t="n"/>
    </row>
    <row r="64">
      <c r="A64" s="19" t="inlineStr">
        <is>
          <t xml:space="preserve"> - </t>
        </is>
      </c>
      <c r="B64" s="98" t="n"/>
      <c r="C64" s="98" t="n"/>
      <c r="D64" s="98" t="n"/>
      <c r="E64" s="98" t="n"/>
      <c r="F64" s="98" t="n"/>
      <c r="G64" s="98" t="n"/>
      <c r="H64" s="98" t="n"/>
      <c r="I64" s="98" t="n"/>
      <c r="J64" s="98" t="n"/>
      <c r="K64" s="98" t="n"/>
      <c r="L64" s="98" t="n"/>
      <c r="M64" s="98" t="n"/>
      <c r="N64" s="98" t="n"/>
      <c r="O64" s="98" t="n"/>
    </row>
    <row r="65">
      <c r="A65" s="19" t="inlineStr">
        <is>
          <t xml:space="preserve"> - </t>
        </is>
      </c>
      <c r="B65" s="98" t="n"/>
      <c r="C65" s="98" t="n"/>
      <c r="D65" s="98" t="n"/>
      <c r="E65" s="98" t="n"/>
      <c r="F65" s="98" t="n"/>
      <c r="G65" s="98" t="n"/>
      <c r="H65" s="98" t="n"/>
      <c r="I65" s="98" t="n"/>
      <c r="J65" s="98" t="n"/>
      <c r="K65" s="98" t="n"/>
      <c r="L65" s="98" t="n"/>
      <c r="M65" s="98" t="n"/>
      <c r="N65" s="98" t="n"/>
      <c r="O65" s="98" t="n"/>
    </row>
    <row r="66">
      <c r="A66" s="19" t="inlineStr">
        <is>
          <t xml:space="preserve"> - </t>
        </is>
      </c>
      <c r="B66" s="98" t="n"/>
      <c r="C66" s="98" t="n"/>
      <c r="D66" s="98" t="n"/>
      <c r="E66" s="98" t="n"/>
      <c r="F66" s="98" t="n"/>
      <c r="G66" s="98" t="n"/>
      <c r="H66" s="98" t="n"/>
      <c r="I66" s="98" t="n"/>
      <c r="J66" s="98" t="n"/>
      <c r="K66" s="98" t="n"/>
      <c r="L66" s="98" t="n"/>
      <c r="M66" s="98" t="n"/>
      <c r="N66" s="98" t="n"/>
      <c r="O66" s="98" t="n"/>
    </row>
    <row r="67">
      <c r="A67" s="19" t="inlineStr">
        <is>
          <t xml:space="preserve"> - </t>
        </is>
      </c>
      <c r="B67" s="98" t="n"/>
      <c r="C67" s="98" t="n"/>
      <c r="D67" s="98" t="n"/>
      <c r="E67" s="98" t="n"/>
      <c r="F67" s="98" t="n"/>
      <c r="G67" s="98" t="n"/>
      <c r="H67" s="98" t="n"/>
      <c r="I67" s="98" t="n"/>
      <c r="J67" s="98" t="n"/>
      <c r="K67" s="98" t="n"/>
      <c r="L67" s="98" t="n"/>
      <c r="M67" s="98" t="n"/>
      <c r="N67" s="98" t="n"/>
      <c r="O67" s="98" t="n"/>
    </row>
    <row r="68">
      <c r="A68" s="19" t="inlineStr">
        <is>
          <t xml:space="preserve"> - </t>
        </is>
      </c>
      <c r="B68" s="98" t="n"/>
      <c r="C68" s="98" t="n"/>
      <c r="D68" s="98" t="n"/>
      <c r="E68" s="98" t="n"/>
      <c r="F68" s="98" t="n"/>
      <c r="G68" s="98" t="n"/>
      <c r="H68" s="98" t="n"/>
      <c r="I68" s="98" t="n"/>
      <c r="J68" s="98" t="n"/>
      <c r="K68" s="98" t="n"/>
      <c r="L68" s="98" t="n"/>
      <c r="M68" s="98" t="n"/>
      <c r="N68" s="98" t="n"/>
      <c r="O68" s="98" t="n"/>
    </row>
    <row r="69">
      <c r="A69" s="19" t="inlineStr">
        <is>
          <t xml:space="preserve"> - </t>
        </is>
      </c>
      <c r="B69" s="98" t="n"/>
      <c r="C69" s="98" t="n"/>
      <c r="D69" s="98" t="n"/>
      <c r="E69" s="98" t="n"/>
      <c r="F69" s="98" t="n"/>
      <c r="G69" s="98" t="n"/>
      <c r="H69" s="98" t="n"/>
      <c r="I69" s="98" t="n"/>
      <c r="J69" s="98" t="n"/>
      <c r="K69" s="98" t="n"/>
      <c r="L69" s="98" t="n"/>
      <c r="M69" s="98" t="n"/>
      <c r="N69" s="98" t="n"/>
      <c r="O69" s="98" t="n"/>
    </row>
    <row r="70">
      <c r="A70" s="19" t="inlineStr">
        <is>
          <t xml:space="preserve"> - </t>
        </is>
      </c>
      <c r="B70" s="98" t="n"/>
      <c r="C70" s="98" t="n"/>
      <c r="D70" s="98" t="n"/>
      <c r="E70" s="98" t="n"/>
      <c r="F70" s="98" t="n"/>
      <c r="G70" s="98" t="n"/>
      <c r="H70" s="98" t="n"/>
      <c r="I70" s="98" t="n"/>
      <c r="J70" s="98" t="n"/>
      <c r="K70" s="98" t="n"/>
      <c r="L70" s="98" t="n"/>
      <c r="M70" s="98" t="n"/>
      <c r="N70" s="98" t="n"/>
      <c r="O70" s="98" t="n"/>
    </row>
    <row r="71">
      <c r="A71" s="19" t="inlineStr">
        <is>
          <t xml:space="preserve"> - </t>
        </is>
      </c>
      <c r="B71" s="98" t="n"/>
      <c r="C71" s="98" t="n"/>
      <c r="D71" s="98" t="n"/>
      <c r="E71" s="98" t="n"/>
      <c r="F71" s="98" t="n"/>
      <c r="G71" s="98" t="n"/>
      <c r="H71" s="98" t="n"/>
      <c r="I71" s="98" t="n"/>
      <c r="J71" s="98" t="n"/>
      <c r="K71" s="98" t="n"/>
      <c r="L71" s="98" t="n"/>
      <c r="M71" s="98" t="n"/>
      <c r="N71" s="98" t="n"/>
      <c r="O71" s="98" t="n"/>
    </row>
    <row r="72">
      <c r="A72" s="19" t="inlineStr">
        <is>
          <t xml:space="preserve"> - </t>
        </is>
      </c>
      <c r="B72" s="98" t="n"/>
      <c r="C72" s="98" t="n"/>
      <c r="D72" s="98" t="n"/>
      <c r="E72" s="98" t="n"/>
      <c r="F72" s="98" t="n"/>
      <c r="G72" s="98" t="n"/>
      <c r="H72" s="98" t="n"/>
      <c r="I72" s="98" t="n"/>
      <c r="J72" s="98" t="n"/>
      <c r="K72" s="98" t="n"/>
      <c r="L72" s="98" t="n"/>
      <c r="M72" s="98" t="n"/>
      <c r="N72" s="98" t="n"/>
      <c r="O72" s="98" t="n"/>
    </row>
    <row r="73">
      <c r="A73" s="19" t="inlineStr">
        <is>
          <t xml:space="preserve"> - </t>
        </is>
      </c>
      <c r="B73" s="98" t="n"/>
      <c r="C73" s="98" t="n"/>
      <c r="D73" s="98" t="n"/>
      <c r="E73" s="98" t="n"/>
      <c r="F73" s="98" t="n"/>
      <c r="G73" s="98" t="n"/>
      <c r="H73" s="98" t="n"/>
      <c r="I73" s="98" t="n"/>
      <c r="J73" s="98" t="n"/>
      <c r="K73" s="98" t="n"/>
      <c r="L73" s="98" t="n"/>
      <c r="M73" s="98" t="n"/>
      <c r="N73" s="98" t="n"/>
      <c r="O73" s="98" t="n"/>
    </row>
    <row r="74">
      <c r="A74" s="19" t="inlineStr">
        <is>
          <t xml:space="preserve"> - </t>
        </is>
      </c>
      <c r="B74" s="98" t="n"/>
      <c r="C74" s="98" t="n"/>
      <c r="D74" s="98" t="n"/>
      <c r="E74" s="98" t="n"/>
      <c r="F74" s="98" t="n"/>
      <c r="G74" s="98" t="n"/>
      <c r="H74" s="98" t="n"/>
      <c r="I74" s="98" t="n"/>
      <c r="J74" s="98" t="n"/>
      <c r="K74" s="98" t="n"/>
      <c r="L74" s="98" t="n"/>
      <c r="M74" s="98" t="n"/>
      <c r="N74" s="98" t="n"/>
      <c r="O74" s="98" t="n"/>
    </row>
    <row r="75">
      <c r="A75" s="19" t="inlineStr">
        <is>
          <t xml:space="preserve"> - </t>
        </is>
      </c>
      <c r="B75" s="98" t="n"/>
      <c r="C75" s="98" t="n"/>
      <c r="D75" s="98" t="n"/>
      <c r="E75" s="98" t="n"/>
      <c r="F75" s="98" t="n"/>
      <c r="G75" s="98" t="n"/>
      <c r="H75" s="98" t="n"/>
      <c r="I75" s="98" t="n"/>
      <c r="J75" s="98" t="n"/>
      <c r="K75" s="98" t="n"/>
      <c r="L75" s="98" t="n"/>
      <c r="M75" s="98" t="n"/>
      <c r="N75" s="98" t="n"/>
      <c r="O75" s="98" t="n"/>
    </row>
    <row r="76">
      <c r="A76" s="19" t="inlineStr">
        <is>
          <t xml:space="preserve"> - </t>
        </is>
      </c>
      <c r="B76" s="98" t="n"/>
      <c r="C76" s="98" t="n"/>
      <c r="D76" s="98" t="n"/>
      <c r="E76" s="98" t="n"/>
      <c r="F76" s="98" t="n"/>
      <c r="G76" s="98" t="n"/>
      <c r="H76" s="98" t="n"/>
      <c r="I76" s="98" t="n"/>
      <c r="J76" s="98" t="n"/>
      <c r="K76" s="98" t="n"/>
      <c r="L76" s="98" t="n"/>
      <c r="M76" s="98" t="n"/>
      <c r="N76" s="98" t="n"/>
      <c r="O76" s="98" t="n"/>
    </row>
    <row r="77">
      <c r="A77" s="19" t="inlineStr">
        <is>
          <t xml:space="preserve"> - </t>
        </is>
      </c>
      <c r="B77" s="98" t="n"/>
      <c r="C77" s="98" t="n"/>
      <c r="D77" s="98" t="n"/>
      <c r="E77" s="98" t="n"/>
      <c r="F77" s="98" t="n"/>
      <c r="G77" s="98" t="n"/>
      <c r="H77" s="98" t="n"/>
      <c r="I77" s="98" t="n"/>
      <c r="J77" s="98" t="n"/>
      <c r="K77" s="98" t="n"/>
      <c r="L77" s="98" t="n"/>
      <c r="M77" s="98" t="n"/>
      <c r="N77" s="98" t="n"/>
      <c r="O77" s="98" t="n"/>
    </row>
    <row r="78">
      <c r="A78" s="19" t="inlineStr">
        <is>
          <t xml:space="preserve"> - </t>
        </is>
      </c>
      <c r="B78" s="98" t="n"/>
      <c r="C78" s="98" t="n"/>
      <c r="D78" s="98" t="n"/>
      <c r="E78" s="98" t="n"/>
      <c r="F78" s="98" t="n"/>
      <c r="G78" s="98" t="n"/>
      <c r="H78" s="98" t="n"/>
      <c r="I78" s="98" t="n"/>
      <c r="J78" s="98" t="n"/>
      <c r="K78" s="98" t="n"/>
      <c r="L78" s="98" t="n"/>
      <c r="M78" s="98" t="n"/>
      <c r="N78" s="98" t="n"/>
      <c r="O78" s="98" t="n"/>
    </row>
    <row r="79">
      <c r="A79" s="19" t="inlineStr">
        <is>
          <t xml:space="preserve"> - </t>
        </is>
      </c>
      <c r="B79" s="98" t="n"/>
      <c r="C79" s="98" t="n"/>
      <c r="D79" s="98" t="n"/>
      <c r="E79" s="98" t="n"/>
      <c r="F79" s="98" t="n"/>
      <c r="G79" s="98" t="n"/>
      <c r="H79" s="98" t="n"/>
      <c r="I79" s="98" t="n"/>
      <c r="J79" s="98" t="n"/>
      <c r="K79" s="98" t="n"/>
      <c r="L79" s="98" t="n"/>
      <c r="M79" s="98" t="n"/>
      <c r="N79" s="98" t="n"/>
      <c r="O79" s="98" t="n"/>
    </row>
    <row r="80">
      <c r="A80" s="19" t="inlineStr">
        <is>
          <t xml:space="preserve"> - </t>
        </is>
      </c>
      <c r="B80" s="98" t="n"/>
      <c r="C80" s="98" t="n"/>
      <c r="D80" s="98" t="n"/>
      <c r="E80" s="98" t="n"/>
      <c r="F80" s="98" t="n"/>
      <c r="G80" s="98" t="n"/>
      <c r="H80" s="98" t="n"/>
      <c r="I80" s="98" t="n"/>
      <c r="J80" s="98" t="n"/>
      <c r="K80" s="98" t="n"/>
      <c r="L80" s="98" t="n"/>
      <c r="M80" s="98" t="n"/>
      <c r="N80" s="98" t="n"/>
      <c r="O80" s="98" t="n"/>
    </row>
    <row r="81">
      <c r="A81" s="19" t="inlineStr">
        <is>
          <t xml:space="preserve"> - </t>
        </is>
      </c>
      <c r="B81" s="98" t="n"/>
      <c r="C81" s="98" t="n"/>
      <c r="D81" s="98" t="n"/>
      <c r="E81" s="98" t="n"/>
      <c r="F81" s="98" t="n"/>
      <c r="G81" s="98" t="n"/>
      <c r="H81" s="98" t="n"/>
      <c r="I81" s="98" t="n"/>
      <c r="J81" s="98" t="n"/>
      <c r="K81" s="98" t="n"/>
      <c r="L81" s="98" t="n"/>
      <c r="M81" s="98" t="n"/>
      <c r="N81" s="98" t="n"/>
      <c r="O81" s="98" t="n"/>
    </row>
    <row r="82">
      <c r="A82" s="19" t="inlineStr">
        <is>
          <t xml:space="preserve"> - </t>
        </is>
      </c>
      <c r="B82" s="98" t="n"/>
      <c r="C82" s="98" t="n"/>
      <c r="D82" s="98" t="n"/>
      <c r="E82" s="98" t="n"/>
      <c r="F82" s="98" t="n"/>
      <c r="G82" s="98" t="n"/>
      <c r="H82" s="98" t="n"/>
      <c r="I82" s="98" t="n"/>
      <c r="J82" s="98" t="n"/>
      <c r="K82" s="98" t="n"/>
      <c r="L82" s="98" t="n"/>
      <c r="M82" s="98" t="n"/>
      <c r="N82" s="98" t="n"/>
      <c r="O82" s="98" t="n"/>
    </row>
    <row r="83">
      <c r="A83" s="19" t="inlineStr">
        <is>
          <t xml:space="preserve"> - </t>
        </is>
      </c>
      <c r="B83" s="98" t="n"/>
      <c r="C83" s="98" t="n"/>
      <c r="D83" s="98" t="n"/>
      <c r="E83" s="98" t="n"/>
      <c r="F83" s="98" t="n"/>
      <c r="G83" s="98" t="n"/>
      <c r="H83" s="98" t="n"/>
      <c r="I83" s="98" t="n"/>
      <c r="J83" s="98" t="n"/>
      <c r="K83" s="98" t="n"/>
      <c r="L83" s="98" t="n"/>
      <c r="M83" s="98" t="n"/>
      <c r="N83" s="98" t="n"/>
      <c r="O83" s="98" t="n"/>
    </row>
    <row r="84">
      <c r="A84" s="19" t="inlineStr">
        <is>
          <t xml:space="preserve"> - </t>
        </is>
      </c>
      <c r="B84" s="98" t="n"/>
      <c r="C84" s="98" t="n"/>
      <c r="D84" s="98" t="n"/>
      <c r="E84" s="98" t="n"/>
      <c r="F84" s="98" t="n"/>
      <c r="G84" s="98" t="n"/>
      <c r="H84" s="98" t="n"/>
      <c r="I84" s="98" t="n"/>
      <c r="J84" s="98" t="n"/>
      <c r="K84" s="98" t="n"/>
      <c r="L84" s="98" t="n"/>
      <c r="M84" s="98" t="n"/>
      <c r="N84" s="98" t="n"/>
      <c r="O84" s="98" t="n"/>
    </row>
    <row r="85">
      <c r="A85" s="19" t="inlineStr">
        <is>
          <t xml:space="preserve"> - </t>
        </is>
      </c>
      <c r="B85" s="98" t="n"/>
      <c r="C85" s="98" t="n"/>
      <c r="D85" s="98" t="n"/>
      <c r="E85" s="98" t="n"/>
      <c r="F85" s="98" t="n"/>
      <c r="G85" s="98" t="n"/>
      <c r="H85" s="98" t="n"/>
      <c r="I85" s="98" t="n"/>
      <c r="J85" s="98" t="n"/>
      <c r="K85" s="98" t="n"/>
      <c r="L85" s="98" t="n"/>
      <c r="M85" s="98" t="n"/>
      <c r="N85" s="98" t="n"/>
      <c r="O85" s="98" t="n"/>
    </row>
    <row r="86">
      <c r="A86" s="19" t="inlineStr">
        <is>
          <t xml:space="preserve"> - </t>
        </is>
      </c>
      <c r="B86" s="98" t="n"/>
      <c r="C86" s="98" t="n"/>
      <c r="D86" s="98" t="n"/>
      <c r="E86" s="98" t="n"/>
      <c r="F86" s="98" t="n"/>
      <c r="G86" s="98" t="n"/>
      <c r="H86" s="98" t="n"/>
      <c r="I86" s="98" t="n"/>
      <c r="J86" s="98" t="n"/>
      <c r="K86" s="98" t="n"/>
      <c r="L86" s="98" t="n"/>
      <c r="M86" s="98" t="n"/>
      <c r="N86" s="98" t="n"/>
      <c r="O86" s="98" t="n"/>
    </row>
    <row r="87">
      <c r="A87" s="19" t="inlineStr">
        <is>
          <t xml:space="preserve"> - </t>
        </is>
      </c>
      <c r="B87" s="98" t="n"/>
      <c r="C87" s="98" t="n"/>
      <c r="D87" s="98" t="n"/>
      <c r="E87" s="98" t="n"/>
      <c r="F87" s="98" t="n"/>
      <c r="G87" s="98" t="n"/>
      <c r="H87" s="98" t="n"/>
      <c r="I87" s="98" t="n"/>
      <c r="J87" s="98" t="n"/>
      <c r="K87" s="98" t="n"/>
      <c r="L87" s="98" t="n"/>
      <c r="M87" s="98" t="n"/>
      <c r="N87" s="98" t="n"/>
      <c r="O87" s="98" t="n"/>
    </row>
    <row r="88">
      <c r="A88" s="19" t="inlineStr">
        <is>
          <t xml:space="preserve"> - </t>
        </is>
      </c>
      <c r="B88" s="98" t="n"/>
      <c r="C88" s="98" t="n"/>
      <c r="D88" s="98" t="n"/>
      <c r="E88" s="98" t="n"/>
      <c r="F88" s="98" t="n"/>
      <c r="G88" s="98" t="n"/>
      <c r="H88" s="98" t="n"/>
      <c r="I88" s="98" t="n"/>
      <c r="J88" s="98" t="n"/>
      <c r="K88" s="98" t="n"/>
      <c r="L88" s="98" t="n"/>
      <c r="M88" s="98" t="n"/>
      <c r="N88" s="98" t="n"/>
      <c r="O88" s="98" t="n"/>
    </row>
    <row r="89">
      <c r="A89" s="19" t="inlineStr">
        <is>
          <t xml:space="preserve"> - </t>
        </is>
      </c>
      <c r="B89" s="98" t="n"/>
      <c r="C89" s="98" t="n"/>
      <c r="D89" s="98" t="n"/>
      <c r="E89" s="98" t="n"/>
      <c r="F89" s="98" t="n"/>
      <c r="G89" s="98" t="n"/>
      <c r="H89" s="98" t="n"/>
      <c r="I89" s="98" t="n"/>
      <c r="J89" s="98" t="n"/>
      <c r="K89" s="98" t="n"/>
      <c r="L89" s="98" t="n"/>
      <c r="M89" s="98" t="n"/>
      <c r="N89" s="98" t="n"/>
      <c r="O89" s="98" t="n"/>
    </row>
    <row r="90">
      <c r="A90" s="19" t="inlineStr">
        <is>
          <t xml:space="preserve"> - </t>
        </is>
      </c>
      <c r="B90" s="98" t="n"/>
      <c r="C90" s="98" t="n"/>
      <c r="D90" s="98" t="n"/>
      <c r="E90" s="98" t="n"/>
      <c r="F90" s="98" t="n"/>
      <c r="G90" s="98" t="n"/>
      <c r="H90" s="98" t="n"/>
      <c r="I90" s="98" t="n"/>
      <c r="J90" s="98" t="n"/>
      <c r="K90" s="98" t="n"/>
      <c r="L90" s="98" t="n"/>
      <c r="M90" s="98" t="n"/>
      <c r="N90" s="98" t="n"/>
      <c r="O90" s="98" t="n"/>
    </row>
    <row r="91">
      <c r="A91" s="19" t="inlineStr">
        <is>
          <t xml:space="preserve"> - </t>
        </is>
      </c>
      <c r="B91" s="98" t="n"/>
      <c r="C91" s="98" t="n"/>
      <c r="D91" s="98" t="n"/>
      <c r="E91" s="98" t="n"/>
      <c r="F91" s="98" t="n"/>
      <c r="G91" s="98" t="n"/>
      <c r="H91" s="98" t="n"/>
      <c r="I91" s="98" t="n"/>
      <c r="J91" s="98" t="n"/>
      <c r="K91" s="98" t="n"/>
      <c r="L91" s="98" t="n"/>
      <c r="M91" s="98" t="n"/>
      <c r="N91" s="98" t="n"/>
      <c r="O91" s="98" t="n"/>
    </row>
    <row r="92">
      <c r="A92" s="19" t="inlineStr">
        <is>
          <t xml:space="preserve"> - </t>
        </is>
      </c>
      <c r="B92" s="98" t="n"/>
      <c r="C92" s="98" t="n"/>
      <c r="D92" s="98" t="n"/>
      <c r="E92" s="98" t="n"/>
      <c r="F92" s="98" t="n"/>
      <c r="G92" s="98" t="n"/>
      <c r="H92" s="98" t="n"/>
      <c r="I92" s="98" t="n"/>
      <c r="J92" s="98" t="n"/>
      <c r="K92" s="98" t="n"/>
      <c r="L92" s="98" t="n"/>
      <c r="M92" s="98" t="n"/>
      <c r="N92" s="98" t="n"/>
      <c r="O92" s="98" t="n"/>
    </row>
    <row r="93">
      <c r="A93" s="19" t="inlineStr">
        <is>
          <t xml:space="preserve"> - </t>
        </is>
      </c>
      <c r="B93" s="98" t="n"/>
      <c r="C93" s="98" t="n"/>
      <c r="D93" s="98" t="n"/>
      <c r="E93" s="98" t="n"/>
      <c r="F93" s="98" t="n"/>
      <c r="G93" s="98" t="n"/>
      <c r="H93" s="98" t="n"/>
      <c r="I93" s="98" t="n"/>
      <c r="J93" s="98" t="n"/>
      <c r="K93" s="98" t="n"/>
      <c r="L93" s="98" t="n"/>
      <c r="M93" s="98" t="n"/>
      <c r="N93" s="98" t="n"/>
      <c r="O93" s="98" t="n"/>
    </row>
    <row r="94">
      <c r="A94" s="19" t="inlineStr">
        <is>
          <t xml:space="preserve"> - </t>
        </is>
      </c>
      <c r="B94" s="98" t="n"/>
      <c r="C94" s="98" t="n"/>
      <c r="D94" s="98" t="n"/>
      <c r="E94" s="98" t="n"/>
      <c r="F94" s="98" t="n"/>
      <c r="G94" s="98" t="n"/>
      <c r="H94" s="98" t="n"/>
      <c r="I94" s="98" t="n"/>
      <c r="J94" s="98" t="n"/>
      <c r="K94" s="98" t="n"/>
      <c r="L94" s="98" t="n"/>
      <c r="M94" s="98" t="n"/>
      <c r="N94" s="98" t="n"/>
      <c r="O94" s="98" t="n"/>
    </row>
    <row r="95">
      <c r="A95" s="19" t="inlineStr">
        <is>
          <t xml:space="preserve"> - </t>
        </is>
      </c>
      <c r="B95" s="98" t="n"/>
      <c r="C95" s="98" t="n"/>
      <c r="D95" s="98" t="n"/>
      <c r="E95" s="98" t="n"/>
      <c r="F95" s="98" t="n"/>
      <c r="G95" s="98" t="n"/>
      <c r="H95" s="98" t="n"/>
      <c r="I95" s="98" t="n"/>
      <c r="J95" s="98" t="n"/>
      <c r="K95" s="98" t="n"/>
      <c r="L95" s="98" t="n"/>
      <c r="M95" s="98" t="n"/>
      <c r="N95" s="98" t="n"/>
      <c r="O95" s="98" t="n"/>
    </row>
    <row r="96">
      <c r="A96" s="19" t="inlineStr">
        <is>
          <t xml:space="preserve"> - </t>
        </is>
      </c>
      <c r="B96" s="98" t="n"/>
      <c r="C96" s="98" t="n"/>
      <c r="D96" s="98" t="n"/>
      <c r="E96" s="98" t="n"/>
      <c r="F96" s="98" t="n"/>
      <c r="G96" s="98" t="n"/>
      <c r="H96" s="98" t="n"/>
      <c r="I96" s="98" t="n"/>
      <c r="J96" s="98" t="n"/>
      <c r="K96" s="98" t="n"/>
      <c r="L96" s="98" t="n"/>
      <c r="M96" s="98" t="n"/>
      <c r="N96" s="98" t="n"/>
      <c r="O96" s="98" t="n"/>
    </row>
    <row r="97">
      <c r="A97" s="19" t="inlineStr">
        <is>
          <t xml:space="preserve"> - </t>
        </is>
      </c>
      <c r="B97" s="98" t="n"/>
      <c r="C97" s="98" t="n"/>
      <c r="D97" s="98" t="n"/>
      <c r="E97" s="98" t="n"/>
      <c r="F97" s="98" t="n"/>
      <c r="G97" s="98" t="n"/>
      <c r="H97" s="98" t="n"/>
      <c r="I97" s="98" t="n"/>
      <c r="J97" s="98" t="n"/>
      <c r="K97" s="98" t="n"/>
      <c r="L97" s="98" t="n"/>
      <c r="M97" s="98" t="n"/>
      <c r="N97" s="98" t="n"/>
      <c r="O97" s="98" t="n"/>
    </row>
    <row r="98">
      <c r="A98" s="19" t="inlineStr">
        <is>
          <t xml:space="preserve"> - </t>
        </is>
      </c>
      <c r="B98" s="98" t="n"/>
      <c r="C98" s="98" t="n"/>
      <c r="D98" s="98" t="n"/>
      <c r="E98" s="98" t="n"/>
      <c r="F98" s="98" t="n"/>
      <c r="G98" s="98" t="n"/>
      <c r="H98" s="98" t="n"/>
      <c r="I98" s="98" t="n"/>
      <c r="J98" s="98" t="n"/>
      <c r="K98" s="98" t="n"/>
      <c r="L98" s="98" t="n"/>
      <c r="M98" s="98" t="n"/>
      <c r="N98" s="98" t="n"/>
      <c r="O98" s="98" t="n"/>
    </row>
    <row r="99">
      <c r="A99" s="19" t="inlineStr">
        <is>
          <t xml:space="preserve"> - </t>
        </is>
      </c>
      <c r="B99" s="98" t="n"/>
      <c r="C99" s="98" t="n"/>
      <c r="D99" s="98" t="n"/>
      <c r="E99" s="98" t="n"/>
      <c r="F99" s="98" t="n"/>
      <c r="G99" s="98" t="n"/>
      <c r="H99" s="98" t="n"/>
      <c r="I99" s="98" t="n"/>
      <c r="J99" s="98" t="n"/>
      <c r="K99" s="98" t="n"/>
      <c r="L99" s="98" t="n"/>
      <c r="M99" s="98" t="n"/>
      <c r="N99" s="98" t="n"/>
      <c r="O99" s="98" t="n"/>
    </row>
    <row r="100">
      <c r="J100" s="102" t="n"/>
      <c r="K100" s="102" t="n"/>
      <c r="L100" s="102" t="n"/>
      <c r="M100" s="102" t="n"/>
      <c r="O100" s="102">
        <f>SUM(O4:O99)</f>
        <v/>
      </c>
    </row>
    <row r="101">
      <c r="J101" s="102" t="n"/>
      <c r="K101" s="102" t="n"/>
      <c r="L101" s="102" t="n"/>
      <c r="M101" s="102" t="n"/>
      <c r="O101" s="102" t="n"/>
    </row>
  </sheetData>
  <autoFilter ref="N3:O101"/>
  <mergeCells count="7">
    <mergeCell ref="L2:M2"/>
    <mergeCell ref="F2:G2"/>
    <mergeCell ref="B2:C2"/>
    <mergeCell ref="H2:I2"/>
    <mergeCell ref="D2:E2"/>
    <mergeCell ref="J2:K2"/>
    <mergeCell ref="N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F28E85"/>
    <outlinePr summaryBelow="1" summaryRight="1"/>
    <pageSetUpPr fitToPage="1"/>
  </sheetPr>
  <dimension ref="A1:AR1000"/>
  <sheetViews>
    <sheetView workbookViewId="0">
      <pane xSplit="2" topLeftCell="C1" activePane="topRight" state="frozen"/>
      <selection pane="topRight" activeCell="D2" sqref="D2"/>
    </sheetView>
  </sheetViews>
  <sheetFormatPr baseColWidth="8" defaultColWidth="12.5703125" defaultRowHeight="15" customHeight="1"/>
  <cols>
    <col width="20" customWidth="1" style="263" min="1" max="1"/>
    <col width="34.5703125" customWidth="1" style="263" min="2" max="2"/>
    <col width="14.85546875" customWidth="1" style="263" min="3" max="3"/>
    <col width="15" customWidth="1" style="263" min="4" max="4"/>
    <col width="12.28515625" customWidth="1" style="263" min="5" max="5"/>
    <col width="13.7109375" customWidth="1" style="263" min="6" max="6"/>
    <col width="13.85546875" customWidth="1" style="263" min="7" max="7"/>
    <col width="12.28515625" customWidth="1" style="263" min="8" max="8"/>
    <col width="10.85546875" customWidth="1" style="263" min="10" max="10"/>
    <col width="10.7109375" customWidth="1" style="263" min="11" max="11"/>
    <col width="12.28515625" customWidth="1" style="263" min="12" max="12"/>
    <col width="13.7109375" customWidth="1" style="263" min="13" max="13"/>
    <col width="15.28515625" customWidth="1" style="263" min="14" max="16"/>
    <col width="13.85546875" customWidth="1" style="263" min="17" max="17"/>
    <col width="14.5703125" customWidth="1" style="263" min="18" max="18"/>
    <col width="13.5703125" customWidth="1" style="263" min="19" max="19"/>
    <col width="14" customWidth="1" style="263" min="20" max="20"/>
    <col width="13.85546875" customWidth="1" style="263" min="21" max="21"/>
    <col width="12.28515625" customWidth="1" style="263" min="22" max="22"/>
    <col width="13.7109375" customWidth="1" style="263" min="23" max="23"/>
    <col width="12.7109375" customWidth="1" style="263" min="24" max="24"/>
    <col width="12.28515625" customWidth="1" style="263" min="25" max="25"/>
    <col width="12.7109375" customWidth="1" style="263" min="27" max="27"/>
    <col width="12.28515625" customWidth="1" style="263" min="28" max="29"/>
    <col width="13.7109375" customWidth="1" style="263" min="30" max="30"/>
    <col width="12.28515625" customWidth="1" style="263" min="31" max="32"/>
    <col width="12.42578125" customWidth="1" style="263" min="33" max="33"/>
    <col width="8.5703125" customWidth="1" style="263" min="34" max="44"/>
  </cols>
  <sheetData>
    <row r="1" ht="19.5" customHeight="1" s="263">
      <c r="A1" s="268" t="inlineStr">
        <is>
          <t>Material Out RM</t>
        </is>
      </c>
      <c r="C1" s="103" t="n"/>
      <c r="D1" s="103" t="n"/>
      <c r="E1" s="103" t="n"/>
      <c r="F1" s="103" t="n"/>
      <c r="G1" s="103" t="n"/>
      <c r="H1" s="103" t="n"/>
      <c r="I1" s="103" t="n"/>
      <c r="J1" s="103" t="n"/>
      <c r="K1" s="104" t="n"/>
      <c r="L1" s="103" t="n"/>
      <c r="M1" s="103" t="n"/>
      <c r="N1" s="103" t="n"/>
      <c r="O1" s="103" t="n"/>
      <c r="P1" s="103" t="n"/>
      <c r="Q1" s="103" t="n"/>
      <c r="R1" s="103" t="n"/>
      <c r="S1" s="103" t="n"/>
      <c r="T1" s="103" t="n"/>
      <c r="U1" s="103" t="n"/>
      <c r="V1" s="103" t="n"/>
      <c r="W1" s="103" t="n"/>
      <c r="X1" s="103" t="n"/>
      <c r="Y1" s="103" t="n"/>
      <c r="Z1" s="103" t="n"/>
      <c r="AA1" s="103" t="n"/>
      <c r="AB1" s="103" t="n"/>
      <c r="AC1" s="103" t="n"/>
      <c r="AD1" s="103" t="n"/>
      <c r="AE1" s="103" t="n"/>
      <c r="AF1" s="103" t="n"/>
      <c r="AG1" s="103" t="n"/>
      <c r="AH1" s="103" t="n"/>
      <c r="AI1" s="103" t="n"/>
      <c r="AJ1" s="103" t="n"/>
      <c r="AK1" s="103" t="n"/>
      <c r="AL1" s="103" t="n"/>
      <c r="AM1" s="103" t="n"/>
      <c r="AN1" s="103" t="n"/>
      <c r="AO1" s="103" t="n"/>
      <c r="AP1" s="103" t="n"/>
      <c r="AQ1" s="103" t="n"/>
      <c r="AR1" s="87" t="n"/>
    </row>
    <row r="2" ht="12.75" customHeight="1" s="263">
      <c r="A2" s="269" t="n"/>
      <c r="B2" s="269" t="n"/>
      <c r="C2" s="103" t="n"/>
      <c r="D2" s="103" t="n"/>
      <c r="E2" s="103" t="n"/>
      <c r="F2" s="103" t="n"/>
      <c r="G2" s="103" t="n"/>
      <c r="H2" s="103" t="n"/>
      <c r="I2" s="103" t="n"/>
      <c r="J2" s="103" t="n"/>
      <c r="K2" s="104" t="n"/>
      <c r="L2" s="103" t="n"/>
      <c r="M2" s="103" t="n"/>
      <c r="N2" s="103" t="n"/>
      <c r="O2" s="103" t="n"/>
      <c r="P2" s="103" t="n"/>
      <c r="Q2" s="103" t="n"/>
      <c r="R2" s="103" t="n"/>
      <c r="S2" s="103" t="n"/>
      <c r="T2" s="103" t="n"/>
      <c r="U2" s="103" t="n"/>
      <c r="V2" s="103" t="n"/>
      <c r="W2" s="103" t="n"/>
      <c r="X2" s="103" t="n"/>
      <c r="Y2" s="103" t="n"/>
      <c r="Z2" s="103" t="n"/>
      <c r="AA2" s="103" t="n"/>
      <c r="AB2" s="103" t="n"/>
      <c r="AC2" s="103" t="n"/>
      <c r="AD2" s="103" t="n"/>
      <c r="AE2" s="103" t="n"/>
      <c r="AF2" s="103" t="n"/>
      <c r="AG2" s="103" t="n"/>
      <c r="AH2" s="103" t="n"/>
      <c r="AI2" s="103" t="n"/>
      <c r="AJ2" s="103" t="n"/>
      <c r="AK2" s="103" t="n"/>
      <c r="AL2" s="103" t="n"/>
      <c r="AM2" s="103" t="n"/>
      <c r="AN2" s="103" t="n"/>
      <c r="AO2" s="103" t="n"/>
      <c r="AP2" s="103" t="n"/>
      <c r="AQ2" s="103" t="n"/>
      <c r="AR2" s="87" t="n"/>
    </row>
    <row r="3" ht="12.75" customHeight="1" s="263">
      <c r="A3" s="86" t="inlineStr">
        <is>
          <t>KODE</t>
        </is>
      </c>
      <c r="B3" s="86" t="inlineStr">
        <is>
          <t>NAMA BARANG</t>
        </is>
      </c>
      <c r="C3" s="105" t="n">
        <v>45413</v>
      </c>
      <c r="D3" s="105" t="n">
        <v>45414</v>
      </c>
      <c r="E3" s="105" t="n">
        <v>45415</v>
      </c>
      <c r="F3" s="105" t="n">
        <v>45416</v>
      </c>
      <c r="G3" s="105" t="n">
        <v>45417</v>
      </c>
      <c r="H3" s="105" t="n">
        <v>45418</v>
      </c>
      <c r="I3" s="105" t="n">
        <v>45419</v>
      </c>
      <c r="J3" s="105" t="n">
        <v>45420</v>
      </c>
      <c r="K3" s="105" t="n">
        <v>45421</v>
      </c>
      <c r="L3" s="105" t="n">
        <v>45422</v>
      </c>
      <c r="M3" s="105" t="n">
        <v>45423</v>
      </c>
      <c r="N3" s="105" t="n">
        <v>45424</v>
      </c>
      <c r="O3" s="105" t="n">
        <v>45425</v>
      </c>
      <c r="P3" s="105" t="n">
        <v>45426</v>
      </c>
      <c r="Q3" s="105" t="n">
        <v>45427</v>
      </c>
      <c r="R3" s="105" t="n">
        <v>45428</v>
      </c>
      <c r="S3" s="105" t="n">
        <v>45429</v>
      </c>
      <c r="T3" s="105" t="n">
        <v>45430</v>
      </c>
      <c r="U3" s="105" t="n">
        <v>45431</v>
      </c>
      <c r="V3" s="105" t="n">
        <v>45432</v>
      </c>
      <c r="W3" s="105" t="n">
        <v>45433</v>
      </c>
      <c r="X3" s="105" t="n">
        <v>45434</v>
      </c>
      <c r="Y3" s="105" t="n">
        <v>45435</v>
      </c>
      <c r="Z3" s="105" t="n">
        <v>45436</v>
      </c>
      <c r="AA3" s="105" t="n">
        <v>45437</v>
      </c>
      <c r="AB3" s="105" t="n">
        <v>45438</v>
      </c>
      <c r="AC3" s="105" t="n">
        <v>45439</v>
      </c>
      <c r="AD3" s="105" t="n">
        <v>45440</v>
      </c>
      <c r="AE3" s="105" t="n">
        <v>45441</v>
      </c>
      <c r="AF3" s="105" t="n">
        <v>45442</v>
      </c>
      <c r="AG3" s="105" t="n">
        <v>45443</v>
      </c>
      <c r="AH3" s="106" t="n"/>
      <c r="AI3" s="106" t="n"/>
      <c r="AJ3" s="106" t="n"/>
      <c r="AK3" s="106" t="n"/>
      <c r="AL3" s="106" t="n"/>
      <c r="AM3" s="106" t="n"/>
      <c r="AN3" s="106" t="n"/>
      <c r="AO3" s="106" t="n"/>
      <c r="AP3" s="106" t="n"/>
      <c r="AQ3" s="106" t="n"/>
      <c r="AR3" s="107" t="n"/>
    </row>
    <row r="4" ht="12.75" customHeight="1" s="263">
      <c r="A4" s="108" t="inlineStr">
        <is>
          <t>RM101093</t>
        </is>
      </c>
      <c r="B4" s="109">
        <f>+IFERROR(VLOOKUP(A4,Master!B2:D58,2,0),"-")</f>
        <v/>
      </c>
      <c r="C4" s="109" t="n"/>
      <c r="D4" s="109" t="n">
        <v>1</v>
      </c>
      <c r="E4" s="109" t="n">
        <v>1</v>
      </c>
      <c r="F4" s="110" t="n"/>
      <c r="G4" s="110" t="n"/>
      <c r="H4" s="109" t="n"/>
      <c r="I4" s="109" t="n">
        <v>9</v>
      </c>
      <c r="J4" s="109" t="n">
        <v>0</v>
      </c>
      <c r="K4" s="110" t="n"/>
      <c r="L4" s="109" t="n">
        <v>0</v>
      </c>
      <c r="M4" s="110" t="n"/>
      <c r="N4" s="110" t="n"/>
      <c r="O4" s="109" t="n">
        <v>8</v>
      </c>
      <c r="P4" s="109" t="n">
        <v>16</v>
      </c>
      <c r="Q4" s="109" t="n"/>
      <c r="R4" s="109" t="n"/>
      <c r="S4" s="109" t="n"/>
      <c r="T4" s="109" t="n"/>
      <c r="U4" s="109" t="n"/>
      <c r="V4" s="110" t="n"/>
      <c r="W4" s="110" t="n"/>
      <c r="X4" s="109" t="n"/>
      <c r="Y4" s="109" t="n"/>
      <c r="Z4" s="109" t="n"/>
      <c r="AA4" s="109" t="n"/>
      <c r="AB4" s="109" t="n"/>
      <c r="AC4" s="110" t="n"/>
      <c r="AD4" s="110" t="n"/>
      <c r="AE4" s="109" t="n"/>
      <c r="AF4" s="109" t="n"/>
      <c r="AG4" s="109" t="n"/>
      <c r="AH4" s="106" t="n"/>
      <c r="AI4" s="106" t="n"/>
      <c r="AJ4" s="106" t="n"/>
      <c r="AK4" s="106" t="n"/>
      <c r="AL4" s="106" t="n"/>
      <c r="AM4" s="106" t="n"/>
      <c r="AN4" s="106" t="n"/>
      <c r="AO4" s="106" t="n"/>
      <c r="AP4" s="106" t="n"/>
      <c r="AQ4" s="106" t="n"/>
      <c r="AR4" s="107" t="n"/>
    </row>
    <row r="5" ht="12.75" customHeight="1" s="263">
      <c r="A5" s="111" t="inlineStr">
        <is>
          <t>RM101130</t>
        </is>
      </c>
      <c r="B5" s="109">
        <f>+IFERROR(VLOOKUP(A5,Master!B3:D59,2,0),"-")</f>
        <v/>
      </c>
      <c r="C5" s="109" t="n"/>
      <c r="D5" s="109" t="n">
        <v>0</v>
      </c>
      <c r="E5" s="109" t="n">
        <v>0</v>
      </c>
      <c r="F5" s="110" t="n"/>
      <c r="G5" s="110" t="n"/>
      <c r="H5" s="109" t="n"/>
      <c r="I5" s="109" t="n">
        <v>0</v>
      </c>
      <c r="J5" s="109" t="n">
        <v>0</v>
      </c>
      <c r="K5" s="110" t="n"/>
      <c r="L5" s="109" t="n">
        <v>0</v>
      </c>
      <c r="M5" s="110" t="n"/>
      <c r="N5" s="110" t="n"/>
      <c r="O5" s="109" t="n">
        <v>0</v>
      </c>
      <c r="P5" s="109" t="n">
        <v>0</v>
      </c>
      <c r="Q5" s="109" t="n"/>
      <c r="R5" s="109" t="n"/>
      <c r="S5" s="109" t="n"/>
      <c r="T5" s="109" t="n"/>
      <c r="U5" s="109" t="n"/>
      <c r="V5" s="110" t="n"/>
      <c r="W5" s="110" t="n"/>
      <c r="X5" s="109" t="n"/>
      <c r="Y5" s="109" t="n"/>
      <c r="Z5" s="109" t="n"/>
      <c r="AA5" s="109" t="n"/>
      <c r="AB5" s="109" t="n"/>
      <c r="AC5" s="110" t="n"/>
      <c r="AD5" s="110" t="n"/>
      <c r="AE5" s="109" t="n"/>
      <c r="AF5" s="109" t="n"/>
      <c r="AG5" s="109" t="n"/>
      <c r="AH5" s="106" t="n"/>
      <c r="AI5" s="106" t="n"/>
      <c r="AJ5" s="106" t="n"/>
      <c r="AK5" s="106" t="n"/>
      <c r="AL5" s="106" t="n"/>
      <c r="AM5" s="106" t="n"/>
      <c r="AN5" s="106" t="n"/>
      <c r="AO5" s="106" t="n"/>
      <c r="AP5" s="106" t="n"/>
      <c r="AQ5" s="106" t="n"/>
      <c r="AR5" s="107" t="n"/>
    </row>
    <row r="6" ht="12.75" customHeight="1" s="263">
      <c r="A6" s="108" t="inlineStr">
        <is>
          <t>RM101131</t>
        </is>
      </c>
      <c r="B6" s="109">
        <f>+IFERROR(VLOOKUP(A6,Master!B4:D60,2,0),"-")</f>
        <v/>
      </c>
      <c r="C6" s="109" t="n"/>
      <c r="D6" s="109" t="n">
        <v>0</v>
      </c>
      <c r="E6" s="109" t="n">
        <v>0</v>
      </c>
      <c r="F6" s="110" t="n"/>
      <c r="G6" s="110" t="n"/>
      <c r="H6" s="109" t="n"/>
      <c r="I6" s="109" t="n">
        <v>0</v>
      </c>
      <c r="J6" s="109" t="n">
        <v>0</v>
      </c>
      <c r="K6" s="110" t="n"/>
      <c r="L6" s="109" t="n">
        <v>0</v>
      </c>
      <c r="M6" s="110" t="n"/>
      <c r="N6" s="110" t="n"/>
      <c r="O6" s="109" t="n">
        <v>0</v>
      </c>
      <c r="P6" s="109" t="n">
        <v>1</v>
      </c>
      <c r="Q6" s="109" t="n"/>
      <c r="R6" s="109" t="n"/>
      <c r="S6" s="109" t="n"/>
      <c r="T6" s="109" t="n"/>
      <c r="U6" s="109" t="n"/>
      <c r="V6" s="110" t="n"/>
      <c r="W6" s="110" t="n"/>
      <c r="X6" s="109" t="n"/>
      <c r="Y6" s="109" t="n"/>
      <c r="Z6" s="109" t="n"/>
      <c r="AA6" s="109" t="n"/>
      <c r="AB6" s="109" t="n"/>
      <c r="AC6" s="110" t="n"/>
      <c r="AD6" s="110" t="n"/>
      <c r="AE6" s="109" t="n"/>
      <c r="AF6" s="109" t="n"/>
      <c r="AG6" s="109" t="n"/>
      <c r="AH6" s="106" t="n"/>
      <c r="AI6" s="106" t="n"/>
      <c r="AJ6" s="106" t="n"/>
      <c r="AK6" s="106" t="n"/>
      <c r="AL6" s="106" t="n"/>
      <c r="AM6" s="106" t="n"/>
      <c r="AN6" s="106" t="n"/>
      <c r="AO6" s="106" t="n"/>
      <c r="AP6" s="106" t="n"/>
      <c r="AQ6" s="106" t="n"/>
      <c r="AR6" s="107" t="n"/>
    </row>
    <row r="7" ht="12.75" customHeight="1" s="263">
      <c r="A7" s="111" t="inlineStr">
        <is>
          <t>RM101138</t>
        </is>
      </c>
      <c r="B7" s="109">
        <f>+IFERROR(VLOOKUP(A7,Master!B5:D61,2,0),"-")</f>
        <v/>
      </c>
      <c r="C7" s="109" t="n"/>
      <c r="D7" s="109" t="n">
        <v>0</v>
      </c>
      <c r="E7" s="109" t="n">
        <v>0</v>
      </c>
      <c r="F7" s="110" t="n"/>
      <c r="G7" s="110" t="n"/>
      <c r="H7" s="109" t="n"/>
      <c r="I7" s="109" t="n">
        <v>0</v>
      </c>
      <c r="J7" s="109" t="n">
        <v>0</v>
      </c>
      <c r="K7" s="110" t="n"/>
      <c r="L7" s="109" t="n">
        <v>0</v>
      </c>
      <c r="M7" s="110" t="n"/>
      <c r="N7" s="110" t="n"/>
      <c r="O7" s="109" t="n">
        <v>0</v>
      </c>
      <c r="P7" s="109" t="n">
        <v>1</v>
      </c>
      <c r="Q7" s="109" t="n"/>
      <c r="R7" s="109" t="n"/>
      <c r="S7" s="109" t="n"/>
      <c r="T7" s="109" t="n"/>
      <c r="U7" s="109" t="n"/>
      <c r="V7" s="110" t="n"/>
      <c r="W7" s="110" t="n"/>
      <c r="X7" s="109" t="n"/>
      <c r="Y7" s="109" t="n"/>
      <c r="Z7" s="109" t="n"/>
      <c r="AA7" s="109" t="n"/>
      <c r="AB7" s="109" t="n"/>
      <c r="AC7" s="110" t="n"/>
      <c r="AD7" s="110" t="n"/>
      <c r="AE7" s="109" t="n"/>
      <c r="AF7" s="109" t="n"/>
      <c r="AG7" s="109" t="n"/>
      <c r="AH7" s="106" t="n"/>
      <c r="AI7" s="106" t="n"/>
      <c r="AJ7" s="106" t="n"/>
      <c r="AK7" s="106" t="n"/>
      <c r="AL7" s="106" t="n"/>
      <c r="AM7" s="106" t="n"/>
      <c r="AN7" s="106" t="n"/>
      <c r="AO7" s="106" t="n"/>
      <c r="AP7" s="106" t="n"/>
      <c r="AQ7" s="106" t="n"/>
      <c r="AR7" s="107" t="n"/>
    </row>
    <row r="8" ht="12.75" customHeight="1" s="263">
      <c r="A8" s="108" t="inlineStr">
        <is>
          <t>RM101133</t>
        </is>
      </c>
      <c r="B8" s="109">
        <f>+IFERROR(VLOOKUP(A8,Master!B6:D62,2,0),"-")</f>
        <v/>
      </c>
      <c r="C8" s="109" t="n"/>
      <c r="D8" s="109" t="n">
        <v>0</v>
      </c>
      <c r="E8" s="109" t="n">
        <v>0</v>
      </c>
      <c r="F8" s="110" t="n"/>
      <c r="G8" s="110" t="n"/>
      <c r="H8" s="109" t="n"/>
      <c r="I8" s="109" t="n">
        <v>0</v>
      </c>
      <c r="J8" s="109" t="n">
        <v>0</v>
      </c>
      <c r="K8" s="110" t="n"/>
      <c r="L8" s="109" t="n">
        <v>0</v>
      </c>
      <c r="M8" s="110" t="n"/>
      <c r="N8" s="110" t="n"/>
      <c r="O8" s="109" t="n">
        <v>0</v>
      </c>
      <c r="P8" s="109" t="n">
        <v>0</v>
      </c>
      <c r="Q8" s="109" t="n"/>
      <c r="R8" s="109" t="n"/>
      <c r="S8" s="109" t="n"/>
      <c r="T8" s="109" t="n"/>
      <c r="U8" s="109" t="n"/>
      <c r="V8" s="110" t="n"/>
      <c r="W8" s="110" t="n"/>
      <c r="X8" s="109" t="n"/>
      <c r="Y8" s="109" t="n"/>
      <c r="Z8" s="109" t="n"/>
      <c r="AA8" s="109" t="n"/>
      <c r="AB8" s="109" t="n"/>
      <c r="AC8" s="110" t="n"/>
      <c r="AD8" s="110" t="n"/>
      <c r="AE8" s="109" t="n"/>
      <c r="AF8" s="109" t="n"/>
      <c r="AG8" s="109" t="n"/>
      <c r="AH8" s="106" t="n"/>
      <c r="AI8" s="106" t="n"/>
      <c r="AJ8" s="106" t="n"/>
      <c r="AK8" s="106" t="n"/>
      <c r="AL8" s="106" t="n"/>
      <c r="AM8" s="106" t="n"/>
      <c r="AN8" s="106" t="n"/>
      <c r="AO8" s="106" t="n"/>
      <c r="AP8" s="106" t="n"/>
      <c r="AQ8" s="106" t="n"/>
      <c r="AR8" s="107" t="n"/>
    </row>
    <row r="9" ht="12.75" customHeight="1" s="263">
      <c r="A9" s="111" t="inlineStr">
        <is>
          <t>RM101134</t>
        </is>
      </c>
      <c r="B9" s="109">
        <f>+IFERROR(VLOOKUP(A9,Master!B7:D63,2,0),"-")</f>
        <v/>
      </c>
      <c r="C9" s="109" t="n"/>
      <c r="D9" s="109" t="n">
        <v>0</v>
      </c>
      <c r="E9" s="109" t="n">
        <v>0</v>
      </c>
      <c r="F9" s="110" t="n"/>
      <c r="G9" s="110" t="n"/>
      <c r="H9" s="109" t="n"/>
      <c r="I9" s="109" t="n">
        <v>0</v>
      </c>
      <c r="J9" s="109" t="n">
        <v>0</v>
      </c>
      <c r="K9" s="110" t="n"/>
      <c r="L9" s="109" t="n">
        <v>0</v>
      </c>
      <c r="M9" s="110" t="n"/>
      <c r="N9" s="110" t="n"/>
      <c r="O9" s="109" t="n">
        <v>0</v>
      </c>
      <c r="P9" s="109" t="n">
        <v>0</v>
      </c>
      <c r="Q9" s="109" t="n"/>
      <c r="R9" s="109" t="n"/>
      <c r="S9" s="109" t="n"/>
      <c r="T9" s="109" t="n"/>
      <c r="U9" s="109" t="n"/>
      <c r="V9" s="110" t="n"/>
      <c r="W9" s="110" t="n"/>
      <c r="X9" s="109" t="n"/>
      <c r="Y9" s="109" t="n"/>
      <c r="Z9" s="109" t="n"/>
      <c r="AA9" s="109" t="n"/>
      <c r="AB9" s="109" t="n"/>
      <c r="AC9" s="110" t="n"/>
      <c r="AD9" s="110" t="n"/>
      <c r="AE9" s="109" t="n"/>
      <c r="AF9" s="109" t="n"/>
      <c r="AG9" s="109" t="n"/>
      <c r="AH9" s="106" t="n"/>
      <c r="AI9" s="106" t="n"/>
      <c r="AJ9" s="106" t="n"/>
      <c r="AK9" s="106" t="n"/>
      <c r="AL9" s="106" t="n"/>
      <c r="AM9" s="106" t="n"/>
      <c r="AN9" s="106" t="n"/>
      <c r="AO9" s="106" t="n"/>
      <c r="AP9" s="106" t="n"/>
      <c r="AQ9" s="106" t="n"/>
      <c r="AR9" s="107" t="n"/>
    </row>
    <row r="10" ht="12.75" customHeight="1" s="263">
      <c r="A10" s="108" t="inlineStr">
        <is>
          <t>RM101135</t>
        </is>
      </c>
      <c r="B10" s="109">
        <f>+IFERROR(VLOOKUP(A10,Master!B8:D64,2,0),"-")</f>
        <v/>
      </c>
      <c r="C10" s="109" t="n"/>
      <c r="D10" s="109" t="n">
        <v>0</v>
      </c>
      <c r="E10" s="109" t="n">
        <v>0</v>
      </c>
      <c r="F10" s="110" t="n"/>
      <c r="G10" s="110" t="n"/>
      <c r="H10" s="109" t="n"/>
      <c r="I10" s="109" t="n">
        <v>0</v>
      </c>
      <c r="J10" s="109" t="n">
        <v>0</v>
      </c>
      <c r="K10" s="110" t="n"/>
      <c r="L10" s="109" t="n">
        <v>0</v>
      </c>
      <c r="M10" s="110" t="n"/>
      <c r="N10" s="110" t="n"/>
      <c r="O10" s="109" t="n">
        <v>0</v>
      </c>
      <c r="P10" s="109" t="n">
        <v>0</v>
      </c>
      <c r="Q10" s="109" t="n"/>
      <c r="R10" s="109" t="n"/>
      <c r="S10" s="109" t="n"/>
      <c r="T10" s="109" t="n"/>
      <c r="U10" s="109" t="n"/>
      <c r="V10" s="110" t="n"/>
      <c r="W10" s="110" t="n"/>
      <c r="X10" s="109" t="n"/>
      <c r="Y10" s="109" t="n"/>
      <c r="Z10" s="109" t="n"/>
      <c r="AA10" s="109" t="n"/>
      <c r="AB10" s="109" t="n"/>
      <c r="AC10" s="110" t="n"/>
      <c r="AD10" s="110" t="n"/>
      <c r="AE10" s="109" t="n"/>
      <c r="AF10" s="109" t="n"/>
      <c r="AG10" s="109" t="n"/>
      <c r="AH10" s="106" t="n"/>
      <c r="AI10" s="106" t="n"/>
      <c r="AJ10" s="106" t="n"/>
      <c r="AK10" s="106" t="n"/>
      <c r="AL10" s="106" t="n"/>
      <c r="AM10" s="106" t="n"/>
      <c r="AN10" s="106" t="n"/>
      <c r="AO10" s="106" t="n"/>
      <c r="AP10" s="106" t="n"/>
      <c r="AQ10" s="106" t="n"/>
      <c r="AR10" s="107" t="n"/>
    </row>
    <row r="11" ht="12.75" customHeight="1" s="263">
      <c r="A11" s="111" t="inlineStr">
        <is>
          <t>RM101136</t>
        </is>
      </c>
      <c r="B11" s="109">
        <f>+IFERROR(VLOOKUP(A11,Master!B9:D65,2,0),"-")</f>
        <v/>
      </c>
      <c r="C11" s="109" t="n"/>
      <c r="D11" s="109" t="n">
        <v>0</v>
      </c>
      <c r="E11" s="109" t="n">
        <v>0</v>
      </c>
      <c r="F11" s="110" t="n"/>
      <c r="G11" s="110" t="n"/>
      <c r="H11" s="109" t="n"/>
      <c r="I11" s="109" t="n">
        <v>0</v>
      </c>
      <c r="J11" s="109" t="n">
        <v>0</v>
      </c>
      <c r="K11" s="110" t="n"/>
      <c r="L11" s="109" t="n">
        <v>0</v>
      </c>
      <c r="M11" s="110" t="n"/>
      <c r="N11" s="110" t="n"/>
      <c r="O11" s="109" t="n">
        <v>0</v>
      </c>
      <c r="P11" s="109" t="n">
        <v>0</v>
      </c>
      <c r="Q11" s="109" t="n"/>
      <c r="R11" s="109" t="n"/>
      <c r="S11" s="109" t="n"/>
      <c r="T11" s="109" t="n"/>
      <c r="U11" s="109" t="n"/>
      <c r="V11" s="110" t="n"/>
      <c r="W11" s="110" t="n"/>
      <c r="X11" s="109" t="n"/>
      <c r="Y11" s="109" t="n"/>
      <c r="Z11" s="109" t="n"/>
      <c r="AA11" s="109" t="n"/>
      <c r="AB11" s="109" t="n"/>
      <c r="AC11" s="110" t="n"/>
      <c r="AD11" s="110" t="n"/>
      <c r="AE11" s="109" t="n"/>
      <c r="AF11" s="109" t="n"/>
      <c r="AG11" s="109" t="n"/>
      <c r="AH11" s="106" t="n"/>
      <c r="AI11" s="106" t="n"/>
      <c r="AJ11" s="106" t="n"/>
      <c r="AK11" s="106" t="n"/>
      <c r="AL11" s="106" t="n"/>
      <c r="AM11" s="106" t="n"/>
      <c r="AN11" s="106" t="n"/>
      <c r="AO11" s="106" t="n"/>
      <c r="AP11" s="106" t="n"/>
      <c r="AQ11" s="106" t="n"/>
      <c r="AR11" s="107" t="n"/>
    </row>
    <row r="12" ht="12.75" customHeight="1" s="263">
      <c r="A12" s="108" t="inlineStr">
        <is>
          <t>RM101137</t>
        </is>
      </c>
      <c r="B12" s="109">
        <f>+IFERROR(VLOOKUP(A12,Master!B10:D66,2,0),"-")</f>
        <v/>
      </c>
      <c r="C12" s="109" t="n"/>
      <c r="D12" s="109" t="n">
        <v>10</v>
      </c>
      <c r="E12" s="109" t="n">
        <v>0</v>
      </c>
      <c r="F12" s="110" t="n"/>
      <c r="G12" s="110" t="n"/>
      <c r="H12" s="109" t="n"/>
      <c r="I12" s="109" t="n">
        <v>0</v>
      </c>
      <c r="J12" s="109" t="n">
        <v>0</v>
      </c>
      <c r="K12" s="110" t="n"/>
      <c r="L12" s="109" t="n">
        <v>0</v>
      </c>
      <c r="M12" s="110" t="n"/>
      <c r="N12" s="110" t="n"/>
      <c r="O12" s="109" t="n">
        <v>0</v>
      </c>
      <c r="P12" s="109" t="n">
        <v>0</v>
      </c>
      <c r="Q12" s="109" t="n"/>
      <c r="R12" s="109" t="n"/>
      <c r="S12" s="109" t="n"/>
      <c r="T12" s="109" t="n"/>
      <c r="U12" s="109" t="n"/>
      <c r="V12" s="110" t="n"/>
      <c r="W12" s="110" t="n"/>
      <c r="X12" s="109" t="n"/>
      <c r="Y12" s="109" t="n"/>
      <c r="Z12" s="109" t="n"/>
      <c r="AA12" s="109" t="n"/>
      <c r="AB12" s="109" t="n"/>
      <c r="AC12" s="110" t="n"/>
      <c r="AD12" s="110" t="n"/>
      <c r="AE12" s="109" t="n"/>
      <c r="AF12" s="109" t="n"/>
      <c r="AG12" s="109" t="n"/>
      <c r="AH12" s="106" t="n"/>
      <c r="AI12" s="106" t="n"/>
      <c r="AJ12" s="106" t="n"/>
      <c r="AK12" s="106" t="n"/>
      <c r="AL12" s="106" t="n"/>
      <c r="AM12" s="106" t="n"/>
      <c r="AN12" s="106" t="n"/>
      <c r="AO12" s="106" t="n"/>
      <c r="AP12" s="106" t="n"/>
      <c r="AQ12" s="106" t="n"/>
      <c r="AR12" s="107" t="n"/>
    </row>
    <row r="13" ht="12.75" customHeight="1" s="263">
      <c r="A13" s="111" t="inlineStr">
        <is>
          <t>RM101138</t>
        </is>
      </c>
      <c r="B13" s="109">
        <f>+IFERROR(VLOOKUP(A13,Master!B11:D67,2,0),"-")</f>
        <v/>
      </c>
      <c r="C13" s="109" t="n"/>
      <c r="D13" s="109" t="n">
        <v>21</v>
      </c>
      <c r="E13" s="109" t="n">
        <v>0</v>
      </c>
      <c r="F13" s="110" t="n"/>
      <c r="G13" s="110" t="n"/>
      <c r="H13" s="109" t="n"/>
      <c r="I13" s="109" t="n">
        <v>0</v>
      </c>
      <c r="J13" s="109" t="n">
        <v>0</v>
      </c>
      <c r="K13" s="110" t="n"/>
      <c r="L13" s="109" t="n">
        <v>0</v>
      </c>
      <c r="M13" s="110" t="n"/>
      <c r="N13" s="110" t="n"/>
      <c r="O13" s="109" t="n">
        <v>0</v>
      </c>
      <c r="P13" s="109" t="n">
        <v>0</v>
      </c>
      <c r="Q13" s="109" t="n"/>
      <c r="R13" s="109" t="n"/>
      <c r="S13" s="109" t="n"/>
      <c r="T13" s="109" t="n"/>
      <c r="U13" s="109" t="n"/>
      <c r="V13" s="110" t="n"/>
      <c r="W13" s="110" t="n"/>
      <c r="X13" s="109" t="n"/>
      <c r="Y13" s="109" t="n"/>
      <c r="Z13" s="109" t="n"/>
      <c r="AA13" s="109" t="n"/>
      <c r="AB13" s="109" t="n"/>
      <c r="AC13" s="110" t="n"/>
      <c r="AD13" s="110" t="n"/>
      <c r="AE13" s="109" t="n"/>
      <c r="AF13" s="109" t="n"/>
      <c r="AG13" s="109" t="n"/>
      <c r="AH13" s="106" t="n"/>
      <c r="AI13" s="106" t="n"/>
      <c r="AJ13" s="106" t="n"/>
      <c r="AK13" s="106" t="n"/>
      <c r="AL13" s="106" t="n"/>
      <c r="AM13" s="106" t="n"/>
      <c r="AN13" s="106" t="n"/>
      <c r="AO13" s="106" t="n"/>
      <c r="AP13" s="106" t="n"/>
      <c r="AQ13" s="106" t="n"/>
      <c r="AR13" s="107" t="n"/>
    </row>
    <row r="14" ht="12.75" customHeight="1" s="263">
      <c r="A14" s="108" t="inlineStr">
        <is>
          <t>RM101139</t>
        </is>
      </c>
      <c r="B14" s="109">
        <f>+IFERROR(VLOOKUP(A14,Master!B12:D68,2,0),"-")</f>
        <v/>
      </c>
      <c r="C14" s="109" t="n"/>
      <c r="D14" s="109" t="n">
        <v>0</v>
      </c>
      <c r="E14" s="109" t="n">
        <v>0</v>
      </c>
      <c r="F14" s="110" t="n"/>
      <c r="G14" s="110" t="n"/>
      <c r="H14" s="109" t="n"/>
      <c r="I14" s="109" t="n">
        <v>0</v>
      </c>
      <c r="J14" s="109" t="n">
        <v>0</v>
      </c>
      <c r="K14" s="110" t="n"/>
      <c r="L14" s="109" t="n">
        <v>0</v>
      </c>
      <c r="M14" s="110" t="n"/>
      <c r="N14" s="110" t="n"/>
      <c r="O14" s="109" t="n">
        <v>0</v>
      </c>
      <c r="P14" s="109" t="n">
        <v>0</v>
      </c>
      <c r="Q14" s="109" t="n"/>
      <c r="R14" s="109" t="n"/>
      <c r="S14" s="109" t="n"/>
      <c r="T14" s="109" t="n"/>
      <c r="U14" s="109" t="n"/>
      <c r="V14" s="110" t="n"/>
      <c r="W14" s="110" t="n"/>
      <c r="X14" s="109" t="n"/>
      <c r="Y14" s="109" t="n"/>
      <c r="Z14" s="109" t="n"/>
      <c r="AA14" s="109" t="n"/>
      <c r="AB14" s="109" t="n"/>
      <c r="AC14" s="110" t="n"/>
      <c r="AD14" s="110" t="n"/>
      <c r="AE14" s="109" t="n"/>
      <c r="AF14" s="109" t="n"/>
      <c r="AG14" s="109" t="n"/>
      <c r="AH14" s="106" t="n"/>
      <c r="AI14" s="106" t="n"/>
      <c r="AJ14" s="106" t="n"/>
      <c r="AK14" s="106" t="n"/>
      <c r="AL14" s="106" t="n"/>
      <c r="AM14" s="106" t="n"/>
      <c r="AN14" s="106" t="n"/>
      <c r="AO14" s="106" t="n"/>
      <c r="AP14" s="106" t="n"/>
      <c r="AQ14" s="106" t="n"/>
      <c r="AR14" s="107" t="n"/>
    </row>
    <row r="15" ht="12.75" customHeight="1" s="263">
      <c r="A15" s="111" t="inlineStr">
        <is>
          <t>RM101140</t>
        </is>
      </c>
      <c r="B15" s="109">
        <f>+IFERROR(VLOOKUP(A15,Master!B13:D69,2,0),"-")</f>
        <v/>
      </c>
      <c r="C15" s="109" t="n"/>
      <c r="D15" s="109" t="n">
        <v>0</v>
      </c>
      <c r="E15" s="109" t="n">
        <v>0</v>
      </c>
      <c r="F15" s="110" t="n"/>
      <c r="G15" s="110" t="n"/>
      <c r="H15" s="109" t="n"/>
      <c r="I15" s="109" t="n">
        <v>0</v>
      </c>
      <c r="J15" s="109" t="n">
        <v>0</v>
      </c>
      <c r="K15" s="110" t="n"/>
      <c r="L15" s="109" t="n">
        <v>0</v>
      </c>
      <c r="M15" s="110" t="n"/>
      <c r="N15" s="110" t="n"/>
      <c r="O15" s="109" t="n">
        <v>0</v>
      </c>
      <c r="P15" s="109" t="n">
        <v>0</v>
      </c>
      <c r="Q15" s="109" t="n"/>
      <c r="R15" s="109" t="n"/>
      <c r="S15" s="109" t="n"/>
      <c r="T15" s="109" t="n"/>
      <c r="U15" s="109" t="n"/>
      <c r="V15" s="110" t="n"/>
      <c r="W15" s="110" t="n"/>
      <c r="X15" s="109" t="n"/>
      <c r="Y15" s="109" t="n"/>
      <c r="Z15" s="109" t="n"/>
      <c r="AA15" s="109" t="n"/>
      <c r="AB15" s="109" t="n"/>
      <c r="AC15" s="110" t="n"/>
      <c r="AD15" s="110" t="n"/>
      <c r="AE15" s="109" t="n"/>
      <c r="AF15" s="109" t="n"/>
      <c r="AG15" s="109" t="n"/>
      <c r="AH15" s="106" t="n"/>
      <c r="AI15" s="106" t="n"/>
      <c r="AJ15" s="106" t="n"/>
      <c r="AK15" s="106" t="n"/>
      <c r="AL15" s="106" t="n"/>
      <c r="AM15" s="106" t="n"/>
      <c r="AN15" s="106" t="n"/>
      <c r="AO15" s="106" t="n"/>
      <c r="AP15" s="106" t="n"/>
      <c r="AQ15" s="106" t="n"/>
      <c r="AR15" s="107" t="n"/>
    </row>
    <row r="16" ht="12.75" customHeight="1" s="263">
      <c r="A16" s="108" t="inlineStr">
        <is>
          <t>RM101141</t>
        </is>
      </c>
      <c r="B16" s="109">
        <f>+IFERROR(VLOOKUP(A16,Master!B14:D70,2,0),"-")</f>
        <v/>
      </c>
      <c r="C16" s="109" t="n"/>
      <c r="D16" s="109" t="n">
        <v>0</v>
      </c>
      <c r="E16" s="109" t="n">
        <v>0</v>
      </c>
      <c r="F16" s="110" t="n"/>
      <c r="G16" s="110" t="n"/>
      <c r="H16" s="109" t="n"/>
      <c r="I16" s="109" t="n">
        <v>0</v>
      </c>
      <c r="J16" s="109" t="n">
        <v>0</v>
      </c>
      <c r="K16" s="110" t="n"/>
      <c r="L16" s="109" t="n">
        <v>0</v>
      </c>
      <c r="M16" s="110" t="n"/>
      <c r="N16" s="110" t="n"/>
      <c r="O16" s="109" t="n">
        <v>0</v>
      </c>
      <c r="P16" s="109" t="n">
        <v>0</v>
      </c>
      <c r="Q16" s="109" t="n"/>
      <c r="R16" s="109" t="n"/>
      <c r="S16" s="109" t="n"/>
      <c r="T16" s="109" t="n"/>
      <c r="U16" s="109" t="n"/>
      <c r="V16" s="110" t="n"/>
      <c r="W16" s="110" t="n"/>
      <c r="X16" s="109" t="n"/>
      <c r="Y16" s="109" t="n"/>
      <c r="Z16" s="109" t="n"/>
      <c r="AA16" s="109" t="n"/>
      <c r="AB16" s="109" t="n"/>
      <c r="AC16" s="110" t="n"/>
      <c r="AD16" s="110" t="n"/>
      <c r="AE16" s="109" t="n"/>
      <c r="AF16" s="109" t="n"/>
      <c r="AG16" s="109" t="n"/>
      <c r="AH16" s="106" t="n"/>
      <c r="AI16" s="106" t="n"/>
      <c r="AJ16" s="106" t="n"/>
      <c r="AK16" s="106" t="n"/>
      <c r="AL16" s="106" t="n"/>
      <c r="AM16" s="106" t="n"/>
      <c r="AN16" s="106" t="n"/>
      <c r="AO16" s="106" t="n"/>
      <c r="AP16" s="106" t="n"/>
      <c r="AQ16" s="106" t="n"/>
      <c r="AR16" s="107" t="n"/>
    </row>
    <row r="17" ht="12.75" customHeight="1" s="263">
      <c r="A17" s="111" t="inlineStr">
        <is>
          <t>RM101142</t>
        </is>
      </c>
      <c r="B17" s="109">
        <f>+IFERROR(VLOOKUP(A17,Master!B15:D71,2,0),"-")</f>
        <v/>
      </c>
      <c r="C17" s="109" t="n"/>
      <c r="D17" s="109" t="n">
        <v>0</v>
      </c>
      <c r="E17" s="109" t="n">
        <v>0</v>
      </c>
      <c r="F17" s="110" t="n"/>
      <c r="G17" s="110" t="n"/>
      <c r="H17" s="109" t="n"/>
      <c r="I17" s="109" t="n">
        <v>70</v>
      </c>
      <c r="J17" s="109" t="n">
        <v>0</v>
      </c>
      <c r="K17" s="110" t="n"/>
      <c r="L17" s="109" t="n">
        <v>0</v>
      </c>
      <c r="M17" s="110" t="n"/>
      <c r="N17" s="110" t="n"/>
      <c r="O17" s="109" t="n">
        <v>0</v>
      </c>
      <c r="P17" s="109" t="n">
        <v>0</v>
      </c>
      <c r="Q17" s="109" t="n"/>
      <c r="R17" s="109" t="n"/>
      <c r="S17" s="109" t="n"/>
      <c r="T17" s="109" t="n"/>
      <c r="U17" s="109" t="n"/>
      <c r="V17" s="110" t="n"/>
      <c r="W17" s="110" t="n"/>
      <c r="X17" s="109" t="n"/>
      <c r="Y17" s="109" t="n"/>
      <c r="Z17" s="109" t="n"/>
      <c r="AA17" s="109" t="n"/>
      <c r="AB17" s="109" t="n"/>
      <c r="AC17" s="110" t="n"/>
      <c r="AD17" s="110" t="n"/>
      <c r="AE17" s="109" t="n"/>
      <c r="AF17" s="109" t="n"/>
      <c r="AG17" s="109" t="n"/>
      <c r="AH17" s="106" t="n"/>
      <c r="AI17" s="106" t="n"/>
      <c r="AJ17" s="106" t="n"/>
      <c r="AK17" s="106" t="n"/>
      <c r="AL17" s="106" t="n"/>
      <c r="AM17" s="106" t="n"/>
      <c r="AN17" s="106" t="n"/>
      <c r="AO17" s="106" t="n"/>
      <c r="AP17" s="106" t="n"/>
      <c r="AQ17" s="106" t="n"/>
      <c r="AR17" s="107" t="n"/>
    </row>
    <row r="18" ht="12.75" customHeight="1" s="263">
      <c r="A18" s="108" t="inlineStr">
        <is>
          <t>RM101143</t>
        </is>
      </c>
      <c r="B18" s="109">
        <f>+IFERROR(VLOOKUP(A18,Master!B16:D72,2,0),"-")</f>
        <v/>
      </c>
      <c r="C18" s="109" t="n"/>
      <c r="D18" s="109" t="n">
        <v>0</v>
      </c>
      <c r="E18" s="109" t="n">
        <v>0</v>
      </c>
      <c r="F18" s="110" t="n"/>
      <c r="G18" s="110" t="n"/>
      <c r="H18" s="109" t="n"/>
      <c r="I18" s="109" t="n">
        <v>0</v>
      </c>
      <c r="J18" s="102" t="n">
        <v>0</v>
      </c>
      <c r="K18" s="110" t="n"/>
      <c r="L18" s="109" t="n">
        <v>90</v>
      </c>
      <c r="M18" s="110" t="n"/>
      <c r="N18" s="110" t="n"/>
      <c r="O18" s="109" t="n">
        <v>0</v>
      </c>
      <c r="P18" s="109" t="n">
        <v>0</v>
      </c>
      <c r="Q18" s="109" t="n"/>
      <c r="R18" s="109" t="n"/>
      <c r="S18" s="109" t="n"/>
      <c r="T18" s="109" t="n"/>
      <c r="U18" s="109" t="n"/>
      <c r="V18" s="110" t="n"/>
      <c r="W18" s="110" t="n"/>
      <c r="X18" s="109" t="n"/>
      <c r="Y18" s="109" t="n"/>
      <c r="Z18" s="109" t="n"/>
      <c r="AA18" s="109" t="n"/>
      <c r="AB18" s="109" t="n"/>
      <c r="AC18" s="110" t="n"/>
      <c r="AD18" s="110" t="n"/>
      <c r="AE18" s="109" t="n"/>
      <c r="AF18" s="109" t="n"/>
      <c r="AG18" s="109" t="n"/>
      <c r="AH18" s="106" t="n"/>
      <c r="AI18" s="106" t="n"/>
      <c r="AJ18" s="106" t="n"/>
      <c r="AK18" s="106" t="n"/>
      <c r="AL18" s="106" t="n"/>
      <c r="AM18" s="106" t="n"/>
      <c r="AN18" s="106" t="n"/>
      <c r="AO18" s="106" t="n"/>
      <c r="AP18" s="106" t="n"/>
      <c r="AQ18" s="106" t="n"/>
      <c r="AR18" s="107" t="n"/>
    </row>
    <row r="19" ht="12.75" customHeight="1" s="263">
      <c r="A19" s="111" t="inlineStr">
        <is>
          <t>RM101144</t>
        </is>
      </c>
      <c r="B19" s="109">
        <f>+IFERROR(VLOOKUP(A19,Master!B17:D73,2,0),"-")</f>
        <v/>
      </c>
      <c r="C19" s="109" t="n"/>
      <c r="D19" s="109" t="n">
        <v>200</v>
      </c>
      <c r="E19" s="109" t="n">
        <v>0</v>
      </c>
      <c r="F19" s="110" t="n"/>
      <c r="G19" s="110" t="n"/>
      <c r="H19" s="109" t="n"/>
      <c r="I19" s="109" t="n">
        <v>0</v>
      </c>
      <c r="J19" s="109" t="n">
        <v>150</v>
      </c>
      <c r="K19" s="110" t="n"/>
      <c r="L19" s="109" t="n">
        <v>152</v>
      </c>
      <c r="M19" s="110" t="n"/>
      <c r="N19" s="110" t="n"/>
      <c r="O19" s="109" t="n">
        <v>0</v>
      </c>
      <c r="P19" s="109" t="n">
        <v>0</v>
      </c>
      <c r="Q19" s="109" t="n"/>
      <c r="R19" s="109" t="n"/>
      <c r="S19" s="109" t="n"/>
      <c r="T19" s="109" t="n"/>
      <c r="U19" s="109" t="n"/>
      <c r="V19" s="110" t="n"/>
      <c r="W19" s="110" t="n"/>
      <c r="X19" s="109" t="n"/>
      <c r="Y19" s="109" t="n"/>
      <c r="Z19" s="109" t="n"/>
      <c r="AA19" s="109" t="n"/>
      <c r="AB19" s="109" t="n"/>
      <c r="AC19" s="110" t="n"/>
      <c r="AD19" s="110" t="n"/>
      <c r="AE19" s="109" t="n"/>
      <c r="AF19" s="109" t="n"/>
      <c r="AG19" s="109" t="n"/>
      <c r="AH19" s="106" t="n"/>
      <c r="AI19" s="106" t="n"/>
      <c r="AJ19" s="106" t="n"/>
      <c r="AK19" s="106" t="n"/>
      <c r="AL19" s="106" t="n"/>
      <c r="AM19" s="106" t="n"/>
      <c r="AN19" s="106" t="n"/>
      <c r="AO19" s="106" t="n"/>
      <c r="AP19" s="106" t="n"/>
      <c r="AQ19" s="106" t="n"/>
      <c r="AR19" s="107" t="n"/>
    </row>
    <row r="20" ht="12.75" customHeight="1" s="263">
      <c r="A20" s="108" t="inlineStr">
        <is>
          <t>RM101145</t>
        </is>
      </c>
      <c r="B20" s="109">
        <f>+IFERROR(VLOOKUP(A20,Master!B18:D74,2,0),"-")</f>
        <v/>
      </c>
      <c r="C20" s="109" t="n"/>
      <c r="D20" s="109" t="n">
        <v>0</v>
      </c>
      <c r="E20" s="109" t="n">
        <v>0</v>
      </c>
      <c r="F20" s="110" t="n"/>
      <c r="G20" s="110" t="n"/>
      <c r="H20" s="109" t="n"/>
      <c r="I20" s="109" t="n">
        <v>0</v>
      </c>
      <c r="J20" s="109" t="n">
        <v>0</v>
      </c>
      <c r="K20" s="110" t="n"/>
      <c r="L20" s="109" t="n">
        <v>0</v>
      </c>
      <c r="M20" s="110" t="n"/>
      <c r="N20" s="110" t="n"/>
      <c r="O20" s="109" t="n">
        <v>0</v>
      </c>
      <c r="P20" s="109" t="n">
        <v>0</v>
      </c>
      <c r="Q20" s="109" t="n"/>
      <c r="R20" s="109" t="n"/>
      <c r="S20" s="109" t="n"/>
      <c r="T20" s="109" t="n"/>
      <c r="U20" s="109" t="n"/>
      <c r="V20" s="110" t="n"/>
      <c r="W20" s="110" t="n"/>
      <c r="X20" s="109" t="n"/>
      <c r="Y20" s="109" t="n"/>
      <c r="Z20" s="109" t="n"/>
      <c r="AA20" s="109" t="n"/>
      <c r="AB20" s="109" t="n"/>
      <c r="AC20" s="110" t="n"/>
      <c r="AD20" s="110" t="n"/>
      <c r="AE20" s="109" t="n"/>
      <c r="AF20" s="109" t="n"/>
      <c r="AG20" s="109" t="n"/>
      <c r="AH20" s="106" t="n"/>
      <c r="AI20" s="106" t="n"/>
      <c r="AJ20" s="106" t="n"/>
      <c r="AK20" s="106" t="n"/>
      <c r="AL20" s="106" t="n"/>
      <c r="AM20" s="106" t="n"/>
      <c r="AN20" s="106" t="n"/>
      <c r="AO20" s="106" t="n"/>
      <c r="AP20" s="106" t="n"/>
      <c r="AQ20" s="106" t="n"/>
      <c r="AR20" s="107" t="n"/>
    </row>
    <row r="21" ht="12.75" customHeight="1" s="263">
      <c r="A21" s="111" t="inlineStr">
        <is>
          <t>RM101146</t>
        </is>
      </c>
      <c r="B21" s="109">
        <f>+IFERROR(VLOOKUP(A21,Master!B19:D75,2,0),"-")</f>
        <v/>
      </c>
      <c r="C21" s="109" t="n"/>
      <c r="D21" s="109" t="n">
        <v>0</v>
      </c>
      <c r="E21" s="109" t="n">
        <v>0</v>
      </c>
      <c r="F21" s="110" t="n"/>
      <c r="G21" s="110" t="n"/>
      <c r="H21" s="109" t="n"/>
      <c r="I21" s="109" t="n">
        <v>80</v>
      </c>
      <c r="J21" s="109" t="n">
        <v>0</v>
      </c>
      <c r="K21" s="110" t="n"/>
      <c r="L21" s="109" t="n">
        <v>0</v>
      </c>
      <c r="M21" s="110" t="n"/>
      <c r="N21" s="110" t="n"/>
      <c r="O21" s="109" t="n">
        <v>0</v>
      </c>
      <c r="P21" s="109" t="n">
        <v>0</v>
      </c>
      <c r="Q21" s="109" t="n"/>
      <c r="R21" s="109" t="n"/>
      <c r="S21" s="109" t="n"/>
      <c r="T21" s="109" t="n"/>
      <c r="U21" s="109" t="n"/>
      <c r="V21" s="110" t="n"/>
      <c r="W21" s="110" t="n"/>
      <c r="X21" s="109" t="n"/>
      <c r="Y21" s="109" t="n"/>
      <c r="Z21" s="109" t="n"/>
      <c r="AA21" s="109" t="n"/>
      <c r="AB21" s="109" t="n"/>
      <c r="AC21" s="110" t="n"/>
      <c r="AD21" s="110" t="n"/>
      <c r="AE21" s="109" t="n"/>
      <c r="AF21" s="109" t="n"/>
      <c r="AG21" s="109" t="n"/>
      <c r="AH21" s="106" t="n"/>
      <c r="AI21" s="106" t="n"/>
      <c r="AJ21" s="106" t="n"/>
      <c r="AK21" s="106" t="n"/>
      <c r="AL21" s="106" t="n"/>
      <c r="AM21" s="106" t="n"/>
      <c r="AN21" s="106" t="n"/>
      <c r="AO21" s="106" t="n"/>
      <c r="AP21" s="106" t="n"/>
      <c r="AQ21" s="106" t="n"/>
      <c r="AR21" s="107" t="n"/>
    </row>
    <row r="22" ht="12.75" customHeight="1" s="263">
      <c r="A22" s="108" t="inlineStr">
        <is>
          <t>RM101147</t>
        </is>
      </c>
      <c r="B22" s="109">
        <f>+IFERROR(VLOOKUP(A22,Master!B20:D76,2,0),"-")</f>
        <v/>
      </c>
      <c r="C22" s="109" t="n"/>
      <c r="D22" s="109" t="n">
        <v>0</v>
      </c>
      <c r="E22" s="109" t="n">
        <v>0</v>
      </c>
      <c r="F22" s="110" t="n"/>
      <c r="G22" s="110" t="n"/>
      <c r="H22" s="109" t="n"/>
      <c r="I22" s="109" t="n">
        <v>0</v>
      </c>
      <c r="J22" s="109" t="n">
        <v>0</v>
      </c>
      <c r="K22" s="110" t="n"/>
      <c r="L22" s="109" t="n">
        <v>0</v>
      </c>
      <c r="M22" s="110" t="n"/>
      <c r="N22" s="110" t="n"/>
      <c r="O22" s="109" t="n">
        <v>0</v>
      </c>
      <c r="P22" s="109" t="n">
        <v>0</v>
      </c>
      <c r="Q22" s="109" t="n"/>
      <c r="R22" s="109" t="n"/>
      <c r="S22" s="109" t="n"/>
      <c r="T22" s="109" t="n"/>
      <c r="U22" s="109" t="n"/>
      <c r="V22" s="110" t="n"/>
      <c r="W22" s="110" t="n"/>
      <c r="X22" s="109" t="n"/>
      <c r="Y22" s="109" t="n"/>
      <c r="Z22" s="109" t="n"/>
      <c r="AA22" s="109" t="n"/>
      <c r="AB22" s="109" t="n"/>
      <c r="AC22" s="110" t="n"/>
      <c r="AD22" s="110" t="n"/>
      <c r="AE22" s="109" t="n"/>
      <c r="AF22" s="109" t="n"/>
      <c r="AG22" s="109" t="n"/>
      <c r="AH22" s="106" t="n"/>
      <c r="AI22" s="106" t="n"/>
      <c r="AJ22" s="106" t="n"/>
      <c r="AK22" s="106" t="n"/>
      <c r="AL22" s="106" t="n"/>
      <c r="AM22" s="106" t="n"/>
      <c r="AN22" s="106" t="n"/>
      <c r="AO22" s="106" t="n"/>
      <c r="AP22" s="106" t="n"/>
      <c r="AQ22" s="106" t="n"/>
      <c r="AR22" s="107" t="n"/>
    </row>
    <row r="23" ht="12.75" customHeight="1" s="263">
      <c r="A23" s="111" t="inlineStr">
        <is>
          <t>RM101151</t>
        </is>
      </c>
      <c r="B23" s="109">
        <f>+IFERROR(VLOOKUP(A23,Master!B21:D77,2,0),"-")</f>
        <v/>
      </c>
      <c r="C23" s="109" t="n"/>
      <c r="D23" s="109" t="n">
        <v>0</v>
      </c>
      <c r="E23" s="109" t="n">
        <v>0</v>
      </c>
      <c r="F23" s="110" t="n"/>
      <c r="G23" s="110" t="n"/>
      <c r="H23" s="109" t="n"/>
      <c r="I23" s="109" t="n">
        <v>0</v>
      </c>
      <c r="J23" s="109" t="n">
        <v>0</v>
      </c>
      <c r="K23" s="110" t="n"/>
      <c r="L23" s="109" t="n">
        <v>0</v>
      </c>
      <c r="M23" s="110" t="n"/>
      <c r="N23" s="110" t="n"/>
      <c r="O23" s="109" t="n">
        <v>0</v>
      </c>
      <c r="P23" s="109" t="n">
        <v>24</v>
      </c>
      <c r="Q23" s="109" t="n"/>
      <c r="R23" s="109" t="n"/>
      <c r="S23" s="109" t="n"/>
      <c r="T23" s="109" t="n"/>
      <c r="U23" s="109" t="n"/>
      <c r="V23" s="110" t="n"/>
      <c r="W23" s="110" t="n"/>
      <c r="X23" s="109" t="n"/>
      <c r="Y23" s="109" t="n"/>
      <c r="Z23" s="109" t="n"/>
      <c r="AA23" s="109" t="n"/>
      <c r="AB23" s="109" t="n"/>
      <c r="AC23" s="110" t="n"/>
      <c r="AD23" s="110" t="n"/>
      <c r="AE23" s="109" t="n"/>
      <c r="AF23" s="109" t="n"/>
      <c r="AG23" s="109" t="n"/>
      <c r="AH23" s="106" t="n"/>
      <c r="AI23" s="106" t="n"/>
      <c r="AJ23" s="106" t="n"/>
      <c r="AK23" s="106" t="n"/>
      <c r="AL23" s="106" t="n"/>
      <c r="AM23" s="106" t="n"/>
      <c r="AN23" s="106" t="n"/>
      <c r="AO23" s="106" t="n"/>
      <c r="AP23" s="106" t="n"/>
      <c r="AQ23" s="106" t="n"/>
      <c r="AR23" s="107" t="n"/>
    </row>
    <row r="24" ht="12.75" customHeight="1" s="263">
      <c r="A24" s="108" t="inlineStr">
        <is>
          <t>RM101152</t>
        </is>
      </c>
      <c r="B24" s="109">
        <f>+IFERROR(VLOOKUP(A24,Master!B22:D78,2,0),"-")</f>
        <v/>
      </c>
      <c r="C24" s="109" t="n"/>
      <c r="D24" s="109" t="n">
        <v>0</v>
      </c>
      <c r="E24" s="109" t="n">
        <v>0</v>
      </c>
      <c r="F24" s="110" t="n"/>
      <c r="G24" s="110" t="n"/>
      <c r="H24" s="109" t="n"/>
      <c r="I24" s="109" t="n">
        <v>0</v>
      </c>
      <c r="J24" s="109" t="n">
        <v>0</v>
      </c>
      <c r="K24" s="110" t="n"/>
      <c r="L24" s="109" t="n">
        <v>0</v>
      </c>
      <c r="M24" s="110" t="n"/>
      <c r="N24" s="110" t="n"/>
      <c r="O24" s="109" t="n">
        <v>0</v>
      </c>
      <c r="P24" s="109" t="n">
        <v>0</v>
      </c>
      <c r="Q24" s="109" t="n"/>
      <c r="R24" s="109" t="n"/>
      <c r="S24" s="109" t="n"/>
      <c r="T24" s="109" t="n"/>
      <c r="U24" s="109" t="n"/>
      <c r="V24" s="110" t="n"/>
      <c r="W24" s="110" t="n"/>
      <c r="X24" s="109" t="n"/>
      <c r="Y24" s="109" t="n"/>
      <c r="Z24" s="109" t="n"/>
      <c r="AA24" s="109" t="n"/>
      <c r="AB24" s="109" t="n"/>
      <c r="AC24" s="110" t="n"/>
      <c r="AD24" s="110" t="n"/>
      <c r="AE24" s="109" t="n"/>
      <c r="AF24" s="109" t="n"/>
      <c r="AG24" s="109" t="n"/>
      <c r="AH24" s="106" t="n"/>
      <c r="AI24" s="106" t="n"/>
      <c r="AJ24" s="106" t="n"/>
      <c r="AK24" s="106" t="n"/>
      <c r="AL24" s="106" t="n"/>
      <c r="AM24" s="106" t="n"/>
      <c r="AN24" s="106" t="n"/>
      <c r="AO24" s="106" t="n"/>
      <c r="AP24" s="106" t="n"/>
      <c r="AQ24" s="106" t="n"/>
      <c r="AR24" s="107" t="n"/>
    </row>
    <row r="25" ht="12.75" customHeight="1" s="263">
      <c r="A25" s="111" t="inlineStr">
        <is>
          <t>RM101153</t>
        </is>
      </c>
      <c r="B25" s="109">
        <f>+IFERROR(VLOOKUP(A25,Master!B23:D79,2,0),"-")</f>
        <v/>
      </c>
      <c r="C25" s="109" t="n"/>
      <c r="D25" s="109" t="n">
        <v>0</v>
      </c>
      <c r="E25" s="109" t="n">
        <v>0</v>
      </c>
      <c r="F25" s="110" t="n"/>
      <c r="G25" s="110" t="n"/>
      <c r="H25" s="109" t="n"/>
      <c r="I25" s="109" t="n">
        <v>0</v>
      </c>
      <c r="J25" s="109" t="n">
        <v>0</v>
      </c>
      <c r="K25" s="110" t="n"/>
      <c r="L25" s="109" t="n">
        <v>0</v>
      </c>
      <c r="M25" s="110" t="n"/>
      <c r="N25" s="110" t="n"/>
      <c r="O25" s="109" t="n">
        <v>0</v>
      </c>
      <c r="P25" s="109" t="n">
        <v>0</v>
      </c>
      <c r="Q25" s="109" t="n"/>
      <c r="R25" s="109" t="n"/>
      <c r="S25" s="109" t="n"/>
      <c r="T25" s="109" t="n"/>
      <c r="U25" s="109" t="n"/>
      <c r="V25" s="110" t="n"/>
      <c r="W25" s="110" t="n"/>
      <c r="X25" s="109" t="n"/>
      <c r="Y25" s="109" t="n"/>
      <c r="Z25" s="109" t="n"/>
      <c r="AA25" s="109" t="n"/>
      <c r="AB25" s="109" t="n"/>
      <c r="AC25" s="110" t="n"/>
      <c r="AD25" s="110" t="n"/>
      <c r="AE25" s="109" t="n"/>
      <c r="AF25" s="109" t="n"/>
      <c r="AG25" s="109" t="n"/>
      <c r="AH25" s="106" t="n"/>
      <c r="AI25" s="106" t="n"/>
      <c r="AJ25" s="106" t="n"/>
      <c r="AK25" s="106" t="n"/>
      <c r="AL25" s="106" t="n"/>
      <c r="AM25" s="106" t="n"/>
      <c r="AN25" s="106" t="n"/>
      <c r="AO25" s="106" t="n"/>
      <c r="AP25" s="106" t="n"/>
      <c r="AQ25" s="106" t="n"/>
      <c r="AR25" s="107" t="n"/>
    </row>
    <row r="26" ht="12.75" customHeight="1" s="263">
      <c r="A26" s="108" t="inlineStr">
        <is>
          <t>RM101154</t>
        </is>
      </c>
      <c r="B26" s="109">
        <f>+IFERROR(VLOOKUP(A26,Master!B24:D80,2,0),"-")</f>
        <v/>
      </c>
      <c r="C26" s="109" t="n"/>
      <c r="D26" s="109" t="n">
        <v>0</v>
      </c>
      <c r="E26" s="109" t="n">
        <v>0</v>
      </c>
      <c r="F26" s="110" t="n"/>
      <c r="G26" s="110" t="n"/>
      <c r="H26" s="109" t="n"/>
      <c r="I26" s="109" t="n">
        <v>0</v>
      </c>
      <c r="J26" s="109" t="n">
        <v>0</v>
      </c>
      <c r="K26" s="110" t="n"/>
      <c r="L26" s="109" t="n">
        <v>0</v>
      </c>
      <c r="M26" s="110" t="n"/>
      <c r="N26" s="110" t="n"/>
      <c r="O26" s="109" t="n">
        <v>0</v>
      </c>
      <c r="P26" s="109" t="n">
        <v>0</v>
      </c>
      <c r="Q26" s="109" t="n"/>
      <c r="R26" s="109" t="n"/>
      <c r="S26" s="109" t="n"/>
      <c r="T26" s="109" t="n"/>
      <c r="U26" s="109" t="n"/>
      <c r="V26" s="110" t="n"/>
      <c r="W26" s="110" t="n"/>
      <c r="X26" s="109" t="n"/>
      <c r="Y26" s="109" t="n"/>
      <c r="Z26" s="109" t="n"/>
      <c r="AA26" s="109" t="n"/>
      <c r="AB26" s="109" t="n"/>
      <c r="AC26" s="110" t="n"/>
      <c r="AD26" s="110" t="n"/>
      <c r="AE26" s="109" t="n"/>
      <c r="AF26" s="109" t="n"/>
      <c r="AG26" s="109" t="n"/>
      <c r="AH26" s="106" t="n"/>
      <c r="AI26" s="106" t="n"/>
      <c r="AJ26" s="106" t="n"/>
      <c r="AK26" s="106" t="n"/>
      <c r="AL26" s="106" t="n"/>
      <c r="AM26" s="106" t="n"/>
      <c r="AN26" s="106" t="n"/>
      <c r="AO26" s="106" t="n"/>
      <c r="AP26" s="106" t="n"/>
      <c r="AQ26" s="106" t="n"/>
      <c r="AR26" s="107" t="n"/>
    </row>
    <row r="27" ht="12.75" customHeight="1" s="263">
      <c r="A27" s="111" t="inlineStr">
        <is>
          <t>RM101202</t>
        </is>
      </c>
      <c r="B27" s="109">
        <f>+IFERROR(VLOOKUP(A27,Master!B25:D81,2,0),"-")</f>
        <v/>
      </c>
      <c r="C27" s="109" t="n"/>
      <c r="D27" s="109" t="n">
        <v>0</v>
      </c>
      <c r="E27" s="109" t="n">
        <v>0</v>
      </c>
      <c r="F27" s="110" t="n"/>
      <c r="G27" s="110" t="n"/>
      <c r="H27" s="109" t="n"/>
      <c r="I27" s="109" t="n">
        <v>0</v>
      </c>
      <c r="J27" s="109" t="n">
        <v>0</v>
      </c>
      <c r="K27" s="110" t="n"/>
      <c r="L27" s="109" t="n">
        <v>0</v>
      </c>
      <c r="M27" s="110" t="n"/>
      <c r="N27" s="110" t="n"/>
      <c r="O27" s="109" t="n">
        <v>0</v>
      </c>
      <c r="P27" s="109" t="n">
        <v>108</v>
      </c>
      <c r="Q27" s="109" t="n"/>
      <c r="R27" s="109" t="n"/>
      <c r="S27" s="109" t="n"/>
      <c r="T27" s="109" t="n"/>
      <c r="U27" s="109" t="n"/>
      <c r="V27" s="110" t="n"/>
      <c r="W27" s="110" t="n"/>
      <c r="X27" s="109" t="n"/>
      <c r="Y27" s="109" t="n"/>
      <c r="Z27" s="109" t="n"/>
      <c r="AA27" s="109" t="n"/>
      <c r="AB27" s="109" t="n"/>
      <c r="AC27" s="110" t="n"/>
      <c r="AD27" s="110" t="n"/>
      <c r="AE27" s="109" t="n"/>
      <c r="AF27" s="109" t="n"/>
      <c r="AG27" s="109" t="n"/>
      <c r="AH27" s="106" t="n"/>
      <c r="AI27" s="106" t="n"/>
      <c r="AJ27" s="106" t="n"/>
      <c r="AK27" s="106" t="n"/>
      <c r="AL27" s="106" t="n"/>
      <c r="AM27" s="106" t="n"/>
      <c r="AN27" s="106" t="n"/>
      <c r="AO27" s="106" t="n"/>
      <c r="AP27" s="106" t="n"/>
      <c r="AQ27" s="106" t="n"/>
      <c r="AR27" s="107" t="n"/>
    </row>
    <row r="28" ht="12.75" customHeight="1" s="263">
      <c r="A28" s="108" t="inlineStr">
        <is>
          <t>RM101204</t>
        </is>
      </c>
      <c r="B28" s="109">
        <f>+IFERROR(VLOOKUP(A28,Master!B26:D82,2,0),"-")</f>
        <v/>
      </c>
      <c r="C28" s="109" t="n"/>
      <c r="D28" s="109" t="n">
        <v>0</v>
      </c>
      <c r="E28" s="109" t="n">
        <v>0</v>
      </c>
      <c r="F28" s="110" t="n"/>
      <c r="G28" s="110" t="n"/>
      <c r="H28" s="109" t="n"/>
      <c r="I28" s="109" t="n">
        <v>5</v>
      </c>
      <c r="J28" s="109" t="n">
        <v>4</v>
      </c>
      <c r="K28" s="110" t="n"/>
      <c r="L28" s="109" t="n">
        <v>0</v>
      </c>
      <c r="M28" s="110" t="n"/>
      <c r="N28" s="110" t="n"/>
      <c r="O28" s="109" t="n">
        <v>0</v>
      </c>
      <c r="P28" s="109" t="n">
        <v>0</v>
      </c>
      <c r="Q28" s="109" t="n"/>
      <c r="R28" s="109" t="n"/>
      <c r="S28" s="109" t="n"/>
      <c r="T28" s="109" t="n"/>
      <c r="U28" s="109" t="n"/>
      <c r="V28" s="110" t="n"/>
      <c r="W28" s="110" t="n"/>
      <c r="X28" s="109" t="n"/>
      <c r="Y28" s="109" t="n"/>
      <c r="Z28" s="109" t="n"/>
      <c r="AA28" s="109" t="n"/>
      <c r="AB28" s="109" t="n"/>
      <c r="AC28" s="110" t="n"/>
      <c r="AD28" s="110" t="n"/>
      <c r="AE28" s="109" t="n"/>
      <c r="AF28" s="109" t="n"/>
      <c r="AG28" s="109" t="n"/>
      <c r="AH28" s="106" t="n"/>
      <c r="AI28" s="106" t="n"/>
      <c r="AJ28" s="106" t="n"/>
      <c r="AK28" s="106" t="n"/>
      <c r="AL28" s="106" t="n"/>
      <c r="AM28" s="106" t="n"/>
      <c r="AN28" s="106" t="n"/>
      <c r="AO28" s="106" t="n"/>
      <c r="AP28" s="106" t="n"/>
      <c r="AQ28" s="106" t="n"/>
      <c r="AR28" s="107" t="n"/>
    </row>
    <row r="29" ht="12.75" customHeight="1" s="263">
      <c r="A29" s="111" t="inlineStr">
        <is>
          <t>RM101211</t>
        </is>
      </c>
      <c r="B29" s="109">
        <f>+IFERROR(VLOOKUP(A29,Master!B27:D83,2,0),"-")</f>
        <v/>
      </c>
      <c r="C29" s="109" t="n"/>
      <c r="D29" s="109" t="n">
        <v>0</v>
      </c>
      <c r="E29" s="109" t="n">
        <v>0</v>
      </c>
      <c r="F29" s="110" t="n"/>
      <c r="G29" s="110" t="n"/>
      <c r="H29" s="109" t="n"/>
      <c r="I29" s="109" t="n">
        <v>0</v>
      </c>
      <c r="J29" s="109" t="n">
        <v>0</v>
      </c>
      <c r="K29" s="110" t="n"/>
      <c r="L29" s="109" t="n">
        <v>0</v>
      </c>
      <c r="M29" s="110" t="n"/>
      <c r="N29" s="110" t="n"/>
      <c r="O29" s="109" t="n">
        <v>0</v>
      </c>
      <c r="P29" s="109" t="n">
        <v>0</v>
      </c>
      <c r="Q29" s="109" t="n"/>
      <c r="R29" s="109" t="n"/>
      <c r="S29" s="109" t="n"/>
      <c r="T29" s="109" t="n"/>
      <c r="U29" s="109" t="n"/>
      <c r="V29" s="110" t="n"/>
      <c r="W29" s="110" t="n"/>
      <c r="X29" s="109" t="n"/>
      <c r="Y29" s="109" t="n"/>
      <c r="Z29" s="109" t="n"/>
      <c r="AA29" s="109" t="n"/>
      <c r="AB29" s="109" t="n"/>
      <c r="AC29" s="110" t="n"/>
      <c r="AD29" s="110" t="n"/>
      <c r="AE29" s="109" t="n"/>
      <c r="AF29" s="109" t="n"/>
      <c r="AG29" s="109" t="n"/>
      <c r="AH29" s="106" t="n"/>
      <c r="AI29" s="106" t="n"/>
      <c r="AJ29" s="106" t="n"/>
      <c r="AK29" s="106" t="n"/>
      <c r="AL29" s="106" t="n"/>
      <c r="AM29" s="106" t="n"/>
      <c r="AN29" s="106" t="n"/>
      <c r="AO29" s="106" t="n"/>
      <c r="AP29" s="106" t="n"/>
      <c r="AQ29" s="106" t="n"/>
      <c r="AR29" s="107" t="n"/>
    </row>
    <row r="30" ht="12.75" customHeight="1" s="263">
      <c r="A30" s="108" t="inlineStr">
        <is>
          <t>RM101212</t>
        </is>
      </c>
      <c r="B30" s="109">
        <f>+IFERROR(VLOOKUP(A30,Master!B28:D84,2,0),"-")</f>
        <v/>
      </c>
      <c r="C30" s="109" t="n"/>
      <c r="D30" s="109" t="n">
        <v>0</v>
      </c>
      <c r="E30" s="109" t="n">
        <v>0</v>
      </c>
      <c r="F30" s="110" t="n"/>
      <c r="G30" s="110" t="n"/>
      <c r="H30" s="109" t="n"/>
      <c r="I30" s="109" t="n">
        <v>0</v>
      </c>
      <c r="J30" s="109" t="n">
        <v>0</v>
      </c>
      <c r="K30" s="110" t="n"/>
      <c r="L30" s="109" t="n">
        <v>0</v>
      </c>
      <c r="M30" s="110" t="n"/>
      <c r="N30" s="110" t="n"/>
      <c r="O30" s="109" t="n">
        <v>0</v>
      </c>
      <c r="P30" s="109" t="n">
        <v>0</v>
      </c>
      <c r="Q30" s="109" t="n"/>
      <c r="R30" s="109" t="n"/>
      <c r="S30" s="109" t="n"/>
      <c r="T30" s="109" t="n"/>
      <c r="U30" s="109" t="n"/>
      <c r="V30" s="110" t="n"/>
      <c r="W30" s="110" t="n"/>
      <c r="X30" s="109" t="n"/>
      <c r="Y30" s="109" t="n"/>
      <c r="Z30" s="109" t="n"/>
      <c r="AA30" s="109" t="n"/>
      <c r="AB30" s="109" t="n"/>
      <c r="AC30" s="110" t="n"/>
      <c r="AD30" s="110" t="n"/>
      <c r="AE30" s="109" t="n"/>
      <c r="AF30" s="109" t="n"/>
      <c r="AG30" s="109" t="n"/>
      <c r="AH30" s="106" t="n"/>
      <c r="AI30" s="106" t="n"/>
      <c r="AJ30" s="106" t="n"/>
      <c r="AK30" s="106" t="n"/>
      <c r="AL30" s="106" t="n"/>
      <c r="AM30" s="106" t="n"/>
      <c r="AN30" s="106" t="n"/>
      <c r="AO30" s="106" t="n"/>
      <c r="AP30" s="106" t="n"/>
      <c r="AQ30" s="106" t="n"/>
      <c r="AR30" s="107" t="n"/>
    </row>
    <row r="31" ht="12.75" customHeight="1" s="263">
      <c r="A31" s="111" t="inlineStr">
        <is>
          <t>RM101209</t>
        </is>
      </c>
      <c r="B31" s="109">
        <f>+IFERROR(VLOOKUP(A31,Master!B29:D85,2,0),"-")</f>
        <v/>
      </c>
      <c r="C31" s="109" t="n"/>
      <c r="D31" s="109" t="n">
        <v>0</v>
      </c>
      <c r="E31" s="109" t="n">
        <v>0</v>
      </c>
      <c r="F31" s="110" t="n"/>
      <c r="G31" s="110" t="n"/>
      <c r="H31" s="109" t="n"/>
      <c r="I31" s="109" t="n">
        <v>0</v>
      </c>
      <c r="J31" s="109" t="n">
        <v>0</v>
      </c>
      <c r="K31" s="110" t="n"/>
      <c r="L31" s="109" t="n">
        <v>0</v>
      </c>
      <c r="M31" s="110" t="n"/>
      <c r="N31" s="110" t="n"/>
      <c r="O31" s="109" t="n">
        <v>0</v>
      </c>
      <c r="P31" s="109" t="n">
        <v>0</v>
      </c>
      <c r="Q31" s="109" t="n"/>
      <c r="R31" s="109" t="n"/>
      <c r="S31" s="109" t="n"/>
      <c r="T31" s="109" t="n"/>
      <c r="U31" s="109" t="n"/>
      <c r="V31" s="110" t="n"/>
      <c r="W31" s="110" t="n"/>
      <c r="X31" s="109" t="n"/>
      <c r="Y31" s="109" t="n"/>
      <c r="Z31" s="109" t="n"/>
      <c r="AA31" s="109" t="n"/>
      <c r="AB31" s="109" t="n"/>
      <c r="AC31" s="110" t="n"/>
      <c r="AD31" s="110" t="n"/>
      <c r="AE31" s="109" t="n"/>
      <c r="AF31" s="109" t="n"/>
      <c r="AG31" s="109" t="n"/>
      <c r="AH31" s="106" t="n"/>
      <c r="AI31" s="106" t="n"/>
      <c r="AJ31" s="106" t="n"/>
      <c r="AK31" s="106" t="n"/>
      <c r="AL31" s="106" t="n"/>
      <c r="AM31" s="106" t="n"/>
      <c r="AN31" s="106" t="n"/>
      <c r="AO31" s="106" t="n"/>
      <c r="AP31" s="106" t="n"/>
      <c r="AQ31" s="106" t="n"/>
      <c r="AR31" s="107" t="n"/>
    </row>
    <row r="32" ht="12.75" customHeight="1" s="263">
      <c r="A32" s="108" t="inlineStr">
        <is>
          <t>RM101210</t>
        </is>
      </c>
      <c r="B32" s="109">
        <f>+IFERROR(VLOOKUP(A32,Master!B30:D86,2,0),"-")</f>
        <v/>
      </c>
      <c r="C32" s="109" t="n"/>
      <c r="D32" s="109" t="n">
        <v>0</v>
      </c>
      <c r="E32" s="109" t="n">
        <v>0</v>
      </c>
      <c r="F32" s="110" t="n"/>
      <c r="G32" s="110" t="n"/>
      <c r="H32" s="109" t="n"/>
      <c r="I32" s="109" t="n">
        <v>0</v>
      </c>
      <c r="J32" s="109" t="n">
        <v>0</v>
      </c>
      <c r="K32" s="110" t="n"/>
      <c r="L32" s="109" t="n">
        <v>0</v>
      </c>
      <c r="M32" s="110" t="n"/>
      <c r="N32" s="110" t="n"/>
      <c r="O32" s="109" t="n">
        <v>0</v>
      </c>
      <c r="P32" s="109" t="n">
        <v>0</v>
      </c>
      <c r="Q32" s="109" t="n"/>
      <c r="R32" s="109" t="n"/>
      <c r="S32" s="109" t="n"/>
      <c r="T32" s="109" t="n"/>
      <c r="U32" s="109" t="n"/>
      <c r="V32" s="110" t="n"/>
      <c r="W32" s="110" t="n"/>
      <c r="X32" s="109" t="n"/>
      <c r="Y32" s="109" t="n"/>
      <c r="Z32" s="109" t="n"/>
      <c r="AA32" s="109" t="n"/>
      <c r="AB32" s="109" t="n"/>
      <c r="AC32" s="110" t="n"/>
      <c r="AD32" s="110" t="n"/>
      <c r="AE32" s="109" t="n"/>
      <c r="AF32" s="109" t="n"/>
      <c r="AG32" s="109" t="n"/>
      <c r="AH32" s="106" t="n"/>
      <c r="AI32" s="106" t="n"/>
      <c r="AJ32" s="106" t="n"/>
      <c r="AK32" s="106" t="n"/>
      <c r="AL32" s="106" t="n"/>
      <c r="AM32" s="106" t="n"/>
      <c r="AN32" s="106" t="n"/>
      <c r="AO32" s="106" t="n"/>
      <c r="AP32" s="106" t="n"/>
      <c r="AQ32" s="106" t="n"/>
      <c r="AR32" s="107" t="n"/>
    </row>
    <row r="33" ht="12.75" customHeight="1" s="263">
      <c r="A33" s="111" t="inlineStr">
        <is>
          <t>RM101167</t>
        </is>
      </c>
      <c r="B33" s="109">
        <f>+IFERROR(VLOOKUP(A33,Master!B31:D87,2,0),"-")</f>
        <v/>
      </c>
      <c r="C33" s="109" t="n"/>
      <c r="D33" s="109" t="n">
        <v>0</v>
      </c>
      <c r="E33" s="109" t="n">
        <v>0</v>
      </c>
      <c r="F33" s="110" t="n"/>
      <c r="G33" s="110" t="n"/>
      <c r="H33" s="109" t="n"/>
      <c r="I33" s="109" t="n">
        <v>0</v>
      </c>
      <c r="J33" s="109" t="n">
        <v>0</v>
      </c>
      <c r="K33" s="110" t="n"/>
      <c r="L33" s="109" t="n">
        <v>0</v>
      </c>
      <c r="M33" s="110" t="n"/>
      <c r="N33" s="110" t="n"/>
      <c r="O33" s="109" t="n">
        <v>0</v>
      </c>
      <c r="P33" s="109" t="n">
        <v>0</v>
      </c>
      <c r="Q33" s="109" t="n"/>
      <c r="R33" s="109" t="n"/>
      <c r="S33" s="109" t="n"/>
      <c r="T33" s="109" t="n"/>
      <c r="U33" s="109" t="n"/>
      <c r="V33" s="110" t="n"/>
      <c r="W33" s="110" t="n"/>
      <c r="X33" s="109" t="n"/>
      <c r="Y33" s="109" t="n"/>
      <c r="Z33" s="109" t="n"/>
      <c r="AA33" s="109" t="n"/>
      <c r="AB33" s="109" t="n"/>
      <c r="AC33" s="110" t="n"/>
      <c r="AD33" s="110" t="n"/>
      <c r="AE33" s="109" t="n"/>
      <c r="AF33" s="109" t="n"/>
      <c r="AG33" s="109" t="n"/>
      <c r="AH33" s="106" t="n"/>
      <c r="AI33" s="106" t="n"/>
      <c r="AJ33" s="106" t="n"/>
      <c r="AK33" s="106" t="n"/>
      <c r="AL33" s="106" t="n"/>
      <c r="AM33" s="106" t="n"/>
      <c r="AN33" s="106" t="n"/>
      <c r="AO33" s="106" t="n"/>
      <c r="AP33" s="106" t="n"/>
      <c r="AQ33" s="106" t="n"/>
      <c r="AR33" s="107" t="n"/>
    </row>
    <row r="34" ht="12.75" customHeight="1" s="263">
      <c r="A34" s="108" t="inlineStr">
        <is>
          <t>RM101168</t>
        </is>
      </c>
      <c r="B34" s="109">
        <f>+IFERROR(VLOOKUP(A34,Master!B32:D88,2,0),"-")</f>
        <v/>
      </c>
      <c r="C34" s="109" t="n"/>
      <c r="D34" s="109" t="n">
        <v>0</v>
      </c>
      <c r="E34" s="109" t="n">
        <v>0</v>
      </c>
      <c r="F34" s="110" t="n"/>
      <c r="G34" s="110" t="n"/>
      <c r="H34" s="109" t="n"/>
      <c r="I34" s="109" t="n">
        <v>0</v>
      </c>
      <c r="J34" s="109" t="n">
        <v>0</v>
      </c>
      <c r="K34" s="110" t="n"/>
      <c r="L34" s="109" t="n">
        <v>0</v>
      </c>
      <c r="M34" s="110" t="n"/>
      <c r="N34" s="110" t="n"/>
      <c r="O34" s="109" t="n">
        <v>0</v>
      </c>
      <c r="P34" s="109" t="n">
        <v>0</v>
      </c>
      <c r="Q34" s="109" t="n"/>
      <c r="R34" s="109" t="n"/>
      <c r="S34" s="109" t="n"/>
      <c r="T34" s="109" t="n"/>
      <c r="U34" s="109" t="n"/>
      <c r="V34" s="110" t="n"/>
      <c r="W34" s="110" t="n"/>
      <c r="X34" s="109" t="n"/>
      <c r="Y34" s="109" t="n"/>
      <c r="Z34" s="109" t="n"/>
      <c r="AA34" s="109" t="n"/>
      <c r="AB34" s="109" t="n"/>
      <c r="AC34" s="110" t="n"/>
      <c r="AD34" s="110" t="n"/>
      <c r="AE34" s="109" t="n"/>
      <c r="AF34" s="109" t="n"/>
      <c r="AG34" s="109" t="n"/>
      <c r="AH34" s="106" t="n"/>
      <c r="AI34" s="106" t="n"/>
      <c r="AJ34" s="106" t="n"/>
      <c r="AK34" s="106" t="n"/>
      <c r="AL34" s="106" t="n"/>
      <c r="AM34" s="106" t="n"/>
      <c r="AN34" s="106" t="n"/>
      <c r="AO34" s="106" t="n"/>
      <c r="AP34" s="106" t="n"/>
      <c r="AQ34" s="106" t="n"/>
      <c r="AR34" s="107" t="n"/>
    </row>
    <row r="35" ht="12.75" customHeight="1" s="263">
      <c r="A35" s="111" t="inlineStr">
        <is>
          <t>RM101169</t>
        </is>
      </c>
      <c r="B35" s="109">
        <f>+IFERROR(VLOOKUP(A35,Master!B33:D89,2,0),"-")</f>
        <v/>
      </c>
      <c r="C35" s="109" t="n"/>
      <c r="D35" s="109" t="n">
        <v>0</v>
      </c>
      <c r="E35" s="109" t="n">
        <v>29</v>
      </c>
      <c r="F35" s="110" t="n"/>
      <c r="G35" s="110" t="n"/>
      <c r="H35" s="109" t="n"/>
      <c r="I35" s="109" t="n">
        <v>0</v>
      </c>
      <c r="J35" s="109" t="n">
        <v>27</v>
      </c>
      <c r="K35" s="110" t="n"/>
      <c r="L35" s="109" t="n">
        <v>0</v>
      </c>
      <c r="M35" s="110" t="n"/>
      <c r="N35" s="110" t="n"/>
      <c r="O35" s="109" t="n">
        <v>0</v>
      </c>
      <c r="P35" s="109" t="n">
        <v>0</v>
      </c>
      <c r="Q35" s="109" t="n"/>
      <c r="R35" s="109" t="n"/>
      <c r="S35" s="109" t="n"/>
      <c r="T35" s="109" t="n"/>
      <c r="U35" s="109" t="n"/>
      <c r="V35" s="110" t="n"/>
      <c r="W35" s="110" t="n"/>
      <c r="X35" s="109" t="n"/>
      <c r="Y35" s="109" t="n"/>
      <c r="Z35" s="109" t="n"/>
      <c r="AA35" s="109" t="n"/>
      <c r="AB35" s="109" t="n"/>
      <c r="AC35" s="110" t="n"/>
      <c r="AD35" s="110" t="n"/>
      <c r="AE35" s="109" t="n"/>
      <c r="AF35" s="109" t="n"/>
      <c r="AG35" s="109" t="n"/>
      <c r="AH35" s="106" t="n"/>
      <c r="AI35" s="106" t="n"/>
      <c r="AJ35" s="106" t="n"/>
      <c r="AK35" s="106" t="n"/>
      <c r="AL35" s="106" t="n"/>
      <c r="AM35" s="106" t="n"/>
      <c r="AN35" s="106" t="n"/>
      <c r="AO35" s="106" t="n"/>
      <c r="AP35" s="106" t="n"/>
      <c r="AQ35" s="106" t="n"/>
      <c r="AR35" s="107" t="n"/>
    </row>
    <row r="36" ht="12.75" customHeight="1" s="263">
      <c r="A36" s="108" t="inlineStr">
        <is>
          <t>RM101170</t>
        </is>
      </c>
      <c r="B36" s="109">
        <f>+IFERROR(VLOOKUP(A36,Master!B34:D90,2,0),"-")</f>
        <v/>
      </c>
      <c r="C36" s="109" t="n"/>
      <c r="D36" s="109" t="n">
        <v>0</v>
      </c>
      <c r="E36" s="109" t="n">
        <v>29</v>
      </c>
      <c r="F36" s="110" t="n"/>
      <c r="G36" s="110" t="n"/>
      <c r="H36" s="109" t="n"/>
      <c r="I36" s="109" t="n">
        <v>0</v>
      </c>
      <c r="J36" s="109" t="n">
        <v>27</v>
      </c>
      <c r="K36" s="110" t="n"/>
      <c r="L36" s="109" t="n">
        <v>0</v>
      </c>
      <c r="M36" s="110" t="n"/>
      <c r="N36" s="110" t="n"/>
      <c r="O36" s="109" t="n">
        <v>0</v>
      </c>
      <c r="P36" s="109" t="n">
        <v>0</v>
      </c>
      <c r="Q36" s="109" t="n"/>
      <c r="R36" s="109" t="n"/>
      <c r="S36" s="109" t="n"/>
      <c r="T36" s="109" t="n"/>
      <c r="U36" s="109" t="n"/>
      <c r="V36" s="110" t="n"/>
      <c r="W36" s="110" t="n"/>
      <c r="X36" s="109" t="n"/>
      <c r="Y36" s="109" t="n"/>
      <c r="Z36" s="109" t="n"/>
      <c r="AA36" s="109" t="n"/>
      <c r="AB36" s="109" t="n"/>
      <c r="AC36" s="110" t="n"/>
      <c r="AD36" s="110" t="n"/>
      <c r="AE36" s="109" t="n"/>
      <c r="AF36" s="109" t="n"/>
      <c r="AG36" s="109" t="n"/>
      <c r="AH36" s="106" t="n"/>
      <c r="AI36" s="106" t="n"/>
      <c r="AJ36" s="106" t="n"/>
      <c r="AK36" s="106" t="n"/>
      <c r="AL36" s="106" t="n"/>
      <c r="AM36" s="106" t="n"/>
      <c r="AN36" s="106" t="n"/>
      <c r="AO36" s="106" t="n"/>
      <c r="AP36" s="106" t="n"/>
      <c r="AQ36" s="106" t="n"/>
      <c r="AR36" s="107" t="n"/>
    </row>
    <row r="37" ht="12.75" customHeight="1" s="263">
      <c r="A37" s="111" t="inlineStr">
        <is>
          <t>RM101171</t>
        </is>
      </c>
      <c r="B37" s="109">
        <f>+IFERROR(VLOOKUP(A37,Master!B35:D91,2,0),"-")</f>
        <v/>
      </c>
      <c r="C37" s="109" t="n"/>
      <c r="D37" s="109" t="n">
        <v>0</v>
      </c>
      <c r="E37" s="109" t="n">
        <v>0</v>
      </c>
      <c r="F37" s="110" t="n"/>
      <c r="G37" s="110" t="n"/>
      <c r="H37" s="109" t="n"/>
      <c r="I37" s="109" t="n">
        <v>0</v>
      </c>
      <c r="J37" s="109" t="n">
        <v>0</v>
      </c>
      <c r="K37" s="110" t="n"/>
      <c r="L37" s="109" t="n">
        <v>0</v>
      </c>
      <c r="M37" s="110" t="n"/>
      <c r="N37" s="110" t="n"/>
      <c r="O37" s="109" t="n">
        <v>0</v>
      </c>
      <c r="P37" s="109" t="n">
        <v>0</v>
      </c>
      <c r="Q37" s="109" t="n"/>
      <c r="R37" s="109" t="n"/>
      <c r="S37" s="109" t="n"/>
      <c r="T37" s="109" t="n"/>
      <c r="U37" s="109" t="n"/>
      <c r="V37" s="110" t="n"/>
      <c r="W37" s="110" t="n"/>
      <c r="X37" s="109" t="n"/>
      <c r="Y37" s="109" t="n"/>
      <c r="Z37" s="109" t="n"/>
      <c r="AA37" s="109" t="n"/>
      <c r="AB37" s="109" t="n"/>
      <c r="AC37" s="110" t="n"/>
      <c r="AD37" s="110" t="n"/>
      <c r="AE37" s="109" t="n"/>
      <c r="AF37" s="109" t="n"/>
      <c r="AG37" s="109" t="n"/>
      <c r="AH37" s="106" t="n"/>
      <c r="AI37" s="106" t="n"/>
      <c r="AJ37" s="106" t="n"/>
      <c r="AK37" s="106" t="n"/>
      <c r="AL37" s="106" t="n"/>
      <c r="AM37" s="106" t="n"/>
      <c r="AN37" s="106" t="n"/>
      <c r="AO37" s="106" t="n"/>
      <c r="AP37" s="106" t="n"/>
      <c r="AQ37" s="106" t="n"/>
      <c r="AR37" s="107" t="n"/>
    </row>
    <row r="38" ht="12.75" customHeight="1" s="263">
      <c r="A38" s="108" t="inlineStr">
        <is>
          <t>RM101172</t>
        </is>
      </c>
      <c r="B38" s="109">
        <f>+IFERROR(VLOOKUP(A38,Master!B36:D92,2,0),"-")</f>
        <v/>
      </c>
      <c r="C38" s="109" t="n"/>
      <c r="D38" s="109" t="n">
        <v>0</v>
      </c>
      <c r="E38" s="109" t="n">
        <v>0</v>
      </c>
      <c r="F38" s="110" t="n"/>
      <c r="G38" s="110" t="n"/>
      <c r="H38" s="109" t="n"/>
      <c r="I38" s="109" t="n">
        <v>0</v>
      </c>
      <c r="J38" s="109" t="n">
        <v>0</v>
      </c>
      <c r="K38" s="110" t="n"/>
      <c r="L38" s="109" t="n">
        <v>0</v>
      </c>
      <c r="M38" s="110" t="n"/>
      <c r="N38" s="110" t="n"/>
      <c r="O38" s="109" t="n">
        <v>0</v>
      </c>
      <c r="P38" s="109" t="n">
        <v>0</v>
      </c>
      <c r="Q38" s="109" t="n"/>
      <c r="R38" s="109" t="n"/>
      <c r="S38" s="109" t="n"/>
      <c r="T38" s="109" t="n"/>
      <c r="U38" s="109" t="n"/>
      <c r="V38" s="110" t="n"/>
      <c r="W38" s="110" t="n"/>
      <c r="X38" s="109" t="n"/>
      <c r="Y38" s="109" t="n"/>
      <c r="Z38" s="109" t="n"/>
      <c r="AA38" s="109" t="n"/>
      <c r="AB38" s="109" t="n"/>
      <c r="AC38" s="110" t="n"/>
      <c r="AD38" s="110" t="n"/>
      <c r="AE38" s="109" t="n"/>
      <c r="AF38" s="109" t="n"/>
      <c r="AG38" s="109" t="n"/>
      <c r="AH38" s="106" t="n"/>
      <c r="AI38" s="106" t="n"/>
      <c r="AJ38" s="106" t="n"/>
      <c r="AK38" s="106" t="n"/>
      <c r="AL38" s="106" t="n"/>
      <c r="AM38" s="106" t="n"/>
      <c r="AN38" s="106" t="n"/>
      <c r="AO38" s="106" t="n"/>
      <c r="AP38" s="106" t="n"/>
      <c r="AQ38" s="106" t="n"/>
      <c r="AR38" s="107" t="n"/>
    </row>
    <row r="39" ht="12.75" customHeight="1" s="263">
      <c r="A39" s="111" t="inlineStr">
        <is>
          <t>RM101173</t>
        </is>
      </c>
      <c r="B39" s="109">
        <f>+IFERROR(VLOOKUP(A39,Master!B37:D93,2,0),"-")</f>
        <v/>
      </c>
      <c r="C39" s="109" t="n"/>
      <c r="D39" s="109" t="n">
        <v>8</v>
      </c>
      <c r="E39" s="109" t="n">
        <v>10</v>
      </c>
      <c r="F39" s="110" t="n"/>
      <c r="G39" s="110" t="n"/>
      <c r="H39" s="109" t="n"/>
      <c r="I39" s="109" t="n">
        <v>0</v>
      </c>
      <c r="J39" s="109" t="n">
        <v>0</v>
      </c>
      <c r="K39" s="110" t="n"/>
      <c r="L39" s="109" t="n">
        <v>0</v>
      </c>
      <c r="M39" s="110" t="n"/>
      <c r="N39" s="110" t="n"/>
      <c r="O39" s="109" t="n">
        <v>0</v>
      </c>
      <c r="P39" s="109" t="n">
        <v>0</v>
      </c>
      <c r="Q39" s="109" t="n"/>
      <c r="R39" s="109" t="n"/>
      <c r="S39" s="109" t="n"/>
      <c r="T39" s="109" t="n"/>
      <c r="U39" s="109" t="n"/>
      <c r="V39" s="110" t="n"/>
      <c r="W39" s="110" t="n"/>
      <c r="X39" s="109" t="n"/>
      <c r="Y39" s="109" t="n"/>
      <c r="Z39" s="109" t="n"/>
      <c r="AA39" s="109" t="n"/>
      <c r="AB39" s="109" t="n"/>
      <c r="AC39" s="110" t="n"/>
      <c r="AD39" s="110" t="n"/>
      <c r="AE39" s="109" t="n"/>
      <c r="AF39" s="109" t="n"/>
      <c r="AG39" s="109" t="n"/>
      <c r="AH39" s="106" t="n"/>
      <c r="AI39" s="106" t="n"/>
      <c r="AJ39" s="106" t="n"/>
      <c r="AK39" s="106" t="n"/>
      <c r="AL39" s="106" t="n"/>
      <c r="AM39" s="106" t="n"/>
      <c r="AN39" s="106" t="n"/>
      <c r="AO39" s="106" t="n"/>
      <c r="AP39" s="106" t="n"/>
      <c r="AQ39" s="106" t="n"/>
      <c r="AR39" s="107" t="n"/>
    </row>
    <row r="40" ht="12.75" customHeight="1" s="263">
      <c r="A40" s="108" t="inlineStr">
        <is>
          <t>RM101174</t>
        </is>
      </c>
      <c r="B40" s="109">
        <f>+IFERROR(VLOOKUP(A40,Master!B38:D94,2,0),"-")</f>
        <v/>
      </c>
      <c r="C40" s="109" t="n"/>
      <c r="D40" s="109" t="n">
        <v>8</v>
      </c>
      <c r="E40" s="109" t="n">
        <v>10</v>
      </c>
      <c r="F40" s="110" t="n"/>
      <c r="G40" s="110" t="n"/>
      <c r="H40" s="109" t="n"/>
      <c r="I40" s="109" t="n">
        <v>0</v>
      </c>
      <c r="J40" s="109" t="n">
        <v>0</v>
      </c>
      <c r="K40" s="110" t="n"/>
      <c r="L40" s="109" t="n">
        <v>0</v>
      </c>
      <c r="M40" s="110" t="n"/>
      <c r="N40" s="110" t="n"/>
      <c r="O40" s="109" t="n">
        <v>0</v>
      </c>
      <c r="P40" s="109" t="n">
        <v>0</v>
      </c>
      <c r="Q40" s="109" t="n"/>
      <c r="R40" s="109" t="n"/>
      <c r="S40" s="109" t="n"/>
      <c r="T40" s="109" t="n"/>
      <c r="U40" s="109" t="n"/>
      <c r="V40" s="110" t="n"/>
      <c r="W40" s="110" t="n"/>
      <c r="X40" s="109" t="n"/>
      <c r="Y40" s="109" t="n"/>
      <c r="Z40" s="109" t="n"/>
      <c r="AA40" s="109" t="n"/>
      <c r="AB40" s="109" t="n"/>
      <c r="AC40" s="110" t="n"/>
      <c r="AD40" s="110" t="n"/>
      <c r="AE40" s="109" t="n"/>
      <c r="AF40" s="109" t="n"/>
      <c r="AG40" s="109" t="n"/>
      <c r="AH40" s="106" t="n"/>
      <c r="AI40" s="106" t="n"/>
      <c r="AJ40" s="106" t="n"/>
      <c r="AK40" s="106" t="n"/>
      <c r="AL40" s="106" t="n"/>
      <c r="AM40" s="106" t="n"/>
      <c r="AN40" s="106" t="n"/>
      <c r="AO40" s="106" t="n"/>
      <c r="AP40" s="106" t="n"/>
      <c r="AQ40" s="106" t="n"/>
      <c r="AR40" s="107" t="n"/>
    </row>
    <row r="41" ht="12.75" customHeight="1" s="263">
      <c r="A41" s="111" t="inlineStr">
        <is>
          <t>RM-38</t>
        </is>
      </c>
      <c r="B41" s="109">
        <f>+IFERROR(VLOOKUP(A41,Master!B39:D95,2,0),"-")</f>
        <v/>
      </c>
      <c r="C41" s="109" t="n"/>
      <c r="D41" s="109" t="n">
        <v>0</v>
      </c>
      <c r="E41" s="109" t="n">
        <v>0</v>
      </c>
      <c r="F41" s="110" t="n"/>
      <c r="G41" s="110" t="n"/>
      <c r="H41" s="109" t="n"/>
      <c r="I41" s="109" t="n">
        <v>0</v>
      </c>
      <c r="J41" s="109" t="n">
        <v>0</v>
      </c>
      <c r="K41" s="110" t="n"/>
      <c r="L41" s="109" t="n">
        <v>0</v>
      </c>
      <c r="M41" s="110" t="n"/>
      <c r="N41" s="110" t="n"/>
      <c r="O41" s="109" t="n">
        <v>0</v>
      </c>
      <c r="P41" s="109" t="n">
        <v>0</v>
      </c>
      <c r="Q41" s="109" t="n"/>
      <c r="R41" s="109" t="n"/>
      <c r="S41" s="109" t="n"/>
      <c r="T41" s="109" t="n"/>
      <c r="U41" s="109" t="n"/>
      <c r="V41" s="110" t="n"/>
      <c r="W41" s="110" t="n"/>
      <c r="X41" s="109" t="n"/>
      <c r="Y41" s="109" t="n"/>
      <c r="Z41" s="109" t="n"/>
      <c r="AA41" s="109" t="n"/>
      <c r="AB41" s="109" t="n"/>
      <c r="AC41" s="110" t="n"/>
      <c r="AD41" s="110" t="n"/>
      <c r="AE41" s="109" t="n"/>
      <c r="AF41" s="109" t="n"/>
      <c r="AG41" s="109" t="n"/>
      <c r="AH41" s="106" t="n"/>
      <c r="AI41" s="106" t="n"/>
      <c r="AJ41" s="106" t="n"/>
      <c r="AK41" s="106" t="n"/>
      <c r="AL41" s="106" t="n"/>
      <c r="AM41" s="106" t="n"/>
      <c r="AN41" s="106" t="n"/>
      <c r="AO41" s="106" t="n"/>
      <c r="AP41" s="106" t="n"/>
      <c r="AQ41" s="106" t="n"/>
      <c r="AR41" s="107" t="n"/>
    </row>
    <row r="42" ht="12.75" customHeight="1" s="263">
      <c r="A42" s="108" t="inlineStr">
        <is>
          <t>RM101203</t>
        </is>
      </c>
      <c r="B42" s="109">
        <f>+IFERROR(VLOOKUP(A42,Master!B40:D96,2,0),"-")</f>
        <v/>
      </c>
      <c r="C42" s="109" t="n"/>
      <c r="D42" s="109" t="n">
        <v>240</v>
      </c>
      <c r="E42" s="109" t="n">
        <v>6</v>
      </c>
      <c r="F42" s="110" t="n"/>
      <c r="G42" s="110" t="n"/>
      <c r="H42" s="109" t="n"/>
      <c r="I42" s="109" t="n">
        <v>122</v>
      </c>
      <c r="J42" s="109" t="n">
        <v>204</v>
      </c>
      <c r="K42" s="110" t="n"/>
      <c r="L42" s="109" t="n">
        <v>122</v>
      </c>
      <c r="M42" s="110" t="n"/>
      <c r="N42" s="110" t="n"/>
      <c r="O42" s="109" t="n">
        <v>0</v>
      </c>
      <c r="P42" s="109" t="n">
        <v>3</v>
      </c>
      <c r="Q42" s="109" t="n"/>
      <c r="R42" s="109" t="n"/>
      <c r="S42" s="109" t="n"/>
      <c r="T42" s="109" t="n"/>
      <c r="U42" s="109" t="n"/>
      <c r="V42" s="110" t="n"/>
      <c r="W42" s="110" t="n"/>
      <c r="X42" s="109" t="n"/>
      <c r="Y42" s="109" t="n"/>
      <c r="Z42" s="109" t="n"/>
      <c r="AA42" s="109" t="n"/>
      <c r="AB42" s="109" t="n"/>
      <c r="AC42" s="110" t="n"/>
      <c r="AD42" s="110" t="n"/>
      <c r="AE42" s="109" t="n"/>
      <c r="AF42" s="109" t="n"/>
      <c r="AG42" s="109" t="n"/>
      <c r="AH42" s="106" t="n"/>
      <c r="AI42" s="106" t="n"/>
      <c r="AJ42" s="106" t="n"/>
      <c r="AK42" s="106" t="n"/>
      <c r="AL42" s="106" t="n"/>
      <c r="AM42" s="106" t="n"/>
      <c r="AN42" s="106" t="n"/>
      <c r="AO42" s="106" t="n"/>
      <c r="AP42" s="106" t="n"/>
      <c r="AQ42" s="106" t="n"/>
      <c r="AR42" s="107" t="n"/>
    </row>
    <row r="43" ht="12.75" customHeight="1" s="263">
      <c r="A43" s="111" t="inlineStr">
        <is>
          <t>RM101177</t>
        </is>
      </c>
      <c r="B43" s="109">
        <f>+IFERROR(VLOOKUP(A43,Master!B41:D97,2,0),"-")</f>
        <v/>
      </c>
      <c r="C43" s="109" t="n"/>
      <c r="D43" s="109" t="n">
        <v>0</v>
      </c>
      <c r="E43" s="109" t="n">
        <v>0</v>
      </c>
      <c r="F43" s="110" t="n"/>
      <c r="G43" s="110" t="n"/>
      <c r="H43" s="109" t="n"/>
      <c r="I43" s="109" t="n">
        <v>0</v>
      </c>
      <c r="J43" s="109" t="n">
        <v>0</v>
      </c>
      <c r="K43" s="110" t="n"/>
      <c r="L43" s="109" t="n">
        <v>0</v>
      </c>
      <c r="M43" s="110" t="n"/>
      <c r="N43" s="110" t="n"/>
      <c r="O43" s="109" t="n">
        <v>0</v>
      </c>
      <c r="P43" s="109" t="n">
        <v>27</v>
      </c>
      <c r="Q43" s="109" t="n"/>
      <c r="R43" s="109" t="n"/>
      <c r="S43" s="109" t="n"/>
      <c r="T43" s="109" t="n"/>
      <c r="U43" s="109" t="n"/>
      <c r="V43" s="110" t="n"/>
      <c r="W43" s="110" t="n"/>
      <c r="X43" s="109" t="n"/>
      <c r="Y43" s="109" t="n"/>
      <c r="Z43" s="109" t="n"/>
      <c r="AA43" s="109" t="n"/>
      <c r="AB43" s="109" t="n"/>
      <c r="AC43" s="110" t="n"/>
      <c r="AD43" s="110" t="n"/>
      <c r="AE43" s="109" t="n"/>
      <c r="AF43" s="109" t="n"/>
      <c r="AG43" s="109" t="n"/>
      <c r="AH43" s="106" t="n"/>
      <c r="AI43" s="106" t="n"/>
      <c r="AJ43" s="106" t="n"/>
      <c r="AK43" s="106" t="n"/>
      <c r="AL43" s="106" t="n"/>
      <c r="AM43" s="106" t="n"/>
      <c r="AN43" s="106" t="n"/>
      <c r="AO43" s="106" t="n"/>
      <c r="AP43" s="106" t="n"/>
      <c r="AQ43" s="106" t="n"/>
      <c r="AR43" s="107" t="n"/>
    </row>
    <row r="44" ht="12.75" customHeight="1" s="263">
      <c r="A44" s="108" t="inlineStr">
        <is>
          <t>RM101181</t>
        </is>
      </c>
      <c r="B44" s="109">
        <f>+IFERROR(VLOOKUP(A44,Master!B42:D98,2,0),"-")</f>
        <v/>
      </c>
      <c r="C44" s="109" t="n"/>
      <c r="D44" s="109" t="n">
        <v>0</v>
      </c>
      <c r="E44" s="109" t="n">
        <v>0</v>
      </c>
      <c r="F44" s="110" t="n"/>
      <c r="G44" s="110" t="n"/>
      <c r="H44" s="109" t="n"/>
      <c r="I44" s="109" t="n">
        <v>0</v>
      </c>
      <c r="J44" s="109" t="n">
        <v>1</v>
      </c>
      <c r="K44" s="110" t="n"/>
      <c r="L44" s="109" t="n">
        <v>0</v>
      </c>
      <c r="M44" s="110" t="n"/>
      <c r="N44" s="110" t="n"/>
      <c r="O44" s="109" t="n">
        <v>0</v>
      </c>
      <c r="P44" s="109" t="n">
        <v>2</v>
      </c>
      <c r="Q44" s="109" t="n"/>
      <c r="R44" s="109" t="n"/>
      <c r="S44" s="109" t="n"/>
      <c r="T44" s="109" t="n"/>
      <c r="U44" s="109" t="n"/>
      <c r="V44" s="110" t="n"/>
      <c r="W44" s="110" t="n"/>
      <c r="X44" s="109" t="n"/>
      <c r="Y44" s="109" t="n"/>
      <c r="Z44" s="109" t="n"/>
      <c r="AA44" s="109" t="n"/>
      <c r="AB44" s="109" t="n"/>
      <c r="AC44" s="110" t="n"/>
      <c r="AD44" s="110" t="n"/>
      <c r="AE44" s="109" t="n"/>
      <c r="AF44" s="109" t="n"/>
      <c r="AG44" s="109" t="n"/>
      <c r="AH44" s="106" t="n"/>
      <c r="AI44" s="106" t="n"/>
      <c r="AJ44" s="106" t="n"/>
      <c r="AK44" s="106" t="n"/>
      <c r="AL44" s="106" t="n"/>
      <c r="AM44" s="106" t="n"/>
      <c r="AN44" s="106" t="n"/>
      <c r="AO44" s="106" t="n"/>
      <c r="AP44" s="106" t="n"/>
      <c r="AQ44" s="106" t="n"/>
      <c r="AR44" s="107" t="n"/>
    </row>
    <row r="45" ht="12.75" customHeight="1" s="263">
      <c r="A45" s="111" t="inlineStr">
        <is>
          <t>RM101182</t>
        </is>
      </c>
      <c r="B45" s="109">
        <f>+IFERROR(VLOOKUP(A45,Master!B43:D99,2,0),"-")</f>
        <v/>
      </c>
      <c r="C45" s="109" t="n"/>
      <c r="D45" s="109" t="n">
        <v>0</v>
      </c>
      <c r="E45" s="109" t="n">
        <v>4</v>
      </c>
      <c r="F45" s="110" t="n"/>
      <c r="G45" s="110" t="n"/>
      <c r="H45" s="109" t="n"/>
      <c r="I45" s="109" t="n">
        <v>68</v>
      </c>
      <c r="J45" s="109" t="n">
        <v>16</v>
      </c>
      <c r="K45" s="110" t="n"/>
      <c r="L45" s="109" t="n">
        <v>0</v>
      </c>
      <c r="M45" s="110" t="n"/>
      <c r="N45" s="110" t="n"/>
      <c r="O45" s="109" t="n">
        <v>0</v>
      </c>
      <c r="P45" s="109" t="n">
        <v>24</v>
      </c>
      <c r="Q45" s="109" t="n"/>
      <c r="R45" s="109" t="n"/>
      <c r="S45" s="109" t="n"/>
      <c r="T45" s="109" t="n"/>
      <c r="U45" s="109" t="n"/>
      <c r="V45" s="110" t="n"/>
      <c r="W45" s="110" t="n"/>
      <c r="X45" s="109" t="n"/>
      <c r="Y45" s="109" t="n"/>
      <c r="Z45" s="109" t="n"/>
      <c r="AA45" s="109" t="n"/>
      <c r="AB45" s="109" t="n"/>
      <c r="AC45" s="110" t="n"/>
      <c r="AD45" s="110" t="n"/>
      <c r="AE45" s="109" t="n"/>
      <c r="AF45" s="109" t="n"/>
      <c r="AG45" s="109" t="n"/>
      <c r="AH45" s="106" t="n"/>
      <c r="AI45" s="106" t="n"/>
      <c r="AJ45" s="106" t="n"/>
      <c r="AK45" s="106" t="n"/>
      <c r="AL45" s="106" t="n"/>
      <c r="AM45" s="106" t="n"/>
      <c r="AN45" s="106" t="n"/>
      <c r="AO45" s="106" t="n"/>
      <c r="AP45" s="106" t="n"/>
      <c r="AQ45" s="106" t="n"/>
      <c r="AR45" s="107" t="n"/>
    </row>
    <row r="46" ht="12.75" customHeight="1" s="263">
      <c r="A46" s="108" t="inlineStr">
        <is>
          <t>RM101197</t>
        </is>
      </c>
      <c r="B46" s="109">
        <f>+IFERROR(VLOOKUP(A46,Master!B44:D100,2,0),"-")</f>
        <v/>
      </c>
      <c r="C46" s="109" t="n"/>
      <c r="D46" s="109" t="n">
        <v>0</v>
      </c>
      <c r="E46" s="109" t="n">
        <v>0</v>
      </c>
      <c r="F46" s="110" t="n"/>
      <c r="G46" s="110" t="n"/>
      <c r="H46" s="109" t="n"/>
      <c r="I46" s="109" t="n">
        <v>0</v>
      </c>
      <c r="J46" s="109" t="n">
        <v>0</v>
      </c>
      <c r="K46" s="110" t="n"/>
      <c r="L46" s="109" t="n">
        <v>0</v>
      </c>
      <c r="M46" s="110" t="n"/>
      <c r="N46" s="110" t="n"/>
      <c r="O46" s="109" t="n">
        <v>0</v>
      </c>
      <c r="P46" s="109" t="n">
        <v>11</v>
      </c>
      <c r="Q46" s="109" t="n"/>
      <c r="R46" s="109" t="n"/>
      <c r="S46" s="109" t="n"/>
      <c r="T46" s="109" t="n"/>
      <c r="U46" s="109" t="n"/>
      <c r="V46" s="110" t="n"/>
      <c r="W46" s="110" t="n"/>
      <c r="X46" s="109" t="n"/>
      <c r="Y46" s="109" t="n"/>
      <c r="Z46" s="109" t="n"/>
      <c r="AA46" s="109" t="n"/>
      <c r="AB46" s="109" t="n"/>
      <c r="AC46" s="110" t="n"/>
      <c r="AD46" s="110" t="n"/>
      <c r="AE46" s="109" t="n"/>
      <c r="AF46" s="109" t="n"/>
      <c r="AG46" s="109" t="n"/>
      <c r="AH46" s="106" t="n"/>
      <c r="AI46" s="106" t="n"/>
      <c r="AJ46" s="106" t="n"/>
      <c r="AK46" s="106" t="n"/>
      <c r="AL46" s="106" t="n"/>
      <c r="AM46" s="106" t="n"/>
      <c r="AN46" s="106" t="n"/>
      <c r="AO46" s="106" t="n"/>
      <c r="AP46" s="106" t="n"/>
      <c r="AQ46" s="106" t="n"/>
      <c r="AR46" s="107" t="n"/>
    </row>
    <row r="47" ht="12.75" customHeight="1" s="263">
      <c r="A47" s="111" t="inlineStr">
        <is>
          <t>RM101198</t>
        </is>
      </c>
      <c r="B47" s="109">
        <f>+IFERROR(VLOOKUP(A47,Master!B45:D101,2,0),"-")</f>
        <v/>
      </c>
      <c r="C47" s="109" t="n"/>
      <c r="D47" s="109" t="n">
        <v>0</v>
      </c>
      <c r="E47" s="109" t="n">
        <v>0</v>
      </c>
      <c r="F47" s="110" t="n"/>
      <c r="G47" s="110" t="n"/>
      <c r="H47" s="109" t="n"/>
      <c r="I47" s="109" t="n">
        <v>0</v>
      </c>
      <c r="J47" s="109" t="n">
        <v>0</v>
      </c>
      <c r="K47" s="110" t="n"/>
      <c r="L47" s="109" t="n">
        <v>0</v>
      </c>
      <c r="M47" s="110" t="n"/>
      <c r="N47" s="110" t="n"/>
      <c r="O47" s="109" t="n">
        <v>0</v>
      </c>
      <c r="P47" s="109" t="n">
        <v>11</v>
      </c>
      <c r="Q47" s="109" t="n"/>
      <c r="R47" s="109" t="n"/>
      <c r="S47" s="109" t="n"/>
      <c r="T47" s="109" t="n"/>
      <c r="U47" s="109" t="n"/>
      <c r="V47" s="110" t="n"/>
      <c r="W47" s="110" t="n"/>
      <c r="X47" s="109" t="n"/>
      <c r="Y47" s="109" t="n"/>
      <c r="Z47" s="109" t="n"/>
      <c r="AA47" s="109" t="n"/>
      <c r="AB47" s="109" t="n"/>
      <c r="AC47" s="110" t="n"/>
      <c r="AD47" s="110" t="n"/>
      <c r="AE47" s="109" t="n"/>
      <c r="AF47" s="109" t="n"/>
      <c r="AG47" s="109" t="n"/>
      <c r="AH47" s="106" t="n"/>
      <c r="AI47" s="106" t="n"/>
      <c r="AJ47" s="106" t="n"/>
      <c r="AK47" s="106" t="n"/>
      <c r="AL47" s="106" t="n"/>
      <c r="AM47" s="106" t="n"/>
      <c r="AN47" s="106" t="n"/>
      <c r="AO47" s="106" t="n"/>
      <c r="AP47" s="106" t="n"/>
      <c r="AQ47" s="106" t="n"/>
      <c r="AR47" s="107" t="n"/>
    </row>
    <row r="48" ht="12.75" customHeight="1" s="263">
      <c r="A48" s="108" t="inlineStr">
        <is>
          <t>RM101199</t>
        </is>
      </c>
      <c r="B48" s="109">
        <f>+IFERROR(VLOOKUP(A48,Master!B46:D102,2,0),"-")</f>
        <v/>
      </c>
      <c r="C48" s="109" t="n"/>
      <c r="D48" s="109" t="n">
        <v>0</v>
      </c>
      <c r="E48" s="109" t="n">
        <v>0</v>
      </c>
      <c r="F48" s="110" t="n"/>
      <c r="G48" s="110" t="n"/>
      <c r="H48" s="109" t="n"/>
      <c r="I48" s="109" t="n">
        <v>0</v>
      </c>
      <c r="J48" s="109" t="n">
        <v>0</v>
      </c>
      <c r="K48" s="110" t="n"/>
      <c r="L48" s="109" t="n">
        <v>0</v>
      </c>
      <c r="M48" s="110" t="n"/>
      <c r="N48" s="110" t="n"/>
      <c r="O48" s="109" t="n">
        <v>0</v>
      </c>
      <c r="P48" s="109" t="n">
        <v>0</v>
      </c>
      <c r="Q48" s="109" t="n"/>
      <c r="R48" s="109" t="n"/>
      <c r="S48" s="109" t="n"/>
      <c r="T48" s="109" t="n"/>
      <c r="U48" s="109" t="n"/>
      <c r="V48" s="110" t="n"/>
      <c r="W48" s="110" t="n"/>
      <c r="X48" s="109" t="n"/>
      <c r="Y48" s="109" t="n"/>
      <c r="Z48" s="109" t="n"/>
      <c r="AA48" s="109" t="n"/>
      <c r="AB48" s="109" t="n"/>
      <c r="AC48" s="110" t="n"/>
      <c r="AD48" s="110" t="n"/>
      <c r="AE48" s="109" t="n"/>
      <c r="AF48" s="109" t="n"/>
      <c r="AG48" s="109" t="n"/>
      <c r="AH48" s="106" t="n"/>
      <c r="AI48" s="106" t="n"/>
      <c r="AJ48" s="106" t="n"/>
      <c r="AK48" s="106" t="n"/>
      <c r="AL48" s="106" t="n"/>
      <c r="AM48" s="106" t="n"/>
      <c r="AN48" s="106" t="n"/>
      <c r="AO48" s="106" t="n"/>
      <c r="AP48" s="106" t="n"/>
      <c r="AQ48" s="106" t="n"/>
      <c r="AR48" s="107" t="n"/>
    </row>
    <row r="49" ht="12.75" customHeight="1" s="263">
      <c r="A49" s="111" t="inlineStr">
        <is>
          <t>RM-46</t>
        </is>
      </c>
      <c r="B49" s="109">
        <f>+IFERROR(VLOOKUP(A49,Master!B47:D103,2,0),"-")</f>
        <v/>
      </c>
      <c r="C49" s="109" t="n"/>
      <c r="D49" s="109" t="n">
        <v>0</v>
      </c>
      <c r="E49" s="109" t="n">
        <v>0</v>
      </c>
      <c r="F49" s="110" t="n"/>
      <c r="G49" s="110" t="n"/>
      <c r="H49" s="109" t="n"/>
      <c r="I49" s="109" t="n">
        <v>0</v>
      </c>
      <c r="J49" s="109" t="n">
        <v>0</v>
      </c>
      <c r="K49" s="110" t="n"/>
      <c r="L49" s="109" t="n">
        <v>0</v>
      </c>
      <c r="M49" s="110" t="n"/>
      <c r="N49" s="110" t="n"/>
      <c r="O49" s="109" t="n">
        <v>0</v>
      </c>
      <c r="P49" s="109" t="n">
        <v>0</v>
      </c>
      <c r="Q49" s="109" t="n"/>
      <c r="R49" s="109" t="n"/>
      <c r="S49" s="109" t="n"/>
      <c r="T49" s="109" t="n"/>
      <c r="U49" s="109" t="n"/>
      <c r="V49" s="110" t="n"/>
      <c r="W49" s="110" t="n"/>
      <c r="X49" s="109" t="n"/>
      <c r="Y49" s="109" t="n"/>
      <c r="Z49" s="109" t="n"/>
      <c r="AA49" s="109" t="n"/>
      <c r="AB49" s="109" t="n"/>
      <c r="AC49" s="110" t="n"/>
      <c r="AD49" s="110" t="n"/>
      <c r="AE49" s="109" t="n"/>
      <c r="AF49" s="109" t="n"/>
      <c r="AG49" s="109" t="n"/>
      <c r="AH49" s="106" t="n"/>
      <c r="AI49" s="106" t="n"/>
      <c r="AJ49" s="106" t="n"/>
      <c r="AK49" s="106" t="n"/>
      <c r="AL49" s="106" t="n"/>
      <c r="AM49" s="106" t="n"/>
      <c r="AN49" s="106" t="n"/>
      <c r="AO49" s="106" t="n"/>
      <c r="AP49" s="106" t="n"/>
      <c r="AQ49" s="106" t="n"/>
      <c r="AR49" s="107" t="n"/>
    </row>
    <row r="50" ht="12.75" customHeight="1" s="263">
      <c r="A50" s="108" t="n"/>
      <c r="B50" s="109">
        <f>+IFERROR(VLOOKUP(A50,Master!B48:D104,2,0),"-")</f>
        <v/>
      </c>
      <c r="C50" s="109" t="n"/>
      <c r="D50" s="109" t="n">
        <v>0</v>
      </c>
      <c r="E50" s="109" t="n">
        <v>0</v>
      </c>
      <c r="F50" s="110" t="n"/>
      <c r="G50" s="110" t="n"/>
      <c r="H50" s="109" t="n"/>
      <c r="I50" s="109" t="n">
        <v>0</v>
      </c>
      <c r="J50" s="109" t="n">
        <v>0</v>
      </c>
      <c r="K50" s="110" t="n"/>
      <c r="L50" s="109" t="n">
        <v>0</v>
      </c>
      <c r="M50" s="110" t="n"/>
      <c r="N50" s="110" t="n"/>
      <c r="O50" s="109" t="n">
        <v>0</v>
      </c>
      <c r="P50" s="109" t="n">
        <v>0</v>
      </c>
      <c r="Q50" s="109" t="n"/>
      <c r="R50" s="109" t="n"/>
      <c r="S50" s="109" t="n"/>
      <c r="T50" s="109" t="n"/>
      <c r="U50" s="109" t="n"/>
      <c r="V50" s="110" t="n"/>
      <c r="W50" s="110" t="n"/>
      <c r="X50" s="109" t="n"/>
      <c r="Y50" s="109" t="n"/>
      <c r="Z50" s="109" t="n"/>
      <c r="AA50" s="109" t="n"/>
      <c r="AB50" s="109" t="n"/>
      <c r="AC50" s="110" t="n"/>
      <c r="AD50" s="110" t="n"/>
      <c r="AE50" s="109" t="n"/>
      <c r="AF50" s="109" t="n"/>
      <c r="AG50" s="109" t="n"/>
      <c r="AH50" s="106" t="n"/>
      <c r="AI50" s="106" t="n"/>
      <c r="AJ50" s="106" t="n"/>
      <c r="AK50" s="106" t="n"/>
      <c r="AL50" s="106" t="n"/>
      <c r="AM50" s="106" t="n"/>
      <c r="AN50" s="106" t="n"/>
      <c r="AO50" s="106" t="n"/>
      <c r="AP50" s="106" t="n"/>
      <c r="AQ50" s="106" t="n"/>
      <c r="AR50" s="107" t="n"/>
    </row>
    <row r="51" ht="12.75" customHeight="1" s="263">
      <c r="A51" s="111" t="inlineStr">
        <is>
          <t>RM101191</t>
        </is>
      </c>
      <c r="B51" s="109">
        <f>+IFERROR(VLOOKUP(A51,Master!B49:D105,2,0),"-")</f>
        <v/>
      </c>
      <c r="C51" s="109" t="n"/>
      <c r="D51" s="109" t="n">
        <v>0</v>
      </c>
      <c r="E51" s="109" t="n">
        <v>0</v>
      </c>
      <c r="F51" s="110" t="n"/>
      <c r="G51" s="110" t="n"/>
      <c r="H51" s="109" t="n"/>
      <c r="I51" s="109" t="n">
        <v>7</v>
      </c>
      <c r="J51" s="109" t="n">
        <v>0</v>
      </c>
      <c r="K51" s="110" t="n"/>
      <c r="L51" s="109" t="n">
        <v>2</v>
      </c>
      <c r="M51" s="110" t="n"/>
      <c r="N51" s="110" t="n"/>
      <c r="O51" s="109" t="n">
        <v>0</v>
      </c>
      <c r="P51" s="109" t="n">
        <v>5</v>
      </c>
      <c r="Q51" s="109" t="n"/>
      <c r="R51" s="109" t="n"/>
      <c r="S51" s="109" t="n"/>
      <c r="T51" s="109" t="n"/>
      <c r="U51" s="109" t="n"/>
      <c r="V51" s="110" t="n"/>
      <c r="W51" s="110" t="n"/>
      <c r="X51" s="109" t="n"/>
      <c r="Y51" s="109" t="n"/>
      <c r="Z51" s="109" t="n"/>
      <c r="AA51" s="109" t="n"/>
      <c r="AB51" s="109" t="n"/>
      <c r="AC51" s="110" t="n"/>
      <c r="AD51" s="110" t="n"/>
      <c r="AE51" s="109" t="n"/>
      <c r="AF51" s="109" t="n"/>
      <c r="AG51" s="109" t="n"/>
      <c r="AH51" s="106" t="n"/>
      <c r="AI51" s="106" t="n"/>
      <c r="AJ51" s="106" t="n"/>
      <c r="AK51" s="106" t="n"/>
      <c r="AL51" s="106" t="n"/>
      <c r="AM51" s="106" t="n"/>
      <c r="AN51" s="106" t="n"/>
      <c r="AO51" s="106" t="n"/>
      <c r="AP51" s="106" t="n"/>
      <c r="AQ51" s="106" t="n"/>
      <c r="AR51" s="107" t="n"/>
    </row>
    <row r="52" ht="12.75" customHeight="1" s="263">
      <c r="A52" s="108" t="inlineStr">
        <is>
          <t>RM101194</t>
        </is>
      </c>
      <c r="B52" s="109">
        <f>+IFERROR(VLOOKUP(A52,Master!B50:D106,2,0),"-")</f>
        <v/>
      </c>
      <c r="C52" s="109" t="n"/>
      <c r="D52" s="109" t="n">
        <v>0</v>
      </c>
      <c r="E52" s="109" t="n">
        <v>0</v>
      </c>
      <c r="F52" s="110" t="n"/>
      <c r="G52" s="110" t="n"/>
      <c r="H52" s="109" t="n"/>
      <c r="I52" s="109" t="n">
        <v>0</v>
      </c>
      <c r="J52" s="109" t="n">
        <v>0</v>
      </c>
      <c r="K52" s="110" t="n"/>
      <c r="L52" s="109" t="n">
        <v>0</v>
      </c>
      <c r="M52" s="110" t="n"/>
      <c r="N52" s="110" t="n"/>
      <c r="O52" s="109" t="n">
        <v>0</v>
      </c>
      <c r="P52" s="109" t="n">
        <v>27</v>
      </c>
      <c r="Q52" s="109" t="n"/>
      <c r="R52" s="109" t="n"/>
      <c r="S52" s="109" t="n"/>
      <c r="T52" s="109" t="n"/>
      <c r="U52" s="109" t="n"/>
      <c r="V52" s="110" t="n"/>
      <c r="W52" s="110" t="n"/>
      <c r="X52" s="109" t="n"/>
      <c r="Y52" s="109" t="n"/>
      <c r="Z52" s="109" t="n"/>
      <c r="AA52" s="109" t="n"/>
      <c r="AB52" s="109" t="n"/>
      <c r="AC52" s="110" t="n"/>
      <c r="AD52" s="110" t="n"/>
      <c r="AE52" s="109" t="n"/>
      <c r="AF52" s="109" t="n"/>
      <c r="AG52" s="109" t="n"/>
      <c r="AH52" s="106" t="n"/>
      <c r="AI52" s="106" t="n"/>
      <c r="AJ52" s="106" t="n"/>
      <c r="AK52" s="106" t="n"/>
      <c r="AL52" s="106" t="n"/>
      <c r="AM52" s="106" t="n"/>
      <c r="AN52" s="106" t="n"/>
      <c r="AO52" s="106" t="n"/>
      <c r="AP52" s="106" t="n"/>
      <c r="AQ52" s="106" t="n"/>
      <c r="AR52" s="107" t="n"/>
    </row>
    <row r="53" ht="12.75" customHeight="1" s="263">
      <c r="A53" s="111" t="inlineStr">
        <is>
          <t>RM101195</t>
        </is>
      </c>
      <c r="B53" s="109">
        <f>+IFERROR(VLOOKUP(A53,Master!B51:D107,2,0),"-")</f>
        <v/>
      </c>
      <c r="C53" s="109" t="n"/>
      <c r="D53" s="109" t="n">
        <v>0</v>
      </c>
      <c r="E53" s="109" t="n">
        <v>0</v>
      </c>
      <c r="F53" s="110" t="n"/>
      <c r="G53" s="110" t="n"/>
      <c r="H53" s="109" t="n"/>
      <c r="I53" s="109" t="n">
        <v>0</v>
      </c>
      <c r="J53" s="109" t="n">
        <v>0</v>
      </c>
      <c r="K53" s="110" t="n"/>
      <c r="L53" s="109" t="n">
        <v>0</v>
      </c>
      <c r="M53" s="110" t="n"/>
      <c r="N53" s="110" t="n"/>
      <c r="O53" s="109" t="n">
        <v>0</v>
      </c>
      <c r="P53" s="109" t="n">
        <v>27</v>
      </c>
      <c r="Q53" s="109" t="n"/>
      <c r="R53" s="109" t="n"/>
      <c r="S53" s="109" t="n"/>
      <c r="T53" s="109" t="n"/>
      <c r="U53" s="109" t="n"/>
      <c r="V53" s="110" t="n"/>
      <c r="W53" s="110" t="n"/>
      <c r="X53" s="109" t="n"/>
      <c r="Y53" s="109" t="n"/>
      <c r="Z53" s="109" t="n"/>
      <c r="AA53" s="109" t="n"/>
      <c r="AB53" s="109" t="n"/>
      <c r="AC53" s="110" t="n"/>
      <c r="AD53" s="110" t="n"/>
      <c r="AE53" s="109" t="n"/>
      <c r="AF53" s="109" t="n"/>
      <c r="AG53" s="109" t="n"/>
      <c r="AH53" s="106" t="n"/>
      <c r="AI53" s="106" t="n"/>
      <c r="AJ53" s="106" t="n"/>
      <c r="AK53" s="106" t="n"/>
      <c r="AL53" s="106" t="n"/>
      <c r="AM53" s="106" t="n"/>
      <c r="AN53" s="106" t="n"/>
      <c r="AO53" s="106" t="n"/>
      <c r="AP53" s="106" t="n"/>
      <c r="AQ53" s="106" t="n"/>
      <c r="AR53" s="107" t="n"/>
    </row>
    <row r="54" ht="12" customHeight="1" s="263">
      <c r="A54" s="108" t="inlineStr">
        <is>
          <t>RM411001</t>
        </is>
      </c>
      <c r="B54" s="109">
        <f>+IFERROR(VLOOKUP(A54,Master!B52:D108,2,0),"-")</f>
        <v/>
      </c>
      <c r="C54" s="109" t="n"/>
      <c r="D54" s="109" t="n">
        <v>0</v>
      </c>
      <c r="E54" s="109" t="n">
        <v>0</v>
      </c>
      <c r="F54" s="110" t="n"/>
      <c r="G54" s="110" t="n"/>
      <c r="H54" s="109" t="n"/>
      <c r="I54" s="109" t="n">
        <v>5</v>
      </c>
      <c r="J54" s="109" t="n">
        <v>0</v>
      </c>
      <c r="K54" s="110" t="n"/>
      <c r="L54" s="109" t="n">
        <v>0</v>
      </c>
      <c r="M54" s="110" t="n"/>
      <c r="N54" s="110" t="n"/>
      <c r="O54" s="109" t="n">
        <v>0</v>
      </c>
      <c r="P54" s="109" t="n">
        <v>0</v>
      </c>
      <c r="Q54" s="109" t="n"/>
      <c r="R54" s="109" t="n"/>
      <c r="S54" s="109" t="n"/>
      <c r="T54" s="109" t="n"/>
      <c r="U54" s="109" t="n"/>
      <c r="V54" s="110" t="n"/>
      <c r="W54" s="110" t="n"/>
      <c r="X54" s="109" t="n"/>
      <c r="Y54" s="109" t="n"/>
      <c r="Z54" s="109" t="n"/>
      <c r="AA54" s="109" t="n"/>
      <c r="AB54" s="109" t="n"/>
      <c r="AC54" s="110" t="n"/>
      <c r="AD54" s="110" t="n"/>
      <c r="AE54" s="109" t="n"/>
      <c r="AF54" s="109" t="n"/>
      <c r="AG54" s="109" t="n"/>
      <c r="AH54" s="106" t="n"/>
      <c r="AI54" s="106" t="n"/>
      <c r="AJ54" s="106" t="n"/>
      <c r="AK54" s="106" t="n"/>
      <c r="AL54" s="106" t="n"/>
      <c r="AM54" s="106" t="n"/>
      <c r="AN54" s="106" t="n"/>
      <c r="AO54" s="106" t="n"/>
      <c r="AP54" s="106" t="n"/>
      <c r="AQ54" s="106" t="n"/>
      <c r="AR54" s="107" t="n"/>
    </row>
    <row r="55" ht="12.75" customHeight="1" s="263">
      <c r="A55" s="111" t="inlineStr">
        <is>
          <t>RM101196</t>
        </is>
      </c>
      <c r="B55" s="109">
        <f>+IFERROR(VLOOKUP(A55,Master!B53:D109,2,0),"-")</f>
        <v/>
      </c>
      <c r="C55" s="109" t="n"/>
      <c r="D55" s="109" t="n">
        <v>1</v>
      </c>
      <c r="E55" s="109" t="n">
        <v>0</v>
      </c>
      <c r="F55" s="110" t="n"/>
      <c r="G55" s="110" t="n"/>
      <c r="H55" s="109" t="n"/>
      <c r="I55" s="109" t="n">
        <v>5</v>
      </c>
      <c r="J55" s="109" t="n">
        <v>1</v>
      </c>
      <c r="K55" s="110" t="n"/>
      <c r="L55" s="109" t="n">
        <v>0</v>
      </c>
      <c r="M55" s="110" t="n"/>
      <c r="N55" s="110" t="n"/>
      <c r="O55" s="109" t="n">
        <v>0</v>
      </c>
      <c r="P55" s="109" t="n">
        <v>3</v>
      </c>
      <c r="Q55" s="109" t="n"/>
      <c r="R55" s="109" t="n"/>
      <c r="S55" s="109" t="n"/>
      <c r="T55" s="109" t="n"/>
      <c r="U55" s="109" t="n"/>
      <c r="V55" s="110" t="n"/>
      <c r="W55" s="110" t="n"/>
      <c r="X55" s="109" t="n"/>
      <c r="Y55" s="109" t="n"/>
      <c r="Z55" s="109" t="n"/>
      <c r="AA55" s="109" t="n"/>
      <c r="AB55" s="109" t="n"/>
      <c r="AC55" s="110" t="n"/>
      <c r="AD55" s="110" t="n"/>
      <c r="AE55" s="109" t="n"/>
      <c r="AF55" s="109" t="n"/>
      <c r="AG55" s="109" t="n"/>
      <c r="AH55" s="106" t="n"/>
      <c r="AI55" s="106" t="n"/>
      <c r="AJ55" s="106" t="n"/>
      <c r="AK55" s="106" t="n"/>
      <c r="AL55" s="106" t="n"/>
      <c r="AM55" s="106" t="n"/>
      <c r="AN55" s="106" t="n"/>
      <c r="AO55" s="106" t="n"/>
      <c r="AP55" s="106" t="n"/>
      <c r="AQ55" s="106" t="n"/>
      <c r="AR55" s="107" t="n"/>
    </row>
    <row r="56" ht="12.75" customHeight="1" s="263">
      <c r="A56" s="108" t="inlineStr">
        <is>
          <t>RM-53</t>
        </is>
      </c>
      <c r="B56" s="109">
        <f>+IFERROR(VLOOKUP(A56,Master!B54:D110,2,0),"-")</f>
        <v/>
      </c>
      <c r="C56" s="109" t="n"/>
      <c r="D56" s="109" t="n">
        <v>0</v>
      </c>
      <c r="E56" s="109" t="n">
        <v>0</v>
      </c>
      <c r="F56" s="110" t="n"/>
      <c r="G56" s="110" t="n"/>
      <c r="H56" s="109" t="n"/>
      <c r="I56" s="109" t="n">
        <v>0</v>
      </c>
      <c r="J56" s="109" t="n">
        <v>0</v>
      </c>
      <c r="K56" s="110" t="n"/>
      <c r="L56" s="109" t="n">
        <v>0</v>
      </c>
      <c r="M56" s="110" t="n"/>
      <c r="N56" s="110" t="n"/>
      <c r="O56" s="109" t="n">
        <v>0</v>
      </c>
      <c r="P56" s="109" t="n">
        <v>0</v>
      </c>
      <c r="Q56" s="109" t="n"/>
      <c r="R56" s="109" t="n"/>
      <c r="S56" s="109" t="n"/>
      <c r="T56" s="109" t="n"/>
      <c r="U56" s="109" t="n"/>
      <c r="V56" s="110" t="n"/>
      <c r="W56" s="110" t="n"/>
      <c r="X56" s="109" t="n"/>
      <c r="Y56" s="109" t="n"/>
      <c r="Z56" s="109" t="n"/>
      <c r="AA56" s="109" t="n"/>
      <c r="AB56" s="109" t="n"/>
      <c r="AC56" s="110" t="n"/>
      <c r="AD56" s="110" t="n"/>
      <c r="AE56" s="109" t="n"/>
      <c r="AF56" s="109" t="n"/>
      <c r="AG56" s="109" t="n"/>
      <c r="AH56" s="106" t="n"/>
      <c r="AI56" s="106" t="n"/>
      <c r="AJ56" s="106" t="n"/>
      <c r="AK56" s="106" t="n"/>
      <c r="AL56" s="106" t="n"/>
      <c r="AM56" s="106" t="n"/>
      <c r="AN56" s="106" t="n"/>
      <c r="AO56" s="106" t="n"/>
      <c r="AP56" s="106" t="n"/>
      <c r="AQ56" s="106" t="n"/>
      <c r="AR56" s="107" t="n"/>
    </row>
    <row r="57" ht="12.75" customHeight="1" s="263">
      <c r="A57" s="111" t="inlineStr">
        <is>
          <t>RM-54</t>
        </is>
      </c>
      <c r="B57" s="109">
        <f>+IFERROR(VLOOKUP(A57,Master!B55:D111,2,0),"-")</f>
        <v/>
      </c>
      <c r="C57" s="109" t="n"/>
      <c r="D57" s="109" t="n">
        <v>0</v>
      </c>
      <c r="E57" s="109" t="n">
        <v>0</v>
      </c>
      <c r="F57" s="110" t="n"/>
      <c r="G57" s="110" t="n"/>
      <c r="H57" s="109" t="n"/>
      <c r="I57" s="109" t="n">
        <v>0</v>
      </c>
      <c r="J57" s="109" t="n">
        <v>0</v>
      </c>
      <c r="K57" s="110" t="n"/>
      <c r="L57" s="109" t="n">
        <v>0</v>
      </c>
      <c r="M57" s="110" t="n"/>
      <c r="N57" s="110" t="n"/>
      <c r="O57" s="109" t="n">
        <v>0</v>
      </c>
      <c r="P57" s="109" t="n">
        <v>0</v>
      </c>
      <c r="Q57" s="109" t="n"/>
      <c r="R57" s="109" t="n"/>
      <c r="S57" s="109" t="n"/>
      <c r="T57" s="109" t="n"/>
      <c r="U57" s="109" t="n"/>
      <c r="V57" s="110" t="n"/>
      <c r="W57" s="110" t="n"/>
      <c r="X57" s="109" t="n"/>
      <c r="Y57" s="109" t="n"/>
      <c r="Z57" s="109" t="n"/>
      <c r="AA57" s="109" t="n"/>
      <c r="AB57" s="109" t="n"/>
      <c r="AC57" s="110" t="n"/>
      <c r="AD57" s="110" t="n"/>
      <c r="AE57" s="109" t="n"/>
      <c r="AF57" s="109" t="n"/>
      <c r="AG57" s="109" t="n"/>
      <c r="AH57" s="106" t="n"/>
      <c r="AI57" s="106" t="n"/>
      <c r="AJ57" s="106" t="n"/>
      <c r="AK57" s="106" t="n"/>
      <c r="AL57" s="106" t="n"/>
      <c r="AM57" s="106" t="n"/>
      <c r="AN57" s="106" t="n"/>
      <c r="AO57" s="106" t="n"/>
      <c r="AP57" s="106" t="n"/>
      <c r="AQ57" s="106" t="n"/>
      <c r="AR57" s="107" t="n"/>
    </row>
    <row r="58" ht="12.75" customHeight="1" s="263">
      <c r="A58" s="108" t="inlineStr">
        <is>
          <t>RM-55</t>
        </is>
      </c>
      <c r="B58" s="109">
        <f>+IFERROR(VLOOKUP(A58,Master!B56:D112,2,0),"-")</f>
        <v/>
      </c>
      <c r="C58" s="109" t="n"/>
      <c r="D58" s="109" t="n">
        <v>0</v>
      </c>
      <c r="E58" s="109" t="n">
        <v>0</v>
      </c>
      <c r="F58" s="110" t="n"/>
      <c r="G58" s="110" t="n"/>
      <c r="H58" s="109" t="n"/>
      <c r="I58" s="109" t="n">
        <v>0</v>
      </c>
      <c r="J58" s="109" t="n">
        <v>0</v>
      </c>
      <c r="K58" s="110" t="n"/>
      <c r="L58" s="109" t="n">
        <v>0</v>
      </c>
      <c r="M58" s="110" t="n"/>
      <c r="N58" s="110" t="n"/>
      <c r="O58" s="109" t="n">
        <v>0</v>
      </c>
      <c r="P58" s="109" t="n">
        <v>0</v>
      </c>
      <c r="Q58" s="109" t="n"/>
      <c r="R58" s="109" t="n"/>
      <c r="S58" s="109" t="n"/>
      <c r="T58" s="109" t="n"/>
      <c r="U58" s="109" t="n"/>
      <c r="V58" s="110" t="n"/>
      <c r="W58" s="110" t="n"/>
      <c r="X58" s="109" t="n"/>
      <c r="Y58" s="109" t="n"/>
      <c r="Z58" s="109" t="n"/>
      <c r="AA58" s="109" t="n"/>
      <c r="AB58" s="109" t="n"/>
      <c r="AC58" s="110" t="n"/>
      <c r="AD58" s="110" t="n"/>
      <c r="AE58" s="109" t="n"/>
      <c r="AF58" s="109" t="n"/>
      <c r="AG58" s="109" t="n"/>
      <c r="AH58" s="106" t="n"/>
      <c r="AI58" s="106" t="n"/>
      <c r="AJ58" s="106" t="n"/>
      <c r="AK58" s="106" t="n"/>
      <c r="AL58" s="106" t="n"/>
      <c r="AM58" s="106" t="n"/>
      <c r="AN58" s="106" t="n"/>
      <c r="AO58" s="106" t="n"/>
      <c r="AP58" s="106" t="n"/>
      <c r="AQ58" s="106" t="n"/>
      <c r="AR58" s="107" t="n"/>
    </row>
    <row r="59" ht="12.75" customHeight="1" s="263">
      <c r="A59" s="111" t="inlineStr">
        <is>
          <t>RM411007</t>
        </is>
      </c>
      <c r="B59" s="109">
        <f>+IFERROR(VLOOKUP(A59,Master!B57:D113,2,0),"-")</f>
        <v/>
      </c>
      <c r="C59" s="109" t="n"/>
      <c r="D59" s="109" t="n">
        <v>0</v>
      </c>
      <c r="E59" s="109" t="n">
        <v>0</v>
      </c>
      <c r="F59" s="110" t="n"/>
      <c r="G59" s="110" t="n"/>
      <c r="H59" s="109" t="n"/>
      <c r="I59" s="109" t="n">
        <v>0</v>
      </c>
      <c r="J59" s="109" t="n">
        <v>0</v>
      </c>
      <c r="K59" s="110" t="n"/>
      <c r="L59" s="109" t="n">
        <v>0</v>
      </c>
      <c r="M59" s="110" t="n"/>
      <c r="N59" s="110" t="n"/>
      <c r="O59" s="109" t="n">
        <v>7</v>
      </c>
      <c r="P59" s="109" t="n">
        <v>0</v>
      </c>
      <c r="Q59" s="109" t="n"/>
      <c r="R59" s="109" t="n"/>
      <c r="S59" s="109" t="n"/>
      <c r="T59" s="109" t="n"/>
      <c r="U59" s="109" t="n"/>
      <c r="V59" s="110" t="n"/>
      <c r="W59" s="110" t="n"/>
      <c r="X59" s="109" t="n"/>
      <c r="Y59" s="109" t="n"/>
      <c r="Z59" s="109" t="n"/>
      <c r="AA59" s="109" t="n"/>
      <c r="AB59" s="109" t="n"/>
      <c r="AC59" s="110" t="n"/>
      <c r="AD59" s="110" t="n"/>
      <c r="AE59" s="109" t="n"/>
      <c r="AF59" s="109" t="n"/>
      <c r="AG59" s="109" t="n"/>
      <c r="AH59" s="106" t="n"/>
      <c r="AI59" s="106" t="n"/>
      <c r="AJ59" s="106" t="n"/>
      <c r="AK59" s="106" t="n"/>
      <c r="AL59" s="106" t="n"/>
      <c r="AM59" s="106" t="n"/>
      <c r="AN59" s="106" t="n"/>
      <c r="AO59" s="106" t="n"/>
      <c r="AP59" s="106" t="n"/>
      <c r="AQ59" s="106" t="n"/>
      <c r="AR59" s="107" t="n"/>
    </row>
    <row r="60" ht="12.75" customHeight="1" s="263">
      <c r="A60" s="108" t="inlineStr">
        <is>
          <t>RM101176</t>
        </is>
      </c>
      <c r="B60" s="109">
        <f>+IFERROR(VLOOKUP(A60,Master!B58:D114,2,0),"-")</f>
        <v/>
      </c>
      <c r="C60" s="109" t="n"/>
      <c r="D60" s="109" t="n">
        <v>0</v>
      </c>
      <c r="E60" s="109" t="n">
        <v>0</v>
      </c>
      <c r="F60" s="110" t="n"/>
      <c r="G60" s="110" t="n"/>
      <c r="H60" s="112" t="n"/>
      <c r="I60" s="112" t="n">
        <v>0</v>
      </c>
      <c r="J60" s="109" t="n">
        <v>0</v>
      </c>
      <c r="K60" s="110" t="n"/>
      <c r="L60" s="109" t="n">
        <v>0</v>
      </c>
      <c r="M60" s="110" t="n"/>
      <c r="N60" s="110" t="n"/>
      <c r="O60" s="109" t="n">
        <v>0</v>
      </c>
      <c r="P60" s="109" t="n">
        <v>0</v>
      </c>
      <c r="Q60" s="109" t="n"/>
      <c r="R60" s="109" t="n"/>
      <c r="S60" s="109" t="n"/>
      <c r="T60" s="109" t="n"/>
      <c r="U60" s="109" t="n"/>
      <c r="V60" s="110" t="n"/>
      <c r="W60" s="110" t="n"/>
      <c r="X60" s="109" t="n"/>
      <c r="Y60" s="109" t="n"/>
      <c r="Z60" s="109" t="n"/>
      <c r="AA60" s="109" t="n"/>
      <c r="AB60" s="109" t="n"/>
      <c r="AC60" s="110" t="n"/>
      <c r="AD60" s="110" t="n"/>
      <c r="AE60" s="109" t="n"/>
      <c r="AF60" s="109" t="n"/>
      <c r="AG60" s="109" t="n"/>
      <c r="AH60" s="106" t="n"/>
      <c r="AI60" s="106" t="n"/>
      <c r="AJ60" s="106" t="n"/>
      <c r="AK60" s="106" t="n"/>
      <c r="AL60" s="106" t="n"/>
      <c r="AM60" s="106" t="n"/>
      <c r="AN60" s="106" t="n"/>
      <c r="AO60" s="106" t="n"/>
      <c r="AP60" s="106" t="n"/>
      <c r="AQ60" s="106" t="n"/>
      <c r="AR60" s="107" t="n"/>
    </row>
    <row r="61" ht="12.75" customHeight="1" s="263">
      <c r="A61" s="109" t="inlineStr">
        <is>
          <t>RM-58</t>
        </is>
      </c>
      <c r="B61" s="109">
        <f>+IFERROR(VLOOKUP(A61,Master!B59:D115,2,0),"-")</f>
        <v/>
      </c>
      <c r="C61" s="109" t="n"/>
      <c r="D61" s="109" t="n">
        <v>0</v>
      </c>
      <c r="E61" s="109" t="n">
        <v>0</v>
      </c>
      <c r="F61" s="110" t="n"/>
      <c r="G61" s="110" t="n"/>
      <c r="H61" s="112" t="n"/>
      <c r="I61" s="112" t="n">
        <v>0</v>
      </c>
      <c r="J61" s="109" t="n">
        <v>0</v>
      </c>
      <c r="K61" s="110" t="n"/>
      <c r="L61" s="109" t="n">
        <v>0</v>
      </c>
      <c r="M61" s="110" t="n"/>
      <c r="N61" s="110" t="n"/>
      <c r="O61" s="109" t="n">
        <v>0</v>
      </c>
      <c r="P61" s="109" t="n">
        <v>0</v>
      </c>
      <c r="Q61" s="109" t="n"/>
      <c r="R61" s="109" t="n"/>
      <c r="S61" s="109" t="n"/>
      <c r="T61" s="109" t="n"/>
      <c r="U61" s="109" t="n"/>
      <c r="V61" s="110" t="n"/>
      <c r="W61" s="110" t="n"/>
      <c r="X61" s="109" t="n"/>
      <c r="Y61" s="109" t="n"/>
      <c r="Z61" s="109" t="n"/>
      <c r="AA61" s="109" t="n"/>
      <c r="AB61" s="109" t="n"/>
      <c r="AC61" s="110" t="n"/>
      <c r="AD61" s="110" t="n"/>
      <c r="AE61" s="109" t="n"/>
      <c r="AF61" s="109" t="n"/>
      <c r="AG61" s="109" t="n"/>
      <c r="AH61" s="106" t="n"/>
      <c r="AI61" s="106" t="n"/>
      <c r="AJ61" s="106" t="n"/>
      <c r="AK61" s="106" t="n"/>
      <c r="AL61" s="106" t="n"/>
      <c r="AM61" s="106" t="n"/>
      <c r="AN61" s="106" t="n"/>
      <c r="AO61" s="106" t="n"/>
      <c r="AP61" s="106" t="n"/>
      <c r="AQ61" s="106" t="n"/>
      <c r="AR61" s="107" t="n"/>
    </row>
    <row r="62" ht="12.75" customHeight="1" s="263">
      <c r="A62" s="109" t="inlineStr">
        <is>
          <t>RM-59</t>
        </is>
      </c>
      <c r="B62" s="109">
        <f>+IFERROR(VLOOKUP(A62,Master!B60:D116,2,0),"-")</f>
        <v/>
      </c>
      <c r="C62" s="109" t="n"/>
      <c r="D62" s="109" t="n">
        <v>0</v>
      </c>
      <c r="E62" s="109" t="n">
        <v>0</v>
      </c>
      <c r="F62" s="110" t="n"/>
      <c r="G62" s="110" t="n"/>
      <c r="H62" s="112" t="n">
        <v>0</v>
      </c>
      <c r="I62" s="112" t="n">
        <v>0</v>
      </c>
      <c r="J62" s="109" t="n">
        <v>0</v>
      </c>
      <c r="K62" s="110" t="n"/>
      <c r="L62" s="109" t="n">
        <v>0</v>
      </c>
      <c r="M62" s="110" t="n"/>
      <c r="N62" s="110" t="n"/>
      <c r="O62" s="109" t="n">
        <v>0</v>
      </c>
      <c r="P62" s="109" t="n">
        <v>0</v>
      </c>
      <c r="Q62" s="109" t="n">
        <v>0</v>
      </c>
      <c r="R62" s="109" t="n">
        <v>0</v>
      </c>
      <c r="S62" s="109" t="n">
        <v>0</v>
      </c>
      <c r="T62" s="109" t="n">
        <v>0</v>
      </c>
      <c r="U62" s="109" t="n">
        <v>0</v>
      </c>
      <c r="V62" s="110" t="n"/>
      <c r="W62" s="110" t="n"/>
      <c r="X62" s="109" t="n">
        <v>0</v>
      </c>
      <c r="Y62" s="109" t="n">
        <v>0</v>
      </c>
      <c r="Z62" s="109" t="n">
        <v>0</v>
      </c>
      <c r="AA62" s="109" t="n">
        <v>0</v>
      </c>
      <c r="AB62" s="109" t="n">
        <v>0</v>
      </c>
      <c r="AC62" s="110" t="n"/>
      <c r="AD62" s="110" t="n"/>
      <c r="AE62" s="109" t="n">
        <v>0</v>
      </c>
      <c r="AF62" s="109" t="n">
        <v>0</v>
      </c>
      <c r="AG62" s="109" t="n"/>
      <c r="AH62" s="106" t="n"/>
      <c r="AI62" s="106" t="n"/>
      <c r="AJ62" s="106" t="n"/>
      <c r="AK62" s="106" t="n"/>
      <c r="AL62" s="106" t="n"/>
      <c r="AM62" s="106" t="n"/>
      <c r="AN62" s="106" t="n"/>
      <c r="AO62" s="106" t="n"/>
      <c r="AP62" s="106" t="n"/>
      <c r="AQ62" s="106" t="n"/>
      <c r="AR62" s="107" t="n"/>
    </row>
    <row r="63" ht="12.75" customHeight="1" s="263">
      <c r="A63" s="109" t="inlineStr">
        <is>
          <t>RM-60</t>
        </is>
      </c>
      <c r="B63" s="109">
        <f>+IFERROR(VLOOKUP(A63,Master!B61:D117,2,0),"-")</f>
        <v/>
      </c>
      <c r="C63" s="109" t="n"/>
      <c r="D63" s="109" t="n">
        <v>0</v>
      </c>
      <c r="E63" s="109" t="n">
        <v>0</v>
      </c>
      <c r="F63" s="110" t="n"/>
      <c r="G63" s="110" t="n"/>
      <c r="H63" s="112" t="n">
        <v>0</v>
      </c>
      <c r="I63" s="112" t="n">
        <v>0</v>
      </c>
      <c r="J63" s="109" t="n">
        <v>0</v>
      </c>
      <c r="K63" s="110" t="n"/>
      <c r="L63" s="109" t="n">
        <v>0</v>
      </c>
      <c r="M63" s="110" t="n"/>
      <c r="N63" s="110" t="n"/>
      <c r="O63" s="109" t="n">
        <v>0</v>
      </c>
      <c r="P63" s="109" t="n">
        <v>0</v>
      </c>
      <c r="Q63" s="109" t="n">
        <v>0</v>
      </c>
      <c r="R63" s="109" t="n">
        <v>0</v>
      </c>
      <c r="S63" s="109" t="n">
        <v>0</v>
      </c>
      <c r="T63" s="109" t="n">
        <v>0</v>
      </c>
      <c r="U63" s="109" t="n">
        <v>0</v>
      </c>
      <c r="V63" s="110" t="n"/>
      <c r="W63" s="110" t="n"/>
      <c r="X63" s="109" t="n">
        <v>0</v>
      </c>
      <c r="Y63" s="109" t="n">
        <v>0</v>
      </c>
      <c r="Z63" s="109" t="n">
        <v>0</v>
      </c>
      <c r="AA63" s="109" t="n">
        <v>0</v>
      </c>
      <c r="AB63" s="109" t="n">
        <v>0</v>
      </c>
      <c r="AC63" s="110" t="n"/>
      <c r="AD63" s="110" t="n"/>
      <c r="AE63" s="109" t="n">
        <v>0</v>
      </c>
      <c r="AF63" s="109" t="n">
        <v>0</v>
      </c>
      <c r="AG63" s="109" t="n"/>
      <c r="AH63" s="106" t="n"/>
      <c r="AI63" s="106" t="n"/>
      <c r="AJ63" s="106" t="n"/>
      <c r="AK63" s="106" t="n"/>
      <c r="AL63" s="106" t="n"/>
      <c r="AM63" s="106" t="n"/>
      <c r="AN63" s="106" t="n"/>
      <c r="AO63" s="106" t="n"/>
      <c r="AP63" s="106" t="n"/>
      <c r="AQ63" s="106" t="n"/>
      <c r="AR63" s="107" t="n"/>
    </row>
    <row r="64" ht="12.75" customHeight="1" s="263">
      <c r="A64" s="109" t="inlineStr">
        <is>
          <t>RM-61</t>
        </is>
      </c>
      <c r="B64" s="109">
        <f>+IFERROR(VLOOKUP(A64,Master!B62:D118,2,0),"-")</f>
        <v/>
      </c>
      <c r="C64" s="109" t="n"/>
      <c r="D64" s="109" t="n">
        <v>0</v>
      </c>
      <c r="E64" s="109" t="n">
        <v>0</v>
      </c>
      <c r="F64" s="110" t="n"/>
      <c r="G64" s="110" t="n"/>
      <c r="H64" s="112" t="n">
        <v>0</v>
      </c>
      <c r="I64" s="112" t="n">
        <v>0</v>
      </c>
      <c r="J64" s="109" t="n">
        <v>0</v>
      </c>
      <c r="K64" s="110" t="n"/>
      <c r="L64" s="109" t="n">
        <v>0</v>
      </c>
      <c r="M64" s="110" t="n"/>
      <c r="N64" s="110" t="n"/>
      <c r="O64" s="109" t="n">
        <v>0</v>
      </c>
      <c r="P64" s="109" t="n">
        <v>0</v>
      </c>
      <c r="Q64" s="109" t="n">
        <v>0</v>
      </c>
      <c r="R64" s="109" t="n">
        <v>0</v>
      </c>
      <c r="S64" s="109" t="n">
        <v>0</v>
      </c>
      <c r="T64" s="109" t="n">
        <v>0</v>
      </c>
      <c r="U64" s="109" t="n">
        <v>0</v>
      </c>
      <c r="V64" s="110" t="n"/>
      <c r="W64" s="110" t="n"/>
      <c r="X64" s="109" t="n">
        <v>0</v>
      </c>
      <c r="Y64" s="109" t="n">
        <v>0</v>
      </c>
      <c r="Z64" s="109" t="n">
        <v>0</v>
      </c>
      <c r="AA64" s="109" t="n">
        <v>0</v>
      </c>
      <c r="AB64" s="109" t="n">
        <v>0</v>
      </c>
      <c r="AC64" s="110" t="n"/>
      <c r="AD64" s="110" t="n"/>
      <c r="AE64" s="109" t="n">
        <v>0</v>
      </c>
      <c r="AF64" s="109" t="n">
        <v>0</v>
      </c>
      <c r="AG64" s="109" t="n"/>
      <c r="AH64" s="106" t="n"/>
      <c r="AI64" s="106" t="n"/>
      <c r="AJ64" s="106" t="n"/>
      <c r="AK64" s="106" t="n"/>
      <c r="AL64" s="106" t="n"/>
      <c r="AM64" s="106" t="n"/>
      <c r="AN64" s="106" t="n"/>
      <c r="AO64" s="106" t="n"/>
      <c r="AP64" s="106" t="n"/>
      <c r="AQ64" s="106" t="n"/>
      <c r="AR64" s="107" t="n"/>
    </row>
    <row r="65" ht="12.75" customHeight="1" s="263">
      <c r="A65" s="109" t="inlineStr">
        <is>
          <t>RM-62</t>
        </is>
      </c>
      <c r="B65" s="109">
        <f>+IFERROR(VLOOKUP(A65,Master!B63:D119,2,0),"-")</f>
        <v/>
      </c>
      <c r="C65" s="109" t="n"/>
      <c r="D65" s="109" t="n">
        <v>0</v>
      </c>
      <c r="E65" s="109" t="n">
        <v>0</v>
      </c>
      <c r="F65" s="110" t="n"/>
      <c r="G65" s="110" t="n"/>
      <c r="H65" s="112" t="n">
        <v>0</v>
      </c>
      <c r="I65" s="112" t="n">
        <v>0</v>
      </c>
      <c r="J65" s="109" t="n">
        <v>0</v>
      </c>
      <c r="K65" s="110" t="n"/>
      <c r="L65" s="109" t="n">
        <v>0</v>
      </c>
      <c r="M65" s="110" t="n"/>
      <c r="N65" s="110" t="n"/>
      <c r="O65" s="109" t="n">
        <v>0</v>
      </c>
      <c r="P65" s="109" t="n">
        <v>0</v>
      </c>
      <c r="Q65" s="109" t="n">
        <v>0</v>
      </c>
      <c r="R65" s="109" t="n">
        <v>0</v>
      </c>
      <c r="S65" s="109" t="n">
        <v>0</v>
      </c>
      <c r="T65" s="109" t="n">
        <v>0</v>
      </c>
      <c r="U65" s="109" t="n">
        <v>0</v>
      </c>
      <c r="V65" s="110" t="n"/>
      <c r="W65" s="110" t="n"/>
      <c r="X65" s="109" t="n">
        <v>0</v>
      </c>
      <c r="Y65" s="109" t="n">
        <v>0</v>
      </c>
      <c r="Z65" s="109" t="n">
        <v>0</v>
      </c>
      <c r="AA65" s="109" t="n">
        <v>0</v>
      </c>
      <c r="AB65" s="109" t="n">
        <v>0</v>
      </c>
      <c r="AC65" s="110" t="n"/>
      <c r="AD65" s="110" t="n"/>
      <c r="AE65" s="109" t="n">
        <v>0</v>
      </c>
      <c r="AF65" s="109" t="n">
        <v>0</v>
      </c>
      <c r="AG65" s="109" t="n"/>
      <c r="AH65" s="106" t="n"/>
      <c r="AI65" s="106" t="n"/>
      <c r="AJ65" s="106" t="n"/>
      <c r="AK65" s="106" t="n"/>
      <c r="AL65" s="106" t="n"/>
      <c r="AM65" s="106" t="n"/>
      <c r="AN65" s="106" t="n"/>
      <c r="AO65" s="106" t="n"/>
      <c r="AP65" s="106" t="n"/>
      <c r="AQ65" s="106" t="n"/>
      <c r="AR65" s="107" t="n"/>
    </row>
    <row r="66" ht="12.75" customHeight="1" s="263">
      <c r="A66" s="109" t="inlineStr">
        <is>
          <t>RM-63</t>
        </is>
      </c>
      <c r="B66" s="109">
        <f>+IFERROR(VLOOKUP(A66,Master!B64:D120,2,0),"-")</f>
        <v/>
      </c>
      <c r="C66" s="109" t="n"/>
      <c r="D66" s="109" t="n">
        <v>0</v>
      </c>
      <c r="E66" s="109" t="n">
        <v>0</v>
      </c>
      <c r="F66" s="110" t="n"/>
      <c r="G66" s="110" t="n"/>
      <c r="H66" s="112" t="n">
        <v>0</v>
      </c>
      <c r="I66" s="112" t="n">
        <v>0</v>
      </c>
      <c r="J66" s="109" t="n">
        <v>0</v>
      </c>
      <c r="K66" s="110" t="n"/>
      <c r="L66" s="109" t="n">
        <v>0</v>
      </c>
      <c r="M66" s="110" t="n"/>
      <c r="N66" s="110" t="n"/>
      <c r="O66" s="109" t="n">
        <v>0</v>
      </c>
      <c r="P66" s="109" t="n">
        <v>0</v>
      </c>
      <c r="Q66" s="109" t="n">
        <v>0</v>
      </c>
      <c r="R66" s="109" t="n">
        <v>0</v>
      </c>
      <c r="S66" s="109" t="n">
        <v>0</v>
      </c>
      <c r="T66" s="109" t="n">
        <v>0</v>
      </c>
      <c r="U66" s="109" t="n">
        <v>0</v>
      </c>
      <c r="V66" s="110" t="n"/>
      <c r="W66" s="110" t="n"/>
      <c r="X66" s="109" t="n">
        <v>0</v>
      </c>
      <c r="Y66" s="109" t="n">
        <v>0</v>
      </c>
      <c r="Z66" s="109" t="n">
        <v>0</v>
      </c>
      <c r="AA66" s="109" t="n">
        <v>0</v>
      </c>
      <c r="AB66" s="109" t="n">
        <v>0</v>
      </c>
      <c r="AC66" s="110" t="n"/>
      <c r="AD66" s="110" t="n"/>
      <c r="AE66" s="109" t="n">
        <v>0</v>
      </c>
      <c r="AF66" s="109" t="n">
        <v>0</v>
      </c>
      <c r="AG66" s="109" t="n"/>
      <c r="AH66" s="106" t="n"/>
      <c r="AI66" s="106" t="n"/>
      <c r="AJ66" s="106" t="n"/>
      <c r="AK66" s="106" t="n"/>
      <c r="AL66" s="106" t="n"/>
      <c r="AM66" s="106" t="n"/>
      <c r="AN66" s="106" t="n"/>
      <c r="AO66" s="106" t="n"/>
      <c r="AP66" s="106" t="n"/>
      <c r="AQ66" s="106" t="n"/>
      <c r="AR66" s="107" t="n"/>
    </row>
    <row r="67" ht="12.75" customHeight="1" s="263">
      <c r="A67" s="109" t="inlineStr">
        <is>
          <t>RM-64</t>
        </is>
      </c>
      <c r="B67" s="109">
        <f>+IFERROR(VLOOKUP(A67,Master!B65:D121,2,0),"-")</f>
        <v/>
      </c>
      <c r="C67" s="109" t="n"/>
      <c r="D67" s="109" t="n">
        <v>0</v>
      </c>
      <c r="E67" s="109" t="n">
        <v>0</v>
      </c>
      <c r="F67" s="110" t="n"/>
      <c r="G67" s="110" t="n"/>
      <c r="H67" s="112" t="n">
        <v>0</v>
      </c>
      <c r="I67" s="112" t="n">
        <v>0</v>
      </c>
      <c r="J67" s="109" t="n">
        <v>0</v>
      </c>
      <c r="K67" s="110" t="n"/>
      <c r="L67" s="109" t="n">
        <v>0</v>
      </c>
      <c r="M67" s="110" t="n"/>
      <c r="N67" s="110" t="n"/>
      <c r="O67" s="109" t="n">
        <v>0</v>
      </c>
      <c r="P67" s="109" t="n">
        <v>0</v>
      </c>
      <c r="Q67" s="109" t="n">
        <v>0</v>
      </c>
      <c r="R67" s="109" t="n">
        <v>0</v>
      </c>
      <c r="S67" s="109" t="n">
        <v>0</v>
      </c>
      <c r="T67" s="109" t="n">
        <v>0</v>
      </c>
      <c r="U67" s="109" t="n">
        <v>0</v>
      </c>
      <c r="V67" s="110" t="n"/>
      <c r="W67" s="110" t="n"/>
      <c r="X67" s="109" t="n">
        <v>0</v>
      </c>
      <c r="Y67" s="109" t="n">
        <v>0</v>
      </c>
      <c r="Z67" s="109" t="n">
        <v>0</v>
      </c>
      <c r="AA67" s="109" t="n">
        <v>0</v>
      </c>
      <c r="AB67" s="109" t="n">
        <v>0</v>
      </c>
      <c r="AC67" s="110" t="n"/>
      <c r="AD67" s="110" t="n"/>
      <c r="AE67" s="109" t="n">
        <v>0</v>
      </c>
      <c r="AF67" s="109" t="n">
        <v>0</v>
      </c>
      <c r="AG67" s="109" t="n"/>
      <c r="AH67" s="106" t="n"/>
      <c r="AI67" s="106" t="n"/>
      <c r="AJ67" s="106" t="n"/>
      <c r="AK67" s="106" t="n"/>
      <c r="AL67" s="106" t="n"/>
      <c r="AM67" s="106" t="n"/>
      <c r="AN67" s="106" t="n"/>
      <c r="AO67" s="106" t="n"/>
      <c r="AP67" s="106" t="n"/>
      <c r="AQ67" s="106" t="n"/>
      <c r="AR67" s="107" t="n"/>
    </row>
    <row r="68" ht="12.75" customHeight="1" s="263">
      <c r="A68" s="109" t="inlineStr">
        <is>
          <t>RM-65</t>
        </is>
      </c>
      <c r="B68" s="109">
        <f>+IFERROR(VLOOKUP(A68,Master!B66:D122,2,0),"-")</f>
        <v/>
      </c>
      <c r="C68" s="109" t="n"/>
      <c r="D68" s="109" t="n">
        <v>0</v>
      </c>
      <c r="E68" s="109" t="n">
        <v>0</v>
      </c>
      <c r="F68" s="110" t="n"/>
      <c r="G68" s="110" t="n"/>
      <c r="H68" s="112" t="n">
        <v>0</v>
      </c>
      <c r="I68" s="112" t="n">
        <v>0</v>
      </c>
      <c r="J68" s="109" t="n">
        <v>0</v>
      </c>
      <c r="K68" s="110" t="n"/>
      <c r="L68" s="109" t="n">
        <v>0</v>
      </c>
      <c r="M68" s="110" t="n"/>
      <c r="N68" s="110" t="n"/>
      <c r="O68" s="109" t="n">
        <v>0</v>
      </c>
      <c r="P68" s="109" t="n">
        <v>0</v>
      </c>
      <c r="Q68" s="109" t="n">
        <v>0</v>
      </c>
      <c r="R68" s="109" t="n">
        <v>0</v>
      </c>
      <c r="S68" s="109" t="n">
        <v>0</v>
      </c>
      <c r="T68" s="109" t="n">
        <v>0</v>
      </c>
      <c r="U68" s="109" t="n">
        <v>0</v>
      </c>
      <c r="V68" s="110" t="n"/>
      <c r="W68" s="110" t="n"/>
      <c r="X68" s="109" t="n">
        <v>0</v>
      </c>
      <c r="Y68" s="109" t="n">
        <v>0</v>
      </c>
      <c r="Z68" s="109" t="n">
        <v>0</v>
      </c>
      <c r="AA68" s="109" t="n">
        <v>0</v>
      </c>
      <c r="AB68" s="109" t="n">
        <v>0</v>
      </c>
      <c r="AC68" s="110" t="n"/>
      <c r="AD68" s="110" t="n"/>
      <c r="AE68" s="109" t="n">
        <v>0</v>
      </c>
      <c r="AF68" s="109" t="n">
        <v>0</v>
      </c>
      <c r="AG68" s="109" t="n"/>
      <c r="AH68" s="106" t="n"/>
      <c r="AI68" s="106" t="n"/>
      <c r="AJ68" s="106" t="n"/>
      <c r="AK68" s="106" t="n"/>
      <c r="AL68" s="106" t="n"/>
      <c r="AM68" s="106" t="n"/>
      <c r="AN68" s="106" t="n"/>
      <c r="AO68" s="106" t="n"/>
      <c r="AP68" s="106" t="n"/>
      <c r="AQ68" s="106" t="n"/>
      <c r="AR68" s="107" t="n"/>
    </row>
    <row r="69" ht="12.75" customHeight="1" s="263">
      <c r="A69" s="109" t="inlineStr">
        <is>
          <t>RM-66</t>
        </is>
      </c>
      <c r="B69" s="109">
        <f>+IFERROR(VLOOKUP(A69,Master!B67:D123,2,0),"-")</f>
        <v/>
      </c>
      <c r="C69" s="109" t="n"/>
      <c r="D69" s="109" t="n">
        <v>0</v>
      </c>
      <c r="E69" s="109" t="n">
        <v>0</v>
      </c>
      <c r="F69" s="110" t="n"/>
      <c r="G69" s="110" t="n"/>
      <c r="H69" s="112" t="n">
        <v>0</v>
      </c>
      <c r="I69" s="112" t="n">
        <v>0</v>
      </c>
      <c r="J69" s="109" t="n">
        <v>0</v>
      </c>
      <c r="K69" s="110" t="n"/>
      <c r="L69" s="109" t="n">
        <v>0</v>
      </c>
      <c r="M69" s="110" t="n"/>
      <c r="N69" s="110" t="n"/>
      <c r="O69" s="109" t="n">
        <v>0</v>
      </c>
      <c r="P69" s="109" t="n">
        <v>0</v>
      </c>
      <c r="Q69" s="109" t="n">
        <v>0</v>
      </c>
      <c r="R69" s="109" t="n">
        <v>0</v>
      </c>
      <c r="S69" s="109" t="n">
        <v>0</v>
      </c>
      <c r="T69" s="109" t="n">
        <v>0</v>
      </c>
      <c r="U69" s="109" t="n">
        <v>0</v>
      </c>
      <c r="V69" s="110" t="n"/>
      <c r="W69" s="110" t="n"/>
      <c r="X69" s="109" t="n">
        <v>0</v>
      </c>
      <c r="Y69" s="109" t="n">
        <v>0</v>
      </c>
      <c r="Z69" s="109" t="n">
        <v>0</v>
      </c>
      <c r="AA69" s="109" t="n">
        <v>0</v>
      </c>
      <c r="AB69" s="109" t="n">
        <v>0</v>
      </c>
      <c r="AC69" s="110" t="n"/>
      <c r="AD69" s="110" t="n"/>
      <c r="AE69" s="109" t="n">
        <v>0</v>
      </c>
      <c r="AF69" s="109" t="n">
        <v>0</v>
      </c>
      <c r="AG69" s="109" t="n"/>
      <c r="AH69" s="106" t="n"/>
      <c r="AI69" s="106" t="n"/>
      <c r="AJ69" s="106" t="n"/>
      <c r="AK69" s="106" t="n"/>
      <c r="AL69" s="106" t="n"/>
      <c r="AM69" s="106" t="n"/>
      <c r="AN69" s="106" t="n"/>
      <c r="AO69" s="106" t="n"/>
      <c r="AP69" s="106" t="n"/>
      <c r="AQ69" s="106" t="n"/>
      <c r="AR69" s="107" t="n"/>
    </row>
    <row r="70" ht="12.75" customHeight="1" s="263">
      <c r="A70" s="109" t="inlineStr">
        <is>
          <t>RM-67</t>
        </is>
      </c>
      <c r="B70" s="109">
        <f>+IFERROR(VLOOKUP(A70,Master!B68:D124,2,0),"-")</f>
        <v/>
      </c>
      <c r="C70" s="109" t="n"/>
      <c r="D70" s="109" t="n">
        <v>0</v>
      </c>
      <c r="E70" s="109" t="n">
        <v>0</v>
      </c>
      <c r="F70" s="110" t="n"/>
      <c r="G70" s="110" t="n"/>
      <c r="H70" s="112" t="n">
        <v>0</v>
      </c>
      <c r="I70" s="112" t="n">
        <v>0</v>
      </c>
      <c r="J70" s="109" t="n">
        <v>0</v>
      </c>
      <c r="K70" s="110" t="n"/>
      <c r="L70" s="109" t="n">
        <v>0</v>
      </c>
      <c r="M70" s="110" t="n"/>
      <c r="N70" s="110" t="n"/>
      <c r="O70" s="109" t="n">
        <v>0</v>
      </c>
      <c r="P70" s="109" t="n">
        <v>0</v>
      </c>
      <c r="Q70" s="109" t="n">
        <v>0</v>
      </c>
      <c r="R70" s="109" t="n">
        <v>0</v>
      </c>
      <c r="S70" s="109" t="n">
        <v>0</v>
      </c>
      <c r="T70" s="109" t="n">
        <v>0</v>
      </c>
      <c r="U70" s="109" t="n">
        <v>0</v>
      </c>
      <c r="V70" s="110" t="n"/>
      <c r="W70" s="110" t="n"/>
      <c r="X70" s="109" t="n">
        <v>0</v>
      </c>
      <c r="Y70" s="109" t="n">
        <v>0</v>
      </c>
      <c r="Z70" s="109" t="n">
        <v>0</v>
      </c>
      <c r="AA70" s="109" t="n">
        <v>0</v>
      </c>
      <c r="AB70" s="109" t="n">
        <v>0</v>
      </c>
      <c r="AC70" s="110" t="n"/>
      <c r="AD70" s="110" t="n"/>
      <c r="AE70" s="109" t="n">
        <v>0</v>
      </c>
      <c r="AF70" s="109" t="n">
        <v>0</v>
      </c>
      <c r="AG70" s="109" t="n"/>
      <c r="AH70" s="106" t="n"/>
      <c r="AI70" s="106" t="n"/>
      <c r="AJ70" s="106" t="n"/>
      <c r="AK70" s="106" t="n"/>
      <c r="AL70" s="106" t="n"/>
      <c r="AM70" s="106" t="n"/>
      <c r="AN70" s="106" t="n"/>
      <c r="AO70" s="106" t="n"/>
      <c r="AP70" s="106" t="n"/>
      <c r="AQ70" s="106" t="n"/>
      <c r="AR70" s="107" t="n"/>
    </row>
    <row r="71" ht="12.75" customHeight="1" s="263">
      <c r="A71" s="109" t="inlineStr">
        <is>
          <t>RM-68</t>
        </is>
      </c>
      <c r="B71" s="109">
        <f>+IFERROR(VLOOKUP(A71,Master!B69:D125,2,0),"-")</f>
        <v/>
      </c>
      <c r="C71" s="109" t="n"/>
      <c r="D71" s="109" t="n">
        <v>0</v>
      </c>
      <c r="E71" s="109" t="n">
        <v>0</v>
      </c>
      <c r="F71" s="110" t="n"/>
      <c r="G71" s="110" t="n"/>
      <c r="H71" s="112" t="n">
        <v>0</v>
      </c>
      <c r="I71" s="112" t="n">
        <v>0</v>
      </c>
      <c r="J71" s="109" t="n">
        <v>0</v>
      </c>
      <c r="K71" s="110" t="n"/>
      <c r="L71" s="109" t="n">
        <v>0</v>
      </c>
      <c r="M71" s="110" t="n"/>
      <c r="N71" s="110" t="n"/>
      <c r="O71" s="109" t="n">
        <v>0</v>
      </c>
      <c r="P71" s="109" t="n">
        <v>0</v>
      </c>
      <c r="Q71" s="109" t="n">
        <v>0</v>
      </c>
      <c r="R71" s="109" t="n">
        <v>0</v>
      </c>
      <c r="S71" s="109" t="n">
        <v>0</v>
      </c>
      <c r="T71" s="109" t="n">
        <v>0</v>
      </c>
      <c r="U71" s="109" t="n">
        <v>0</v>
      </c>
      <c r="V71" s="110" t="n"/>
      <c r="W71" s="110" t="n"/>
      <c r="X71" s="109" t="n">
        <v>0</v>
      </c>
      <c r="Y71" s="109" t="n">
        <v>0</v>
      </c>
      <c r="Z71" s="109" t="n">
        <v>0</v>
      </c>
      <c r="AA71" s="109" t="n">
        <v>0</v>
      </c>
      <c r="AB71" s="109" t="n">
        <v>0</v>
      </c>
      <c r="AC71" s="110" t="n"/>
      <c r="AD71" s="110" t="n"/>
      <c r="AE71" s="109" t="n">
        <v>0</v>
      </c>
      <c r="AF71" s="109" t="n">
        <v>0</v>
      </c>
      <c r="AG71" s="109" t="n"/>
      <c r="AH71" s="106" t="n"/>
      <c r="AI71" s="106" t="n"/>
      <c r="AJ71" s="106" t="n"/>
      <c r="AK71" s="106" t="n"/>
      <c r="AL71" s="106" t="n"/>
      <c r="AM71" s="106" t="n"/>
      <c r="AN71" s="106" t="n"/>
      <c r="AO71" s="106" t="n"/>
      <c r="AP71" s="106" t="n"/>
      <c r="AQ71" s="106" t="n"/>
      <c r="AR71" s="107" t="n"/>
    </row>
    <row r="72" ht="12.75" customHeight="1" s="263">
      <c r="A72" s="109" t="inlineStr">
        <is>
          <t>RM-69</t>
        </is>
      </c>
      <c r="B72" s="109">
        <f>+IFERROR(VLOOKUP(A72,Master!B70:D126,2,0),"-")</f>
        <v/>
      </c>
      <c r="C72" s="109" t="n"/>
      <c r="D72" s="109" t="n">
        <v>0</v>
      </c>
      <c r="E72" s="109" t="n">
        <v>0</v>
      </c>
      <c r="F72" s="110" t="n"/>
      <c r="G72" s="110" t="n"/>
      <c r="H72" s="112" t="n">
        <v>0</v>
      </c>
      <c r="I72" s="112" t="n">
        <v>0</v>
      </c>
      <c r="J72" s="109" t="n">
        <v>0</v>
      </c>
      <c r="K72" s="110" t="n"/>
      <c r="L72" s="109" t="n">
        <v>0</v>
      </c>
      <c r="M72" s="110" t="n"/>
      <c r="N72" s="110" t="n"/>
      <c r="O72" s="109" t="n">
        <v>0</v>
      </c>
      <c r="P72" s="109" t="n">
        <v>0</v>
      </c>
      <c r="Q72" s="109" t="n">
        <v>0</v>
      </c>
      <c r="R72" s="109" t="n">
        <v>0</v>
      </c>
      <c r="S72" s="109" t="n">
        <v>0</v>
      </c>
      <c r="T72" s="109" t="n">
        <v>0</v>
      </c>
      <c r="U72" s="109" t="n">
        <v>0</v>
      </c>
      <c r="V72" s="110" t="n"/>
      <c r="W72" s="110" t="n"/>
      <c r="X72" s="109" t="n">
        <v>0</v>
      </c>
      <c r="Y72" s="109" t="n">
        <v>0</v>
      </c>
      <c r="Z72" s="109" t="n">
        <v>0</v>
      </c>
      <c r="AA72" s="109" t="n">
        <v>0</v>
      </c>
      <c r="AB72" s="109" t="n">
        <v>0</v>
      </c>
      <c r="AC72" s="110" t="n"/>
      <c r="AD72" s="110" t="n"/>
      <c r="AE72" s="109" t="n">
        <v>0</v>
      </c>
      <c r="AF72" s="109" t="n">
        <v>0</v>
      </c>
      <c r="AG72" s="109" t="n"/>
      <c r="AH72" s="106" t="n"/>
      <c r="AI72" s="106" t="n"/>
      <c r="AJ72" s="106" t="n"/>
      <c r="AK72" s="106" t="n"/>
      <c r="AL72" s="106" t="n"/>
      <c r="AM72" s="106" t="n"/>
      <c r="AN72" s="106" t="n"/>
      <c r="AO72" s="106" t="n"/>
      <c r="AP72" s="106" t="n"/>
      <c r="AQ72" s="106" t="n"/>
      <c r="AR72" s="107" t="n"/>
    </row>
    <row r="73" ht="12.75" customHeight="1" s="263">
      <c r="A73" s="109" t="inlineStr">
        <is>
          <t>RM-70</t>
        </is>
      </c>
      <c r="B73" s="109">
        <f>+IFERROR(VLOOKUP(A73,Master!B71:D127,2,0),"-")</f>
        <v/>
      </c>
      <c r="C73" s="109" t="n"/>
      <c r="D73" s="109" t="n">
        <v>0</v>
      </c>
      <c r="E73" s="109" t="n">
        <v>0</v>
      </c>
      <c r="F73" s="110" t="n"/>
      <c r="G73" s="110" t="n"/>
      <c r="H73" s="112" t="n">
        <v>0</v>
      </c>
      <c r="I73" s="112" t="n">
        <v>0</v>
      </c>
      <c r="J73" s="109" t="n">
        <v>0</v>
      </c>
      <c r="K73" s="110" t="n"/>
      <c r="L73" s="109" t="n">
        <v>0</v>
      </c>
      <c r="M73" s="110" t="n"/>
      <c r="N73" s="110" t="n"/>
      <c r="O73" s="109" t="n">
        <v>0</v>
      </c>
      <c r="P73" s="109" t="n">
        <v>0</v>
      </c>
      <c r="Q73" s="109" t="n">
        <v>0</v>
      </c>
      <c r="R73" s="109" t="n">
        <v>0</v>
      </c>
      <c r="S73" s="109" t="n">
        <v>0</v>
      </c>
      <c r="T73" s="109" t="n">
        <v>0</v>
      </c>
      <c r="U73" s="109" t="n">
        <v>0</v>
      </c>
      <c r="V73" s="110" t="n"/>
      <c r="W73" s="110" t="n"/>
      <c r="X73" s="109" t="n">
        <v>0</v>
      </c>
      <c r="Y73" s="109" t="n">
        <v>0</v>
      </c>
      <c r="Z73" s="109" t="n">
        <v>0</v>
      </c>
      <c r="AA73" s="109" t="n">
        <v>0</v>
      </c>
      <c r="AB73" s="109" t="n">
        <v>0</v>
      </c>
      <c r="AC73" s="110" t="n"/>
      <c r="AD73" s="110" t="n"/>
      <c r="AE73" s="109" t="n">
        <v>0</v>
      </c>
      <c r="AF73" s="109" t="n">
        <v>0</v>
      </c>
      <c r="AG73" s="109" t="n"/>
      <c r="AH73" s="106" t="n"/>
      <c r="AI73" s="106" t="n"/>
      <c r="AJ73" s="106" t="n"/>
      <c r="AK73" s="106" t="n"/>
      <c r="AL73" s="106" t="n"/>
      <c r="AM73" s="106" t="n"/>
      <c r="AN73" s="106" t="n"/>
      <c r="AO73" s="106" t="n"/>
      <c r="AP73" s="106" t="n"/>
      <c r="AQ73" s="106" t="n"/>
      <c r="AR73" s="107" t="n"/>
    </row>
    <row r="74" ht="12.75" customHeight="1" s="263">
      <c r="A74" s="109" t="inlineStr">
        <is>
          <t>RM-71</t>
        </is>
      </c>
      <c r="B74" s="109">
        <f>+IFERROR(VLOOKUP(A74,Master!B72:D128,2,0),"-")</f>
        <v/>
      </c>
      <c r="C74" s="109" t="n"/>
      <c r="D74" s="109" t="n">
        <v>0</v>
      </c>
      <c r="E74" s="109" t="n">
        <v>0</v>
      </c>
      <c r="F74" s="110" t="n"/>
      <c r="G74" s="110" t="n"/>
      <c r="H74" s="112" t="n">
        <v>0</v>
      </c>
      <c r="I74" s="112" t="n">
        <v>0</v>
      </c>
      <c r="J74" s="109" t="n">
        <v>0</v>
      </c>
      <c r="K74" s="110" t="n"/>
      <c r="L74" s="109" t="n">
        <v>0</v>
      </c>
      <c r="M74" s="110" t="n"/>
      <c r="N74" s="110" t="n"/>
      <c r="O74" s="109" t="n">
        <v>0</v>
      </c>
      <c r="P74" s="109" t="n">
        <v>0</v>
      </c>
      <c r="Q74" s="109" t="n">
        <v>0</v>
      </c>
      <c r="R74" s="109" t="n">
        <v>0</v>
      </c>
      <c r="S74" s="109" t="n">
        <v>0</v>
      </c>
      <c r="T74" s="109" t="n">
        <v>0</v>
      </c>
      <c r="U74" s="109" t="n">
        <v>0</v>
      </c>
      <c r="V74" s="110" t="n"/>
      <c r="W74" s="110" t="n"/>
      <c r="X74" s="109" t="n">
        <v>0</v>
      </c>
      <c r="Y74" s="109" t="n">
        <v>0</v>
      </c>
      <c r="Z74" s="109" t="n">
        <v>0</v>
      </c>
      <c r="AA74" s="109" t="n">
        <v>0</v>
      </c>
      <c r="AB74" s="109" t="n">
        <v>0</v>
      </c>
      <c r="AC74" s="110" t="n"/>
      <c r="AD74" s="110" t="n"/>
      <c r="AE74" s="109" t="n">
        <v>0</v>
      </c>
      <c r="AF74" s="109" t="n">
        <v>0</v>
      </c>
      <c r="AG74" s="109" t="n"/>
      <c r="AH74" s="106" t="n"/>
      <c r="AI74" s="106" t="n"/>
      <c r="AJ74" s="106" t="n"/>
      <c r="AK74" s="106" t="n"/>
      <c r="AL74" s="106" t="n"/>
      <c r="AM74" s="106" t="n"/>
      <c r="AN74" s="106" t="n"/>
      <c r="AO74" s="106" t="n"/>
      <c r="AP74" s="106" t="n"/>
      <c r="AQ74" s="106" t="n"/>
      <c r="AR74" s="107" t="n"/>
    </row>
    <row r="75" ht="12.75" customHeight="1" s="263">
      <c r="A75" s="109" t="inlineStr">
        <is>
          <t>RM-72</t>
        </is>
      </c>
      <c r="B75" s="109">
        <f>+IFERROR(VLOOKUP(A75,Master!B73:D129,2,0),"-")</f>
        <v/>
      </c>
      <c r="C75" s="109" t="n"/>
      <c r="D75" s="109" t="n">
        <v>0</v>
      </c>
      <c r="E75" s="109" t="n">
        <v>0</v>
      </c>
      <c r="F75" s="110" t="n"/>
      <c r="G75" s="110" t="n"/>
      <c r="H75" s="112" t="n">
        <v>0</v>
      </c>
      <c r="I75" s="112" t="n">
        <v>0</v>
      </c>
      <c r="J75" s="109" t="n">
        <v>0</v>
      </c>
      <c r="K75" s="110" t="n"/>
      <c r="L75" s="109" t="n">
        <v>0</v>
      </c>
      <c r="M75" s="110" t="n"/>
      <c r="N75" s="110" t="n"/>
      <c r="O75" s="109" t="n">
        <v>0</v>
      </c>
      <c r="P75" s="109" t="n">
        <v>0</v>
      </c>
      <c r="Q75" s="109" t="n">
        <v>0</v>
      </c>
      <c r="R75" s="109" t="n">
        <v>0</v>
      </c>
      <c r="S75" s="109" t="n">
        <v>0</v>
      </c>
      <c r="T75" s="109" t="n">
        <v>0</v>
      </c>
      <c r="U75" s="109" t="n">
        <v>0</v>
      </c>
      <c r="V75" s="110" t="n"/>
      <c r="W75" s="110" t="n"/>
      <c r="X75" s="109" t="n">
        <v>0</v>
      </c>
      <c r="Y75" s="109" t="n">
        <v>0</v>
      </c>
      <c r="Z75" s="109" t="n">
        <v>0</v>
      </c>
      <c r="AA75" s="109" t="n">
        <v>0</v>
      </c>
      <c r="AB75" s="109" t="n">
        <v>0</v>
      </c>
      <c r="AC75" s="110" t="n"/>
      <c r="AD75" s="110" t="n"/>
      <c r="AE75" s="109" t="n">
        <v>0</v>
      </c>
      <c r="AF75" s="109" t="n">
        <v>0</v>
      </c>
      <c r="AG75" s="109" t="n"/>
      <c r="AH75" s="106" t="n"/>
      <c r="AI75" s="106" t="n"/>
      <c r="AJ75" s="106" t="n"/>
      <c r="AK75" s="106" t="n"/>
      <c r="AL75" s="106" t="n"/>
      <c r="AM75" s="106" t="n"/>
      <c r="AN75" s="106" t="n"/>
      <c r="AO75" s="106" t="n"/>
      <c r="AP75" s="106" t="n"/>
      <c r="AQ75" s="106" t="n"/>
      <c r="AR75" s="107" t="n"/>
    </row>
    <row r="76" ht="12.75" customHeight="1" s="263">
      <c r="A76" s="109" t="inlineStr">
        <is>
          <t>RM-73</t>
        </is>
      </c>
      <c r="B76" s="109">
        <f>+IFERROR(VLOOKUP(A76,Master!B74:D130,2,0),"-")</f>
        <v/>
      </c>
      <c r="C76" s="109" t="n"/>
      <c r="D76" s="109" t="n">
        <v>0</v>
      </c>
      <c r="E76" s="109" t="n">
        <v>0</v>
      </c>
      <c r="F76" s="110" t="n"/>
      <c r="G76" s="110" t="n"/>
      <c r="H76" s="112" t="n">
        <v>0</v>
      </c>
      <c r="I76" s="112" t="n">
        <v>0</v>
      </c>
      <c r="J76" s="109" t="n">
        <v>0</v>
      </c>
      <c r="K76" s="110" t="n"/>
      <c r="L76" s="109" t="n">
        <v>0</v>
      </c>
      <c r="M76" s="110" t="n"/>
      <c r="N76" s="110" t="n"/>
      <c r="O76" s="109" t="n">
        <v>0</v>
      </c>
      <c r="P76" s="109" t="n">
        <v>0</v>
      </c>
      <c r="Q76" s="109" t="n">
        <v>0</v>
      </c>
      <c r="R76" s="109" t="n">
        <v>0</v>
      </c>
      <c r="S76" s="109" t="n">
        <v>0</v>
      </c>
      <c r="T76" s="109" t="n">
        <v>0</v>
      </c>
      <c r="U76" s="109" t="n">
        <v>0</v>
      </c>
      <c r="V76" s="110" t="n"/>
      <c r="W76" s="110" t="n"/>
      <c r="X76" s="109" t="n">
        <v>0</v>
      </c>
      <c r="Y76" s="109" t="n">
        <v>0</v>
      </c>
      <c r="Z76" s="109" t="n">
        <v>0</v>
      </c>
      <c r="AA76" s="109" t="n">
        <v>0</v>
      </c>
      <c r="AB76" s="109" t="n">
        <v>0</v>
      </c>
      <c r="AC76" s="110" t="n"/>
      <c r="AD76" s="110" t="n"/>
      <c r="AE76" s="109" t="n">
        <v>0</v>
      </c>
      <c r="AF76" s="109" t="n">
        <v>0</v>
      </c>
      <c r="AG76" s="109" t="n"/>
      <c r="AH76" s="106" t="n"/>
      <c r="AI76" s="106" t="n"/>
      <c r="AJ76" s="106" t="n"/>
      <c r="AK76" s="106" t="n"/>
      <c r="AL76" s="106" t="n"/>
      <c r="AM76" s="106" t="n"/>
      <c r="AN76" s="106" t="n"/>
      <c r="AO76" s="106" t="n"/>
      <c r="AP76" s="106" t="n"/>
      <c r="AQ76" s="106" t="n"/>
      <c r="AR76" s="107" t="n"/>
    </row>
    <row r="77" ht="12.75" customHeight="1" s="263">
      <c r="A77" s="109" t="inlineStr">
        <is>
          <t>RM-74</t>
        </is>
      </c>
      <c r="B77" s="109">
        <f>+IFERROR(VLOOKUP(A77,Master!B75:D131,2,0),"-")</f>
        <v/>
      </c>
      <c r="C77" s="109" t="n"/>
      <c r="D77" s="109" t="n">
        <v>0</v>
      </c>
      <c r="E77" s="109" t="n">
        <v>0</v>
      </c>
      <c r="F77" s="110" t="n"/>
      <c r="G77" s="110" t="n"/>
      <c r="H77" s="112" t="n">
        <v>0</v>
      </c>
      <c r="I77" s="112" t="n">
        <v>0</v>
      </c>
      <c r="J77" s="109" t="n">
        <v>0</v>
      </c>
      <c r="K77" s="110" t="n"/>
      <c r="L77" s="109" t="n">
        <v>0</v>
      </c>
      <c r="M77" s="110" t="n"/>
      <c r="N77" s="110" t="n"/>
      <c r="O77" s="109" t="n">
        <v>0</v>
      </c>
      <c r="P77" s="109" t="n">
        <v>0</v>
      </c>
      <c r="Q77" s="109" t="n">
        <v>0</v>
      </c>
      <c r="R77" s="109" t="n">
        <v>0</v>
      </c>
      <c r="S77" s="109" t="n">
        <v>0</v>
      </c>
      <c r="T77" s="109" t="n">
        <v>0</v>
      </c>
      <c r="U77" s="109" t="n">
        <v>0</v>
      </c>
      <c r="V77" s="110" t="n"/>
      <c r="W77" s="110" t="n"/>
      <c r="X77" s="109" t="n">
        <v>0</v>
      </c>
      <c r="Y77" s="109" t="n">
        <v>0</v>
      </c>
      <c r="Z77" s="109" t="n">
        <v>0</v>
      </c>
      <c r="AA77" s="109" t="n">
        <v>0</v>
      </c>
      <c r="AB77" s="109" t="n">
        <v>0</v>
      </c>
      <c r="AC77" s="110" t="n"/>
      <c r="AD77" s="110" t="n"/>
      <c r="AE77" s="109" t="n">
        <v>0</v>
      </c>
      <c r="AF77" s="109" t="n">
        <v>0</v>
      </c>
      <c r="AG77" s="109" t="n"/>
      <c r="AH77" s="106" t="n"/>
      <c r="AI77" s="106" t="n"/>
      <c r="AJ77" s="106" t="n"/>
      <c r="AK77" s="106" t="n"/>
      <c r="AL77" s="106" t="n"/>
      <c r="AM77" s="106" t="n"/>
      <c r="AN77" s="106" t="n"/>
      <c r="AO77" s="106" t="n"/>
      <c r="AP77" s="106" t="n"/>
      <c r="AQ77" s="106" t="n"/>
      <c r="AR77" s="107" t="n"/>
    </row>
    <row r="78" ht="12.75" customHeight="1" s="263">
      <c r="A78" s="109" t="inlineStr">
        <is>
          <t>RM-75</t>
        </is>
      </c>
      <c r="B78" s="109">
        <f>+IFERROR(VLOOKUP(A78,Master!B76:D132,2,0),"-")</f>
        <v/>
      </c>
      <c r="C78" s="109" t="n"/>
      <c r="D78" s="109" t="n">
        <v>0</v>
      </c>
      <c r="E78" s="109" t="n">
        <v>0</v>
      </c>
      <c r="F78" s="110" t="n"/>
      <c r="G78" s="110" t="n"/>
      <c r="H78" s="112" t="n">
        <v>0</v>
      </c>
      <c r="I78" s="112" t="n">
        <v>0</v>
      </c>
      <c r="J78" s="109" t="n">
        <v>0</v>
      </c>
      <c r="K78" s="110" t="n"/>
      <c r="L78" s="109" t="n">
        <v>0</v>
      </c>
      <c r="M78" s="110" t="n"/>
      <c r="N78" s="110" t="n"/>
      <c r="O78" s="109" t="n">
        <v>0</v>
      </c>
      <c r="P78" s="109" t="n">
        <v>0</v>
      </c>
      <c r="Q78" s="109" t="n">
        <v>0</v>
      </c>
      <c r="R78" s="109" t="n">
        <v>0</v>
      </c>
      <c r="S78" s="109" t="n">
        <v>0</v>
      </c>
      <c r="T78" s="109" t="n">
        <v>0</v>
      </c>
      <c r="U78" s="109" t="n">
        <v>0</v>
      </c>
      <c r="V78" s="110" t="n"/>
      <c r="W78" s="110" t="n"/>
      <c r="X78" s="109" t="n">
        <v>0</v>
      </c>
      <c r="Y78" s="109" t="n">
        <v>0</v>
      </c>
      <c r="Z78" s="109" t="n">
        <v>0</v>
      </c>
      <c r="AA78" s="109" t="n">
        <v>0</v>
      </c>
      <c r="AB78" s="109" t="n">
        <v>0</v>
      </c>
      <c r="AC78" s="110" t="n"/>
      <c r="AD78" s="110" t="n"/>
      <c r="AE78" s="109" t="n">
        <v>0</v>
      </c>
      <c r="AF78" s="109" t="n">
        <v>0</v>
      </c>
      <c r="AG78" s="109" t="n"/>
      <c r="AH78" s="106" t="n"/>
      <c r="AI78" s="106" t="n"/>
      <c r="AJ78" s="106" t="n"/>
      <c r="AK78" s="106" t="n"/>
      <c r="AL78" s="106" t="n"/>
      <c r="AM78" s="106" t="n"/>
      <c r="AN78" s="106" t="n"/>
      <c r="AO78" s="106" t="n"/>
      <c r="AP78" s="106" t="n"/>
      <c r="AQ78" s="106" t="n"/>
      <c r="AR78" s="107" t="n"/>
    </row>
    <row r="79" ht="12.75" customHeight="1" s="263">
      <c r="A79" s="109" t="inlineStr">
        <is>
          <t>RM-76</t>
        </is>
      </c>
      <c r="B79" s="109">
        <f>+IFERROR(VLOOKUP(A79,Master!B77:D133,2,0),"-")</f>
        <v/>
      </c>
      <c r="C79" s="109" t="n"/>
      <c r="D79" s="109" t="n">
        <v>0</v>
      </c>
      <c r="E79" s="109" t="n">
        <v>0</v>
      </c>
      <c r="F79" s="110" t="n"/>
      <c r="G79" s="110" t="n"/>
      <c r="H79" s="112" t="n">
        <v>0</v>
      </c>
      <c r="I79" s="112" t="n">
        <v>0</v>
      </c>
      <c r="J79" s="109" t="n">
        <v>0</v>
      </c>
      <c r="K79" s="110" t="n"/>
      <c r="L79" s="109" t="n">
        <v>0</v>
      </c>
      <c r="M79" s="110" t="n"/>
      <c r="N79" s="110" t="n"/>
      <c r="O79" s="109" t="n">
        <v>0</v>
      </c>
      <c r="P79" s="109" t="n">
        <v>0</v>
      </c>
      <c r="Q79" s="109" t="n">
        <v>0</v>
      </c>
      <c r="R79" s="109" t="n">
        <v>0</v>
      </c>
      <c r="S79" s="109" t="n">
        <v>0</v>
      </c>
      <c r="T79" s="109" t="n">
        <v>0</v>
      </c>
      <c r="U79" s="109" t="n">
        <v>0</v>
      </c>
      <c r="V79" s="110" t="n"/>
      <c r="W79" s="110" t="n"/>
      <c r="X79" s="109" t="n">
        <v>0</v>
      </c>
      <c r="Y79" s="109" t="n">
        <v>0</v>
      </c>
      <c r="Z79" s="109" t="n">
        <v>0</v>
      </c>
      <c r="AA79" s="109" t="n">
        <v>0</v>
      </c>
      <c r="AB79" s="109" t="n">
        <v>0</v>
      </c>
      <c r="AC79" s="110" t="n"/>
      <c r="AD79" s="110" t="n"/>
      <c r="AE79" s="109" t="n">
        <v>0</v>
      </c>
      <c r="AF79" s="109" t="n">
        <v>0</v>
      </c>
      <c r="AG79" s="109" t="n"/>
      <c r="AH79" s="106" t="n"/>
      <c r="AI79" s="106" t="n"/>
      <c r="AJ79" s="106" t="n"/>
      <c r="AK79" s="106" t="n"/>
      <c r="AL79" s="106" t="n"/>
      <c r="AM79" s="106" t="n"/>
      <c r="AN79" s="106" t="n"/>
      <c r="AO79" s="106" t="n"/>
      <c r="AP79" s="106" t="n"/>
      <c r="AQ79" s="106" t="n"/>
      <c r="AR79" s="107" t="n"/>
    </row>
    <row r="80" ht="12.75" customHeight="1" s="263">
      <c r="A80" s="109" t="inlineStr">
        <is>
          <t>RM-77</t>
        </is>
      </c>
      <c r="B80" s="109">
        <f>+IFERROR(VLOOKUP(A80,Master!B78:D134,2,0),"-")</f>
        <v/>
      </c>
      <c r="C80" s="109" t="n"/>
      <c r="D80" s="109" t="n">
        <v>0</v>
      </c>
      <c r="E80" s="109" t="n">
        <v>0</v>
      </c>
      <c r="F80" s="110" t="n"/>
      <c r="G80" s="110" t="n"/>
      <c r="H80" s="112" t="n">
        <v>0</v>
      </c>
      <c r="I80" s="112" t="n">
        <v>0</v>
      </c>
      <c r="J80" s="109" t="n">
        <v>0</v>
      </c>
      <c r="K80" s="110" t="n"/>
      <c r="L80" s="109" t="n">
        <v>0</v>
      </c>
      <c r="M80" s="110" t="n"/>
      <c r="N80" s="110" t="n"/>
      <c r="O80" s="109" t="n">
        <v>0</v>
      </c>
      <c r="P80" s="109" t="n">
        <v>0</v>
      </c>
      <c r="Q80" s="109" t="n">
        <v>0</v>
      </c>
      <c r="R80" s="109" t="n">
        <v>0</v>
      </c>
      <c r="S80" s="109" t="n">
        <v>0</v>
      </c>
      <c r="T80" s="109" t="n">
        <v>0</v>
      </c>
      <c r="U80" s="109" t="n">
        <v>0</v>
      </c>
      <c r="V80" s="110" t="n"/>
      <c r="W80" s="110" t="n"/>
      <c r="X80" s="109" t="n">
        <v>0</v>
      </c>
      <c r="Y80" s="109" t="n">
        <v>0</v>
      </c>
      <c r="Z80" s="109" t="n">
        <v>0</v>
      </c>
      <c r="AA80" s="109" t="n">
        <v>0</v>
      </c>
      <c r="AB80" s="109" t="n">
        <v>0</v>
      </c>
      <c r="AC80" s="110" t="n"/>
      <c r="AD80" s="110" t="n"/>
      <c r="AE80" s="109" t="n">
        <v>0</v>
      </c>
      <c r="AF80" s="109" t="n">
        <v>0</v>
      </c>
      <c r="AG80" s="109" t="n"/>
      <c r="AH80" s="106" t="n"/>
      <c r="AI80" s="106" t="n"/>
      <c r="AJ80" s="106" t="n"/>
      <c r="AK80" s="106" t="n"/>
      <c r="AL80" s="106" t="n"/>
      <c r="AM80" s="106" t="n"/>
      <c r="AN80" s="106" t="n"/>
      <c r="AO80" s="106" t="n"/>
      <c r="AP80" s="106" t="n"/>
      <c r="AQ80" s="106" t="n"/>
      <c r="AR80" s="107" t="n"/>
    </row>
    <row r="81" ht="12.75" customHeight="1" s="263">
      <c r="A81" s="109" t="inlineStr">
        <is>
          <t>RM-78</t>
        </is>
      </c>
      <c r="B81" s="109">
        <f>+IFERROR(VLOOKUP(A81,Master!B79:D135,2,0),"-")</f>
        <v/>
      </c>
      <c r="C81" s="109" t="n"/>
      <c r="D81" s="109" t="n">
        <v>0</v>
      </c>
      <c r="E81" s="109" t="n">
        <v>0</v>
      </c>
      <c r="F81" s="110" t="n"/>
      <c r="G81" s="110" t="n"/>
      <c r="H81" s="112" t="n">
        <v>0</v>
      </c>
      <c r="I81" s="112" t="n">
        <v>0</v>
      </c>
      <c r="J81" s="109" t="n">
        <v>0</v>
      </c>
      <c r="K81" s="110" t="n"/>
      <c r="L81" s="109" t="n">
        <v>0</v>
      </c>
      <c r="M81" s="110" t="n"/>
      <c r="N81" s="110" t="n"/>
      <c r="O81" s="109" t="n">
        <v>0</v>
      </c>
      <c r="P81" s="109" t="n">
        <v>0</v>
      </c>
      <c r="Q81" s="109" t="n">
        <v>0</v>
      </c>
      <c r="R81" s="109" t="n">
        <v>0</v>
      </c>
      <c r="S81" s="109" t="n">
        <v>0</v>
      </c>
      <c r="T81" s="109" t="n">
        <v>0</v>
      </c>
      <c r="U81" s="109" t="n">
        <v>0</v>
      </c>
      <c r="V81" s="110" t="n"/>
      <c r="W81" s="110" t="n"/>
      <c r="X81" s="109" t="n">
        <v>0</v>
      </c>
      <c r="Y81" s="109" t="n">
        <v>0</v>
      </c>
      <c r="Z81" s="109" t="n">
        <v>0</v>
      </c>
      <c r="AA81" s="109" t="n">
        <v>0</v>
      </c>
      <c r="AB81" s="109" t="n">
        <v>0</v>
      </c>
      <c r="AC81" s="110" t="n"/>
      <c r="AD81" s="110" t="n"/>
      <c r="AE81" s="109" t="n">
        <v>0</v>
      </c>
      <c r="AF81" s="109" t="n">
        <v>0</v>
      </c>
      <c r="AG81" s="109" t="n"/>
      <c r="AH81" s="106" t="n"/>
      <c r="AI81" s="106" t="n"/>
      <c r="AJ81" s="106" t="n"/>
      <c r="AK81" s="106" t="n"/>
      <c r="AL81" s="106" t="n"/>
      <c r="AM81" s="106" t="n"/>
      <c r="AN81" s="106" t="n"/>
      <c r="AO81" s="106" t="n"/>
      <c r="AP81" s="106" t="n"/>
      <c r="AQ81" s="106" t="n"/>
      <c r="AR81" s="107" t="n"/>
    </row>
    <row r="82" ht="12.75" customHeight="1" s="263">
      <c r="A82" s="109" t="inlineStr">
        <is>
          <t>RM-79</t>
        </is>
      </c>
      <c r="B82" s="109">
        <f>+IFERROR(VLOOKUP(A82,Master!B80:D136,2,0),"-")</f>
        <v/>
      </c>
      <c r="C82" s="109" t="n"/>
      <c r="D82" s="109" t="n">
        <v>0</v>
      </c>
      <c r="E82" s="109" t="n">
        <v>0</v>
      </c>
      <c r="F82" s="110" t="n"/>
      <c r="G82" s="110" t="n"/>
      <c r="H82" s="112" t="n">
        <v>0</v>
      </c>
      <c r="I82" s="112" t="n">
        <v>0</v>
      </c>
      <c r="J82" s="109" t="n">
        <v>0</v>
      </c>
      <c r="K82" s="110" t="n"/>
      <c r="L82" s="109" t="n">
        <v>0</v>
      </c>
      <c r="M82" s="110" t="n"/>
      <c r="N82" s="110" t="n"/>
      <c r="O82" s="109" t="n">
        <v>0</v>
      </c>
      <c r="P82" s="109" t="n">
        <v>0</v>
      </c>
      <c r="Q82" s="109" t="n">
        <v>0</v>
      </c>
      <c r="R82" s="109" t="n">
        <v>0</v>
      </c>
      <c r="S82" s="109" t="n">
        <v>0</v>
      </c>
      <c r="T82" s="109" t="n">
        <v>0</v>
      </c>
      <c r="U82" s="109" t="n">
        <v>0</v>
      </c>
      <c r="V82" s="110" t="n"/>
      <c r="W82" s="110" t="n"/>
      <c r="X82" s="109" t="n">
        <v>0</v>
      </c>
      <c r="Y82" s="109" t="n">
        <v>0</v>
      </c>
      <c r="Z82" s="109" t="n">
        <v>0</v>
      </c>
      <c r="AA82" s="109" t="n">
        <v>0</v>
      </c>
      <c r="AB82" s="109" t="n">
        <v>0</v>
      </c>
      <c r="AC82" s="110" t="n"/>
      <c r="AD82" s="110" t="n"/>
      <c r="AE82" s="109" t="n">
        <v>0</v>
      </c>
      <c r="AF82" s="109" t="n">
        <v>0</v>
      </c>
      <c r="AG82" s="109" t="n"/>
      <c r="AH82" s="106" t="n"/>
      <c r="AI82" s="106" t="n"/>
      <c r="AJ82" s="106" t="n"/>
      <c r="AK82" s="106" t="n"/>
      <c r="AL82" s="106" t="n"/>
      <c r="AM82" s="106" t="n"/>
      <c r="AN82" s="106" t="n"/>
      <c r="AO82" s="106" t="n"/>
      <c r="AP82" s="106" t="n"/>
      <c r="AQ82" s="106" t="n"/>
      <c r="AR82" s="107" t="n"/>
    </row>
    <row r="83" ht="12.75" customHeight="1" s="263">
      <c r="A83" s="109" t="inlineStr">
        <is>
          <t>RM-80</t>
        </is>
      </c>
      <c r="B83" s="109">
        <f>+IFERROR(VLOOKUP(A83,Master!B81:D137,2,0),"-")</f>
        <v/>
      </c>
      <c r="C83" s="109" t="n"/>
      <c r="D83" s="109" t="n">
        <v>0</v>
      </c>
      <c r="E83" s="109" t="n">
        <v>0</v>
      </c>
      <c r="F83" s="110" t="n"/>
      <c r="G83" s="110" t="n"/>
      <c r="H83" s="112" t="n">
        <v>0</v>
      </c>
      <c r="I83" s="112" t="n">
        <v>0</v>
      </c>
      <c r="J83" s="109" t="n">
        <v>0</v>
      </c>
      <c r="K83" s="110" t="n"/>
      <c r="L83" s="109" t="n">
        <v>0</v>
      </c>
      <c r="M83" s="110" t="n"/>
      <c r="N83" s="110" t="n"/>
      <c r="O83" s="109" t="n">
        <v>0</v>
      </c>
      <c r="P83" s="109" t="n">
        <v>0</v>
      </c>
      <c r="Q83" s="109" t="n">
        <v>0</v>
      </c>
      <c r="R83" s="109" t="n">
        <v>0</v>
      </c>
      <c r="S83" s="109" t="n">
        <v>0</v>
      </c>
      <c r="T83" s="109" t="n">
        <v>0</v>
      </c>
      <c r="U83" s="109" t="n">
        <v>0</v>
      </c>
      <c r="V83" s="110" t="n"/>
      <c r="W83" s="110" t="n"/>
      <c r="X83" s="109" t="n">
        <v>0</v>
      </c>
      <c r="Y83" s="109" t="n">
        <v>0</v>
      </c>
      <c r="Z83" s="109" t="n">
        <v>0</v>
      </c>
      <c r="AA83" s="109" t="n">
        <v>0</v>
      </c>
      <c r="AB83" s="109" t="n">
        <v>0</v>
      </c>
      <c r="AC83" s="110" t="n"/>
      <c r="AD83" s="110" t="n"/>
      <c r="AE83" s="109" t="n">
        <v>0</v>
      </c>
      <c r="AF83" s="109" t="n">
        <v>0</v>
      </c>
      <c r="AG83" s="109" t="n"/>
      <c r="AH83" s="106" t="n"/>
      <c r="AI83" s="106" t="n"/>
      <c r="AJ83" s="106" t="n"/>
      <c r="AK83" s="106" t="n"/>
      <c r="AL83" s="106" t="n"/>
      <c r="AM83" s="106" t="n"/>
      <c r="AN83" s="106" t="n"/>
      <c r="AO83" s="106" t="n"/>
      <c r="AP83" s="106" t="n"/>
      <c r="AQ83" s="106" t="n"/>
      <c r="AR83" s="107" t="n"/>
    </row>
    <row r="84" ht="12.75" customHeight="1" s="263">
      <c r="A84" s="109" t="inlineStr">
        <is>
          <t>RM-81</t>
        </is>
      </c>
      <c r="B84" s="109">
        <f>+IFERROR(VLOOKUP(A84,Master!B82:D138,2,0),"-")</f>
        <v/>
      </c>
      <c r="C84" s="109" t="n"/>
      <c r="D84" s="109" t="n">
        <v>0</v>
      </c>
      <c r="E84" s="109" t="n">
        <v>0</v>
      </c>
      <c r="F84" s="110" t="n"/>
      <c r="G84" s="110" t="n"/>
      <c r="H84" s="112" t="n">
        <v>0</v>
      </c>
      <c r="I84" s="112" t="n">
        <v>0</v>
      </c>
      <c r="J84" s="109" t="n">
        <v>0</v>
      </c>
      <c r="K84" s="110" t="n"/>
      <c r="L84" s="109" t="n">
        <v>0</v>
      </c>
      <c r="M84" s="110" t="n"/>
      <c r="N84" s="110" t="n"/>
      <c r="O84" s="109" t="n">
        <v>0</v>
      </c>
      <c r="P84" s="109" t="n">
        <v>0</v>
      </c>
      <c r="Q84" s="109" t="n">
        <v>0</v>
      </c>
      <c r="R84" s="109" t="n">
        <v>0</v>
      </c>
      <c r="S84" s="109" t="n">
        <v>0</v>
      </c>
      <c r="T84" s="109" t="n">
        <v>0</v>
      </c>
      <c r="U84" s="109" t="n">
        <v>0</v>
      </c>
      <c r="V84" s="110" t="n"/>
      <c r="W84" s="110" t="n"/>
      <c r="X84" s="109" t="n">
        <v>0</v>
      </c>
      <c r="Y84" s="109" t="n">
        <v>0</v>
      </c>
      <c r="Z84" s="109" t="n">
        <v>0</v>
      </c>
      <c r="AA84" s="109" t="n">
        <v>0</v>
      </c>
      <c r="AB84" s="109" t="n">
        <v>0</v>
      </c>
      <c r="AC84" s="110" t="n"/>
      <c r="AD84" s="110" t="n"/>
      <c r="AE84" s="109" t="n">
        <v>0</v>
      </c>
      <c r="AF84" s="109" t="n">
        <v>0</v>
      </c>
      <c r="AG84" s="109" t="n"/>
      <c r="AH84" s="106" t="n"/>
      <c r="AI84" s="106" t="n"/>
      <c r="AJ84" s="106" t="n"/>
      <c r="AK84" s="106" t="n"/>
      <c r="AL84" s="106" t="n"/>
      <c r="AM84" s="106" t="n"/>
      <c r="AN84" s="106" t="n"/>
      <c r="AO84" s="106" t="n"/>
      <c r="AP84" s="106" t="n"/>
      <c r="AQ84" s="106" t="n"/>
      <c r="AR84" s="107" t="n"/>
    </row>
    <row r="85" ht="12.75" customHeight="1" s="263">
      <c r="A85" s="109" t="inlineStr">
        <is>
          <t>RM-82</t>
        </is>
      </c>
      <c r="B85" s="109">
        <f>+IFERROR(VLOOKUP(A85,Master!B83:D139,2,0),"-")</f>
        <v/>
      </c>
      <c r="C85" s="109" t="n"/>
      <c r="D85" s="109" t="n">
        <v>0</v>
      </c>
      <c r="E85" s="109" t="n">
        <v>0</v>
      </c>
      <c r="F85" s="110" t="n"/>
      <c r="G85" s="110" t="n"/>
      <c r="H85" s="112" t="n">
        <v>0</v>
      </c>
      <c r="I85" s="112" t="n">
        <v>0</v>
      </c>
      <c r="J85" s="109" t="n">
        <v>0</v>
      </c>
      <c r="K85" s="110" t="n"/>
      <c r="L85" s="109" t="n">
        <v>0</v>
      </c>
      <c r="M85" s="110" t="n"/>
      <c r="N85" s="110" t="n"/>
      <c r="O85" s="109" t="n">
        <v>0</v>
      </c>
      <c r="P85" s="109" t="n">
        <v>0</v>
      </c>
      <c r="Q85" s="109" t="n">
        <v>0</v>
      </c>
      <c r="R85" s="109" t="n">
        <v>0</v>
      </c>
      <c r="S85" s="109" t="n">
        <v>0</v>
      </c>
      <c r="T85" s="109" t="n">
        <v>0</v>
      </c>
      <c r="U85" s="109" t="n">
        <v>0</v>
      </c>
      <c r="V85" s="110" t="n"/>
      <c r="W85" s="110" t="n"/>
      <c r="X85" s="109" t="n">
        <v>0</v>
      </c>
      <c r="Y85" s="109" t="n">
        <v>0</v>
      </c>
      <c r="Z85" s="109" t="n">
        <v>0</v>
      </c>
      <c r="AA85" s="109" t="n">
        <v>0</v>
      </c>
      <c r="AB85" s="109" t="n">
        <v>0</v>
      </c>
      <c r="AC85" s="110" t="n"/>
      <c r="AD85" s="110" t="n"/>
      <c r="AE85" s="109" t="n">
        <v>0</v>
      </c>
      <c r="AF85" s="109" t="n">
        <v>0</v>
      </c>
      <c r="AG85" s="109" t="n"/>
      <c r="AH85" s="106" t="n"/>
      <c r="AI85" s="106" t="n"/>
      <c r="AJ85" s="106" t="n"/>
      <c r="AK85" s="106" t="n"/>
      <c r="AL85" s="106" t="n"/>
      <c r="AM85" s="106" t="n"/>
      <c r="AN85" s="106" t="n"/>
      <c r="AO85" s="106" t="n"/>
      <c r="AP85" s="106" t="n"/>
      <c r="AQ85" s="106" t="n"/>
      <c r="AR85" s="107" t="n"/>
    </row>
    <row r="86" ht="12.75" customHeight="1" s="263">
      <c r="A86" s="109" t="inlineStr">
        <is>
          <t>RM-83</t>
        </is>
      </c>
      <c r="B86" s="109">
        <f>+IFERROR(VLOOKUP(A86,Master!B84:D140,2,0),"-")</f>
        <v/>
      </c>
      <c r="C86" s="109" t="n"/>
      <c r="D86" s="109" t="n">
        <v>0</v>
      </c>
      <c r="E86" s="109" t="n">
        <v>0</v>
      </c>
      <c r="F86" s="110" t="n"/>
      <c r="G86" s="110" t="n"/>
      <c r="H86" s="112" t="n">
        <v>0</v>
      </c>
      <c r="I86" s="112" t="n">
        <v>0</v>
      </c>
      <c r="J86" s="109" t="n">
        <v>0</v>
      </c>
      <c r="K86" s="110" t="n"/>
      <c r="L86" s="109" t="n">
        <v>0</v>
      </c>
      <c r="M86" s="110" t="n"/>
      <c r="N86" s="110" t="n"/>
      <c r="O86" s="109" t="n">
        <v>0</v>
      </c>
      <c r="P86" s="109" t="n">
        <v>0</v>
      </c>
      <c r="Q86" s="109" t="n">
        <v>0</v>
      </c>
      <c r="R86" s="109" t="n">
        <v>0</v>
      </c>
      <c r="S86" s="109" t="n">
        <v>0</v>
      </c>
      <c r="T86" s="109" t="n">
        <v>0</v>
      </c>
      <c r="U86" s="109" t="n">
        <v>0</v>
      </c>
      <c r="V86" s="110" t="n"/>
      <c r="W86" s="110" t="n"/>
      <c r="X86" s="109" t="n">
        <v>0</v>
      </c>
      <c r="Y86" s="109" t="n">
        <v>0</v>
      </c>
      <c r="Z86" s="109" t="n">
        <v>0</v>
      </c>
      <c r="AA86" s="109" t="n">
        <v>0</v>
      </c>
      <c r="AB86" s="109" t="n">
        <v>0</v>
      </c>
      <c r="AC86" s="110" t="n"/>
      <c r="AD86" s="110" t="n"/>
      <c r="AE86" s="109" t="n">
        <v>0</v>
      </c>
      <c r="AF86" s="109" t="n">
        <v>0</v>
      </c>
      <c r="AG86" s="109" t="n"/>
      <c r="AH86" s="106" t="n"/>
      <c r="AI86" s="106" t="n"/>
      <c r="AJ86" s="106" t="n"/>
      <c r="AK86" s="106" t="n"/>
      <c r="AL86" s="106" t="n"/>
      <c r="AM86" s="106" t="n"/>
      <c r="AN86" s="106" t="n"/>
      <c r="AO86" s="106" t="n"/>
      <c r="AP86" s="106" t="n"/>
      <c r="AQ86" s="106" t="n"/>
      <c r="AR86" s="107" t="n"/>
    </row>
    <row r="87" ht="12.75" customHeight="1" s="263">
      <c r="A87" s="109" t="inlineStr">
        <is>
          <t>RM-84</t>
        </is>
      </c>
      <c r="B87" s="109">
        <f>+IFERROR(VLOOKUP(A87,Master!B85:D141,2,0),"-")</f>
        <v/>
      </c>
      <c r="C87" s="109" t="n"/>
      <c r="D87" s="109" t="n">
        <v>0</v>
      </c>
      <c r="E87" s="109" t="n">
        <v>0</v>
      </c>
      <c r="F87" s="110" t="n"/>
      <c r="G87" s="110" t="n"/>
      <c r="H87" s="112" t="n">
        <v>0</v>
      </c>
      <c r="I87" s="112" t="n">
        <v>0</v>
      </c>
      <c r="J87" s="109" t="n">
        <v>0</v>
      </c>
      <c r="K87" s="110" t="n"/>
      <c r="L87" s="109" t="n">
        <v>0</v>
      </c>
      <c r="M87" s="110" t="n"/>
      <c r="N87" s="110" t="n"/>
      <c r="O87" s="109" t="n">
        <v>0</v>
      </c>
      <c r="P87" s="109" t="n">
        <v>0</v>
      </c>
      <c r="Q87" s="109" t="n">
        <v>0</v>
      </c>
      <c r="R87" s="109" t="n">
        <v>0</v>
      </c>
      <c r="S87" s="109" t="n">
        <v>0</v>
      </c>
      <c r="T87" s="109" t="n">
        <v>0</v>
      </c>
      <c r="U87" s="109" t="n">
        <v>0</v>
      </c>
      <c r="V87" s="110" t="n"/>
      <c r="W87" s="110" t="n"/>
      <c r="X87" s="109" t="n">
        <v>0</v>
      </c>
      <c r="Y87" s="109" t="n">
        <v>0</v>
      </c>
      <c r="Z87" s="109" t="n">
        <v>0</v>
      </c>
      <c r="AA87" s="109" t="n">
        <v>0</v>
      </c>
      <c r="AB87" s="109" t="n">
        <v>0</v>
      </c>
      <c r="AC87" s="110" t="n"/>
      <c r="AD87" s="110" t="n"/>
      <c r="AE87" s="109" t="n">
        <v>0</v>
      </c>
      <c r="AF87" s="109" t="n">
        <v>0</v>
      </c>
      <c r="AG87" s="109" t="n"/>
      <c r="AH87" s="106" t="n"/>
      <c r="AI87" s="106" t="n"/>
      <c r="AJ87" s="106" t="n"/>
      <c r="AK87" s="106" t="n"/>
      <c r="AL87" s="106" t="n"/>
      <c r="AM87" s="106" t="n"/>
      <c r="AN87" s="106" t="n"/>
      <c r="AO87" s="106" t="n"/>
      <c r="AP87" s="106" t="n"/>
      <c r="AQ87" s="106" t="n"/>
      <c r="AR87" s="107" t="n"/>
    </row>
    <row r="88" ht="12.75" customHeight="1" s="263">
      <c r="A88" s="109" t="inlineStr">
        <is>
          <t>RM-85</t>
        </is>
      </c>
      <c r="B88" s="109">
        <f>+IFERROR(VLOOKUP(A88,Master!B86:D142,2,0),"-")</f>
        <v/>
      </c>
      <c r="C88" s="109" t="n"/>
      <c r="D88" s="109" t="n">
        <v>0</v>
      </c>
      <c r="E88" s="109" t="n">
        <v>0</v>
      </c>
      <c r="F88" s="110" t="n"/>
      <c r="G88" s="110" t="n"/>
      <c r="H88" s="112" t="n">
        <v>0</v>
      </c>
      <c r="I88" s="112" t="n">
        <v>0</v>
      </c>
      <c r="J88" s="109" t="n">
        <v>0</v>
      </c>
      <c r="K88" s="110" t="n"/>
      <c r="L88" s="109" t="n">
        <v>0</v>
      </c>
      <c r="M88" s="110" t="n"/>
      <c r="N88" s="110" t="n"/>
      <c r="O88" s="109" t="n">
        <v>0</v>
      </c>
      <c r="P88" s="109" t="n">
        <v>0</v>
      </c>
      <c r="Q88" s="109" t="n">
        <v>0</v>
      </c>
      <c r="R88" s="109" t="n">
        <v>0</v>
      </c>
      <c r="S88" s="109" t="n">
        <v>0</v>
      </c>
      <c r="T88" s="109" t="n">
        <v>0</v>
      </c>
      <c r="U88" s="109" t="n">
        <v>0</v>
      </c>
      <c r="V88" s="110" t="n"/>
      <c r="W88" s="110" t="n"/>
      <c r="X88" s="109" t="n">
        <v>0</v>
      </c>
      <c r="Y88" s="109" t="n">
        <v>0</v>
      </c>
      <c r="Z88" s="109" t="n">
        <v>0</v>
      </c>
      <c r="AA88" s="109" t="n">
        <v>0</v>
      </c>
      <c r="AB88" s="109" t="n">
        <v>0</v>
      </c>
      <c r="AC88" s="110" t="n"/>
      <c r="AD88" s="110" t="n"/>
      <c r="AE88" s="109" t="n">
        <v>0</v>
      </c>
      <c r="AF88" s="109" t="n">
        <v>0</v>
      </c>
      <c r="AG88" s="109" t="n"/>
      <c r="AH88" s="106" t="n"/>
      <c r="AI88" s="106" t="n"/>
      <c r="AJ88" s="106" t="n"/>
      <c r="AK88" s="106" t="n"/>
      <c r="AL88" s="106" t="n"/>
      <c r="AM88" s="106" t="n"/>
      <c r="AN88" s="106" t="n"/>
      <c r="AO88" s="106" t="n"/>
      <c r="AP88" s="106" t="n"/>
      <c r="AQ88" s="106" t="n"/>
      <c r="AR88" s="107" t="n"/>
    </row>
    <row r="89" ht="12.75" customHeight="1" s="263">
      <c r="A89" s="109" t="inlineStr">
        <is>
          <t>RM-86</t>
        </is>
      </c>
      <c r="B89" s="109">
        <f>+IFERROR(VLOOKUP(A89,Master!B87:D143,2,0),"-")</f>
        <v/>
      </c>
      <c r="C89" s="109" t="n"/>
      <c r="D89" s="109" t="n">
        <v>0</v>
      </c>
      <c r="E89" s="109" t="n">
        <v>0</v>
      </c>
      <c r="F89" s="110" t="n"/>
      <c r="G89" s="110" t="n"/>
      <c r="H89" s="112" t="n">
        <v>0</v>
      </c>
      <c r="I89" s="112" t="n">
        <v>0</v>
      </c>
      <c r="J89" s="109" t="n">
        <v>0</v>
      </c>
      <c r="K89" s="110" t="n"/>
      <c r="L89" s="109" t="n">
        <v>0</v>
      </c>
      <c r="M89" s="110" t="n"/>
      <c r="N89" s="110" t="n"/>
      <c r="O89" s="109" t="n">
        <v>0</v>
      </c>
      <c r="P89" s="109" t="n">
        <v>0</v>
      </c>
      <c r="Q89" s="109" t="n">
        <v>0</v>
      </c>
      <c r="R89" s="109" t="n">
        <v>0</v>
      </c>
      <c r="S89" s="109" t="n">
        <v>0</v>
      </c>
      <c r="T89" s="109" t="n">
        <v>0</v>
      </c>
      <c r="U89" s="109" t="n">
        <v>0</v>
      </c>
      <c r="V89" s="110" t="n"/>
      <c r="W89" s="110" t="n"/>
      <c r="X89" s="109" t="n">
        <v>0</v>
      </c>
      <c r="Y89" s="109" t="n">
        <v>0</v>
      </c>
      <c r="Z89" s="109" t="n">
        <v>0</v>
      </c>
      <c r="AA89" s="109" t="n">
        <v>0</v>
      </c>
      <c r="AB89" s="109" t="n">
        <v>0</v>
      </c>
      <c r="AC89" s="110" t="n"/>
      <c r="AD89" s="110" t="n"/>
      <c r="AE89" s="109" t="n">
        <v>0</v>
      </c>
      <c r="AF89" s="109" t="n">
        <v>0</v>
      </c>
      <c r="AG89" s="109" t="n"/>
      <c r="AH89" s="106" t="n"/>
      <c r="AI89" s="106" t="n"/>
      <c r="AJ89" s="106" t="n"/>
      <c r="AK89" s="106" t="n"/>
      <c r="AL89" s="106" t="n"/>
      <c r="AM89" s="106" t="n"/>
      <c r="AN89" s="106" t="n"/>
      <c r="AO89" s="106" t="n"/>
      <c r="AP89" s="106" t="n"/>
      <c r="AQ89" s="106" t="n"/>
      <c r="AR89" s="107" t="n"/>
    </row>
    <row r="90" ht="12.75" customHeight="1" s="263">
      <c r="A90" s="109" t="inlineStr">
        <is>
          <t>RM-87</t>
        </is>
      </c>
      <c r="B90" s="109">
        <f>+IFERROR(VLOOKUP(A90,Master!B88:D144,2,0),"-")</f>
        <v/>
      </c>
      <c r="C90" s="109" t="n"/>
      <c r="D90" s="109" t="n">
        <v>0</v>
      </c>
      <c r="E90" s="109" t="n">
        <v>0</v>
      </c>
      <c r="F90" s="110" t="n"/>
      <c r="G90" s="110" t="n"/>
      <c r="H90" s="112" t="n">
        <v>0</v>
      </c>
      <c r="I90" s="112" t="n">
        <v>0</v>
      </c>
      <c r="J90" s="109" t="n"/>
      <c r="K90" s="110" t="n"/>
      <c r="L90" s="109" t="n">
        <v>0</v>
      </c>
      <c r="M90" s="110" t="n"/>
      <c r="N90" s="110" t="n"/>
      <c r="O90" s="109" t="n">
        <v>0</v>
      </c>
      <c r="P90" s="109" t="n">
        <v>0</v>
      </c>
      <c r="Q90" s="109" t="n">
        <v>0</v>
      </c>
      <c r="R90" s="109" t="n">
        <v>0</v>
      </c>
      <c r="S90" s="109" t="n">
        <v>0</v>
      </c>
      <c r="T90" s="109" t="n"/>
      <c r="U90" s="109" t="n">
        <v>0</v>
      </c>
      <c r="V90" s="110" t="n"/>
      <c r="W90" s="110" t="n"/>
      <c r="X90" s="109" t="n">
        <v>0</v>
      </c>
      <c r="Y90" s="109" t="n">
        <v>0</v>
      </c>
      <c r="Z90" s="109" t="n">
        <v>0</v>
      </c>
      <c r="AA90" s="109" t="n">
        <v>0</v>
      </c>
      <c r="AB90" s="109" t="n">
        <v>0</v>
      </c>
      <c r="AC90" s="110" t="n"/>
      <c r="AD90" s="110" t="n"/>
      <c r="AE90" s="109" t="n">
        <v>0</v>
      </c>
      <c r="AF90" s="109" t="n">
        <v>0</v>
      </c>
      <c r="AG90" s="109" t="n"/>
      <c r="AH90" s="106" t="n"/>
      <c r="AI90" s="106" t="n"/>
      <c r="AJ90" s="106" t="n"/>
      <c r="AK90" s="106" t="n"/>
      <c r="AL90" s="106" t="n"/>
      <c r="AM90" s="106" t="n"/>
      <c r="AN90" s="106" t="n"/>
      <c r="AO90" s="106" t="n"/>
      <c r="AP90" s="106" t="n"/>
      <c r="AQ90" s="106" t="n"/>
      <c r="AR90" s="107" t="n"/>
    </row>
    <row r="91" ht="12.75" customHeight="1" s="263">
      <c r="A91" s="1" t="n"/>
      <c r="B91" s="1" t="n"/>
      <c r="C91" s="1" t="n"/>
      <c r="D91" s="1" t="n"/>
      <c r="E91" s="1" t="n"/>
      <c r="F91" s="113" t="n"/>
      <c r="G91" s="113" t="n"/>
      <c r="H91" s="1" t="n"/>
      <c r="I91" s="1" t="n"/>
      <c r="J91" s="1" t="n"/>
      <c r="K91" s="113" t="n"/>
      <c r="L91" s="1" t="n"/>
      <c r="M91" s="113" t="n"/>
      <c r="N91" s="113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06" t="n"/>
      <c r="AI91" s="106" t="n"/>
      <c r="AJ91" s="106" t="n"/>
      <c r="AK91" s="106" t="n"/>
      <c r="AL91" s="106" t="n"/>
      <c r="AM91" s="106" t="n"/>
      <c r="AN91" s="106" t="n"/>
      <c r="AO91" s="106" t="n"/>
      <c r="AP91" s="106" t="n"/>
      <c r="AQ91" s="106" t="n"/>
      <c r="AR91" s="106" t="n"/>
    </row>
    <row r="92" ht="12.75" customHeight="1" s="263">
      <c r="A92" s="1" t="n"/>
      <c r="B92" s="1" t="n"/>
      <c r="C92" s="1" t="n"/>
      <c r="D92" s="1" t="n"/>
      <c r="E92" s="1" t="n"/>
      <c r="F92" s="113" t="n"/>
      <c r="G92" s="113" t="n"/>
      <c r="H92" s="1" t="n"/>
      <c r="I92" s="1" t="n"/>
      <c r="J92" s="1" t="n"/>
      <c r="K92" s="113" t="n"/>
      <c r="L92" s="1" t="n"/>
      <c r="M92" s="113" t="n"/>
      <c r="N92" s="113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06" t="n"/>
      <c r="AI92" s="106" t="n"/>
      <c r="AJ92" s="106" t="n"/>
      <c r="AK92" s="106" t="n"/>
      <c r="AL92" s="106" t="n"/>
      <c r="AM92" s="106" t="n"/>
      <c r="AN92" s="106" t="n"/>
      <c r="AO92" s="106" t="n"/>
      <c r="AP92" s="106" t="n"/>
      <c r="AQ92" s="106" t="n"/>
      <c r="AR92" s="106" t="n"/>
    </row>
    <row r="93" ht="12.75" customHeight="1" s="263">
      <c r="A93" s="1" t="n"/>
      <c r="B93" s="1" t="n"/>
      <c r="C93" s="1" t="n"/>
      <c r="D93" s="1" t="n"/>
      <c r="E93" s="1" t="n"/>
      <c r="F93" s="113" t="n"/>
      <c r="G93" s="113" t="n"/>
      <c r="H93" s="1" t="n"/>
      <c r="I93" s="1" t="n"/>
      <c r="J93" s="1" t="n"/>
      <c r="K93" s="113" t="n"/>
      <c r="L93" s="1" t="n"/>
      <c r="M93" s="113" t="n"/>
      <c r="N93" s="113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  <c r="AH93" s="106" t="n"/>
      <c r="AI93" s="106" t="n"/>
      <c r="AJ93" s="106" t="n"/>
      <c r="AK93" s="106" t="n"/>
      <c r="AL93" s="106" t="n"/>
      <c r="AM93" s="106" t="n"/>
      <c r="AN93" s="106" t="n"/>
      <c r="AO93" s="106" t="n"/>
      <c r="AP93" s="106" t="n"/>
      <c r="AQ93" s="106" t="n"/>
      <c r="AR93" s="106" t="n"/>
    </row>
    <row r="94" ht="12.75" customHeight="1" s="263">
      <c r="A94" s="1" t="n"/>
      <c r="B94" s="1" t="n"/>
      <c r="C94" s="1" t="n"/>
      <c r="D94" s="1" t="n"/>
      <c r="E94" s="1" t="n"/>
      <c r="F94" s="113" t="n"/>
      <c r="G94" s="113" t="n"/>
      <c r="H94" s="1" t="n"/>
      <c r="I94" s="1" t="n"/>
      <c r="J94" s="1" t="n"/>
      <c r="K94" s="113" t="n"/>
      <c r="L94" s="1" t="n"/>
      <c r="M94" s="113" t="n"/>
      <c r="N94" s="113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  <c r="AH94" s="106" t="n"/>
      <c r="AI94" s="106" t="n"/>
      <c r="AJ94" s="106" t="n"/>
      <c r="AK94" s="106" t="n"/>
      <c r="AL94" s="106" t="n"/>
      <c r="AM94" s="106" t="n"/>
      <c r="AN94" s="106" t="n"/>
      <c r="AO94" s="106" t="n"/>
      <c r="AP94" s="106" t="n"/>
      <c r="AQ94" s="106" t="n"/>
      <c r="AR94" s="106" t="n"/>
    </row>
    <row r="95" ht="12.75" customHeight="1" s="263">
      <c r="A95" s="1" t="n"/>
      <c r="B95" s="1" t="n"/>
      <c r="C95" s="1" t="n"/>
      <c r="D95" s="1" t="n"/>
      <c r="E95" s="1" t="n"/>
      <c r="F95" s="113" t="n"/>
      <c r="G95" s="113" t="n"/>
      <c r="H95" s="1" t="n"/>
      <c r="I95" s="1" t="n"/>
      <c r="J95" s="1" t="n"/>
      <c r="K95" s="113" t="n"/>
      <c r="L95" s="1" t="n"/>
      <c r="M95" s="113" t="n"/>
      <c r="N95" s="113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  <c r="AH95" s="106" t="n"/>
      <c r="AI95" s="106" t="n"/>
      <c r="AJ95" s="106" t="n"/>
      <c r="AK95" s="106" t="n"/>
      <c r="AL95" s="106" t="n"/>
      <c r="AM95" s="106" t="n"/>
      <c r="AN95" s="106" t="n"/>
      <c r="AO95" s="106" t="n"/>
      <c r="AP95" s="106" t="n"/>
      <c r="AQ95" s="106" t="n"/>
      <c r="AR95" s="106" t="n"/>
    </row>
    <row r="96" ht="12.75" customHeight="1" s="263">
      <c r="A96" s="1" t="n"/>
      <c r="B96" s="1" t="n"/>
      <c r="C96" s="1" t="n"/>
      <c r="D96" s="1" t="n"/>
      <c r="E96" s="1" t="n"/>
      <c r="F96" s="113" t="n"/>
      <c r="G96" s="113" t="n"/>
      <c r="H96" s="1" t="n"/>
      <c r="I96" s="1" t="n"/>
      <c r="J96" s="1" t="n"/>
      <c r="K96" s="113" t="n"/>
      <c r="L96" s="1" t="n"/>
      <c r="M96" s="113" t="n"/>
      <c r="N96" s="113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  <c r="AH96" s="106" t="n"/>
      <c r="AI96" s="106" t="n"/>
      <c r="AJ96" s="106" t="n"/>
      <c r="AK96" s="106" t="n"/>
      <c r="AL96" s="106" t="n"/>
      <c r="AM96" s="106" t="n"/>
      <c r="AN96" s="106" t="n"/>
      <c r="AO96" s="106" t="n"/>
      <c r="AP96" s="106" t="n"/>
      <c r="AQ96" s="106" t="n"/>
      <c r="AR96" s="106" t="n"/>
    </row>
    <row r="97" ht="12.75" customHeight="1" s="263">
      <c r="A97" s="1" t="n"/>
      <c r="B97" s="1" t="n"/>
      <c r="C97" s="1" t="n"/>
      <c r="D97" s="1" t="n"/>
      <c r="E97" s="1" t="n"/>
      <c r="F97" s="113" t="n"/>
      <c r="G97" s="113" t="n"/>
      <c r="H97" s="1" t="n"/>
      <c r="I97" s="1" t="n"/>
      <c r="J97" s="1" t="n"/>
      <c r="K97" s="113" t="n"/>
      <c r="L97" s="1" t="n"/>
      <c r="M97" s="113" t="n"/>
      <c r="N97" s="113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  <c r="AH97" s="106" t="n"/>
      <c r="AI97" s="106" t="n"/>
      <c r="AJ97" s="106" t="n"/>
      <c r="AK97" s="106" t="n"/>
      <c r="AL97" s="106" t="n"/>
      <c r="AM97" s="106" t="n"/>
      <c r="AN97" s="106" t="n"/>
      <c r="AO97" s="106" t="n"/>
      <c r="AP97" s="106" t="n"/>
      <c r="AQ97" s="106" t="n"/>
      <c r="AR97" s="106" t="n"/>
    </row>
    <row r="98" ht="12.75" customHeight="1" s="263">
      <c r="A98" s="1" t="n"/>
      <c r="B98" s="1" t="n"/>
      <c r="C98" s="1" t="n"/>
      <c r="D98" s="1" t="n"/>
      <c r="E98" s="1" t="n"/>
      <c r="F98" s="113" t="n"/>
      <c r="G98" s="113" t="n"/>
      <c r="H98" s="1" t="n"/>
      <c r="I98" s="1" t="n"/>
      <c r="J98" s="1" t="n"/>
      <c r="K98" s="113" t="n"/>
      <c r="L98" s="1" t="n"/>
      <c r="M98" s="113" t="n"/>
      <c r="N98" s="113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  <c r="AH98" s="106" t="n"/>
      <c r="AI98" s="106" t="n"/>
      <c r="AJ98" s="106" t="n"/>
      <c r="AK98" s="106" t="n"/>
      <c r="AL98" s="106" t="n"/>
      <c r="AM98" s="106" t="n"/>
      <c r="AN98" s="106" t="n"/>
      <c r="AO98" s="106" t="n"/>
      <c r="AP98" s="106" t="n"/>
      <c r="AQ98" s="106" t="n"/>
      <c r="AR98" s="106" t="n"/>
    </row>
    <row r="99" ht="12.75" customHeight="1" s="263">
      <c r="A99" s="1" t="n"/>
      <c r="B99" s="1" t="n"/>
      <c r="C99" s="1" t="n"/>
      <c r="D99" s="1" t="n"/>
      <c r="E99" s="1" t="n"/>
      <c r="F99" s="113" t="n"/>
      <c r="G99" s="113" t="n"/>
      <c r="H99" s="1" t="n"/>
      <c r="I99" s="1" t="n"/>
      <c r="J99" s="1" t="n"/>
      <c r="K99" s="113" t="n"/>
      <c r="L99" s="1" t="n"/>
      <c r="M99" s="113" t="n"/>
      <c r="N99" s="113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06" t="n"/>
      <c r="AI99" s="106" t="n"/>
      <c r="AJ99" s="106" t="n"/>
      <c r="AK99" s="106" t="n"/>
      <c r="AL99" s="106" t="n"/>
      <c r="AM99" s="106" t="n"/>
      <c r="AN99" s="106" t="n"/>
      <c r="AO99" s="106" t="n"/>
      <c r="AP99" s="106" t="n"/>
      <c r="AQ99" s="106" t="n"/>
      <c r="AR99" s="106" t="n"/>
    </row>
    <row r="100" ht="12.75" customHeight="1" s="263">
      <c r="A100" s="1" t="n"/>
      <c r="B100" s="1" t="n"/>
      <c r="C100" s="1" t="n"/>
      <c r="D100" s="1" t="n"/>
      <c r="E100" s="1" t="n"/>
      <c r="F100" s="113" t="n"/>
      <c r="G100" s="113" t="n"/>
      <c r="H100" s="1" t="n"/>
      <c r="I100" s="1" t="n"/>
      <c r="J100" s="1" t="n"/>
      <c r="K100" s="113" t="n"/>
      <c r="L100" s="1" t="n"/>
      <c r="M100" s="113" t="n"/>
      <c r="N100" s="113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06" t="n"/>
      <c r="AI100" s="106" t="n"/>
      <c r="AJ100" s="106" t="n"/>
      <c r="AK100" s="106" t="n"/>
      <c r="AL100" s="106" t="n"/>
      <c r="AM100" s="106" t="n"/>
      <c r="AN100" s="106" t="n"/>
      <c r="AO100" s="106" t="n"/>
      <c r="AP100" s="106" t="n"/>
      <c r="AQ100" s="106" t="n"/>
      <c r="AR100" s="106" t="n"/>
    </row>
    <row r="101" ht="12.75" customHeight="1" s="263">
      <c r="A101" s="1" t="n"/>
      <c r="B101" s="1" t="n"/>
      <c r="C101" s="1" t="n"/>
      <c r="D101" s="1" t="n"/>
      <c r="E101" s="1" t="n"/>
      <c r="F101" s="113" t="n"/>
      <c r="G101" s="113" t="n"/>
      <c r="H101" s="1" t="n"/>
      <c r="I101" s="1" t="n"/>
      <c r="J101" s="1" t="n"/>
      <c r="K101" s="113" t="n"/>
      <c r="L101" s="1" t="n"/>
      <c r="M101" s="113" t="n"/>
      <c r="N101" s="113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  <c r="AH101" s="106" t="n"/>
      <c r="AI101" s="106" t="n"/>
      <c r="AJ101" s="106" t="n"/>
      <c r="AK101" s="106" t="n"/>
      <c r="AL101" s="106" t="n"/>
      <c r="AM101" s="106" t="n"/>
      <c r="AN101" s="106" t="n"/>
      <c r="AO101" s="106" t="n"/>
      <c r="AP101" s="106" t="n"/>
      <c r="AQ101" s="106" t="n"/>
      <c r="AR101" s="106" t="n"/>
    </row>
    <row r="102" ht="12.75" customHeight="1" s="263">
      <c r="A102" s="1" t="n"/>
      <c r="B102" s="1" t="n"/>
      <c r="C102" s="1" t="n"/>
      <c r="D102" s="1" t="n"/>
      <c r="E102" s="1" t="n"/>
      <c r="F102" s="113" t="n"/>
      <c r="G102" s="113" t="n"/>
      <c r="H102" s="1" t="n"/>
      <c r="I102" s="1" t="n"/>
      <c r="J102" s="1" t="n"/>
      <c r="K102" s="113" t="n"/>
      <c r="L102" s="1" t="n"/>
      <c r="M102" s="113" t="n"/>
      <c r="N102" s="113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  <c r="AH102" s="106" t="n"/>
      <c r="AI102" s="106" t="n"/>
      <c r="AJ102" s="106" t="n"/>
      <c r="AK102" s="106" t="n"/>
      <c r="AL102" s="106" t="n"/>
      <c r="AM102" s="106" t="n"/>
      <c r="AN102" s="106" t="n"/>
      <c r="AO102" s="106" t="n"/>
      <c r="AP102" s="106" t="n"/>
      <c r="AQ102" s="106" t="n"/>
      <c r="AR102" s="106" t="n"/>
    </row>
    <row r="103" ht="12.75" customHeight="1" s="263">
      <c r="A103" s="1" t="n"/>
      <c r="B103" s="1" t="n"/>
      <c r="C103" s="1" t="n"/>
      <c r="D103" s="1" t="n"/>
      <c r="E103" s="1" t="n"/>
      <c r="F103" s="113" t="n"/>
      <c r="G103" s="113" t="n"/>
      <c r="H103" s="1" t="n"/>
      <c r="I103" s="1" t="n"/>
      <c r="J103" s="1" t="n"/>
      <c r="K103" s="113" t="n"/>
      <c r="L103" s="1" t="n"/>
      <c r="M103" s="113" t="n"/>
      <c r="N103" s="113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  <c r="AF103" s="1" t="n"/>
      <c r="AG103" s="1" t="n"/>
      <c r="AH103" s="106" t="n"/>
      <c r="AI103" s="106" t="n"/>
      <c r="AJ103" s="106" t="n"/>
      <c r="AK103" s="106" t="n"/>
      <c r="AL103" s="106" t="n"/>
      <c r="AM103" s="106" t="n"/>
      <c r="AN103" s="106" t="n"/>
      <c r="AO103" s="106" t="n"/>
      <c r="AP103" s="106" t="n"/>
      <c r="AQ103" s="106" t="n"/>
      <c r="AR103" s="106" t="n"/>
    </row>
    <row r="104" ht="12.75" customHeight="1" s="263">
      <c r="A104" s="1" t="n"/>
      <c r="B104" s="1" t="n"/>
      <c r="C104" s="1" t="n"/>
      <c r="D104" s="1" t="n"/>
      <c r="E104" s="1" t="n"/>
      <c r="F104" s="113" t="n"/>
      <c r="G104" s="113" t="n"/>
      <c r="H104" s="1" t="n"/>
      <c r="I104" s="1" t="n"/>
      <c r="J104" s="1" t="n"/>
      <c r="K104" s="113" t="n"/>
      <c r="L104" s="1" t="n"/>
      <c r="M104" s="113" t="n"/>
      <c r="N104" s="113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  <c r="AH104" s="106" t="n"/>
      <c r="AI104" s="106" t="n"/>
      <c r="AJ104" s="106" t="n"/>
      <c r="AK104" s="106" t="n"/>
      <c r="AL104" s="106" t="n"/>
      <c r="AM104" s="106" t="n"/>
      <c r="AN104" s="106" t="n"/>
      <c r="AO104" s="106" t="n"/>
      <c r="AP104" s="106" t="n"/>
      <c r="AQ104" s="106" t="n"/>
      <c r="AR104" s="106" t="n"/>
    </row>
    <row r="105" ht="12.75" customHeight="1" s="263">
      <c r="A105" s="1" t="n"/>
      <c r="B105" s="1" t="n"/>
      <c r="C105" s="1" t="n"/>
      <c r="D105" s="1" t="n"/>
      <c r="E105" s="1" t="n"/>
      <c r="F105" s="113" t="n"/>
      <c r="G105" s="113" t="n"/>
      <c r="H105" s="1" t="n"/>
      <c r="I105" s="1" t="n"/>
      <c r="J105" s="1" t="n"/>
      <c r="K105" s="113" t="n"/>
      <c r="L105" s="1" t="n"/>
      <c r="M105" s="113" t="n"/>
      <c r="N105" s="113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  <c r="AF105" s="1" t="n"/>
      <c r="AG105" s="1" t="n"/>
      <c r="AH105" s="106" t="n"/>
      <c r="AI105" s="106" t="n"/>
      <c r="AJ105" s="106" t="n"/>
      <c r="AK105" s="106" t="n"/>
      <c r="AL105" s="106" t="n"/>
      <c r="AM105" s="106" t="n"/>
      <c r="AN105" s="106" t="n"/>
      <c r="AO105" s="106" t="n"/>
      <c r="AP105" s="106" t="n"/>
      <c r="AQ105" s="106" t="n"/>
      <c r="AR105" s="106" t="n"/>
    </row>
    <row r="106" ht="12.75" customHeight="1" s="263">
      <c r="A106" s="1" t="n"/>
      <c r="B106" s="1" t="n"/>
      <c r="C106" s="1" t="n"/>
      <c r="D106" s="1" t="n"/>
      <c r="E106" s="1" t="n"/>
      <c r="F106" s="113" t="n"/>
      <c r="G106" s="113" t="n"/>
      <c r="H106" s="1" t="n"/>
      <c r="I106" s="1" t="n"/>
      <c r="J106" s="1" t="n"/>
      <c r="K106" s="113" t="n"/>
      <c r="L106" s="1" t="n"/>
      <c r="M106" s="113" t="n"/>
      <c r="N106" s="113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  <c r="AF106" s="1" t="n"/>
      <c r="AG106" s="1" t="n"/>
      <c r="AH106" s="106" t="n"/>
      <c r="AI106" s="106" t="n"/>
      <c r="AJ106" s="106" t="n"/>
      <c r="AK106" s="106" t="n"/>
      <c r="AL106" s="106" t="n"/>
      <c r="AM106" s="106" t="n"/>
      <c r="AN106" s="106" t="n"/>
      <c r="AO106" s="106" t="n"/>
      <c r="AP106" s="106" t="n"/>
      <c r="AQ106" s="106" t="n"/>
      <c r="AR106" s="106" t="n"/>
    </row>
    <row r="107" ht="12.75" customHeight="1" s="263">
      <c r="A107" s="1" t="n"/>
      <c r="B107" s="1" t="n"/>
      <c r="C107" s="1" t="n"/>
      <c r="D107" s="1" t="n"/>
      <c r="E107" s="1" t="n"/>
      <c r="F107" s="113" t="n"/>
      <c r="G107" s="113" t="n"/>
      <c r="H107" s="1" t="n"/>
      <c r="I107" s="1" t="n"/>
      <c r="J107" s="1" t="n"/>
      <c r="K107" s="113" t="n"/>
      <c r="L107" s="1" t="n"/>
      <c r="M107" s="113" t="n"/>
      <c r="N107" s="113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  <c r="AF107" s="1" t="n"/>
      <c r="AG107" s="1" t="n"/>
      <c r="AH107" s="106" t="n"/>
      <c r="AI107" s="106" t="n"/>
      <c r="AJ107" s="106" t="n"/>
      <c r="AK107" s="106" t="n"/>
      <c r="AL107" s="106" t="n"/>
      <c r="AM107" s="106" t="n"/>
      <c r="AN107" s="106" t="n"/>
      <c r="AO107" s="106" t="n"/>
      <c r="AP107" s="106" t="n"/>
      <c r="AQ107" s="106" t="n"/>
      <c r="AR107" s="106" t="n"/>
    </row>
    <row r="108" ht="12.75" customHeight="1" s="263">
      <c r="A108" s="1" t="n"/>
      <c r="B108" s="1" t="n"/>
      <c r="C108" s="1" t="n"/>
      <c r="D108" s="1" t="n"/>
      <c r="E108" s="1" t="n"/>
      <c r="F108" s="113" t="n"/>
      <c r="G108" s="113" t="n"/>
      <c r="H108" s="1" t="n"/>
      <c r="I108" s="1" t="n"/>
      <c r="J108" s="1" t="n"/>
      <c r="K108" s="113" t="n"/>
      <c r="L108" s="1" t="n"/>
      <c r="M108" s="113" t="n"/>
      <c r="N108" s="113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  <c r="AF108" s="1" t="n"/>
      <c r="AG108" s="1" t="n"/>
      <c r="AH108" s="106" t="n"/>
      <c r="AI108" s="106" t="n"/>
      <c r="AJ108" s="106" t="n"/>
      <c r="AK108" s="106" t="n"/>
      <c r="AL108" s="106" t="n"/>
      <c r="AM108" s="106" t="n"/>
      <c r="AN108" s="106" t="n"/>
      <c r="AO108" s="106" t="n"/>
      <c r="AP108" s="106" t="n"/>
      <c r="AQ108" s="106" t="n"/>
      <c r="AR108" s="106" t="n"/>
    </row>
    <row r="109" ht="12.75" customHeight="1" s="263">
      <c r="A109" s="1" t="n"/>
      <c r="B109" s="1" t="n"/>
      <c r="C109" s="1" t="n"/>
      <c r="D109" s="1" t="n"/>
      <c r="E109" s="1" t="n"/>
      <c r="F109" s="113" t="n"/>
      <c r="G109" s="113" t="n"/>
      <c r="H109" s="1" t="n"/>
      <c r="I109" s="1" t="n"/>
      <c r="J109" s="1" t="n"/>
      <c r="K109" s="113" t="n"/>
      <c r="L109" s="1" t="n"/>
      <c r="M109" s="113" t="n"/>
      <c r="N109" s="113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  <c r="AF109" s="1" t="n"/>
      <c r="AG109" s="1" t="n"/>
      <c r="AH109" s="106" t="n"/>
      <c r="AI109" s="106" t="n"/>
      <c r="AJ109" s="106" t="n"/>
      <c r="AK109" s="106" t="n"/>
      <c r="AL109" s="106" t="n"/>
      <c r="AM109" s="106" t="n"/>
      <c r="AN109" s="106" t="n"/>
      <c r="AO109" s="106" t="n"/>
      <c r="AP109" s="106" t="n"/>
      <c r="AQ109" s="106" t="n"/>
      <c r="AR109" s="106" t="n"/>
    </row>
    <row r="110" ht="12.75" customHeight="1" s="263">
      <c r="A110" s="1" t="n"/>
      <c r="B110" s="1" t="n"/>
      <c r="C110" s="1" t="n"/>
      <c r="D110" s="1" t="n"/>
      <c r="E110" s="1" t="n"/>
      <c r="F110" s="113" t="n"/>
      <c r="G110" s="113" t="n"/>
      <c r="H110" s="1" t="n"/>
      <c r="I110" s="1" t="n"/>
      <c r="J110" s="1" t="n"/>
      <c r="K110" s="113" t="n"/>
      <c r="L110" s="1" t="n"/>
      <c r="M110" s="113" t="n"/>
      <c r="N110" s="113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  <c r="AF110" s="1" t="n"/>
      <c r="AG110" s="1" t="n"/>
      <c r="AH110" s="106" t="n"/>
      <c r="AI110" s="106" t="n"/>
      <c r="AJ110" s="106" t="n"/>
      <c r="AK110" s="106" t="n"/>
      <c r="AL110" s="106" t="n"/>
      <c r="AM110" s="106" t="n"/>
      <c r="AN110" s="106" t="n"/>
      <c r="AO110" s="106" t="n"/>
      <c r="AP110" s="106" t="n"/>
      <c r="AQ110" s="106" t="n"/>
      <c r="AR110" s="106" t="n"/>
    </row>
    <row r="111" ht="12.75" customHeight="1" s="263">
      <c r="A111" s="1" t="n"/>
      <c r="B111" s="1" t="n"/>
      <c r="C111" s="1" t="n"/>
      <c r="D111" s="1" t="n"/>
      <c r="E111" s="1" t="n"/>
      <c r="F111" s="113" t="n"/>
      <c r="G111" s="113" t="n"/>
      <c r="H111" s="1" t="n"/>
      <c r="I111" s="1" t="n"/>
      <c r="J111" s="1" t="n"/>
      <c r="K111" s="113" t="n"/>
      <c r="L111" s="1" t="n"/>
      <c r="M111" s="113" t="n"/>
      <c r="N111" s="113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  <c r="AF111" s="1" t="n"/>
      <c r="AG111" s="1" t="n"/>
      <c r="AH111" s="106" t="n"/>
      <c r="AI111" s="106" t="n"/>
      <c r="AJ111" s="106" t="n"/>
      <c r="AK111" s="106" t="n"/>
      <c r="AL111" s="106" t="n"/>
      <c r="AM111" s="106" t="n"/>
      <c r="AN111" s="106" t="n"/>
      <c r="AO111" s="106" t="n"/>
      <c r="AP111" s="106" t="n"/>
      <c r="AQ111" s="106" t="n"/>
      <c r="AR111" s="106" t="n"/>
    </row>
    <row r="112" ht="12.75" customHeight="1" s="263">
      <c r="A112" s="1" t="n"/>
      <c r="B112" s="1" t="n"/>
      <c r="C112" s="1" t="n"/>
      <c r="D112" s="1" t="n"/>
      <c r="E112" s="1" t="n"/>
      <c r="F112" s="113" t="n"/>
      <c r="G112" s="113" t="n"/>
      <c r="H112" s="1" t="n"/>
      <c r="I112" s="1" t="n"/>
      <c r="J112" s="1" t="n"/>
      <c r="K112" s="113" t="n"/>
      <c r="L112" s="1" t="n"/>
      <c r="M112" s="113" t="n"/>
      <c r="N112" s="113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  <c r="AF112" s="1" t="n"/>
      <c r="AG112" s="1" t="n"/>
      <c r="AH112" s="106" t="n"/>
      <c r="AI112" s="106" t="n"/>
      <c r="AJ112" s="106" t="n"/>
      <c r="AK112" s="106" t="n"/>
      <c r="AL112" s="106" t="n"/>
      <c r="AM112" s="106" t="n"/>
      <c r="AN112" s="106" t="n"/>
      <c r="AO112" s="106" t="n"/>
      <c r="AP112" s="106" t="n"/>
      <c r="AQ112" s="106" t="n"/>
      <c r="AR112" s="106" t="n"/>
    </row>
    <row r="113" ht="12.75" customHeight="1" s="263">
      <c r="A113" s="1" t="n"/>
      <c r="B113" s="1" t="n"/>
      <c r="C113" s="1" t="n"/>
      <c r="D113" s="1" t="n"/>
      <c r="E113" s="1" t="n"/>
      <c r="F113" s="113" t="n"/>
      <c r="G113" s="113" t="n"/>
      <c r="H113" s="1" t="n"/>
      <c r="I113" s="1" t="n"/>
      <c r="J113" s="1" t="n"/>
      <c r="K113" s="113" t="n"/>
      <c r="L113" s="1" t="n"/>
      <c r="M113" s="113" t="n"/>
      <c r="N113" s="113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  <c r="AF113" s="1" t="n"/>
      <c r="AG113" s="1" t="n"/>
      <c r="AH113" s="106" t="n"/>
      <c r="AI113" s="106" t="n"/>
      <c r="AJ113" s="106" t="n"/>
      <c r="AK113" s="106" t="n"/>
      <c r="AL113" s="106" t="n"/>
      <c r="AM113" s="106" t="n"/>
      <c r="AN113" s="106" t="n"/>
      <c r="AO113" s="106" t="n"/>
      <c r="AP113" s="106" t="n"/>
      <c r="AQ113" s="106" t="n"/>
      <c r="AR113" s="106" t="n"/>
    </row>
    <row r="114" ht="12.75" customHeight="1" s="263">
      <c r="A114" s="1" t="n"/>
      <c r="B114" s="1" t="n"/>
      <c r="C114" s="1" t="n"/>
      <c r="D114" s="1" t="n"/>
      <c r="E114" s="1" t="n"/>
      <c r="F114" s="113" t="n"/>
      <c r="G114" s="113" t="n"/>
      <c r="H114" s="1" t="n"/>
      <c r="I114" s="1" t="n"/>
      <c r="J114" s="1" t="n"/>
      <c r="K114" s="113" t="n"/>
      <c r="L114" s="1" t="n"/>
      <c r="M114" s="113" t="n"/>
      <c r="N114" s="113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  <c r="AF114" s="1" t="n"/>
      <c r="AG114" s="1" t="n"/>
      <c r="AH114" s="106" t="n"/>
      <c r="AI114" s="106" t="n"/>
      <c r="AJ114" s="106" t="n"/>
      <c r="AK114" s="106" t="n"/>
      <c r="AL114" s="106" t="n"/>
      <c r="AM114" s="106" t="n"/>
      <c r="AN114" s="106" t="n"/>
      <c r="AO114" s="106" t="n"/>
      <c r="AP114" s="106" t="n"/>
      <c r="AQ114" s="106" t="n"/>
      <c r="AR114" s="106" t="n"/>
    </row>
    <row r="115" ht="12.75" customHeight="1" s="263">
      <c r="A115" s="1" t="n"/>
      <c r="B115" s="1" t="n"/>
      <c r="C115" s="1" t="n"/>
      <c r="D115" s="1" t="n"/>
      <c r="E115" s="1" t="n"/>
      <c r="F115" s="113" t="n"/>
      <c r="G115" s="113" t="n"/>
      <c r="H115" s="1" t="n"/>
      <c r="I115" s="1" t="n"/>
      <c r="J115" s="1" t="n"/>
      <c r="K115" s="113" t="n"/>
      <c r="L115" s="1" t="n"/>
      <c r="M115" s="113" t="n"/>
      <c r="N115" s="113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  <c r="AF115" s="1" t="n"/>
      <c r="AG115" s="1" t="n"/>
      <c r="AH115" s="106" t="n"/>
      <c r="AI115" s="106" t="n"/>
      <c r="AJ115" s="106" t="n"/>
      <c r="AK115" s="106" t="n"/>
      <c r="AL115" s="106" t="n"/>
      <c r="AM115" s="106" t="n"/>
      <c r="AN115" s="106" t="n"/>
      <c r="AO115" s="106" t="n"/>
      <c r="AP115" s="106" t="n"/>
      <c r="AQ115" s="106" t="n"/>
      <c r="AR115" s="106" t="n"/>
    </row>
    <row r="116" ht="12.75" customHeight="1" s="263">
      <c r="A116" s="1" t="n"/>
      <c r="B116" s="1" t="n"/>
      <c r="C116" s="1" t="n"/>
      <c r="D116" s="1" t="n"/>
      <c r="E116" s="1" t="n"/>
      <c r="F116" s="113" t="n"/>
      <c r="G116" s="113" t="n"/>
      <c r="H116" s="1" t="n"/>
      <c r="I116" s="1" t="n"/>
      <c r="J116" s="1" t="n"/>
      <c r="K116" s="113" t="n"/>
      <c r="L116" s="1" t="n"/>
      <c r="M116" s="113" t="n"/>
      <c r="N116" s="113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  <c r="AF116" s="1" t="n"/>
      <c r="AG116" s="1" t="n"/>
      <c r="AH116" s="106" t="n"/>
      <c r="AI116" s="106" t="n"/>
      <c r="AJ116" s="106" t="n"/>
      <c r="AK116" s="106" t="n"/>
      <c r="AL116" s="106" t="n"/>
      <c r="AM116" s="106" t="n"/>
      <c r="AN116" s="106" t="n"/>
      <c r="AO116" s="106" t="n"/>
      <c r="AP116" s="106" t="n"/>
      <c r="AQ116" s="106" t="n"/>
      <c r="AR116" s="106" t="n"/>
    </row>
    <row r="117" ht="12.75" customHeight="1" s="263">
      <c r="A117" s="1" t="n"/>
      <c r="B117" s="1" t="n"/>
      <c r="C117" s="1" t="n"/>
      <c r="D117" s="1" t="n"/>
      <c r="E117" s="1" t="n"/>
      <c r="F117" s="113" t="n"/>
      <c r="G117" s="113" t="n"/>
      <c r="H117" s="1" t="n"/>
      <c r="I117" s="1" t="n"/>
      <c r="J117" s="1" t="n"/>
      <c r="K117" s="113" t="n"/>
      <c r="L117" s="1" t="n"/>
      <c r="M117" s="113" t="n"/>
      <c r="N117" s="113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  <c r="AF117" s="1" t="n"/>
      <c r="AG117" s="1" t="n"/>
      <c r="AH117" s="106" t="n"/>
      <c r="AI117" s="106" t="n"/>
      <c r="AJ117" s="106" t="n"/>
      <c r="AK117" s="106" t="n"/>
      <c r="AL117" s="106" t="n"/>
      <c r="AM117" s="106" t="n"/>
      <c r="AN117" s="106" t="n"/>
      <c r="AO117" s="106" t="n"/>
      <c r="AP117" s="106" t="n"/>
      <c r="AQ117" s="106" t="n"/>
      <c r="AR117" s="106" t="n"/>
    </row>
    <row r="118" ht="12.75" customHeight="1" s="263">
      <c r="A118" s="1" t="n"/>
      <c r="B118" s="1" t="n"/>
      <c r="C118" s="1" t="n"/>
      <c r="D118" s="1" t="n"/>
      <c r="E118" s="1" t="n"/>
      <c r="F118" s="113" t="n"/>
      <c r="G118" s="113" t="n"/>
      <c r="H118" s="1" t="n"/>
      <c r="I118" s="1" t="n"/>
      <c r="J118" s="1" t="n"/>
      <c r="K118" s="113" t="n"/>
      <c r="L118" s="1" t="n"/>
      <c r="M118" s="113" t="n"/>
      <c r="N118" s="113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  <c r="AF118" s="1" t="n"/>
      <c r="AG118" s="1" t="n"/>
      <c r="AH118" s="106" t="n"/>
      <c r="AI118" s="106" t="n"/>
      <c r="AJ118" s="106" t="n"/>
      <c r="AK118" s="106" t="n"/>
      <c r="AL118" s="106" t="n"/>
      <c r="AM118" s="106" t="n"/>
      <c r="AN118" s="106" t="n"/>
      <c r="AO118" s="106" t="n"/>
      <c r="AP118" s="106" t="n"/>
      <c r="AQ118" s="106" t="n"/>
      <c r="AR118" s="106" t="n"/>
    </row>
    <row r="119" ht="12.75" customHeight="1" s="263">
      <c r="A119" s="1" t="n"/>
      <c r="B119" s="1" t="n"/>
      <c r="C119" s="1" t="n"/>
      <c r="D119" s="1" t="n"/>
      <c r="E119" s="1" t="n"/>
      <c r="F119" s="113" t="n"/>
      <c r="G119" s="113" t="n"/>
      <c r="H119" s="1" t="n"/>
      <c r="I119" s="1" t="n"/>
      <c r="J119" s="1" t="n"/>
      <c r="K119" s="113" t="n"/>
      <c r="L119" s="1" t="n"/>
      <c r="M119" s="113" t="n"/>
      <c r="N119" s="113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  <c r="AF119" s="1" t="n"/>
      <c r="AG119" s="1" t="n"/>
      <c r="AH119" s="106" t="n"/>
      <c r="AI119" s="106" t="n"/>
      <c r="AJ119" s="106" t="n"/>
      <c r="AK119" s="106" t="n"/>
      <c r="AL119" s="106" t="n"/>
      <c r="AM119" s="106" t="n"/>
      <c r="AN119" s="106" t="n"/>
      <c r="AO119" s="106" t="n"/>
      <c r="AP119" s="106" t="n"/>
      <c r="AQ119" s="106" t="n"/>
      <c r="AR119" s="106" t="n"/>
    </row>
    <row r="120" ht="12.75" customHeight="1" s="263">
      <c r="A120" s="1" t="n"/>
      <c r="B120" s="1" t="n"/>
      <c r="C120" s="1" t="n"/>
      <c r="D120" s="1" t="n"/>
      <c r="E120" s="1" t="n"/>
      <c r="F120" s="113" t="n"/>
      <c r="G120" s="113" t="n"/>
      <c r="H120" s="1" t="n"/>
      <c r="I120" s="1" t="n"/>
      <c r="J120" s="1" t="n"/>
      <c r="K120" s="113" t="n"/>
      <c r="L120" s="1" t="n"/>
      <c r="M120" s="113" t="n"/>
      <c r="N120" s="113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  <c r="AF120" s="1" t="n"/>
      <c r="AG120" s="1" t="n"/>
      <c r="AH120" s="106" t="n"/>
      <c r="AI120" s="106" t="n"/>
      <c r="AJ120" s="106" t="n"/>
      <c r="AK120" s="106" t="n"/>
      <c r="AL120" s="106" t="n"/>
      <c r="AM120" s="106" t="n"/>
      <c r="AN120" s="106" t="n"/>
      <c r="AO120" s="106" t="n"/>
      <c r="AP120" s="106" t="n"/>
      <c r="AQ120" s="106" t="n"/>
      <c r="AR120" s="106" t="n"/>
    </row>
    <row r="121" ht="12.75" customHeight="1" s="263">
      <c r="A121" s="1" t="n"/>
      <c r="B121" s="1" t="n"/>
      <c r="C121" s="1" t="n"/>
      <c r="D121" s="1" t="n"/>
      <c r="E121" s="1" t="n"/>
      <c r="F121" s="113" t="n"/>
      <c r="G121" s="113" t="n"/>
      <c r="H121" s="1" t="n"/>
      <c r="I121" s="1" t="n"/>
      <c r="J121" s="1" t="n"/>
      <c r="K121" s="113" t="n"/>
      <c r="L121" s="1" t="n"/>
      <c r="M121" s="113" t="n"/>
      <c r="N121" s="113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  <c r="AF121" s="1" t="n"/>
      <c r="AG121" s="1" t="n"/>
      <c r="AH121" s="106" t="n"/>
      <c r="AI121" s="106" t="n"/>
      <c r="AJ121" s="106" t="n"/>
      <c r="AK121" s="106" t="n"/>
      <c r="AL121" s="106" t="n"/>
      <c r="AM121" s="106" t="n"/>
      <c r="AN121" s="106" t="n"/>
      <c r="AO121" s="106" t="n"/>
      <c r="AP121" s="106" t="n"/>
      <c r="AQ121" s="106" t="n"/>
      <c r="AR121" s="106" t="n"/>
    </row>
    <row r="122" ht="12.75" customHeight="1" s="263">
      <c r="A122" s="1" t="n"/>
      <c r="B122" s="1" t="n"/>
      <c r="C122" s="1" t="n"/>
      <c r="D122" s="1" t="n"/>
      <c r="E122" s="1" t="n"/>
      <c r="F122" s="113" t="n"/>
      <c r="G122" s="113" t="n"/>
      <c r="H122" s="1" t="n"/>
      <c r="I122" s="1" t="n"/>
      <c r="J122" s="1" t="n"/>
      <c r="K122" s="113" t="n"/>
      <c r="L122" s="1" t="n"/>
      <c r="M122" s="113" t="n"/>
      <c r="N122" s="113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  <c r="AF122" s="1" t="n"/>
      <c r="AG122" s="1" t="n"/>
      <c r="AH122" s="106" t="n"/>
      <c r="AI122" s="106" t="n"/>
      <c r="AJ122" s="106" t="n"/>
      <c r="AK122" s="106" t="n"/>
      <c r="AL122" s="106" t="n"/>
      <c r="AM122" s="106" t="n"/>
      <c r="AN122" s="106" t="n"/>
      <c r="AO122" s="106" t="n"/>
      <c r="AP122" s="106" t="n"/>
      <c r="AQ122" s="106" t="n"/>
      <c r="AR122" s="106" t="n"/>
    </row>
    <row r="123" ht="12.75" customHeight="1" s="263">
      <c r="A123" s="1" t="n"/>
      <c r="B123" s="1" t="n"/>
      <c r="C123" s="1" t="n"/>
      <c r="D123" s="1" t="n"/>
      <c r="E123" s="1" t="n"/>
      <c r="F123" s="113" t="n"/>
      <c r="G123" s="113" t="n"/>
      <c r="H123" s="1" t="n"/>
      <c r="I123" s="1" t="n"/>
      <c r="J123" s="1" t="n"/>
      <c r="K123" s="113" t="n"/>
      <c r="L123" s="1" t="n"/>
      <c r="M123" s="113" t="n"/>
      <c r="N123" s="113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  <c r="AF123" s="1" t="n"/>
      <c r="AG123" s="1" t="n"/>
      <c r="AH123" s="106" t="n"/>
      <c r="AI123" s="106" t="n"/>
      <c r="AJ123" s="106" t="n"/>
      <c r="AK123" s="106" t="n"/>
      <c r="AL123" s="106" t="n"/>
      <c r="AM123" s="106" t="n"/>
      <c r="AN123" s="106" t="n"/>
      <c r="AO123" s="106" t="n"/>
      <c r="AP123" s="106" t="n"/>
      <c r="AQ123" s="106" t="n"/>
      <c r="AR123" s="106" t="n"/>
    </row>
    <row r="124" ht="12.75" customHeight="1" s="263">
      <c r="A124" s="1" t="n"/>
      <c r="B124" s="1" t="n"/>
      <c r="C124" s="1" t="n"/>
      <c r="D124" s="1" t="n"/>
      <c r="E124" s="1" t="n"/>
      <c r="F124" s="113" t="n"/>
      <c r="G124" s="113" t="n"/>
      <c r="H124" s="1" t="n"/>
      <c r="I124" s="1" t="n"/>
      <c r="J124" s="1" t="n"/>
      <c r="K124" s="113" t="n"/>
      <c r="L124" s="1" t="n"/>
      <c r="M124" s="113" t="n"/>
      <c r="N124" s="113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  <c r="AF124" s="1" t="n"/>
      <c r="AG124" s="1" t="n"/>
      <c r="AH124" s="106" t="n"/>
      <c r="AI124" s="106" t="n"/>
      <c r="AJ124" s="106" t="n"/>
      <c r="AK124" s="106" t="n"/>
      <c r="AL124" s="106" t="n"/>
      <c r="AM124" s="106" t="n"/>
      <c r="AN124" s="106" t="n"/>
      <c r="AO124" s="106" t="n"/>
      <c r="AP124" s="106" t="n"/>
      <c r="AQ124" s="106" t="n"/>
      <c r="AR124" s="106" t="n"/>
    </row>
    <row r="125" ht="12.75" customHeight="1" s="263">
      <c r="A125" s="1" t="n"/>
      <c r="B125" s="1" t="n"/>
      <c r="C125" s="1" t="n"/>
      <c r="D125" s="1" t="n"/>
      <c r="E125" s="1" t="n"/>
      <c r="F125" s="113" t="n"/>
      <c r="G125" s="113" t="n"/>
      <c r="H125" s="1" t="n"/>
      <c r="I125" s="1" t="n"/>
      <c r="J125" s="1" t="n"/>
      <c r="K125" s="113" t="n"/>
      <c r="L125" s="1" t="n"/>
      <c r="M125" s="113" t="n"/>
      <c r="N125" s="113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  <c r="AF125" s="1" t="n"/>
      <c r="AG125" s="1" t="n"/>
      <c r="AH125" s="106" t="n"/>
      <c r="AI125" s="106" t="n"/>
      <c r="AJ125" s="106" t="n"/>
      <c r="AK125" s="106" t="n"/>
      <c r="AL125" s="106" t="n"/>
      <c r="AM125" s="106" t="n"/>
      <c r="AN125" s="106" t="n"/>
      <c r="AO125" s="106" t="n"/>
      <c r="AP125" s="106" t="n"/>
      <c r="AQ125" s="106" t="n"/>
      <c r="AR125" s="106" t="n"/>
    </row>
    <row r="126" ht="12.75" customHeight="1" s="263">
      <c r="F126" s="113" t="n"/>
      <c r="G126" s="113" t="n"/>
      <c r="H126" s="1" t="n"/>
      <c r="I126" s="1" t="n"/>
      <c r="J126" s="1" t="n"/>
      <c r="K126" s="113" t="n"/>
      <c r="L126" s="1" t="n"/>
      <c r="M126" s="113" t="n"/>
      <c r="N126" s="113" t="n"/>
      <c r="O126" s="1" t="n"/>
      <c r="P126" s="1" t="n"/>
      <c r="Q126" s="1" t="n"/>
      <c r="R126" s="1" t="n"/>
      <c r="S126" s="1" t="n"/>
      <c r="T126" s="113" t="n"/>
      <c r="U126" s="113" t="n"/>
      <c r="V126" s="1" t="n"/>
      <c r="W126" s="1" t="n"/>
      <c r="Y126" s="1" t="n"/>
      <c r="Z126" s="1" t="n"/>
      <c r="AA126" s="113" t="n"/>
      <c r="AB126" s="113" t="n"/>
      <c r="AC126" s="1" t="n"/>
      <c r="AD126" s="1" t="n"/>
      <c r="AH126" s="107" t="n"/>
      <c r="AI126" s="107" t="n"/>
      <c r="AJ126" s="107" t="n"/>
      <c r="AK126" s="107" t="n"/>
      <c r="AL126" s="107" t="n"/>
      <c r="AM126" s="107" t="n"/>
      <c r="AN126" s="107" t="n"/>
      <c r="AO126" s="107" t="n"/>
      <c r="AP126" s="107" t="n"/>
      <c r="AQ126" s="107" t="n"/>
      <c r="AR126" s="107" t="n"/>
    </row>
    <row r="127" ht="12.75" customHeight="1" s="263">
      <c r="F127" s="113" t="n"/>
      <c r="G127" s="113" t="n"/>
      <c r="H127" s="1" t="n"/>
      <c r="I127" s="1" t="n"/>
      <c r="J127" s="1" t="n"/>
      <c r="K127" s="113" t="n"/>
      <c r="L127" s="1" t="n"/>
      <c r="M127" s="113" t="n"/>
      <c r="N127" s="113" t="n"/>
      <c r="O127" s="1" t="n"/>
      <c r="P127" s="1" t="n"/>
      <c r="Q127" s="1" t="n"/>
      <c r="R127" s="1" t="n"/>
      <c r="S127" s="1" t="n"/>
      <c r="T127" s="113" t="n"/>
      <c r="U127" s="113" t="n"/>
      <c r="V127" s="1" t="n"/>
      <c r="W127" s="1" t="n"/>
      <c r="Y127" s="1" t="n"/>
      <c r="Z127" s="1" t="n"/>
      <c r="AA127" s="113" t="n"/>
      <c r="AB127" s="113" t="n"/>
      <c r="AC127" s="1" t="n"/>
      <c r="AD127" s="1" t="n"/>
      <c r="AH127" s="107" t="n"/>
      <c r="AI127" s="107" t="n"/>
      <c r="AJ127" s="107" t="n"/>
      <c r="AK127" s="107" t="n"/>
      <c r="AL127" s="107" t="n"/>
      <c r="AM127" s="107" t="n"/>
      <c r="AN127" s="107" t="n"/>
      <c r="AO127" s="107" t="n"/>
      <c r="AP127" s="107" t="n"/>
      <c r="AQ127" s="107" t="n"/>
      <c r="AR127" s="107" t="n"/>
    </row>
    <row r="128" ht="12.75" customHeight="1" s="263">
      <c r="F128" s="113" t="n"/>
      <c r="G128" s="113" t="n"/>
      <c r="H128" s="1" t="n"/>
      <c r="I128" s="1" t="n"/>
      <c r="J128" s="1" t="n"/>
      <c r="K128" s="113" t="n"/>
      <c r="L128" s="1" t="n"/>
      <c r="M128" s="113" t="n"/>
      <c r="N128" s="113" t="n"/>
      <c r="O128" s="1" t="n"/>
      <c r="P128" s="1" t="n"/>
      <c r="Q128" s="1" t="n"/>
      <c r="R128" s="1" t="n"/>
      <c r="S128" s="1" t="n"/>
      <c r="T128" s="113" t="n"/>
      <c r="U128" s="113" t="n"/>
      <c r="V128" s="1" t="n"/>
      <c r="W128" s="1" t="n"/>
      <c r="Y128" s="1" t="n"/>
      <c r="Z128" s="1" t="n"/>
      <c r="AA128" s="113" t="n"/>
      <c r="AB128" s="113" t="n"/>
      <c r="AC128" s="1" t="n"/>
      <c r="AD128" s="1" t="n"/>
      <c r="AH128" s="107" t="n"/>
      <c r="AI128" s="107" t="n"/>
      <c r="AJ128" s="107" t="n"/>
      <c r="AK128" s="107" t="n"/>
      <c r="AL128" s="107" t="n"/>
      <c r="AM128" s="107" t="n"/>
      <c r="AN128" s="107" t="n"/>
      <c r="AO128" s="107" t="n"/>
      <c r="AP128" s="107" t="n"/>
      <c r="AQ128" s="107" t="n"/>
      <c r="AR128" s="107" t="n"/>
    </row>
    <row r="129" ht="12.75" customHeight="1" s="263">
      <c r="F129" s="113" t="n"/>
      <c r="G129" s="113" t="n"/>
      <c r="H129" s="1" t="n"/>
      <c r="I129" s="1" t="n"/>
      <c r="J129" s="1" t="n"/>
      <c r="K129" s="113" t="n"/>
      <c r="L129" s="1" t="n"/>
      <c r="M129" s="113" t="n"/>
      <c r="N129" s="113" t="n"/>
      <c r="O129" s="1" t="n"/>
      <c r="P129" s="1" t="n"/>
      <c r="Q129" s="1" t="n"/>
      <c r="R129" s="1" t="n"/>
      <c r="S129" s="1" t="n"/>
      <c r="T129" s="113" t="n"/>
      <c r="U129" s="113" t="n"/>
      <c r="V129" s="1" t="n"/>
      <c r="W129" s="1" t="n"/>
      <c r="Y129" s="1" t="n"/>
      <c r="Z129" s="1" t="n"/>
      <c r="AA129" s="113" t="n"/>
      <c r="AB129" s="113" t="n"/>
      <c r="AC129" s="1" t="n"/>
      <c r="AD129" s="1" t="n"/>
      <c r="AH129" s="107" t="n"/>
      <c r="AI129" s="107" t="n"/>
      <c r="AJ129" s="107" t="n"/>
      <c r="AK129" s="107" t="n"/>
      <c r="AL129" s="107" t="n"/>
      <c r="AM129" s="107" t="n"/>
      <c r="AN129" s="107" t="n"/>
      <c r="AO129" s="107" t="n"/>
      <c r="AP129" s="107" t="n"/>
      <c r="AQ129" s="107" t="n"/>
      <c r="AR129" s="107" t="n"/>
    </row>
    <row r="130" ht="12.75" customHeight="1" s="263">
      <c r="F130" s="113" t="n"/>
      <c r="G130" s="113" t="n"/>
      <c r="H130" s="1" t="n"/>
      <c r="I130" s="1" t="n"/>
      <c r="J130" s="1" t="n"/>
      <c r="K130" s="113" t="n"/>
      <c r="L130" s="1" t="n"/>
      <c r="M130" s="113" t="n"/>
      <c r="N130" s="113" t="n"/>
      <c r="O130" s="1" t="n"/>
      <c r="P130" s="1" t="n"/>
      <c r="Q130" s="1" t="n"/>
      <c r="R130" s="1" t="n"/>
      <c r="S130" s="1" t="n"/>
      <c r="T130" s="113" t="n"/>
      <c r="U130" s="113" t="n"/>
      <c r="V130" s="1" t="n"/>
      <c r="W130" s="1" t="n"/>
      <c r="Y130" s="1" t="n"/>
      <c r="Z130" s="1" t="n"/>
      <c r="AA130" s="113" t="n"/>
      <c r="AB130" s="113" t="n"/>
      <c r="AC130" s="1" t="n"/>
      <c r="AD130" s="1" t="n"/>
      <c r="AH130" s="107" t="n"/>
      <c r="AI130" s="107" t="n"/>
      <c r="AJ130" s="107" t="n"/>
      <c r="AK130" s="107" t="n"/>
      <c r="AL130" s="107" t="n"/>
      <c r="AM130" s="107" t="n"/>
      <c r="AN130" s="107" t="n"/>
      <c r="AO130" s="107" t="n"/>
      <c r="AP130" s="107" t="n"/>
      <c r="AQ130" s="107" t="n"/>
      <c r="AR130" s="107" t="n"/>
    </row>
    <row r="131" ht="12.75" customHeight="1" s="263">
      <c r="F131" s="113" t="n"/>
      <c r="G131" s="113" t="n"/>
      <c r="H131" s="1" t="n"/>
      <c r="I131" s="1" t="n"/>
      <c r="J131" s="1" t="n"/>
      <c r="K131" s="113" t="n"/>
      <c r="L131" s="1" t="n"/>
      <c r="M131" s="113" t="n"/>
      <c r="N131" s="113" t="n"/>
      <c r="O131" s="1" t="n"/>
      <c r="P131" s="1" t="n"/>
      <c r="Q131" s="1" t="n"/>
      <c r="R131" s="1" t="n"/>
      <c r="S131" s="1" t="n"/>
      <c r="T131" s="113" t="n"/>
      <c r="U131" s="113" t="n"/>
      <c r="V131" s="1" t="n"/>
      <c r="W131" s="1" t="n"/>
      <c r="Y131" s="1" t="n"/>
      <c r="Z131" s="1" t="n"/>
      <c r="AA131" s="113" t="n"/>
      <c r="AB131" s="113" t="n"/>
      <c r="AC131" s="1" t="n"/>
      <c r="AD131" s="1" t="n"/>
      <c r="AH131" s="107" t="n"/>
      <c r="AI131" s="107" t="n"/>
      <c r="AJ131" s="107" t="n"/>
      <c r="AK131" s="107" t="n"/>
      <c r="AL131" s="107" t="n"/>
      <c r="AM131" s="107" t="n"/>
      <c r="AN131" s="107" t="n"/>
      <c r="AO131" s="107" t="n"/>
      <c r="AP131" s="107" t="n"/>
      <c r="AQ131" s="107" t="n"/>
      <c r="AR131" s="107" t="n"/>
    </row>
    <row r="132" ht="12.75" customHeight="1" s="263">
      <c r="F132" s="113" t="n"/>
      <c r="G132" s="113" t="n"/>
      <c r="H132" s="1" t="n"/>
      <c r="I132" s="1" t="n"/>
      <c r="J132" s="1" t="n"/>
      <c r="K132" s="113" t="n"/>
      <c r="L132" s="1" t="n"/>
      <c r="M132" s="113" t="n"/>
      <c r="N132" s="113" t="n"/>
      <c r="O132" s="1" t="n"/>
      <c r="P132" s="1" t="n"/>
      <c r="Q132" s="1" t="n"/>
      <c r="R132" s="1" t="n"/>
      <c r="S132" s="1" t="n"/>
      <c r="T132" s="113" t="n"/>
      <c r="U132" s="113" t="n"/>
      <c r="V132" s="1" t="n"/>
      <c r="W132" s="1" t="n"/>
      <c r="Y132" s="1" t="n"/>
      <c r="Z132" s="1" t="n"/>
      <c r="AA132" s="113" t="n"/>
      <c r="AB132" s="113" t="n"/>
      <c r="AC132" s="1" t="n"/>
      <c r="AD132" s="1" t="n"/>
      <c r="AH132" s="107" t="n"/>
      <c r="AI132" s="107" t="n"/>
      <c r="AJ132" s="107" t="n"/>
      <c r="AK132" s="107" t="n"/>
      <c r="AL132" s="107" t="n"/>
      <c r="AM132" s="107" t="n"/>
      <c r="AN132" s="107" t="n"/>
      <c r="AO132" s="107" t="n"/>
      <c r="AP132" s="107" t="n"/>
      <c r="AQ132" s="107" t="n"/>
      <c r="AR132" s="107" t="n"/>
    </row>
    <row r="133" ht="12.75" customHeight="1" s="263">
      <c r="F133" s="113" t="n"/>
      <c r="G133" s="113" t="n"/>
      <c r="H133" s="1" t="n"/>
      <c r="I133" s="1" t="n"/>
      <c r="J133" s="1" t="n"/>
      <c r="K133" s="113" t="n"/>
      <c r="L133" s="1" t="n"/>
      <c r="M133" s="113" t="n"/>
      <c r="N133" s="113" t="n"/>
      <c r="O133" s="1" t="n"/>
      <c r="P133" s="1" t="n"/>
      <c r="Q133" s="1" t="n"/>
      <c r="R133" s="1" t="n"/>
      <c r="S133" s="1" t="n"/>
      <c r="T133" s="113" t="n"/>
      <c r="U133" s="113" t="n"/>
      <c r="V133" s="1" t="n"/>
      <c r="W133" s="1" t="n"/>
      <c r="Y133" s="1" t="n"/>
      <c r="Z133" s="1" t="n"/>
      <c r="AA133" s="113" t="n"/>
      <c r="AB133" s="113" t="n"/>
      <c r="AC133" s="1" t="n"/>
      <c r="AD133" s="1" t="n"/>
      <c r="AH133" s="107" t="n"/>
      <c r="AI133" s="107" t="n"/>
      <c r="AJ133" s="107" t="n"/>
      <c r="AK133" s="107" t="n"/>
      <c r="AL133" s="107" t="n"/>
      <c r="AM133" s="107" t="n"/>
      <c r="AN133" s="107" t="n"/>
      <c r="AO133" s="107" t="n"/>
      <c r="AP133" s="107" t="n"/>
      <c r="AQ133" s="107" t="n"/>
      <c r="AR133" s="107" t="n"/>
    </row>
    <row r="134" ht="12.75" customHeight="1" s="263">
      <c r="F134" s="113" t="n"/>
      <c r="G134" s="113" t="n"/>
      <c r="H134" s="1" t="n"/>
      <c r="I134" s="1" t="n"/>
      <c r="J134" s="1" t="n"/>
      <c r="K134" s="113" t="n"/>
      <c r="L134" s="1" t="n"/>
      <c r="M134" s="113" t="n"/>
      <c r="N134" s="113" t="n"/>
      <c r="O134" s="1" t="n"/>
      <c r="P134" s="1" t="n"/>
      <c r="Q134" s="1" t="n"/>
      <c r="R134" s="1" t="n"/>
      <c r="S134" s="1" t="n"/>
      <c r="T134" s="113" t="n"/>
      <c r="U134" s="113" t="n"/>
      <c r="V134" s="1" t="n"/>
      <c r="W134" s="1" t="n"/>
      <c r="Y134" s="1" t="n"/>
      <c r="Z134" s="1" t="n"/>
      <c r="AA134" s="113" t="n"/>
      <c r="AB134" s="113" t="n"/>
      <c r="AC134" s="1" t="n"/>
      <c r="AD134" s="1" t="n"/>
      <c r="AH134" s="107" t="n"/>
      <c r="AI134" s="107" t="n"/>
      <c r="AJ134" s="107" t="n"/>
      <c r="AK134" s="107" t="n"/>
      <c r="AL134" s="107" t="n"/>
      <c r="AM134" s="107" t="n"/>
      <c r="AN134" s="107" t="n"/>
      <c r="AO134" s="107" t="n"/>
      <c r="AP134" s="107" t="n"/>
      <c r="AQ134" s="107" t="n"/>
      <c r="AR134" s="107" t="n"/>
    </row>
    <row r="135" ht="12.75" customHeight="1" s="263">
      <c r="F135" s="113" t="n"/>
      <c r="G135" s="113" t="n"/>
      <c r="H135" s="1" t="n"/>
      <c r="I135" s="1" t="n"/>
      <c r="J135" s="1" t="n"/>
      <c r="K135" s="113" t="n"/>
      <c r="L135" s="1" t="n"/>
      <c r="M135" s="113" t="n"/>
      <c r="N135" s="113" t="n"/>
      <c r="O135" s="1" t="n"/>
      <c r="P135" s="1" t="n"/>
      <c r="Q135" s="1" t="n"/>
      <c r="R135" s="1" t="n"/>
      <c r="S135" s="1" t="n"/>
      <c r="T135" s="113" t="n"/>
      <c r="U135" s="113" t="n"/>
      <c r="V135" s="1" t="n"/>
      <c r="W135" s="1" t="n"/>
      <c r="Y135" s="1" t="n"/>
      <c r="Z135" s="1" t="n"/>
      <c r="AA135" s="113" t="n"/>
      <c r="AB135" s="113" t="n"/>
      <c r="AC135" s="1" t="n"/>
      <c r="AD135" s="1" t="n"/>
      <c r="AH135" s="107" t="n"/>
      <c r="AI135" s="107" t="n"/>
      <c r="AJ135" s="107" t="n"/>
      <c r="AK135" s="107" t="n"/>
      <c r="AL135" s="107" t="n"/>
      <c r="AM135" s="107" t="n"/>
      <c r="AN135" s="107" t="n"/>
      <c r="AO135" s="107" t="n"/>
      <c r="AP135" s="107" t="n"/>
      <c r="AQ135" s="107" t="n"/>
      <c r="AR135" s="107" t="n"/>
    </row>
    <row r="136" ht="12.75" customHeight="1" s="263">
      <c r="F136" s="113" t="n"/>
      <c r="G136" s="113" t="n"/>
      <c r="H136" s="1" t="n"/>
      <c r="I136" s="1" t="n"/>
      <c r="J136" s="1" t="n"/>
      <c r="K136" s="113" t="n"/>
      <c r="L136" s="1" t="n"/>
      <c r="M136" s="113" t="n"/>
      <c r="N136" s="113" t="n"/>
      <c r="O136" s="1" t="n"/>
      <c r="P136" s="1" t="n"/>
      <c r="Q136" s="1" t="n"/>
      <c r="R136" s="1" t="n"/>
      <c r="S136" s="1" t="n"/>
      <c r="T136" s="113" t="n"/>
      <c r="U136" s="113" t="n"/>
      <c r="V136" s="1" t="n"/>
      <c r="W136" s="1" t="n"/>
      <c r="Y136" s="1" t="n"/>
      <c r="Z136" s="1" t="n"/>
      <c r="AA136" s="113" t="n"/>
      <c r="AB136" s="113" t="n"/>
      <c r="AC136" s="1" t="n"/>
      <c r="AD136" s="1" t="n"/>
      <c r="AH136" s="107" t="n"/>
      <c r="AI136" s="107" t="n"/>
      <c r="AJ136" s="107" t="n"/>
      <c r="AK136" s="107" t="n"/>
      <c r="AL136" s="107" t="n"/>
      <c r="AM136" s="107" t="n"/>
      <c r="AN136" s="107" t="n"/>
      <c r="AO136" s="107" t="n"/>
      <c r="AP136" s="107" t="n"/>
      <c r="AQ136" s="107" t="n"/>
      <c r="AR136" s="107" t="n"/>
    </row>
    <row r="137" ht="12.75" customHeight="1" s="263">
      <c r="F137" s="113" t="n"/>
      <c r="G137" s="113" t="n"/>
      <c r="H137" s="1" t="n"/>
      <c r="I137" s="1" t="n"/>
      <c r="J137" s="1" t="n"/>
      <c r="K137" s="113" t="n"/>
      <c r="L137" s="1" t="n"/>
      <c r="M137" s="113" t="n"/>
      <c r="N137" s="113" t="n"/>
      <c r="O137" s="1" t="n"/>
      <c r="P137" s="1" t="n"/>
      <c r="Q137" s="1" t="n"/>
      <c r="R137" s="1" t="n"/>
      <c r="S137" s="1" t="n"/>
      <c r="T137" s="113" t="n"/>
      <c r="U137" s="113" t="n"/>
      <c r="V137" s="1" t="n"/>
      <c r="W137" s="1" t="n"/>
      <c r="Y137" s="1" t="n"/>
      <c r="Z137" s="1" t="n"/>
      <c r="AA137" s="113" t="n"/>
      <c r="AB137" s="113" t="n"/>
      <c r="AC137" s="1" t="n"/>
      <c r="AD137" s="1" t="n"/>
      <c r="AH137" s="107" t="n"/>
      <c r="AI137" s="107" t="n"/>
      <c r="AJ137" s="107" t="n"/>
      <c r="AK137" s="107" t="n"/>
      <c r="AL137" s="107" t="n"/>
      <c r="AM137" s="107" t="n"/>
      <c r="AN137" s="107" t="n"/>
      <c r="AO137" s="107" t="n"/>
      <c r="AP137" s="107" t="n"/>
      <c r="AQ137" s="107" t="n"/>
      <c r="AR137" s="107" t="n"/>
    </row>
    <row r="138" ht="12.75" customHeight="1" s="263">
      <c r="F138" s="113" t="n"/>
      <c r="G138" s="113" t="n"/>
      <c r="H138" s="1" t="n"/>
      <c r="I138" s="1" t="n"/>
      <c r="J138" s="1" t="n"/>
      <c r="K138" s="113" t="n"/>
      <c r="L138" s="1" t="n"/>
      <c r="M138" s="113" t="n"/>
      <c r="N138" s="113" t="n"/>
      <c r="O138" s="1" t="n"/>
      <c r="P138" s="1" t="n"/>
      <c r="Q138" s="1" t="n"/>
      <c r="R138" s="1" t="n"/>
      <c r="S138" s="1" t="n"/>
      <c r="T138" s="113" t="n"/>
      <c r="U138" s="113" t="n"/>
      <c r="V138" s="1" t="n"/>
      <c r="W138" s="1" t="n"/>
      <c r="Y138" s="1" t="n"/>
      <c r="Z138" s="1" t="n"/>
      <c r="AA138" s="113" t="n"/>
      <c r="AB138" s="113" t="n"/>
      <c r="AC138" s="1" t="n"/>
      <c r="AD138" s="1" t="n"/>
      <c r="AH138" s="107" t="n"/>
      <c r="AI138" s="107" t="n"/>
      <c r="AJ138" s="107" t="n"/>
      <c r="AK138" s="107" t="n"/>
      <c r="AL138" s="107" t="n"/>
      <c r="AM138" s="107" t="n"/>
      <c r="AN138" s="107" t="n"/>
      <c r="AO138" s="107" t="n"/>
      <c r="AP138" s="107" t="n"/>
      <c r="AQ138" s="107" t="n"/>
      <c r="AR138" s="107" t="n"/>
    </row>
    <row r="139" ht="12.75" customHeight="1" s="263">
      <c r="F139" s="113" t="n"/>
      <c r="G139" s="113" t="n"/>
      <c r="H139" s="1" t="n"/>
      <c r="I139" s="1" t="n"/>
      <c r="J139" s="1" t="n"/>
      <c r="K139" s="113" t="n"/>
      <c r="L139" s="1" t="n"/>
      <c r="M139" s="113" t="n"/>
      <c r="N139" s="113" t="n"/>
      <c r="O139" s="1" t="n"/>
      <c r="P139" s="1" t="n"/>
      <c r="Q139" s="1" t="n"/>
      <c r="R139" s="1" t="n"/>
      <c r="S139" s="1" t="n"/>
      <c r="T139" s="113" t="n"/>
      <c r="U139" s="113" t="n"/>
      <c r="V139" s="1" t="n"/>
      <c r="W139" s="1" t="n"/>
      <c r="Y139" s="1" t="n"/>
      <c r="Z139" s="1" t="n"/>
      <c r="AA139" s="113" t="n"/>
      <c r="AB139" s="113" t="n"/>
      <c r="AC139" s="1" t="n"/>
      <c r="AD139" s="1" t="n"/>
      <c r="AH139" s="107" t="n"/>
      <c r="AI139" s="107" t="n"/>
      <c r="AJ139" s="107" t="n"/>
      <c r="AK139" s="107" t="n"/>
      <c r="AL139" s="107" t="n"/>
      <c r="AM139" s="107" t="n"/>
      <c r="AN139" s="107" t="n"/>
      <c r="AO139" s="107" t="n"/>
      <c r="AP139" s="107" t="n"/>
      <c r="AQ139" s="107" t="n"/>
      <c r="AR139" s="107" t="n"/>
    </row>
    <row r="140" ht="12.75" customHeight="1" s="263">
      <c r="F140" s="113" t="n"/>
      <c r="G140" s="113" t="n"/>
      <c r="H140" s="1" t="n"/>
      <c r="I140" s="1" t="n"/>
      <c r="J140" s="1" t="n"/>
      <c r="K140" s="113" t="n"/>
      <c r="L140" s="1" t="n"/>
      <c r="M140" s="113" t="n"/>
      <c r="N140" s="113" t="n"/>
      <c r="O140" s="1" t="n"/>
      <c r="P140" s="1" t="n"/>
      <c r="Q140" s="1" t="n"/>
      <c r="R140" s="1" t="n"/>
      <c r="S140" s="1" t="n"/>
      <c r="T140" s="113" t="n"/>
      <c r="U140" s="113" t="n"/>
      <c r="V140" s="1" t="n"/>
      <c r="W140" s="1" t="n"/>
      <c r="Y140" s="1" t="n"/>
      <c r="Z140" s="1" t="n"/>
      <c r="AA140" s="113" t="n"/>
      <c r="AB140" s="113" t="n"/>
      <c r="AC140" s="1" t="n"/>
      <c r="AD140" s="1" t="n"/>
      <c r="AH140" s="107" t="n"/>
      <c r="AI140" s="107" t="n"/>
      <c r="AJ140" s="107" t="n"/>
      <c r="AK140" s="107" t="n"/>
      <c r="AL140" s="107" t="n"/>
      <c r="AM140" s="107" t="n"/>
      <c r="AN140" s="107" t="n"/>
      <c r="AO140" s="107" t="n"/>
      <c r="AP140" s="107" t="n"/>
      <c r="AQ140" s="107" t="n"/>
      <c r="AR140" s="107" t="n"/>
    </row>
    <row r="141" ht="12.75" customHeight="1" s="263">
      <c r="F141" s="113" t="n"/>
      <c r="G141" s="113" t="n"/>
      <c r="H141" s="1" t="n"/>
      <c r="I141" s="1" t="n"/>
      <c r="J141" s="1" t="n"/>
      <c r="K141" s="113" t="n"/>
      <c r="L141" s="1" t="n"/>
      <c r="M141" s="113" t="n"/>
      <c r="N141" s="113" t="n"/>
      <c r="O141" s="1" t="n"/>
      <c r="P141" s="1" t="n"/>
      <c r="Q141" s="1" t="n"/>
      <c r="R141" s="1" t="n"/>
      <c r="S141" s="1" t="n"/>
      <c r="T141" s="113" t="n"/>
      <c r="U141" s="113" t="n"/>
      <c r="V141" s="1" t="n"/>
      <c r="W141" s="1" t="n"/>
      <c r="Y141" s="1" t="n"/>
      <c r="Z141" s="1" t="n"/>
      <c r="AA141" s="113" t="n"/>
      <c r="AB141" s="113" t="n"/>
      <c r="AC141" s="1" t="n"/>
      <c r="AD141" s="1" t="n"/>
      <c r="AH141" s="107" t="n"/>
      <c r="AI141" s="107" t="n"/>
      <c r="AJ141" s="107" t="n"/>
      <c r="AK141" s="107" t="n"/>
      <c r="AL141" s="107" t="n"/>
      <c r="AM141" s="107" t="n"/>
      <c r="AN141" s="107" t="n"/>
      <c r="AO141" s="107" t="n"/>
      <c r="AP141" s="107" t="n"/>
      <c r="AQ141" s="107" t="n"/>
      <c r="AR141" s="107" t="n"/>
    </row>
    <row r="142" ht="12.75" customHeight="1" s="263">
      <c r="F142" s="113" t="n"/>
      <c r="G142" s="113" t="n"/>
      <c r="H142" s="1" t="n"/>
      <c r="I142" s="1" t="n"/>
      <c r="J142" s="1" t="n"/>
      <c r="K142" s="113" t="n"/>
      <c r="L142" s="1" t="n"/>
      <c r="M142" s="113" t="n"/>
      <c r="N142" s="113" t="n"/>
      <c r="O142" s="1" t="n"/>
      <c r="P142" s="1" t="n"/>
      <c r="Q142" s="1" t="n"/>
      <c r="R142" s="1" t="n"/>
      <c r="S142" s="1" t="n"/>
      <c r="T142" s="113" t="n"/>
      <c r="U142" s="113" t="n"/>
      <c r="V142" s="1" t="n"/>
      <c r="W142" s="1" t="n"/>
      <c r="Y142" s="1" t="n"/>
      <c r="Z142" s="1" t="n"/>
      <c r="AA142" s="113" t="n"/>
      <c r="AB142" s="113" t="n"/>
      <c r="AC142" s="1" t="n"/>
      <c r="AD142" s="1" t="n"/>
      <c r="AH142" s="107" t="n"/>
      <c r="AI142" s="107" t="n"/>
      <c r="AJ142" s="107" t="n"/>
      <c r="AK142" s="107" t="n"/>
      <c r="AL142" s="107" t="n"/>
      <c r="AM142" s="107" t="n"/>
      <c r="AN142" s="107" t="n"/>
      <c r="AO142" s="107" t="n"/>
      <c r="AP142" s="107" t="n"/>
      <c r="AQ142" s="107" t="n"/>
      <c r="AR142" s="107" t="n"/>
    </row>
    <row r="143" ht="12.75" customHeight="1" s="263">
      <c r="F143" s="113" t="n"/>
      <c r="G143" s="113" t="n"/>
      <c r="H143" s="1" t="n"/>
      <c r="I143" s="1" t="n"/>
      <c r="J143" s="1" t="n"/>
      <c r="K143" s="113" t="n"/>
      <c r="L143" s="1" t="n"/>
      <c r="M143" s="113" t="n"/>
      <c r="N143" s="113" t="n"/>
      <c r="O143" s="1" t="n"/>
      <c r="P143" s="1" t="n"/>
      <c r="Q143" s="1" t="n"/>
      <c r="R143" s="1" t="n"/>
      <c r="S143" s="1" t="n"/>
      <c r="T143" s="113" t="n"/>
      <c r="U143" s="113" t="n"/>
      <c r="V143" s="1" t="n"/>
      <c r="W143" s="1" t="n"/>
      <c r="Y143" s="1" t="n"/>
      <c r="Z143" s="1" t="n"/>
      <c r="AA143" s="113" t="n"/>
      <c r="AB143" s="113" t="n"/>
      <c r="AC143" s="1" t="n"/>
      <c r="AD143" s="1" t="n"/>
      <c r="AH143" s="107" t="n"/>
      <c r="AI143" s="107" t="n"/>
      <c r="AJ143" s="107" t="n"/>
      <c r="AK143" s="107" t="n"/>
      <c r="AL143" s="107" t="n"/>
      <c r="AM143" s="107" t="n"/>
      <c r="AN143" s="107" t="n"/>
      <c r="AO143" s="107" t="n"/>
      <c r="AP143" s="107" t="n"/>
      <c r="AQ143" s="107" t="n"/>
      <c r="AR143" s="107" t="n"/>
    </row>
    <row r="144" ht="12.75" customHeight="1" s="263">
      <c r="F144" s="113" t="n"/>
      <c r="G144" s="113" t="n"/>
      <c r="H144" s="1" t="n"/>
      <c r="I144" s="1" t="n"/>
      <c r="J144" s="1" t="n"/>
      <c r="K144" s="113" t="n"/>
      <c r="L144" s="1" t="n"/>
      <c r="M144" s="113" t="n"/>
      <c r="N144" s="113" t="n"/>
      <c r="O144" s="1" t="n"/>
      <c r="P144" s="1" t="n"/>
      <c r="Q144" s="1" t="n"/>
      <c r="R144" s="1" t="n"/>
      <c r="S144" s="1" t="n"/>
      <c r="T144" s="113" t="n"/>
      <c r="U144" s="113" t="n"/>
      <c r="V144" s="1" t="n"/>
      <c r="W144" s="1" t="n"/>
      <c r="Y144" s="1" t="n"/>
      <c r="Z144" s="1" t="n"/>
      <c r="AA144" s="113" t="n"/>
      <c r="AB144" s="113" t="n"/>
      <c r="AC144" s="1" t="n"/>
      <c r="AD144" s="1" t="n"/>
      <c r="AH144" s="107" t="n"/>
      <c r="AI144" s="107" t="n"/>
      <c r="AJ144" s="107" t="n"/>
      <c r="AK144" s="107" t="n"/>
      <c r="AL144" s="107" t="n"/>
      <c r="AM144" s="107" t="n"/>
      <c r="AN144" s="107" t="n"/>
      <c r="AO144" s="107" t="n"/>
      <c r="AP144" s="107" t="n"/>
      <c r="AQ144" s="107" t="n"/>
      <c r="AR144" s="107" t="n"/>
    </row>
    <row r="145" ht="12.75" customHeight="1" s="263">
      <c r="F145" s="113" t="n"/>
      <c r="G145" s="113" t="n"/>
      <c r="H145" s="1" t="n"/>
      <c r="I145" s="1" t="n"/>
      <c r="J145" s="1" t="n"/>
      <c r="K145" s="113" t="n"/>
      <c r="L145" s="1" t="n"/>
      <c r="M145" s="113" t="n"/>
      <c r="N145" s="113" t="n"/>
      <c r="O145" s="1" t="n"/>
      <c r="P145" s="1" t="n"/>
      <c r="Q145" s="1" t="n"/>
      <c r="R145" s="1" t="n"/>
      <c r="S145" s="1" t="n"/>
      <c r="T145" s="113" t="n"/>
      <c r="U145" s="113" t="n"/>
      <c r="V145" s="1" t="n"/>
      <c r="W145" s="1" t="n"/>
      <c r="Y145" s="1" t="n"/>
      <c r="Z145" s="1" t="n"/>
      <c r="AA145" s="113" t="n"/>
      <c r="AB145" s="113" t="n"/>
      <c r="AC145" s="1" t="n"/>
      <c r="AD145" s="1" t="n"/>
      <c r="AH145" s="107" t="n"/>
      <c r="AI145" s="107" t="n"/>
      <c r="AJ145" s="107" t="n"/>
      <c r="AK145" s="107" t="n"/>
      <c r="AL145" s="107" t="n"/>
      <c r="AM145" s="107" t="n"/>
      <c r="AN145" s="107" t="n"/>
      <c r="AO145" s="107" t="n"/>
      <c r="AP145" s="107" t="n"/>
      <c r="AQ145" s="107" t="n"/>
      <c r="AR145" s="107" t="n"/>
    </row>
    <row r="146" ht="12.75" customHeight="1" s="263">
      <c r="F146" s="113" t="n"/>
      <c r="G146" s="113" t="n"/>
      <c r="H146" s="1" t="n"/>
      <c r="I146" s="1" t="n"/>
      <c r="J146" s="1" t="n"/>
      <c r="K146" s="113" t="n"/>
      <c r="L146" s="1" t="n"/>
      <c r="M146" s="113" t="n"/>
      <c r="N146" s="113" t="n"/>
      <c r="O146" s="1" t="n"/>
      <c r="P146" s="1" t="n"/>
      <c r="Q146" s="1" t="n"/>
      <c r="R146" s="1" t="n"/>
      <c r="S146" s="1" t="n"/>
      <c r="T146" s="113" t="n"/>
      <c r="U146" s="113" t="n"/>
      <c r="V146" s="1" t="n"/>
      <c r="W146" s="1" t="n"/>
      <c r="Y146" s="1" t="n"/>
      <c r="Z146" s="1" t="n"/>
      <c r="AA146" s="113" t="n"/>
      <c r="AB146" s="113" t="n"/>
      <c r="AC146" s="1" t="n"/>
      <c r="AD146" s="1" t="n"/>
      <c r="AH146" s="107" t="n"/>
      <c r="AI146" s="107" t="n"/>
      <c r="AJ146" s="107" t="n"/>
      <c r="AK146" s="107" t="n"/>
      <c r="AL146" s="107" t="n"/>
      <c r="AM146" s="107" t="n"/>
      <c r="AN146" s="107" t="n"/>
      <c r="AO146" s="107" t="n"/>
      <c r="AP146" s="107" t="n"/>
      <c r="AQ146" s="107" t="n"/>
      <c r="AR146" s="107" t="n"/>
    </row>
    <row r="147" ht="12.75" customHeight="1" s="263">
      <c r="F147" s="113" t="n"/>
      <c r="G147" s="113" t="n"/>
      <c r="H147" s="1" t="n"/>
      <c r="I147" s="1" t="n"/>
      <c r="J147" s="1" t="n"/>
      <c r="K147" s="113" t="n"/>
      <c r="L147" s="1" t="n"/>
      <c r="M147" s="113" t="n"/>
      <c r="N147" s="113" t="n"/>
      <c r="O147" s="1" t="n"/>
      <c r="P147" s="1" t="n"/>
      <c r="Q147" s="1" t="n"/>
      <c r="R147" s="1" t="n"/>
      <c r="S147" s="1" t="n"/>
      <c r="T147" s="113" t="n"/>
      <c r="U147" s="113" t="n"/>
      <c r="V147" s="1" t="n"/>
      <c r="W147" s="1" t="n"/>
      <c r="Y147" s="1" t="n"/>
      <c r="Z147" s="1" t="n"/>
      <c r="AA147" s="113" t="n"/>
      <c r="AB147" s="113" t="n"/>
      <c r="AC147" s="1" t="n"/>
      <c r="AD147" s="1" t="n"/>
      <c r="AH147" s="107" t="n"/>
      <c r="AI147" s="107" t="n"/>
      <c r="AJ147" s="107" t="n"/>
      <c r="AK147" s="107" t="n"/>
      <c r="AL147" s="107" t="n"/>
      <c r="AM147" s="107" t="n"/>
      <c r="AN147" s="107" t="n"/>
      <c r="AO147" s="107" t="n"/>
      <c r="AP147" s="107" t="n"/>
      <c r="AQ147" s="107" t="n"/>
      <c r="AR147" s="107" t="n"/>
    </row>
    <row r="148" ht="12.75" customHeight="1" s="263">
      <c r="F148" s="113" t="n"/>
      <c r="G148" s="113" t="n"/>
      <c r="H148" s="1" t="n"/>
      <c r="I148" s="1" t="n"/>
      <c r="J148" s="1" t="n"/>
      <c r="K148" s="113" t="n"/>
      <c r="L148" s="1" t="n"/>
      <c r="M148" s="113" t="n"/>
      <c r="N148" s="113" t="n"/>
      <c r="O148" s="1" t="n"/>
      <c r="P148" s="1" t="n"/>
      <c r="Q148" s="1" t="n"/>
      <c r="R148" s="1" t="n"/>
      <c r="S148" s="1" t="n"/>
      <c r="T148" s="113" t="n"/>
      <c r="U148" s="113" t="n"/>
      <c r="V148" s="1" t="n"/>
      <c r="W148" s="1" t="n"/>
      <c r="Y148" s="1" t="n"/>
      <c r="Z148" s="1" t="n"/>
      <c r="AA148" s="113" t="n"/>
      <c r="AB148" s="113" t="n"/>
      <c r="AC148" s="1" t="n"/>
      <c r="AD148" s="1" t="n"/>
      <c r="AH148" s="107" t="n"/>
      <c r="AI148" s="107" t="n"/>
      <c r="AJ148" s="107" t="n"/>
      <c r="AK148" s="107" t="n"/>
      <c r="AL148" s="107" t="n"/>
      <c r="AM148" s="107" t="n"/>
      <c r="AN148" s="107" t="n"/>
      <c r="AO148" s="107" t="n"/>
      <c r="AP148" s="107" t="n"/>
      <c r="AQ148" s="107" t="n"/>
      <c r="AR148" s="107" t="n"/>
    </row>
    <row r="149" ht="12.75" customHeight="1" s="263">
      <c r="F149" s="113" t="n"/>
      <c r="G149" s="113" t="n"/>
      <c r="H149" s="1" t="n"/>
      <c r="I149" s="1" t="n"/>
      <c r="J149" s="1" t="n"/>
      <c r="K149" s="113" t="n"/>
      <c r="L149" s="1" t="n"/>
      <c r="M149" s="113" t="n"/>
      <c r="N149" s="113" t="n"/>
      <c r="O149" s="1" t="n"/>
      <c r="P149" s="1" t="n"/>
      <c r="Q149" s="1" t="n"/>
      <c r="R149" s="1" t="n"/>
      <c r="S149" s="1" t="n"/>
      <c r="T149" s="113" t="n"/>
      <c r="U149" s="113" t="n"/>
      <c r="V149" s="1" t="n"/>
      <c r="W149" s="1" t="n"/>
      <c r="Y149" s="1" t="n"/>
      <c r="Z149" s="1" t="n"/>
      <c r="AA149" s="113" t="n"/>
      <c r="AB149" s="113" t="n"/>
      <c r="AC149" s="1" t="n"/>
      <c r="AD149" s="1" t="n"/>
      <c r="AH149" s="107" t="n"/>
      <c r="AI149" s="107" t="n"/>
      <c r="AJ149" s="107" t="n"/>
      <c r="AK149" s="107" t="n"/>
      <c r="AL149" s="107" t="n"/>
      <c r="AM149" s="107" t="n"/>
      <c r="AN149" s="107" t="n"/>
      <c r="AO149" s="107" t="n"/>
      <c r="AP149" s="107" t="n"/>
      <c r="AQ149" s="107" t="n"/>
      <c r="AR149" s="107" t="n"/>
    </row>
    <row r="150" ht="12.75" customHeight="1" s="263">
      <c r="F150" s="113" t="n"/>
      <c r="G150" s="113" t="n"/>
      <c r="H150" s="1" t="n"/>
      <c r="I150" s="1" t="n"/>
      <c r="J150" s="1" t="n"/>
      <c r="K150" s="113" t="n"/>
      <c r="L150" s="1" t="n"/>
      <c r="M150" s="113" t="n"/>
      <c r="N150" s="113" t="n"/>
      <c r="O150" s="1" t="n"/>
      <c r="P150" s="1" t="n"/>
      <c r="Q150" s="1" t="n"/>
      <c r="R150" s="1" t="n"/>
      <c r="S150" s="1" t="n"/>
      <c r="T150" s="113" t="n"/>
      <c r="U150" s="113" t="n"/>
      <c r="V150" s="1" t="n"/>
      <c r="W150" s="1" t="n"/>
      <c r="Y150" s="1" t="n"/>
      <c r="Z150" s="1" t="n"/>
      <c r="AA150" s="113" t="n"/>
      <c r="AB150" s="113" t="n"/>
      <c r="AC150" s="1" t="n"/>
      <c r="AD150" s="1" t="n"/>
      <c r="AH150" s="107" t="n"/>
      <c r="AI150" s="107" t="n"/>
      <c r="AJ150" s="107" t="n"/>
      <c r="AK150" s="107" t="n"/>
      <c r="AL150" s="107" t="n"/>
      <c r="AM150" s="107" t="n"/>
      <c r="AN150" s="107" t="n"/>
      <c r="AO150" s="107" t="n"/>
      <c r="AP150" s="107" t="n"/>
      <c r="AQ150" s="107" t="n"/>
      <c r="AR150" s="107" t="n"/>
    </row>
    <row r="151" ht="12.75" customHeight="1" s="263">
      <c r="F151" s="113" t="n"/>
      <c r="G151" s="113" t="n"/>
      <c r="H151" s="1" t="n"/>
      <c r="I151" s="1" t="n"/>
      <c r="J151" s="1" t="n"/>
      <c r="K151" s="113" t="n"/>
      <c r="L151" s="1" t="n"/>
      <c r="M151" s="113" t="n"/>
      <c r="N151" s="113" t="n"/>
      <c r="O151" s="1" t="n"/>
      <c r="P151" s="1" t="n"/>
      <c r="Q151" s="1" t="n"/>
      <c r="R151" s="1" t="n"/>
      <c r="S151" s="1" t="n"/>
      <c r="T151" s="113" t="n"/>
      <c r="U151" s="113" t="n"/>
      <c r="V151" s="1" t="n"/>
      <c r="W151" s="1" t="n"/>
      <c r="Y151" s="1" t="n"/>
      <c r="Z151" s="1" t="n"/>
      <c r="AA151" s="113" t="n"/>
      <c r="AB151" s="113" t="n"/>
      <c r="AC151" s="1" t="n"/>
      <c r="AD151" s="1" t="n"/>
      <c r="AH151" s="107" t="n"/>
      <c r="AI151" s="107" t="n"/>
      <c r="AJ151" s="107" t="n"/>
      <c r="AK151" s="107" t="n"/>
      <c r="AL151" s="107" t="n"/>
      <c r="AM151" s="107" t="n"/>
      <c r="AN151" s="107" t="n"/>
      <c r="AO151" s="107" t="n"/>
      <c r="AP151" s="107" t="n"/>
      <c r="AQ151" s="107" t="n"/>
      <c r="AR151" s="107" t="n"/>
    </row>
    <row r="152" ht="12.75" customHeight="1" s="263">
      <c r="F152" s="113" t="n"/>
      <c r="G152" s="113" t="n"/>
      <c r="H152" s="1" t="n"/>
      <c r="I152" s="1" t="n"/>
      <c r="J152" s="1" t="n"/>
      <c r="K152" s="113" t="n"/>
      <c r="L152" s="1" t="n"/>
      <c r="M152" s="113" t="n"/>
      <c r="N152" s="113" t="n"/>
      <c r="O152" s="1" t="n"/>
      <c r="P152" s="1" t="n"/>
      <c r="Q152" s="1" t="n"/>
      <c r="R152" s="1" t="n"/>
      <c r="S152" s="1" t="n"/>
      <c r="T152" s="113" t="n"/>
      <c r="U152" s="113" t="n"/>
      <c r="V152" s="1" t="n"/>
      <c r="W152" s="1" t="n"/>
      <c r="Y152" s="1" t="n"/>
      <c r="Z152" s="1" t="n"/>
      <c r="AA152" s="113" t="n"/>
      <c r="AB152" s="113" t="n"/>
      <c r="AC152" s="1" t="n"/>
      <c r="AD152" s="1" t="n"/>
      <c r="AH152" s="107" t="n"/>
      <c r="AI152" s="107" t="n"/>
      <c r="AJ152" s="107" t="n"/>
      <c r="AK152" s="107" t="n"/>
      <c r="AL152" s="107" t="n"/>
      <c r="AM152" s="107" t="n"/>
      <c r="AN152" s="107" t="n"/>
      <c r="AO152" s="107" t="n"/>
      <c r="AP152" s="107" t="n"/>
      <c r="AQ152" s="107" t="n"/>
      <c r="AR152" s="107" t="n"/>
    </row>
    <row r="153" ht="12.75" customHeight="1" s="263">
      <c r="F153" s="113" t="n"/>
      <c r="G153" s="113" t="n"/>
      <c r="H153" s="1" t="n"/>
      <c r="I153" s="1" t="n"/>
      <c r="J153" s="1" t="n"/>
      <c r="K153" s="113" t="n"/>
      <c r="L153" s="1" t="n"/>
      <c r="M153" s="113" t="n"/>
      <c r="N153" s="113" t="n"/>
      <c r="O153" s="1" t="n"/>
      <c r="P153" s="1" t="n"/>
      <c r="Q153" s="1" t="n"/>
      <c r="R153" s="1" t="n"/>
      <c r="S153" s="1" t="n"/>
      <c r="T153" s="113" t="n"/>
      <c r="U153" s="113" t="n"/>
      <c r="V153" s="1" t="n"/>
      <c r="W153" s="1" t="n"/>
      <c r="Y153" s="1" t="n"/>
      <c r="Z153" s="1" t="n"/>
      <c r="AA153" s="113" t="n"/>
      <c r="AB153" s="113" t="n"/>
      <c r="AC153" s="1" t="n"/>
      <c r="AD153" s="1" t="n"/>
      <c r="AH153" s="107" t="n"/>
      <c r="AI153" s="107" t="n"/>
      <c r="AJ153" s="107" t="n"/>
      <c r="AK153" s="107" t="n"/>
      <c r="AL153" s="107" t="n"/>
      <c r="AM153" s="107" t="n"/>
      <c r="AN153" s="107" t="n"/>
      <c r="AO153" s="107" t="n"/>
      <c r="AP153" s="107" t="n"/>
      <c r="AQ153" s="107" t="n"/>
      <c r="AR153" s="107" t="n"/>
    </row>
    <row r="154" ht="12.75" customHeight="1" s="263">
      <c r="F154" s="113" t="n"/>
      <c r="G154" s="113" t="n"/>
      <c r="H154" s="1" t="n"/>
      <c r="I154" s="1" t="n"/>
      <c r="J154" s="1" t="n"/>
      <c r="K154" s="113" t="n"/>
      <c r="L154" s="1" t="n"/>
      <c r="M154" s="113" t="n"/>
      <c r="N154" s="113" t="n"/>
      <c r="O154" s="1" t="n"/>
      <c r="P154" s="1" t="n"/>
      <c r="Q154" s="1" t="n"/>
      <c r="R154" s="1" t="n"/>
      <c r="S154" s="1" t="n"/>
      <c r="T154" s="113" t="n"/>
      <c r="U154" s="113" t="n"/>
      <c r="V154" s="1" t="n"/>
      <c r="W154" s="1" t="n"/>
      <c r="Y154" s="1" t="n"/>
      <c r="Z154" s="1" t="n"/>
      <c r="AA154" s="113" t="n"/>
      <c r="AB154" s="113" t="n"/>
      <c r="AC154" s="1" t="n"/>
      <c r="AD154" s="1" t="n"/>
      <c r="AH154" s="107" t="n"/>
      <c r="AI154" s="107" t="n"/>
      <c r="AJ154" s="107" t="n"/>
      <c r="AK154" s="107" t="n"/>
      <c r="AL154" s="107" t="n"/>
      <c r="AM154" s="107" t="n"/>
      <c r="AN154" s="107" t="n"/>
      <c r="AO154" s="107" t="n"/>
      <c r="AP154" s="107" t="n"/>
      <c r="AQ154" s="107" t="n"/>
      <c r="AR154" s="107" t="n"/>
    </row>
    <row r="155" ht="12.75" customHeight="1" s="263">
      <c r="F155" s="113" t="n"/>
      <c r="G155" s="113" t="n"/>
      <c r="H155" s="1" t="n"/>
      <c r="I155" s="1" t="n"/>
      <c r="J155" s="1" t="n"/>
      <c r="K155" s="113" t="n"/>
      <c r="L155" s="1" t="n"/>
      <c r="M155" s="113" t="n"/>
      <c r="N155" s="113" t="n"/>
      <c r="O155" s="1" t="n"/>
      <c r="P155" s="1" t="n"/>
      <c r="Q155" s="1" t="n"/>
      <c r="R155" s="1" t="n"/>
      <c r="S155" s="1" t="n"/>
      <c r="T155" s="113" t="n"/>
      <c r="U155" s="113" t="n"/>
      <c r="V155" s="1" t="n"/>
      <c r="W155" s="1" t="n"/>
      <c r="Y155" s="1" t="n"/>
      <c r="Z155" s="1" t="n"/>
      <c r="AA155" s="113" t="n"/>
      <c r="AB155" s="113" t="n"/>
      <c r="AC155" s="1" t="n"/>
      <c r="AD155" s="1" t="n"/>
      <c r="AH155" s="107" t="n"/>
      <c r="AI155" s="107" t="n"/>
      <c r="AJ155" s="107" t="n"/>
      <c r="AK155" s="107" t="n"/>
      <c r="AL155" s="107" t="n"/>
      <c r="AM155" s="107" t="n"/>
      <c r="AN155" s="107" t="n"/>
      <c r="AO155" s="107" t="n"/>
      <c r="AP155" s="107" t="n"/>
      <c r="AQ155" s="107" t="n"/>
      <c r="AR155" s="107" t="n"/>
    </row>
    <row r="156" ht="12.75" customHeight="1" s="263">
      <c r="F156" s="113" t="n"/>
      <c r="G156" s="113" t="n"/>
      <c r="H156" s="1" t="n"/>
      <c r="I156" s="1" t="n"/>
      <c r="J156" s="1" t="n"/>
      <c r="K156" s="113" t="n"/>
      <c r="L156" s="1" t="n"/>
      <c r="M156" s="113" t="n"/>
      <c r="N156" s="113" t="n"/>
      <c r="O156" s="1" t="n"/>
      <c r="P156" s="1" t="n"/>
      <c r="Q156" s="1" t="n"/>
      <c r="R156" s="1" t="n"/>
      <c r="S156" s="1" t="n"/>
      <c r="T156" s="113" t="n"/>
      <c r="U156" s="113" t="n"/>
      <c r="V156" s="1" t="n"/>
      <c r="W156" s="1" t="n"/>
      <c r="Y156" s="1" t="n"/>
      <c r="Z156" s="1" t="n"/>
      <c r="AA156" s="113" t="n"/>
      <c r="AB156" s="113" t="n"/>
      <c r="AC156" s="1" t="n"/>
      <c r="AD156" s="1" t="n"/>
      <c r="AH156" s="107" t="n"/>
      <c r="AI156" s="107" t="n"/>
      <c r="AJ156" s="107" t="n"/>
      <c r="AK156" s="107" t="n"/>
      <c r="AL156" s="107" t="n"/>
      <c r="AM156" s="107" t="n"/>
      <c r="AN156" s="107" t="n"/>
      <c r="AO156" s="107" t="n"/>
      <c r="AP156" s="107" t="n"/>
      <c r="AQ156" s="107" t="n"/>
      <c r="AR156" s="107" t="n"/>
    </row>
    <row r="157" ht="12.75" customHeight="1" s="263">
      <c r="F157" s="113" t="n"/>
      <c r="G157" s="113" t="n"/>
      <c r="H157" s="1" t="n"/>
      <c r="I157" s="1" t="n"/>
      <c r="J157" s="1" t="n"/>
      <c r="K157" s="113" t="n"/>
      <c r="L157" s="1" t="n"/>
      <c r="M157" s="113" t="n"/>
      <c r="N157" s="113" t="n"/>
      <c r="O157" s="1" t="n"/>
      <c r="P157" s="1" t="n"/>
      <c r="Q157" s="1" t="n"/>
      <c r="R157" s="1" t="n"/>
      <c r="S157" s="1" t="n"/>
      <c r="T157" s="113" t="n"/>
      <c r="U157" s="113" t="n"/>
      <c r="V157" s="1" t="n"/>
      <c r="W157" s="1" t="n"/>
      <c r="Y157" s="1" t="n"/>
      <c r="Z157" s="1" t="n"/>
      <c r="AA157" s="113" t="n"/>
      <c r="AB157" s="113" t="n"/>
      <c r="AC157" s="1" t="n"/>
      <c r="AD157" s="1" t="n"/>
      <c r="AH157" s="107" t="n"/>
      <c r="AI157" s="107" t="n"/>
      <c r="AJ157" s="107" t="n"/>
      <c r="AK157" s="107" t="n"/>
      <c r="AL157" s="107" t="n"/>
      <c r="AM157" s="107" t="n"/>
      <c r="AN157" s="107" t="n"/>
      <c r="AO157" s="107" t="n"/>
      <c r="AP157" s="107" t="n"/>
      <c r="AQ157" s="107" t="n"/>
      <c r="AR157" s="107" t="n"/>
    </row>
    <row r="158" ht="12.75" customHeight="1" s="263">
      <c r="F158" s="113" t="n"/>
      <c r="G158" s="113" t="n"/>
      <c r="H158" s="1" t="n"/>
      <c r="I158" s="1" t="n"/>
      <c r="J158" s="1" t="n"/>
      <c r="K158" s="113" t="n"/>
      <c r="L158" s="1" t="n"/>
      <c r="M158" s="113" t="n"/>
      <c r="N158" s="113" t="n"/>
      <c r="O158" s="1" t="n"/>
      <c r="P158" s="1" t="n"/>
      <c r="Q158" s="1" t="n"/>
      <c r="R158" s="1" t="n"/>
      <c r="S158" s="1" t="n"/>
      <c r="T158" s="113" t="n"/>
      <c r="U158" s="113" t="n"/>
      <c r="V158" s="1" t="n"/>
      <c r="W158" s="1" t="n"/>
      <c r="Y158" s="1" t="n"/>
      <c r="Z158" s="1" t="n"/>
      <c r="AA158" s="113" t="n"/>
      <c r="AB158" s="113" t="n"/>
      <c r="AC158" s="1" t="n"/>
      <c r="AD158" s="1" t="n"/>
      <c r="AH158" s="107" t="n"/>
      <c r="AI158" s="107" t="n"/>
      <c r="AJ158" s="107" t="n"/>
      <c r="AK158" s="107" t="n"/>
      <c r="AL158" s="107" t="n"/>
      <c r="AM158" s="107" t="n"/>
      <c r="AN158" s="107" t="n"/>
      <c r="AO158" s="107" t="n"/>
      <c r="AP158" s="107" t="n"/>
      <c r="AQ158" s="107" t="n"/>
      <c r="AR158" s="107" t="n"/>
    </row>
    <row r="159" ht="12.75" customHeight="1" s="263">
      <c r="F159" s="113" t="n"/>
      <c r="G159" s="113" t="n"/>
      <c r="H159" s="1" t="n"/>
      <c r="I159" s="1" t="n"/>
      <c r="J159" s="1" t="n"/>
      <c r="K159" s="113" t="n"/>
      <c r="L159" s="1" t="n"/>
      <c r="M159" s="113" t="n"/>
      <c r="N159" s="113" t="n"/>
      <c r="O159" s="1" t="n"/>
      <c r="P159" s="1" t="n"/>
      <c r="Q159" s="1" t="n"/>
      <c r="R159" s="1" t="n"/>
      <c r="S159" s="1" t="n"/>
      <c r="T159" s="113" t="n"/>
      <c r="U159" s="113" t="n"/>
      <c r="V159" s="1" t="n"/>
      <c r="W159" s="1" t="n"/>
      <c r="Y159" s="1" t="n"/>
      <c r="Z159" s="1" t="n"/>
      <c r="AA159" s="113" t="n"/>
      <c r="AB159" s="113" t="n"/>
      <c r="AC159" s="1" t="n"/>
      <c r="AD159" s="1" t="n"/>
      <c r="AH159" s="107" t="n"/>
      <c r="AI159" s="107" t="n"/>
      <c r="AJ159" s="107" t="n"/>
      <c r="AK159" s="107" t="n"/>
      <c r="AL159" s="107" t="n"/>
      <c r="AM159" s="107" t="n"/>
      <c r="AN159" s="107" t="n"/>
      <c r="AO159" s="107" t="n"/>
      <c r="AP159" s="107" t="n"/>
      <c r="AQ159" s="107" t="n"/>
      <c r="AR159" s="107" t="n"/>
    </row>
    <row r="160" ht="12.75" customHeight="1" s="263">
      <c r="F160" s="113" t="n"/>
      <c r="G160" s="113" t="n"/>
      <c r="H160" s="1" t="n"/>
      <c r="I160" s="1" t="n"/>
      <c r="J160" s="1" t="n"/>
      <c r="K160" s="113" t="n"/>
      <c r="L160" s="1" t="n"/>
      <c r="M160" s="113" t="n"/>
      <c r="N160" s="113" t="n"/>
      <c r="O160" s="1" t="n"/>
      <c r="P160" s="1" t="n"/>
      <c r="Q160" s="1" t="n"/>
      <c r="R160" s="1" t="n"/>
      <c r="S160" s="1" t="n"/>
      <c r="T160" s="113" t="n"/>
      <c r="U160" s="113" t="n"/>
      <c r="V160" s="1" t="n"/>
      <c r="W160" s="1" t="n"/>
      <c r="Y160" s="1" t="n"/>
      <c r="Z160" s="1" t="n"/>
      <c r="AA160" s="113" t="n"/>
      <c r="AB160" s="113" t="n"/>
      <c r="AC160" s="1" t="n"/>
      <c r="AD160" s="1" t="n"/>
      <c r="AH160" s="107" t="n"/>
      <c r="AI160" s="107" t="n"/>
      <c r="AJ160" s="107" t="n"/>
      <c r="AK160" s="107" t="n"/>
      <c r="AL160" s="107" t="n"/>
      <c r="AM160" s="107" t="n"/>
      <c r="AN160" s="107" t="n"/>
      <c r="AO160" s="107" t="n"/>
      <c r="AP160" s="107" t="n"/>
      <c r="AQ160" s="107" t="n"/>
      <c r="AR160" s="107" t="n"/>
    </row>
    <row r="161" ht="12.75" customHeight="1" s="263">
      <c r="F161" s="113" t="n"/>
      <c r="G161" s="113" t="n"/>
      <c r="H161" s="1" t="n"/>
      <c r="I161" s="1" t="n"/>
      <c r="J161" s="1" t="n"/>
      <c r="K161" s="113" t="n"/>
      <c r="L161" s="1" t="n"/>
      <c r="M161" s="113" t="n"/>
      <c r="N161" s="113" t="n"/>
      <c r="O161" s="1" t="n"/>
      <c r="P161" s="1" t="n"/>
      <c r="Q161" s="1" t="n"/>
      <c r="R161" s="1" t="n"/>
      <c r="S161" s="1" t="n"/>
      <c r="T161" s="113" t="n"/>
      <c r="U161" s="113" t="n"/>
      <c r="V161" s="1" t="n"/>
      <c r="W161" s="1" t="n"/>
      <c r="Y161" s="1" t="n"/>
      <c r="Z161" s="1" t="n"/>
      <c r="AA161" s="113" t="n"/>
      <c r="AB161" s="113" t="n"/>
      <c r="AC161" s="1" t="n"/>
      <c r="AD161" s="1" t="n"/>
      <c r="AH161" s="107" t="n"/>
      <c r="AI161" s="107" t="n"/>
      <c r="AJ161" s="107" t="n"/>
      <c r="AK161" s="107" t="n"/>
      <c r="AL161" s="107" t="n"/>
      <c r="AM161" s="107" t="n"/>
      <c r="AN161" s="107" t="n"/>
      <c r="AO161" s="107" t="n"/>
      <c r="AP161" s="107" t="n"/>
      <c r="AQ161" s="107" t="n"/>
      <c r="AR161" s="107" t="n"/>
    </row>
    <row r="162" ht="12.75" customHeight="1" s="263">
      <c r="F162" s="113" t="n"/>
      <c r="G162" s="113" t="n"/>
      <c r="H162" s="1" t="n"/>
      <c r="I162" s="1" t="n"/>
      <c r="J162" s="1" t="n"/>
      <c r="K162" s="113" t="n"/>
      <c r="L162" s="1" t="n"/>
      <c r="M162" s="113" t="n"/>
      <c r="N162" s="113" t="n"/>
      <c r="O162" s="1" t="n"/>
      <c r="P162" s="1" t="n"/>
      <c r="Q162" s="1" t="n"/>
      <c r="R162" s="1" t="n"/>
      <c r="S162" s="1" t="n"/>
      <c r="T162" s="113" t="n"/>
      <c r="U162" s="113" t="n"/>
      <c r="V162" s="1" t="n"/>
      <c r="W162" s="1" t="n"/>
      <c r="Y162" s="1" t="n"/>
      <c r="Z162" s="1" t="n"/>
      <c r="AA162" s="113" t="n"/>
      <c r="AB162" s="113" t="n"/>
      <c r="AC162" s="1" t="n"/>
      <c r="AD162" s="1" t="n"/>
      <c r="AH162" s="107" t="n"/>
      <c r="AI162" s="107" t="n"/>
      <c r="AJ162" s="107" t="n"/>
      <c r="AK162" s="107" t="n"/>
      <c r="AL162" s="107" t="n"/>
      <c r="AM162" s="107" t="n"/>
      <c r="AN162" s="107" t="n"/>
      <c r="AO162" s="107" t="n"/>
      <c r="AP162" s="107" t="n"/>
      <c r="AQ162" s="107" t="n"/>
      <c r="AR162" s="107" t="n"/>
    </row>
    <row r="163" ht="12.75" customHeight="1" s="263">
      <c r="F163" s="113" t="n"/>
      <c r="G163" s="113" t="n"/>
      <c r="H163" s="1" t="n"/>
      <c r="I163" s="1" t="n"/>
      <c r="J163" s="1" t="n"/>
      <c r="K163" s="113" t="n"/>
      <c r="L163" s="1" t="n"/>
      <c r="M163" s="113" t="n"/>
      <c r="N163" s="113" t="n"/>
      <c r="O163" s="1" t="n"/>
      <c r="P163" s="1" t="n"/>
      <c r="Q163" s="1" t="n"/>
      <c r="R163" s="1" t="n"/>
      <c r="S163" s="1" t="n"/>
      <c r="T163" s="113" t="n"/>
      <c r="U163" s="113" t="n"/>
      <c r="V163" s="1" t="n"/>
      <c r="W163" s="1" t="n"/>
      <c r="Y163" s="1" t="n"/>
      <c r="Z163" s="1" t="n"/>
      <c r="AA163" s="113" t="n"/>
      <c r="AB163" s="113" t="n"/>
      <c r="AC163" s="1" t="n"/>
      <c r="AD163" s="1" t="n"/>
      <c r="AH163" s="107" t="n"/>
      <c r="AI163" s="107" t="n"/>
      <c r="AJ163" s="107" t="n"/>
      <c r="AK163" s="107" t="n"/>
      <c r="AL163" s="107" t="n"/>
      <c r="AM163" s="107" t="n"/>
      <c r="AN163" s="107" t="n"/>
      <c r="AO163" s="107" t="n"/>
      <c r="AP163" s="107" t="n"/>
      <c r="AQ163" s="107" t="n"/>
      <c r="AR163" s="107" t="n"/>
    </row>
    <row r="164" ht="12.75" customHeight="1" s="263">
      <c r="F164" s="113" t="n"/>
      <c r="G164" s="113" t="n"/>
      <c r="H164" s="1" t="n"/>
      <c r="I164" s="1" t="n"/>
      <c r="J164" s="1" t="n"/>
      <c r="K164" s="113" t="n"/>
      <c r="L164" s="1" t="n"/>
      <c r="M164" s="113" t="n"/>
      <c r="N164" s="113" t="n"/>
      <c r="O164" s="1" t="n"/>
      <c r="P164" s="1" t="n"/>
      <c r="Q164" s="1" t="n"/>
      <c r="R164" s="1" t="n"/>
      <c r="S164" s="1" t="n"/>
      <c r="T164" s="113" t="n"/>
      <c r="U164" s="113" t="n"/>
      <c r="V164" s="1" t="n"/>
      <c r="W164" s="1" t="n"/>
      <c r="Y164" s="1" t="n"/>
      <c r="Z164" s="1" t="n"/>
      <c r="AA164" s="113" t="n"/>
      <c r="AB164" s="113" t="n"/>
      <c r="AC164" s="1" t="n"/>
      <c r="AD164" s="1" t="n"/>
      <c r="AH164" s="107" t="n"/>
      <c r="AI164" s="107" t="n"/>
      <c r="AJ164" s="107" t="n"/>
      <c r="AK164" s="107" t="n"/>
      <c r="AL164" s="107" t="n"/>
      <c r="AM164" s="107" t="n"/>
      <c r="AN164" s="107" t="n"/>
      <c r="AO164" s="107" t="n"/>
      <c r="AP164" s="107" t="n"/>
      <c r="AQ164" s="107" t="n"/>
      <c r="AR164" s="107" t="n"/>
    </row>
    <row r="165" ht="12.75" customHeight="1" s="263">
      <c r="F165" s="113" t="n"/>
      <c r="G165" s="113" t="n"/>
      <c r="H165" s="1" t="n"/>
      <c r="I165" s="1" t="n"/>
      <c r="J165" s="1" t="n"/>
      <c r="K165" s="113" t="n"/>
      <c r="L165" s="1" t="n"/>
      <c r="M165" s="113" t="n"/>
      <c r="N165" s="113" t="n"/>
      <c r="O165" s="1" t="n"/>
      <c r="P165" s="1" t="n"/>
      <c r="Q165" s="1" t="n"/>
      <c r="R165" s="1" t="n"/>
      <c r="S165" s="1" t="n"/>
      <c r="T165" s="113" t="n"/>
      <c r="U165" s="113" t="n"/>
      <c r="V165" s="1" t="n"/>
      <c r="W165" s="1" t="n"/>
      <c r="Y165" s="1" t="n"/>
      <c r="Z165" s="1" t="n"/>
      <c r="AA165" s="113" t="n"/>
      <c r="AB165" s="113" t="n"/>
      <c r="AC165" s="1" t="n"/>
      <c r="AD165" s="1" t="n"/>
      <c r="AH165" s="107" t="n"/>
      <c r="AI165" s="107" t="n"/>
      <c r="AJ165" s="107" t="n"/>
      <c r="AK165" s="107" t="n"/>
      <c r="AL165" s="107" t="n"/>
      <c r="AM165" s="107" t="n"/>
      <c r="AN165" s="107" t="n"/>
      <c r="AO165" s="107" t="n"/>
      <c r="AP165" s="107" t="n"/>
      <c r="AQ165" s="107" t="n"/>
      <c r="AR165" s="107" t="n"/>
    </row>
    <row r="166" ht="12.75" customHeight="1" s="263">
      <c r="F166" s="113" t="n"/>
      <c r="G166" s="113" t="n"/>
      <c r="H166" s="1" t="n"/>
      <c r="I166" s="1" t="n"/>
      <c r="J166" s="1" t="n"/>
      <c r="K166" s="113" t="n"/>
      <c r="L166" s="1" t="n"/>
      <c r="M166" s="113" t="n"/>
      <c r="N166" s="113" t="n"/>
      <c r="O166" s="1" t="n"/>
      <c r="P166" s="1" t="n"/>
      <c r="Q166" s="1" t="n"/>
      <c r="R166" s="1" t="n"/>
      <c r="S166" s="1" t="n"/>
      <c r="T166" s="113" t="n"/>
      <c r="U166" s="113" t="n"/>
      <c r="V166" s="1" t="n"/>
      <c r="W166" s="1" t="n"/>
      <c r="Y166" s="1" t="n"/>
      <c r="Z166" s="1" t="n"/>
      <c r="AA166" s="113" t="n"/>
      <c r="AB166" s="113" t="n"/>
      <c r="AC166" s="1" t="n"/>
      <c r="AD166" s="1" t="n"/>
      <c r="AH166" s="107" t="n"/>
      <c r="AI166" s="107" t="n"/>
      <c r="AJ166" s="107" t="n"/>
      <c r="AK166" s="107" t="n"/>
      <c r="AL166" s="107" t="n"/>
      <c r="AM166" s="107" t="n"/>
      <c r="AN166" s="107" t="n"/>
      <c r="AO166" s="107" t="n"/>
      <c r="AP166" s="107" t="n"/>
      <c r="AQ166" s="107" t="n"/>
      <c r="AR166" s="107" t="n"/>
    </row>
    <row r="167" ht="12.75" customHeight="1" s="263">
      <c r="F167" s="113" t="n"/>
      <c r="G167" s="113" t="n"/>
      <c r="H167" s="1" t="n"/>
      <c r="I167" s="1" t="n"/>
      <c r="J167" s="1" t="n"/>
      <c r="K167" s="113" t="n"/>
      <c r="L167" s="1" t="n"/>
      <c r="M167" s="113" t="n"/>
      <c r="N167" s="113" t="n"/>
      <c r="O167" s="1" t="n"/>
      <c r="P167" s="1" t="n"/>
      <c r="Q167" s="1" t="n"/>
      <c r="R167" s="1" t="n"/>
      <c r="S167" s="1" t="n"/>
      <c r="T167" s="113" t="n"/>
      <c r="U167" s="113" t="n"/>
      <c r="V167" s="1" t="n"/>
      <c r="W167" s="1" t="n"/>
      <c r="Y167" s="1" t="n"/>
      <c r="Z167" s="1" t="n"/>
      <c r="AA167" s="113" t="n"/>
      <c r="AB167" s="113" t="n"/>
      <c r="AC167" s="1" t="n"/>
      <c r="AD167" s="1" t="n"/>
      <c r="AH167" s="107" t="n"/>
      <c r="AI167" s="107" t="n"/>
      <c r="AJ167" s="107" t="n"/>
      <c r="AK167" s="107" t="n"/>
      <c r="AL167" s="107" t="n"/>
      <c r="AM167" s="107" t="n"/>
      <c r="AN167" s="107" t="n"/>
      <c r="AO167" s="107" t="n"/>
      <c r="AP167" s="107" t="n"/>
      <c r="AQ167" s="107" t="n"/>
      <c r="AR167" s="107" t="n"/>
    </row>
    <row r="168" ht="12.75" customHeight="1" s="263">
      <c r="F168" s="113" t="n"/>
      <c r="G168" s="113" t="n"/>
      <c r="H168" s="1" t="n"/>
      <c r="I168" s="1" t="n"/>
      <c r="J168" s="1" t="n"/>
      <c r="K168" s="113" t="n"/>
      <c r="L168" s="1" t="n"/>
      <c r="M168" s="113" t="n"/>
      <c r="N168" s="113" t="n"/>
      <c r="O168" s="1" t="n"/>
      <c r="P168" s="1" t="n"/>
      <c r="Q168" s="1" t="n"/>
      <c r="R168" s="1" t="n"/>
      <c r="S168" s="1" t="n"/>
      <c r="T168" s="113" t="n"/>
      <c r="U168" s="113" t="n"/>
      <c r="V168" s="1" t="n"/>
      <c r="W168" s="1" t="n"/>
      <c r="Y168" s="1" t="n"/>
      <c r="Z168" s="1" t="n"/>
      <c r="AA168" s="113" t="n"/>
      <c r="AB168" s="113" t="n"/>
      <c r="AC168" s="1" t="n"/>
      <c r="AD168" s="1" t="n"/>
      <c r="AH168" s="107" t="n"/>
      <c r="AI168" s="107" t="n"/>
      <c r="AJ168" s="107" t="n"/>
      <c r="AK168" s="107" t="n"/>
      <c r="AL168" s="107" t="n"/>
      <c r="AM168" s="107" t="n"/>
      <c r="AN168" s="107" t="n"/>
      <c r="AO168" s="107" t="n"/>
      <c r="AP168" s="107" t="n"/>
      <c r="AQ168" s="107" t="n"/>
      <c r="AR168" s="107" t="n"/>
    </row>
    <row r="169" ht="12.75" customHeight="1" s="263">
      <c r="F169" s="113" t="n"/>
      <c r="G169" s="113" t="n"/>
      <c r="H169" s="1" t="n"/>
      <c r="I169" s="1" t="n"/>
      <c r="J169" s="1" t="n"/>
      <c r="K169" s="113" t="n"/>
      <c r="L169" s="1" t="n"/>
      <c r="M169" s="113" t="n"/>
      <c r="N169" s="113" t="n"/>
      <c r="O169" s="1" t="n"/>
      <c r="P169" s="1" t="n"/>
      <c r="Q169" s="1" t="n"/>
      <c r="R169" s="1" t="n"/>
      <c r="S169" s="1" t="n"/>
      <c r="T169" s="113" t="n"/>
      <c r="U169" s="113" t="n"/>
      <c r="V169" s="1" t="n"/>
      <c r="W169" s="1" t="n"/>
      <c r="Y169" s="1" t="n"/>
      <c r="Z169" s="1" t="n"/>
      <c r="AA169" s="113" t="n"/>
      <c r="AB169" s="113" t="n"/>
      <c r="AC169" s="1" t="n"/>
      <c r="AD169" s="1" t="n"/>
      <c r="AH169" s="107" t="n"/>
      <c r="AI169" s="107" t="n"/>
      <c r="AJ169" s="107" t="n"/>
      <c r="AK169" s="107" t="n"/>
      <c r="AL169" s="107" t="n"/>
      <c r="AM169" s="107" t="n"/>
      <c r="AN169" s="107" t="n"/>
      <c r="AO169" s="107" t="n"/>
      <c r="AP169" s="107" t="n"/>
      <c r="AQ169" s="107" t="n"/>
      <c r="AR169" s="107" t="n"/>
    </row>
    <row r="170" ht="12.75" customHeight="1" s="263">
      <c r="F170" s="113" t="n"/>
      <c r="G170" s="113" t="n"/>
      <c r="H170" s="1" t="n"/>
      <c r="I170" s="1" t="n"/>
      <c r="J170" s="1" t="n"/>
      <c r="K170" s="113" t="n"/>
      <c r="L170" s="1" t="n"/>
      <c r="M170" s="113" t="n"/>
      <c r="N170" s="113" t="n"/>
      <c r="O170" s="1" t="n"/>
      <c r="P170" s="1" t="n"/>
      <c r="Q170" s="1" t="n"/>
      <c r="R170" s="1" t="n"/>
      <c r="S170" s="1" t="n"/>
      <c r="T170" s="113" t="n"/>
      <c r="U170" s="113" t="n"/>
      <c r="V170" s="1" t="n"/>
      <c r="W170" s="1" t="n"/>
      <c r="Y170" s="1" t="n"/>
      <c r="Z170" s="1" t="n"/>
      <c r="AA170" s="113" t="n"/>
      <c r="AB170" s="113" t="n"/>
      <c r="AC170" s="1" t="n"/>
      <c r="AD170" s="1" t="n"/>
      <c r="AH170" s="107" t="n"/>
      <c r="AI170" s="107" t="n"/>
      <c r="AJ170" s="107" t="n"/>
      <c r="AK170" s="107" t="n"/>
      <c r="AL170" s="107" t="n"/>
      <c r="AM170" s="107" t="n"/>
      <c r="AN170" s="107" t="n"/>
      <c r="AO170" s="107" t="n"/>
      <c r="AP170" s="107" t="n"/>
      <c r="AQ170" s="107" t="n"/>
      <c r="AR170" s="107" t="n"/>
    </row>
    <row r="171" ht="12.75" customHeight="1" s="263">
      <c r="F171" s="113" t="n"/>
      <c r="G171" s="113" t="n"/>
      <c r="H171" s="1" t="n"/>
      <c r="I171" s="1" t="n"/>
      <c r="J171" s="1" t="n"/>
      <c r="K171" s="113" t="n"/>
      <c r="L171" s="1" t="n"/>
      <c r="M171" s="113" t="n"/>
      <c r="N171" s="113" t="n"/>
      <c r="O171" s="1" t="n"/>
      <c r="P171" s="1" t="n"/>
      <c r="Q171" s="1" t="n"/>
      <c r="R171" s="1" t="n"/>
      <c r="S171" s="1" t="n"/>
      <c r="T171" s="113" t="n"/>
      <c r="U171" s="113" t="n"/>
      <c r="V171" s="1" t="n"/>
      <c r="W171" s="1" t="n"/>
      <c r="Y171" s="1" t="n"/>
      <c r="Z171" s="1" t="n"/>
      <c r="AA171" s="113" t="n"/>
      <c r="AB171" s="113" t="n"/>
      <c r="AC171" s="1" t="n"/>
      <c r="AD171" s="1" t="n"/>
      <c r="AH171" s="107" t="n"/>
      <c r="AI171" s="107" t="n"/>
      <c r="AJ171" s="107" t="n"/>
      <c r="AK171" s="107" t="n"/>
      <c r="AL171" s="107" t="n"/>
      <c r="AM171" s="107" t="n"/>
      <c r="AN171" s="107" t="n"/>
      <c r="AO171" s="107" t="n"/>
      <c r="AP171" s="107" t="n"/>
      <c r="AQ171" s="107" t="n"/>
      <c r="AR171" s="107" t="n"/>
    </row>
    <row r="172" ht="12.75" customHeight="1" s="263">
      <c r="F172" s="113" t="n"/>
      <c r="G172" s="113" t="n"/>
      <c r="H172" s="1" t="n"/>
      <c r="I172" s="1" t="n"/>
      <c r="J172" s="1" t="n"/>
      <c r="K172" s="113" t="n"/>
      <c r="L172" s="1" t="n"/>
      <c r="M172" s="113" t="n"/>
      <c r="N172" s="113" t="n"/>
      <c r="O172" s="1" t="n"/>
      <c r="P172" s="1" t="n"/>
      <c r="Q172" s="1" t="n"/>
      <c r="R172" s="1" t="n"/>
      <c r="S172" s="1" t="n"/>
      <c r="T172" s="113" t="n"/>
      <c r="U172" s="113" t="n"/>
      <c r="V172" s="1" t="n"/>
      <c r="W172" s="1" t="n"/>
      <c r="Y172" s="1" t="n"/>
      <c r="Z172" s="1" t="n"/>
      <c r="AA172" s="113" t="n"/>
      <c r="AB172" s="113" t="n"/>
      <c r="AC172" s="1" t="n"/>
      <c r="AD172" s="1" t="n"/>
      <c r="AH172" s="107" t="n"/>
      <c r="AI172" s="107" t="n"/>
      <c r="AJ172" s="107" t="n"/>
      <c r="AK172" s="107" t="n"/>
      <c r="AL172" s="107" t="n"/>
      <c r="AM172" s="107" t="n"/>
      <c r="AN172" s="107" t="n"/>
      <c r="AO172" s="107" t="n"/>
      <c r="AP172" s="107" t="n"/>
      <c r="AQ172" s="107" t="n"/>
      <c r="AR172" s="107" t="n"/>
    </row>
    <row r="173" ht="12.75" customHeight="1" s="263">
      <c r="F173" s="113" t="n"/>
      <c r="G173" s="113" t="n"/>
      <c r="H173" s="1" t="n"/>
      <c r="I173" s="1" t="n"/>
      <c r="J173" s="1" t="n"/>
      <c r="K173" s="113" t="n"/>
      <c r="L173" s="1" t="n"/>
      <c r="M173" s="113" t="n"/>
      <c r="N173" s="113" t="n"/>
      <c r="O173" s="1" t="n"/>
      <c r="P173" s="1" t="n"/>
      <c r="Q173" s="1" t="n"/>
      <c r="R173" s="1" t="n"/>
      <c r="S173" s="1" t="n"/>
      <c r="T173" s="113" t="n"/>
      <c r="U173" s="113" t="n"/>
      <c r="V173" s="1" t="n"/>
      <c r="W173" s="1" t="n"/>
      <c r="Y173" s="1" t="n"/>
      <c r="Z173" s="1" t="n"/>
      <c r="AA173" s="113" t="n"/>
      <c r="AB173" s="113" t="n"/>
      <c r="AC173" s="1" t="n"/>
      <c r="AD173" s="1" t="n"/>
      <c r="AH173" s="107" t="n"/>
      <c r="AI173" s="107" t="n"/>
      <c r="AJ173" s="107" t="n"/>
      <c r="AK173" s="107" t="n"/>
      <c r="AL173" s="107" t="n"/>
      <c r="AM173" s="107" t="n"/>
      <c r="AN173" s="107" t="n"/>
      <c r="AO173" s="107" t="n"/>
      <c r="AP173" s="107" t="n"/>
      <c r="AQ173" s="107" t="n"/>
      <c r="AR173" s="107" t="n"/>
    </row>
    <row r="174" ht="12.75" customHeight="1" s="263">
      <c r="F174" s="113" t="n"/>
      <c r="G174" s="113" t="n"/>
      <c r="H174" s="1" t="n"/>
      <c r="I174" s="1" t="n"/>
      <c r="J174" s="1" t="n"/>
      <c r="K174" s="113" t="n"/>
      <c r="L174" s="1" t="n"/>
      <c r="M174" s="113" t="n"/>
      <c r="N174" s="113" t="n"/>
      <c r="O174" s="1" t="n"/>
      <c r="P174" s="1" t="n"/>
      <c r="Q174" s="1" t="n"/>
      <c r="R174" s="1" t="n"/>
      <c r="S174" s="1" t="n"/>
      <c r="T174" s="113" t="n"/>
      <c r="U174" s="113" t="n"/>
      <c r="V174" s="1" t="n"/>
      <c r="W174" s="1" t="n"/>
      <c r="Y174" s="1" t="n"/>
      <c r="Z174" s="1" t="n"/>
      <c r="AA174" s="113" t="n"/>
      <c r="AB174" s="113" t="n"/>
      <c r="AC174" s="1" t="n"/>
      <c r="AD174" s="1" t="n"/>
      <c r="AH174" s="107" t="n"/>
      <c r="AI174" s="107" t="n"/>
      <c r="AJ174" s="107" t="n"/>
      <c r="AK174" s="107" t="n"/>
      <c r="AL174" s="107" t="n"/>
      <c r="AM174" s="107" t="n"/>
      <c r="AN174" s="107" t="n"/>
      <c r="AO174" s="107" t="n"/>
      <c r="AP174" s="107" t="n"/>
      <c r="AQ174" s="107" t="n"/>
      <c r="AR174" s="107" t="n"/>
    </row>
    <row r="175" ht="12.75" customHeight="1" s="263">
      <c r="F175" s="113" t="n"/>
      <c r="G175" s="113" t="n"/>
      <c r="H175" s="1" t="n"/>
      <c r="I175" s="1" t="n"/>
      <c r="J175" s="1" t="n"/>
      <c r="K175" s="113" t="n"/>
      <c r="L175" s="1" t="n"/>
      <c r="M175" s="113" t="n"/>
      <c r="N175" s="113" t="n"/>
      <c r="O175" s="1" t="n"/>
      <c r="P175" s="1" t="n"/>
      <c r="Q175" s="1" t="n"/>
      <c r="R175" s="1" t="n"/>
      <c r="S175" s="1" t="n"/>
      <c r="T175" s="113" t="n"/>
      <c r="U175" s="113" t="n"/>
      <c r="V175" s="1" t="n"/>
      <c r="W175" s="1" t="n"/>
      <c r="Y175" s="1" t="n"/>
      <c r="Z175" s="1" t="n"/>
      <c r="AA175" s="113" t="n"/>
      <c r="AB175" s="113" t="n"/>
      <c r="AC175" s="1" t="n"/>
      <c r="AD175" s="1" t="n"/>
      <c r="AH175" s="107" t="n"/>
      <c r="AI175" s="107" t="n"/>
      <c r="AJ175" s="107" t="n"/>
      <c r="AK175" s="107" t="n"/>
      <c r="AL175" s="107" t="n"/>
      <c r="AM175" s="107" t="n"/>
      <c r="AN175" s="107" t="n"/>
      <c r="AO175" s="107" t="n"/>
      <c r="AP175" s="107" t="n"/>
      <c r="AQ175" s="107" t="n"/>
      <c r="AR175" s="107" t="n"/>
    </row>
    <row r="176" ht="12.75" customHeight="1" s="263">
      <c r="F176" s="113" t="n"/>
      <c r="G176" s="113" t="n"/>
      <c r="H176" s="1" t="n"/>
      <c r="I176" s="1" t="n"/>
      <c r="J176" s="1" t="n"/>
      <c r="K176" s="113" t="n"/>
      <c r="L176" s="1" t="n"/>
      <c r="M176" s="113" t="n"/>
      <c r="N176" s="113" t="n"/>
      <c r="O176" s="1" t="n"/>
      <c r="P176" s="1" t="n"/>
      <c r="Q176" s="1" t="n"/>
      <c r="R176" s="1" t="n"/>
      <c r="S176" s="1" t="n"/>
      <c r="T176" s="113" t="n"/>
      <c r="U176" s="113" t="n"/>
      <c r="V176" s="1" t="n"/>
      <c r="W176" s="1" t="n"/>
      <c r="Y176" s="1" t="n"/>
      <c r="Z176" s="1" t="n"/>
      <c r="AA176" s="113" t="n"/>
      <c r="AB176" s="113" t="n"/>
      <c r="AC176" s="1" t="n"/>
      <c r="AD176" s="1" t="n"/>
      <c r="AH176" s="107" t="n"/>
      <c r="AI176" s="107" t="n"/>
      <c r="AJ176" s="107" t="n"/>
      <c r="AK176" s="107" t="n"/>
      <c r="AL176" s="107" t="n"/>
      <c r="AM176" s="107" t="n"/>
      <c r="AN176" s="107" t="n"/>
      <c r="AO176" s="107" t="n"/>
      <c r="AP176" s="107" t="n"/>
      <c r="AQ176" s="107" t="n"/>
      <c r="AR176" s="107" t="n"/>
    </row>
    <row r="177" ht="12.75" customHeight="1" s="263">
      <c r="F177" s="113" t="n"/>
      <c r="G177" s="113" t="n"/>
      <c r="H177" s="1" t="n"/>
      <c r="I177" s="1" t="n"/>
      <c r="J177" s="1" t="n"/>
      <c r="K177" s="113" t="n"/>
      <c r="L177" s="1" t="n"/>
      <c r="M177" s="113" t="n"/>
      <c r="N177" s="113" t="n"/>
      <c r="O177" s="1" t="n"/>
      <c r="P177" s="1" t="n"/>
      <c r="Q177" s="1" t="n"/>
      <c r="R177" s="1" t="n"/>
      <c r="S177" s="1" t="n"/>
      <c r="T177" s="113" t="n"/>
      <c r="U177" s="113" t="n"/>
      <c r="V177" s="1" t="n"/>
      <c r="W177" s="1" t="n"/>
      <c r="Y177" s="1" t="n"/>
      <c r="Z177" s="1" t="n"/>
      <c r="AA177" s="113" t="n"/>
      <c r="AB177" s="113" t="n"/>
      <c r="AC177" s="1" t="n"/>
      <c r="AD177" s="1" t="n"/>
      <c r="AH177" s="107" t="n"/>
      <c r="AI177" s="107" t="n"/>
      <c r="AJ177" s="107" t="n"/>
      <c r="AK177" s="107" t="n"/>
      <c r="AL177" s="107" t="n"/>
      <c r="AM177" s="107" t="n"/>
      <c r="AN177" s="107" t="n"/>
      <c r="AO177" s="107" t="n"/>
      <c r="AP177" s="107" t="n"/>
      <c r="AQ177" s="107" t="n"/>
      <c r="AR177" s="107" t="n"/>
    </row>
    <row r="178" ht="12.75" customHeight="1" s="263">
      <c r="F178" s="113" t="n"/>
      <c r="G178" s="113" t="n"/>
      <c r="H178" s="1" t="n"/>
      <c r="I178" s="1" t="n"/>
      <c r="J178" s="1" t="n"/>
      <c r="K178" s="113" t="n"/>
      <c r="L178" s="1" t="n"/>
      <c r="M178" s="113" t="n"/>
      <c r="N178" s="113" t="n"/>
      <c r="O178" s="1" t="n"/>
      <c r="P178" s="1" t="n"/>
      <c r="Q178" s="1" t="n"/>
      <c r="R178" s="1" t="n"/>
      <c r="S178" s="1" t="n"/>
      <c r="T178" s="113" t="n"/>
      <c r="U178" s="113" t="n"/>
      <c r="V178" s="1" t="n"/>
      <c r="W178" s="1" t="n"/>
      <c r="Y178" s="1" t="n"/>
      <c r="Z178" s="1" t="n"/>
      <c r="AA178" s="113" t="n"/>
      <c r="AB178" s="113" t="n"/>
      <c r="AC178" s="1" t="n"/>
      <c r="AD178" s="1" t="n"/>
      <c r="AH178" s="107" t="n"/>
      <c r="AI178" s="107" t="n"/>
      <c r="AJ178" s="107" t="n"/>
      <c r="AK178" s="107" t="n"/>
      <c r="AL178" s="107" t="n"/>
      <c r="AM178" s="107" t="n"/>
      <c r="AN178" s="107" t="n"/>
      <c r="AO178" s="107" t="n"/>
      <c r="AP178" s="107" t="n"/>
      <c r="AQ178" s="107" t="n"/>
      <c r="AR178" s="107" t="n"/>
    </row>
    <row r="179" ht="12.75" customHeight="1" s="263">
      <c r="F179" s="113" t="n"/>
      <c r="G179" s="113" t="n"/>
      <c r="H179" s="1" t="n"/>
      <c r="I179" s="1" t="n"/>
      <c r="J179" s="1" t="n"/>
      <c r="K179" s="113" t="n"/>
      <c r="L179" s="1" t="n"/>
      <c r="M179" s="113" t="n"/>
      <c r="N179" s="113" t="n"/>
      <c r="O179" s="1" t="n"/>
      <c r="P179" s="1" t="n"/>
      <c r="Q179" s="1" t="n"/>
      <c r="R179" s="1" t="n"/>
      <c r="S179" s="1" t="n"/>
      <c r="T179" s="113" t="n"/>
      <c r="U179" s="113" t="n"/>
      <c r="V179" s="1" t="n"/>
      <c r="W179" s="1" t="n"/>
      <c r="Y179" s="1" t="n"/>
      <c r="Z179" s="1" t="n"/>
      <c r="AA179" s="113" t="n"/>
      <c r="AB179" s="113" t="n"/>
      <c r="AC179" s="1" t="n"/>
      <c r="AD179" s="1" t="n"/>
      <c r="AH179" s="107" t="n"/>
      <c r="AI179" s="107" t="n"/>
      <c r="AJ179" s="107" t="n"/>
      <c r="AK179" s="107" t="n"/>
      <c r="AL179" s="107" t="n"/>
      <c r="AM179" s="107" t="n"/>
      <c r="AN179" s="107" t="n"/>
      <c r="AO179" s="107" t="n"/>
      <c r="AP179" s="107" t="n"/>
      <c r="AQ179" s="107" t="n"/>
      <c r="AR179" s="107" t="n"/>
    </row>
    <row r="180" ht="12.75" customHeight="1" s="263">
      <c r="F180" s="113" t="n"/>
      <c r="G180" s="113" t="n"/>
      <c r="H180" s="1" t="n"/>
      <c r="I180" s="1" t="n"/>
      <c r="J180" s="1" t="n"/>
      <c r="K180" s="113" t="n"/>
      <c r="L180" s="1" t="n"/>
      <c r="M180" s="113" t="n"/>
      <c r="N180" s="113" t="n"/>
      <c r="O180" s="1" t="n"/>
      <c r="P180" s="1" t="n"/>
      <c r="Q180" s="1" t="n"/>
      <c r="R180" s="1" t="n"/>
      <c r="S180" s="1" t="n"/>
      <c r="T180" s="113" t="n"/>
      <c r="U180" s="113" t="n"/>
      <c r="V180" s="1" t="n"/>
      <c r="W180" s="1" t="n"/>
      <c r="Y180" s="1" t="n"/>
      <c r="Z180" s="1" t="n"/>
      <c r="AA180" s="113" t="n"/>
      <c r="AB180" s="113" t="n"/>
      <c r="AC180" s="1" t="n"/>
      <c r="AD180" s="1" t="n"/>
      <c r="AH180" s="107" t="n"/>
      <c r="AI180" s="107" t="n"/>
      <c r="AJ180" s="107" t="n"/>
      <c r="AK180" s="107" t="n"/>
      <c r="AL180" s="107" t="n"/>
      <c r="AM180" s="107" t="n"/>
      <c r="AN180" s="107" t="n"/>
      <c r="AO180" s="107" t="n"/>
      <c r="AP180" s="107" t="n"/>
      <c r="AQ180" s="107" t="n"/>
      <c r="AR180" s="107" t="n"/>
    </row>
    <row r="181" ht="12.75" customHeight="1" s="263">
      <c r="F181" s="113" t="n"/>
      <c r="G181" s="113" t="n"/>
      <c r="H181" s="1" t="n"/>
      <c r="I181" s="1" t="n"/>
      <c r="J181" s="1" t="n"/>
      <c r="K181" s="113" t="n"/>
      <c r="L181" s="1" t="n"/>
      <c r="M181" s="113" t="n"/>
      <c r="N181" s="113" t="n"/>
      <c r="O181" s="1" t="n"/>
      <c r="P181" s="1" t="n"/>
      <c r="Q181" s="1" t="n"/>
      <c r="R181" s="1" t="n"/>
      <c r="S181" s="1" t="n"/>
      <c r="T181" s="113" t="n"/>
      <c r="U181" s="113" t="n"/>
      <c r="V181" s="1" t="n"/>
      <c r="W181" s="1" t="n"/>
      <c r="Y181" s="1" t="n"/>
      <c r="Z181" s="1" t="n"/>
      <c r="AA181" s="113" t="n"/>
      <c r="AB181" s="113" t="n"/>
      <c r="AC181" s="1" t="n"/>
      <c r="AD181" s="1" t="n"/>
      <c r="AH181" s="107" t="n"/>
      <c r="AI181" s="107" t="n"/>
      <c r="AJ181" s="107" t="n"/>
      <c r="AK181" s="107" t="n"/>
      <c r="AL181" s="107" t="n"/>
      <c r="AM181" s="107" t="n"/>
      <c r="AN181" s="107" t="n"/>
      <c r="AO181" s="107" t="n"/>
      <c r="AP181" s="107" t="n"/>
      <c r="AQ181" s="107" t="n"/>
      <c r="AR181" s="107" t="n"/>
    </row>
    <row r="182" ht="12.75" customHeight="1" s="263">
      <c r="F182" s="113" t="n"/>
      <c r="G182" s="113" t="n"/>
      <c r="H182" s="1" t="n"/>
      <c r="I182" s="1" t="n"/>
      <c r="J182" s="1" t="n"/>
      <c r="K182" s="113" t="n"/>
      <c r="L182" s="1" t="n"/>
      <c r="M182" s="113" t="n"/>
      <c r="N182" s="113" t="n"/>
      <c r="O182" s="1" t="n"/>
      <c r="P182" s="1" t="n"/>
      <c r="Q182" s="1" t="n"/>
      <c r="R182" s="1" t="n"/>
      <c r="S182" s="1" t="n"/>
      <c r="T182" s="113" t="n"/>
      <c r="U182" s="113" t="n"/>
      <c r="V182" s="1" t="n"/>
      <c r="W182" s="1" t="n"/>
      <c r="Y182" s="1" t="n"/>
      <c r="Z182" s="1" t="n"/>
      <c r="AA182" s="113" t="n"/>
      <c r="AB182" s="113" t="n"/>
      <c r="AC182" s="1" t="n"/>
      <c r="AD182" s="1" t="n"/>
      <c r="AH182" s="107" t="n"/>
      <c r="AI182" s="107" t="n"/>
      <c r="AJ182" s="107" t="n"/>
      <c r="AK182" s="107" t="n"/>
      <c r="AL182" s="107" t="n"/>
      <c r="AM182" s="107" t="n"/>
      <c r="AN182" s="107" t="n"/>
      <c r="AO182" s="107" t="n"/>
      <c r="AP182" s="107" t="n"/>
      <c r="AQ182" s="107" t="n"/>
      <c r="AR182" s="107" t="n"/>
    </row>
    <row r="183" ht="12.75" customHeight="1" s="263">
      <c r="F183" s="113" t="n"/>
      <c r="G183" s="113" t="n"/>
      <c r="H183" s="1" t="n"/>
      <c r="I183" s="1" t="n"/>
      <c r="J183" s="1" t="n"/>
      <c r="K183" s="113" t="n"/>
      <c r="L183" s="1" t="n"/>
      <c r="M183" s="113" t="n"/>
      <c r="N183" s="113" t="n"/>
      <c r="O183" s="1" t="n"/>
      <c r="P183" s="1" t="n"/>
      <c r="Q183" s="1" t="n"/>
      <c r="R183" s="1" t="n"/>
      <c r="S183" s="1" t="n"/>
      <c r="T183" s="113" t="n"/>
      <c r="U183" s="113" t="n"/>
      <c r="V183" s="1" t="n"/>
      <c r="W183" s="1" t="n"/>
      <c r="Y183" s="1" t="n"/>
      <c r="Z183" s="1" t="n"/>
      <c r="AA183" s="113" t="n"/>
      <c r="AB183" s="113" t="n"/>
      <c r="AC183" s="1" t="n"/>
      <c r="AD183" s="1" t="n"/>
      <c r="AH183" s="107" t="n"/>
      <c r="AI183" s="107" t="n"/>
      <c r="AJ183" s="107" t="n"/>
      <c r="AK183" s="107" t="n"/>
      <c r="AL183" s="107" t="n"/>
      <c r="AM183" s="107" t="n"/>
      <c r="AN183" s="107" t="n"/>
      <c r="AO183" s="107" t="n"/>
      <c r="AP183" s="107" t="n"/>
      <c r="AQ183" s="107" t="n"/>
      <c r="AR183" s="107" t="n"/>
    </row>
    <row r="184" ht="12.75" customHeight="1" s="263">
      <c r="F184" s="113" t="n"/>
      <c r="G184" s="113" t="n"/>
      <c r="H184" s="1" t="n"/>
      <c r="I184" s="1" t="n"/>
      <c r="J184" s="1" t="n"/>
      <c r="K184" s="113" t="n"/>
      <c r="L184" s="1" t="n"/>
      <c r="M184" s="113" t="n"/>
      <c r="N184" s="113" t="n"/>
      <c r="O184" s="1" t="n"/>
      <c r="P184" s="1" t="n"/>
      <c r="Q184" s="1" t="n"/>
      <c r="R184" s="1" t="n"/>
      <c r="S184" s="1" t="n"/>
      <c r="T184" s="113" t="n"/>
      <c r="U184" s="113" t="n"/>
      <c r="V184" s="1" t="n"/>
      <c r="W184" s="1" t="n"/>
      <c r="Y184" s="1" t="n"/>
      <c r="Z184" s="1" t="n"/>
      <c r="AA184" s="113" t="n"/>
      <c r="AB184" s="113" t="n"/>
      <c r="AC184" s="1" t="n"/>
      <c r="AD184" s="1" t="n"/>
      <c r="AH184" s="107" t="n"/>
      <c r="AI184" s="107" t="n"/>
      <c r="AJ184" s="107" t="n"/>
      <c r="AK184" s="107" t="n"/>
      <c r="AL184" s="107" t="n"/>
      <c r="AM184" s="107" t="n"/>
      <c r="AN184" s="107" t="n"/>
      <c r="AO184" s="107" t="n"/>
      <c r="AP184" s="107" t="n"/>
      <c r="AQ184" s="107" t="n"/>
      <c r="AR184" s="107" t="n"/>
    </row>
    <row r="185" ht="12.75" customHeight="1" s="263">
      <c r="F185" s="113" t="n"/>
      <c r="G185" s="113" t="n"/>
      <c r="H185" s="1" t="n"/>
      <c r="I185" s="1" t="n"/>
      <c r="J185" s="1" t="n"/>
      <c r="K185" s="113" t="n"/>
      <c r="L185" s="1" t="n"/>
      <c r="M185" s="113" t="n"/>
      <c r="N185" s="113" t="n"/>
      <c r="O185" s="1" t="n"/>
      <c r="P185" s="1" t="n"/>
      <c r="Q185" s="1" t="n"/>
      <c r="R185" s="1" t="n"/>
      <c r="S185" s="1" t="n"/>
      <c r="T185" s="113" t="n"/>
      <c r="U185" s="113" t="n"/>
      <c r="V185" s="1" t="n"/>
      <c r="W185" s="1" t="n"/>
      <c r="Y185" s="1" t="n"/>
      <c r="Z185" s="1" t="n"/>
      <c r="AA185" s="113" t="n"/>
      <c r="AB185" s="113" t="n"/>
      <c r="AC185" s="1" t="n"/>
      <c r="AD185" s="1" t="n"/>
      <c r="AH185" s="107" t="n"/>
      <c r="AI185" s="107" t="n"/>
      <c r="AJ185" s="107" t="n"/>
      <c r="AK185" s="107" t="n"/>
      <c r="AL185" s="107" t="n"/>
      <c r="AM185" s="107" t="n"/>
      <c r="AN185" s="107" t="n"/>
      <c r="AO185" s="107" t="n"/>
      <c r="AP185" s="107" t="n"/>
      <c r="AQ185" s="107" t="n"/>
      <c r="AR185" s="107" t="n"/>
    </row>
    <row r="186" ht="12.75" customHeight="1" s="263">
      <c r="F186" s="113" t="n"/>
      <c r="G186" s="113" t="n"/>
      <c r="H186" s="1" t="n"/>
      <c r="I186" s="1" t="n"/>
      <c r="J186" s="1" t="n"/>
      <c r="K186" s="113" t="n"/>
      <c r="L186" s="1" t="n"/>
      <c r="M186" s="113" t="n"/>
      <c r="N186" s="113" t="n"/>
      <c r="O186" s="1" t="n"/>
      <c r="P186" s="1" t="n"/>
      <c r="Q186" s="1" t="n"/>
      <c r="R186" s="1" t="n"/>
      <c r="S186" s="1" t="n"/>
      <c r="T186" s="113" t="n"/>
      <c r="U186" s="113" t="n"/>
      <c r="V186" s="1" t="n"/>
      <c r="W186" s="1" t="n"/>
      <c r="Y186" s="1" t="n"/>
      <c r="Z186" s="1" t="n"/>
      <c r="AA186" s="113" t="n"/>
      <c r="AB186" s="113" t="n"/>
      <c r="AC186" s="1" t="n"/>
      <c r="AD186" s="1" t="n"/>
      <c r="AH186" s="107" t="n"/>
      <c r="AI186" s="107" t="n"/>
      <c r="AJ186" s="107" t="n"/>
      <c r="AK186" s="107" t="n"/>
      <c r="AL186" s="107" t="n"/>
      <c r="AM186" s="107" t="n"/>
      <c r="AN186" s="107" t="n"/>
      <c r="AO186" s="107" t="n"/>
      <c r="AP186" s="107" t="n"/>
      <c r="AQ186" s="107" t="n"/>
      <c r="AR186" s="107" t="n"/>
    </row>
    <row r="187" ht="12.75" customHeight="1" s="263">
      <c r="F187" s="113" t="n"/>
      <c r="G187" s="113" t="n"/>
      <c r="H187" s="1" t="n"/>
      <c r="I187" s="1" t="n"/>
      <c r="J187" s="1" t="n"/>
      <c r="K187" s="113" t="n"/>
      <c r="L187" s="1" t="n"/>
      <c r="M187" s="113" t="n"/>
      <c r="N187" s="113" t="n"/>
      <c r="O187" s="1" t="n"/>
      <c r="P187" s="1" t="n"/>
      <c r="Q187" s="1" t="n"/>
      <c r="R187" s="1" t="n"/>
      <c r="S187" s="1" t="n"/>
      <c r="T187" s="113" t="n"/>
      <c r="U187" s="113" t="n"/>
      <c r="V187" s="1" t="n"/>
      <c r="W187" s="1" t="n"/>
      <c r="Y187" s="1" t="n"/>
      <c r="Z187" s="1" t="n"/>
      <c r="AA187" s="113" t="n"/>
      <c r="AB187" s="113" t="n"/>
      <c r="AC187" s="1" t="n"/>
      <c r="AD187" s="1" t="n"/>
      <c r="AH187" s="107" t="n"/>
      <c r="AI187" s="107" t="n"/>
      <c r="AJ187" s="107" t="n"/>
      <c r="AK187" s="107" t="n"/>
      <c r="AL187" s="107" t="n"/>
      <c r="AM187" s="107" t="n"/>
      <c r="AN187" s="107" t="n"/>
      <c r="AO187" s="107" t="n"/>
      <c r="AP187" s="107" t="n"/>
      <c r="AQ187" s="107" t="n"/>
      <c r="AR187" s="107" t="n"/>
    </row>
    <row r="188" ht="12.75" customHeight="1" s="263">
      <c r="F188" s="113" t="n"/>
      <c r="G188" s="113" t="n"/>
      <c r="H188" s="1" t="n"/>
      <c r="I188" s="1" t="n"/>
      <c r="J188" s="1" t="n"/>
      <c r="K188" s="113" t="n"/>
      <c r="L188" s="1" t="n"/>
      <c r="M188" s="113" t="n"/>
      <c r="N188" s="113" t="n"/>
      <c r="O188" s="1" t="n"/>
      <c r="P188" s="1" t="n"/>
      <c r="Q188" s="1" t="n"/>
      <c r="R188" s="1" t="n"/>
      <c r="S188" s="1" t="n"/>
      <c r="T188" s="113" t="n"/>
      <c r="U188" s="113" t="n"/>
      <c r="V188" s="1" t="n"/>
      <c r="W188" s="1" t="n"/>
      <c r="Y188" s="1" t="n"/>
      <c r="Z188" s="1" t="n"/>
      <c r="AA188" s="113" t="n"/>
      <c r="AB188" s="113" t="n"/>
      <c r="AC188" s="1" t="n"/>
      <c r="AD188" s="1" t="n"/>
      <c r="AH188" s="107" t="n"/>
      <c r="AI188" s="107" t="n"/>
      <c r="AJ188" s="107" t="n"/>
      <c r="AK188" s="107" t="n"/>
      <c r="AL188" s="107" t="n"/>
      <c r="AM188" s="107" t="n"/>
      <c r="AN188" s="107" t="n"/>
      <c r="AO188" s="107" t="n"/>
      <c r="AP188" s="107" t="n"/>
      <c r="AQ188" s="107" t="n"/>
      <c r="AR188" s="107" t="n"/>
    </row>
    <row r="189" ht="12.75" customHeight="1" s="263">
      <c r="F189" s="113" t="n"/>
      <c r="G189" s="113" t="n"/>
      <c r="H189" s="1" t="n"/>
      <c r="I189" s="1" t="n"/>
      <c r="J189" s="1" t="n"/>
      <c r="K189" s="113" t="n"/>
      <c r="L189" s="1" t="n"/>
      <c r="M189" s="113" t="n"/>
      <c r="N189" s="113" t="n"/>
      <c r="O189" s="1" t="n"/>
      <c r="P189" s="1" t="n"/>
      <c r="Q189" s="1" t="n"/>
      <c r="R189" s="1" t="n"/>
      <c r="S189" s="1" t="n"/>
      <c r="T189" s="113" t="n"/>
      <c r="U189" s="113" t="n"/>
      <c r="V189" s="1" t="n"/>
      <c r="W189" s="1" t="n"/>
      <c r="Y189" s="1" t="n"/>
      <c r="Z189" s="1" t="n"/>
      <c r="AA189" s="113" t="n"/>
      <c r="AB189" s="113" t="n"/>
      <c r="AC189" s="1" t="n"/>
      <c r="AD189" s="1" t="n"/>
      <c r="AH189" s="107" t="n"/>
      <c r="AI189" s="107" t="n"/>
      <c r="AJ189" s="107" t="n"/>
      <c r="AK189" s="107" t="n"/>
      <c r="AL189" s="107" t="n"/>
      <c r="AM189" s="107" t="n"/>
      <c r="AN189" s="107" t="n"/>
      <c r="AO189" s="107" t="n"/>
      <c r="AP189" s="107" t="n"/>
      <c r="AQ189" s="107" t="n"/>
      <c r="AR189" s="107" t="n"/>
    </row>
    <row r="190" ht="12.75" customHeight="1" s="263">
      <c r="F190" s="113" t="n"/>
      <c r="G190" s="113" t="n"/>
      <c r="H190" s="1" t="n"/>
      <c r="I190" s="1" t="n"/>
      <c r="J190" s="1" t="n"/>
      <c r="K190" s="113" t="n"/>
      <c r="L190" s="1" t="n"/>
      <c r="M190" s="113" t="n"/>
      <c r="N190" s="113" t="n"/>
      <c r="O190" s="1" t="n"/>
      <c r="P190" s="1" t="n"/>
      <c r="Q190" s="1" t="n"/>
      <c r="R190" s="1" t="n"/>
      <c r="S190" s="1" t="n"/>
      <c r="T190" s="113" t="n"/>
      <c r="U190" s="113" t="n"/>
      <c r="V190" s="1" t="n"/>
      <c r="W190" s="1" t="n"/>
      <c r="Y190" s="1" t="n"/>
      <c r="Z190" s="1" t="n"/>
      <c r="AA190" s="113" t="n"/>
      <c r="AB190" s="113" t="n"/>
      <c r="AC190" s="1" t="n"/>
      <c r="AD190" s="1" t="n"/>
      <c r="AH190" s="107" t="n"/>
      <c r="AI190" s="107" t="n"/>
      <c r="AJ190" s="107" t="n"/>
      <c r="AK190" s="107" t="n"/>
      <c r="AL190" s="107" t="n"/>
      <c r="AM190" s="107" t="n"/>
      <c r="AN190" s="107" t="n"/>
      <c r="AO190" s="107" t="n"/>
      <c r="AP190" s="107" t="n"/>
      <c r="AQ190" s="107" t="n"/>
      <c r="AR190" s="107" t="n"/>
    </row>
    <row r="191" ht="12.75" customHeight="1" s="263">
      <c r="F191" s="113" t="n"/>
      <c r="G191" s="113" t="n"/>
      <c r="H191" s="1" t="n"/>
      <c r="I191" s="1" t="n"/>
      <c r="J191" s="1" t="n"/>
      <c r="K191" s="113" t="n"/>
      <c r="L191" s="1" t="n"/>
      <c r="M191" s="113" t="n"/>
      <c r="N191" s="113" t="n"/>
      <c r="O191" s="1" t="n"/>
      <c r="P191" s="1" t="n"/>
      <c r="Q191" s="1" t="n"/>
      <c r="R191" s="1" t="n"/>
      <c r="S191" s="1" t="n"/>
      <c r="T191" s="113" t="n"/>
      <c r="U191" s="113" t="n"/>
      <c r="V191" s="1" t="n"/>
      <c r="W191" s="1" t="n"/>
      <c r="Y191" s="1" t="n"/>
      <c r="Z191" s="1" t="n"/>
      <c r="AA191" s="113" t="n"/>
      <c r="AB191" s="113" t="n"/>
      <c r="AC191" s="1" t="n"/>
      <c r="AD191" s="1" t="n"/>
      <c r="AH191" s="107" t="n"/>
      <c r="AI191" s="107" t="n"/>
      <c r="AJ191" s="107" t="n"/>
      <c r="AK191" s="107" t="n"/>
      <c r="AL191" s="107" t="n"/>
      <c r="AM191" s="107" t="n"/>
      <c r="AN191" s="107" t="n"/>
      <c r="AO191" s="107" t="n"/>
      <c r="AP191" s="107" t="n"/>
      <c r="AQ191" s="107" t="n"/>
      <c r="AR191" s="107" t="n"/>
    </row>
    <row r="192" ht="12.75" customHeight="1" s="263">
      <c r="F192" s="113" t="n"/>
      <c r="G192" s="113" t="n"/>
      <c r="H192" s="1" t="n"/>
      <c r="I192" s="1" t="n"/>
      <c r="J192" s="1" t="n"/>
      <c r="K192" s="113" t="n"/>
      <c r="L192" s="1" t="n"/>
      <c r="M192" s="113" t="n"/>
      <c r="N192" s="113" t="n"/>
      <c r="O192" s="1" t="n"/>
      <c r="P192" s="1" t="n"/>
      <c r="Q192" s="1" t="n"/>
      <c r="R192" s="1" t="n"/>
      <c r="S192" s="1" t="n"/>
      <c r="T192" s="113" t="n"/>
      <c r="U192" s="113" t="n"/>
      <c r="V192" s="1" t="n"/>
      <c r="W192" s="1" t="n"/>
      <c r="Y192" s="1" t="n"/>
      <c r="Z192" s="1" t="n"/>
      <c r="AA192" s="113" t="n"/>
      <c r="AB192" s="113" t="n"/>
      <c r="AC192" s="1" t="n"/>
      <c r="AD192" s="1" t="n"/>
      <c r="AH192" s="107" t="n"/>
      <c r="AI192" s="107" t="n"/>
      <c r="AJ192" s="107" t="n"/>
      <c r="AK192" s="107" t="n"/>
      <c r="AL192" s="107" t="n"/>
      <c r="AM192" s="107" t="n"/>
      <c r="AN192" s="107" t="n"/>
      <c r="AO192" s="107" t="n"/>
      <c r="AP192" s="107" t="n"/>
      <c r="AQ192" s="107" t="n"/>
      <c r="AR192" s="107" t="n"/>
    </row>
    <row r="193" ht="12.75" customHeight="1" s="263">
      <c r="F193" s="113" t="n"/>
      <c r="G193" s="113" t="n"/>
      <c r="H193" s="1" t="n"/>
      <c r="I193" s="1" t="n"/>
      <c r="J193" s="1" t="n"/>
      <c r="K193" s="113" t="n"/>
      <c r="L193" s="1" t="n"/>
      <c r="M193" s="113" t="n"/>
      <c r="N193" s="113" t="n"/>
      <c r="O193" s="1" t="n"/>
      <c r="P193" s="1" t="n"/>
      <c r="Q193" s="1" t="n"/>
      <c r="R193" s="1" t="n"/>
      <c r="S193" s="1" t="n"/>
      <c r="T193" s="113" t="n"/>
      <c r="U193" s="113" t="n"/>
      <c r="V193" s="1" t="n"/>
      <c r="W193" s="1" t="n"/>
      <c r="Y193" s="1" t="n"/>
      <c r="Z193" s="1" t="n"/>
      <c r="AA193" s="113" t="n"/>
      <c r="AB193" s="113" t="n"/>
      <c r="AC193" s="1" t="n"/>
      <c r="AD193" s="1" t="n"/>
      <c r="AH193" s="107" t="n"/>
      <c r="AI193" s="107" t="n"/>
      <c r="AJ193" s="107" t="n"/>
      <c r="AK193" s="107" t="n"/>
      <c r="AL193" s="107" t="n"/>
      <c r="AM193" s="107" t="n"/>
      <c r="AN193" s="107" t="n"/>
      <c r="AO193" s="107" t="n"/>
      <c r="AP193" s="107" t="n"/>
      <c r="AQ193" s="107" t="n"/>
      <c r="AR193" s="107" t="n"/>
    </row>
    <row r="194" ht="12.75" customHeight="1" s="263">
      <c r="F194" s="113" t="n"/>
      <c r="G194" s="113" t="n"/>
      <c r="H194" s="1" t="n"/>
      <c r="I194" s="1" t="n"/>
      <c r="J194" s="1" t="n"/>
      <c r="K194" s="113" t="n"/>
      <c r="L194" s="1" t="n"/>
      <c r="M194" s="113" t="n"/>
      <c r="N194" s="113" t="n"/>
      <c r="O194" s="1" t="n"/>
      <c r="P194" s="1" t="n"/>
      <c r="Q194" s="1" t="n"/>
      <c r="R194" s="1" t="n"/>
      <c r="S194" s="1" t="n"/>
      <c r="T194" s="113" t="n"/>
      <c r="U194" s="113" t="n"/>
      <c r="V194" s="1" t="n"/>
      <c r="W194" s="1" t="n"/>
      <c r="Y194" s="1" t="n"/>
      <c r="Z194" s="1" t="n"/>
      <c r="AA194" s="113" t="n"/>
      <c r="AB194" s="113" t="n"/>
      <c r="AC194" s="1" t="n"/>
      <c r="AD194" s="1" t="n"/>
      <c r="AH194" s="107" t="n"/>
      <c r="AI194" s="107" t="n"/>
      <c r="AJ194" s="107" t="n"/>
      <c r="AK194" s="107" t="n"/>
      <c r="AL194" s="107" t="n"/>
      <c r="AM194" s="107" t="n"/>
      <c r="AN194" s="107" t="n"/>
      <c r="AO194" s="107" t="n"/>
      <c r="AP194" s="107" t="n"/>
      <c r="AQ194" s="107" t="n"/>
      <c r="AR194" s="107" t="n"/>
    </row>
    <row r="195" ht="12.75" customHeight="1" s="263">
      <c r="F195" s="113" t="n"/>
      <c r="G195" s="113" t="n"/>
      <c r="H195" s="1" t="n"/>
      <c r="I195" s="1" t="n"/>
      <c r="J195" s="1" t="n"/>
      <c r="K195" s="113" t="n"/>
      <c r="L195" s="1" t="n"/>
      <c r="M195" s="113" t="n"/>
      <c r="N195" s="113" t="n"/>
      <c r="O195" s="1" t="n"/>
      <c r="P195" s="1" t="n"/>
      <c r="Q195" s="1" t="n"/>
      <c r="R195" s="1" t="n"/>
      <c r="S195" s="1" t="n"/>
      <c r="T195" s="113" t="n"/>
      <c r="U195" s="113" t="n"/>
      <c r="V195" s="1" t="n"/>
      <c r="W195" s="1" t="n"/>
      <c r="Y195" s="1" t="n"/>
      <c r="Z195" s="1" t="n"/>
      <c r="AA195" s="113" t="n"/>
      <c r="AB195" s="113" t="n"/>
      <c r="AC195" s="1" t="n"/>
      <c r="AD195" s="1" t="n"/>
      <c r="AH195" s="107" t="n"/>
      <c r="AI195" s="107" t="n"/>
      <c r="AJ195" s="107" t="n"/>
      <c r="AK195" s="107" t="n"/>
      <c r="AL195" s="107" t="n"/>
      <c r="AM195" s="107" t="n"/>
      <c r="AN195" s="107" t="n"/>
      <c r="AO195" s="107" t="n"/>
      <c r="AP195" s="107" t="n"/>
      <c r="AQ195" s="107" t="n"/>
      <c r="AR195" s="107" t="n"/>
    </row>
    <row r="196" ht="12.75" customHeight="1" s="263">
      <c r="F196" s="113" t="n"/>
      <c r="G196" s="113" t="n"/>
      <c r="H196" s="1" t="n"/>
      <c r="I196" s="1" t="n"/>
      <c r="J196" s="1" t="n"/>
      <c r="K196" s="113" t="n"/>
      <c r="L196" s="1" t="n"/>
      <c r="M196" s="113" t="n"/>
      <c r="N196" s="113" t="n"/>
      <c r="O196" s="1" t="n"/>
      <c r="P196" s="1" t="n"/>
      <c r="Q196" s="1" t="n"/>
      <c r="R196" s="1" t="n"/>
      <c r="S196" s="1" t="n"/>
      <c r="T196" s="113" t="n"/>
      <c r="U196" s="113" t="n"/>
      <c r="V196" s="1" t="n"/>
      <c r="W196" s="1" t="n"/>
      <c r="Y196" s="1" t="n"/>
      <c r="Z196" s="1" t="n"/>
      <c r="AA196" s="113" t="n"/>
      <c r="AB196" s="113" t="n"/>
      <c r="AC196" s="1" t="n"/>
      <c r="AD196" s="1" t="n"/>
      <c r="AH196" s="107" t="n"/>
      <c r="AI196" s="107" t="n"/>
      <c r="AJ196" s="107" t="n"/>
      <c r="AK196" s="107" t="n"/>
      <c r="AL196" s="107" t="n"/>
      <c r="AM196" s="107" t="n"/>
      <c r="AN196" s="107" t="n"/>
      <c r="AO196" s="107" t="n"/>
      <c r="AP196" s="107" t="n"/>
      <c r="AQ196" s="107" t="n"/>
      <c r="AR196" s="107" t="n"/>
    </row>
    <row r="197" ht="12.75" customHeight="1" s="263">
      <c r="F197" s="113" t="n"/>
      <c r="G197" s="113" t="n"/>
      <c r="H197" s="1" t="n"/>
      <c r="I197" s="1" t="n"/>
      <c r="J197" s="1" t="n"/>
      <c r="K197" s="113" t="n"/>
      <c r="L197" s="1" t="n"/>
      <c r="M197" s="113" t="n"/>
      <c r="N197" s="113" t="n"/>
      <c r="O197" s="1" t="n"/>
      <c r="P197" s="1" t="n"/>
      <c r="Q197" s="1" t="n"/>
      <c r="R197" s="1" t="n"/>
      <c r="S197" s="1" t="n"/>
      <c r="T197" s="113" t="n"/>
      <c r="U197" s="113" t="n"/>
      <c r="V197" s="1" t="n"/>
      <c r="W197" s="1" t="n"/>
      <c r="Y197" s="1" t="n"/>
      <c r="Z197" s="1" t="n"/>
      <c r="AA197" s="113" t="n"/>
      <c r="AB197" s="113" t="n"/>
      <c r="AC197" s="1" t="n"/>
      <c r="AD197" s="1" t="n"/>
      <c r="AH197" s="107" t="n"/>
      <c r="AI197" s="107" t="n"/>
      <c r="AJ197" s="107" t="n"/>
      <c r="AK197" s="107" t="n"/>
      <c r="AL197" s="107" t="n"/>
      <c r="AM197" s="107" t="n"/>
      <c r="AN197" s="107" t="n"/>
      <c r="AO197" s="107" t="n"/>
      <c r="AP197" s="107" t="n"/>
      <c r="AQ197" s="107" t="n"/>
      <c r="AR197" s="107" t="n"/>
    </row>
    <row r="198" ht="12.75" customHeight="1" s="263">
      <c r="F198" s="113" t="n"/>
      <c r="G198" s="113" t="n"/>
      <c r="H198" s="1" t="n"/>
      <c r="I198" s="1" t="n"/>
      <c r="J198" s="1" t="n"/>
      <c r="K198" s="113" t="n"/>
      <c r="L198" s="1" t="n"/>
      <c r="M198" s="113" t="n"/>
      <c r="N198" s="113" t="n"/>
      <c r="O198" s="1" t="n"/>
      <c r="P198" s="1" t="n"/>
      <c r="Q198" s="1" t="n"/>
      <c r="R198" s="1" t="n"/>
      <c r="S198" s="1" t="n"/>
      <c r="T198" s="113" t="n"/>
      <c r="U198" s="113" t="n"/>
      <c r="V198" s="1" t="n"/>
      <c r="W198" s="1" t="n"/>
      <c r="Y198" s="1" t="n"/>
      <c r="Z198" s="1" t="n"/>
      <c r="AA198" s="113" t="n"/>
      <c r="AB198" s="113" t="n"/>
      <c r="AC198" s="1" t="n"/>
      <c r="AD198" s="1" t="n"/>
      <c r="AH198" s="107" t="n"/>
      <c r="AI198" s="107" t="n"/>
      <c r="AJ198" s="107" t="n"/>
      <c r="AK198" s="107" t="n"/>
      <c r="AL198" s="107" t="n"/>
      <c r="AM198" s="107" t="n"/>
      <c r="AN198" s="107" t="n"/>
      <c r="AO198" s="107" t="n"/>
      <c r="AP198" s="107" t="n"/>
      <c r="AQ198" s="107" t="n"/>
      <c r="AR198" s="107" t="n"/>
    </row>
    <row r="199" ht="12.75" customHeight="1" s="263">
      <c r="F199" s="113" t="n"/>
      <c r="G199" s="113" t="n"/>
      <c r="H199" s="1" t="n"/>
      <c r="I199" s="1" t="n"/>
      <c r="J199" s="1" t="n"/>
      <c r="K199" s="113" t="n"/>
      <c r="L199" s="1" t="n"/>
      <c r="M199" s="113" t="n"/>
      <c r="N199" s="113" t="n"/>
      <c r="O199" s="1" t="n"/>
      <c r="P199" s="1" t="n"/>
      <c r="Q199" s="1" t="n"/>
      <c r="R199" s="1" t="n"/>
      <c r="S199" s="1" t="n"/>
      <c r="T199" s="113" t="n"/>
      <c r="U199" s="113" t="n"/>
      <c r="V199" s="1" t="n"/>
      <c r="W199" s="1" t="n"/>
      <c r="Y199" s="1" t="n"/>
      <c r="Z199" s="1" t="n"/>
      <c r="AA199" s="113" t="n"/>
      <c r="AB199" s="113" t="n"/>
      <c r="AC199" s="1" t="n"/>
      <c r="AD199" s="1" t="n"/>
      <c r="AH199" s="107" t="n"/>
      <c r="AI199" s="107" t="n"/>
      <c r="AJ199" s="107" t="n"/>
      <c r="AK199" s="107" t="n"/>
      <c r="AL199" s="107" t="n"/>
      <c r="AM199" s="107" t="n"/>
      <c r="AN199" s="107" t="n"/>
      <c r="AO199" s="107" t="n"/>
      <c r="AP199" s="107" t="n"/>
      <c r="AQ199" s="107" t="n"/>
      <c r="AR199" s="107" t="n"/>
    </row>
    <row r="200" ht="12.75" customHeight="1" s="263">
      <c r="F200" s="113" t="n"/>
      <c r="G200" s="113" t="n"/>
      <c r="H200" s="1" t="n"/>
      <c r="I200" s="1" t="n"/>
      <c r="J200" s="1" t="n"/>
      <c r="K200" s="113" t="n"/>
      <c r="L200" s="1" t="n"/>
      <c r="M200" s="113" t="n"/>
      <c r="N200" s="113" t="n"/>
      <c r="O200" s="1" t="n"/>
      <c r="P200" s="1" t="n"/>
      <c r="Q200" s="1" t="n"/>
      <c r="R200" s="1" t="n"/>
      <c r="S200" s="1" t="n"/>
      <c r="T200" s="113" t="n"/>
      <c r="U200" s="113" t="n"/>
      <c r="V200" s="1" t="n"/>
      <c r="W200" s="1" t="n"/>
      <c r="Y200" s="1" t="n"/>
      <c r="Z200" s="1" t="n"/>
      <c r="AA200" s="113" t="n"/>
      <c r="AB200" s="113" t="n"/>
      <c r="AC200" s="1" t="n"/>
      <c r="AD200" s="1" t="n"/>
      <c r="AH200" s="107" t="n"/>
      <c r="AI200" s="107" t="n"/>
      <c r="AJ200" s="107" t="n"/>
      <c r="AK200" s="107" t="n"/>
      <c r="AL200" s="107" t="n"/>
      <c r="AM200" s="107" t="n"/>
      <c r="AN200" s="107" t="n"/>
      <c r="AO200" s="107" t="n"/>
      <c r="AP200" s="107" t="n"/>
      <c r="AQ200" s="107" t="n"/>
      <c r="AR200" s="107" t="n"/>
    </row>
    <row r="201" ht="12.75" customHeight="1" s="263">
      <c r="F201" s="113" t="n"/>
      <c r="G201" s="113" t="n"/>
      <c r="H201" s="1" t="n"/>
      <c r="I201" s="1" t="n"/>
      <c r="J201" s="1" t="n"/>
      <c r="K201" s="113" t="n"/>
      <c r="L201" s="1" t="n"/>
      <c r="M201" s="113" t="n"/>
      <c r="N201" s="113" t="n"/>
      <c r="O201" s="1" t="n"/>
      <c r="P201" s="1" t="n"/>
      <c r="Q201" s="1" t="n"/>
      <c r="R201" s="1" t="n"/>
      <c r="S201" s="1" t="n"/>
      <c r="T201" s="113" t="n"/>
      <c r="U201" s="113" t="n"/>
      <c r="V201" s="1" t="n"/>
      <c r="W201" s="1" t="n"/>
      <c r="Y201" s="1" t="n"/>
      <c r="Z201" s="1" t="n"/>
      <c r="AA201" s="113" t="n"/>
      <c r="AB201" s="113" t="n"/>
      <c r="AC201" s="1" t="n"/>
      <c r="AD201" s="1" t="n"/>
      <c r="AH201" s="107" t="n"/>
      <c r="AI201" s="107" t="n"/>
      <c r="AJ201" s="107" t="n"/>
      <c r="AK201" s="107" t="n"/>
      <c r="AL201" s="107" t="n"/>
      <c r="AM201" s="107" t="n"/>
      <c r="AN201" s="107" t="n"/>
      <c r="AO201" s="107" t="n"/>
      <c r="AP201" s="107" t="n"/>
      <c r="AQ201" s="107" t="n"/>
      <c r="AR201" s="107" t="n"/>
    </row>
    <row r="202" ht="12.75" customHeight="1" s="263">
      <c r="F202" s="113" t="n"/>
      <c r="G202" s="113" t="n"/>
      <c r="H202" s="1" t="n"/>
      <c r="I202" s="1" t="n"/>
      <c r="J202" s="1" t="n"/>
      <c r="K202" s="113" t="n"/>
      <c r="L202" s="1" t="n"/>
      <c r="M202" s="113" t="n"/>
      <c r="N202" s="113" t="n"/>
      <c r="O202" s="1" t="n"/>
      <c r="P202" s="1" t="n"/>
      <c r="Q202" s="1" t="n"/>
      <c r="R202" s="1" t="n"/>
      <c r="S202" s="1" t="n"/>
      <c r="T202" s="113" t="n"/>
      <c r="U202" s="113" t="n"/>
      <c r="V202" s="1" t="n"/>
      <c r="W202" s="1" t="n"/>
      <c r="Y202" s="1" t="n"/>
      <c r="Z202" s="1" t="n"/>
      <c r="AA202" s="113" t="n"/>
      <c r="AB202" s="113" t="n"/>
      <c r="AC202" s="1" t="n"/>
      <c r="AD202" s="1" t="n"/>
      <c r="AH202" s="107" t="n"/>
      <c r="AI202" s="107" t="n"/>
      <c r="AJ202" s="107" t="n"/>
      <c r="AK202" s="107" t="n"/>
      <c r="AL202" s="107" t="n"/>
      <c r="AM202" s="107" t="n"/>
      <c r="AN202" s="107" t="n"/>
      <c r="AO202" s="107" t="n"/>
      <c r="AP202" s="107" t="n"/>
      <c r="AQ202" s="107" t="n"/>
      <c r="AR202" s="107" t="n"/>
    </row>
    <row r="203" ht="12.75" customHeight="1" s="263">
      <c r="F203" s="113" t="n"/>
      <c r="G203" s="113" t="n"/>
      <c r="H203" s="1" t="n"/>
      <c r="I203" s="1" t="n"/>
      <c r="J203" s="1" t="n"/>
      <c r="K203" s="113" t="n"/>
      <c r="L203" s="1" t="n"/>
      <c r="M203" s="113" t="n"/>
      <c r="N203" s="113" t="n"/>
      <c r="O203" s="1" t="n"/>
      <c r="P203" s="1" t="n"/>
      <c r="Q203" s="1" t="n"/>
      <c r="R203" s="1" t="n"/>
      <c r="S203" s="1" t="n"/>
      <c r="T203" s="113" t="n"/>
      <c r="U203" s="113" t="n"/>
      <c r="V203" s="1" t="n"/>
      <c r="W203" s="1" t="n"/>
      <c r="Y203" s="1" t="n"/>
      <c r="Z203" s="1" t="n"/>
      <c r="AA203" s="113" t="n"/>
      <c r="AB203" s="113" t="n"/>
      <c r="AC203" s="1" t="n"/>
      <c r="AD203" s="1" t="n"/>
      <c r="AH203" s="107" t="n"/>
      <c r="AI203" s="107" t="n"/>
      <c r="AJ203" s="107" t="n"/>
      <c r="AK203" s="107" t="n"/>
      <c r="AL203" s="107" t="n"/>
      <c r="AM203" s="107" t="n"/>
      <c r="AN203" s="107" t="n"/>
      <c r="AO203" s="107" t="n"/>
      <c r="AP203" s="107" t="n"/>
      <c r="AQ203" s="107" t="n"/>
      <c r="AR203" s="107" t="n"/>
    </row>
    <row r="204" ht="12.75" customHeight="1" s="263">
      <c r="F204" s="113" t="n"/>
      <c r="G204" s="113" t="n"/>
      <c r="H204" s="1" t="n"/>
      <c r="I204" s="1" t="n"/>
      <c r="J204" s="1" t="n"/>
      <c r="K204" s="113" t="n"/>
      <c r="L204" s="1" t="n"/>
      <c r="M204" s="113" t="n"/>
      <c r="N204" s="113" t="n"/>
      <c r="O204" s="1" t="n"/>
      <c r="P204" s="1" t="n"/>
      <c r="Q204" s="1" t="n"/>
      <c r="R204" s="1" t="n"/>
      <c r="S204" s="1" t="n"/>
      <c r="T204" s="113" t="n"/>
      <c r="U204" s="113" t="n"/>
      <c r="V204" s="1" t="n"/>
      <c r="W204" s="1" t="n"/>
      <c r="Y204" s="1" t="n"/>
      <c r="Z204" s="1" t="n"/>
      <c r="AA204" s="113" t="n"/>
      <c r="AB204" s="113" t="n"/>
      <c r="AC204" s="1" t="n"/>
      <c r="AD204" s="1" t="n"/>
      <c r="AH204" s="107" t="n"/>
      <c r="AI204" s="107" t="n"/>
      <c r="AJ204" s="107" t="n"/>
      <c r="AK204" s="107" t="n"/>
      <c r="AL204" s="107" t="n"/>
      <c r="AM204" s="107" t="n"/>
      <c r="AN204" s="107" t="n"/>
      <c r="AO204" s="107" t="n"/>
      <c r="AP204" s="107" t="n"/>
      <c r="AQ204" s="107" t="n"/>
      <c r="AR204" s="107" t="n"/>
    </row>
    <row r="205" ht="12.75" customHeight="1" s="263">
      <c r="F205" s="113" t="n"/>
      <c r="G205" s="113" t="n"/>
      <c r="H205" s="1" t="n"/>
      <c r="I205" s="1" t="n"/>
      <c r="J205" s="1" t="n"/>
      <c r="K205" s="113" t="n"/>
      <c r="L205" s="1" t="n"/>
      <c r="M205" s="113" t="n"/>
      <c r="N205" s="113" t="n"/>
      <c r="O205" s="1" t="n"/>
      <c r="P205" s="1" t="n"/>
      <c r="Q205" s="1" t="n"/>
      <c r="R205" s="1" t="n"/>
      <c r="S205" s="1" t="n"/>
      <c r="T205" s="113" t="n"/>
      <c r="U205" s="113" t="n"/>
      <c r="V205" s="1" t="n"/>
      <c r="W205" s="1" t="n"/>
      <c r="Y205" s="1" t="n"/>
      <c r="Z205" s="1" t="n"/>
      <c r="AA205" s="113" t="n"/>
      <c r="AB205" s="113" t="n"/>
      <c r="AC205" s="1" t="n"/>
      <c r="AD205" s="1" t="n"/>
      <c r="AH205" s="107" t="n"/>
      <c r="AI205" s="107" t="n"/>
      <c r="AJ205" s="107" t="n"/>
      <c r="AK205" s="107" t="n"/>
      <c r="AL205" s="107" t="n"/>
      <c r="AM205" s="107" t="n"/>
      <c r="AN205" s="107" t="n"/>
      <c r="AO205" s="107" t="n"/>
      <c r="AP205" s="107" t="n"/>
      <c r="AQ205" s="107" t="n"/>
      <c r="AR205" s="107" t="n"/>
    </row>
    <row r="206" ht="12.75" customHeight="1" s="263">
      <c r="F206" s="113" t="n"/>
      <c r="G206" s="113" t="n"/>
      <c r="H206" s="1" t="n"/>
      <c r="I206" s="1" t="n"/>
      <c r="J206" s="1" t="n"/>
      <c r="K206" s="113" t="n"/>
      <c r="L206" s="1" t="n"/>
      <c r="M206" s="113" t="n"/>
      <c r="N206" s="113" t="n"/>
      <c r="O206" s="1" t="n"/>
      <c r="P206" s="1" t="n"/>
      <c r="Q206" s="1" t="n"/>
      <c r="R206" s="1" t="n"/>
      <c r="S206" s="1" t="n"/>
      <c r="T206" s="113" t="n"/>
      <c r="U206" s="113" t="n"/>
      <c r="V206" s="1" t="n"/>
      <c r="W206" s="1" t="n"/>
      <c r="Y206" s="1" t="n"/>
      <c r="Z206" s="1" t="n"/>
      <c r="AA206" s="113" t="n"/>
      <c r="AB206" s="113" t="n"/>
      <c r="AC206" s="1" t="n"/>
      <c r="AD206" s="1" t="n"/>
      <c r="AH206" s="107" t="n"/>
      <c r="AI206" s="107" t="n"/>
      <c r="AJ206" s="107" t="n"/>
      <c r="AK206" s="107" t="n"/>
      <c r="AL206" s="107" t="n"/>
      <c r="AM206" s="107" t="n"/>
      <c r="AN206" s="107" t="n"/>
      <c r="AO206" s="107" t="n"/>
      <c r="AP206" s="107" t="n"/>
      <c r="AQ206" s="107" t="n"/>
      <c r="AR206" s="107" t="n"/>
    </row>
    <row r="207" ht="12.75" customHeight="1" s="263">
      <c r="F207" s="113" t="n"/>
      <c r="G207" s="113" t="n"/>
      <c r="H207" s="1" t="n"/>
      <c r="I207" s="1" t="n"/>
      <c r="J207" s="1" t="n"/>
      <c r="K207" s="113" t="n"/>
      <c r="L207" s="1" t="n"/>
      <c r="M207" s="113" t="n"/>
      <c r="N207" s="113" t="n"/>
      <c r="O207" s="1" t="n"/>
      <c r="P207" s="1" t="n"/>
      <c r="Q207" s="1" t="n"/>
      <c r="R207" s="1" t="n"/>
      <c r="S207" s="1" t="n"/>
      <c r="T207" s="113" t="n"/>
      <c r="U207" s="113" t="n"/>
      <c r="V207" s="1" t="n"/>
      <c r="W207" s="1" t="n"/>
      <c r="Y207" s="1" t="n"/>
      <c r="Z207" s="1" t="n"/>
      <c r="AA207" s="113" t="n"/>
      <c r="AB207" s="113" t="n"/>
      <c r="AC207" s="1" t="n"/>
      <c r="AD207" s="1" t="n"/>
      <c r="AH207" s="107" t="n"/>
      <c r="AI207" s="107" t="n"/>
      <c r="AJ207" s="107" t="n"/>
      <c r="AK207" s="107" t="n"/>
      <c r="AL207" s="107" t="n"/>
      <c r="AM207" s="107" t="n"/>
      <c r="AN207" s="107" t="n"/>
      <c r="AO207" s="107" t="n"/>
      <c r="AP207" s="107" t="n"/>
      <c r="AQ207" s="107" t="n"/>
      <c r="AR207" s="107" t="n"/>
    </row>
    <row r="208" ht="12.75" customHeight="1" s="263">
      <c r="F208" s="113" t="n"/>
      <c r="G208" s="113" t="n"/>
      <c r="H208" s="1" t="n"/>
      <c r="I208" s="1" t="n"/>
      <c r="J208" s="1" t="n"/>
      <c r="K208" s="113" t="n"/>
      <c r="L208" s="1" t="n"/>
      <c r="M208" s="113" t="n"/>
      <c r="N208" s="113" t="n"/>
      <c r="O208" s="1" t="n"/>
      <c r="P208" s="1" t="n"/>
      <c r="Q208" s="1" t="n"/>
      <c r="R208" s="1" t="n"/>
      <c r="S208" s="1" t="n"/>
      <c r="T208" s="113" t="n"/>
      <c r="U208" s="113" t="n"/>
      <c r="V208" s="1" t="n"/>
      <c r="W208" s="1" t="n"/>
      <c r="Y208" s="1" t="n"/>
      <c r="Z208" s="1" t="n"/>
      <c r="AA208" s="113" t="n"/>
      <c r="AB208" s="113" t="n"/>
      <c r="AC208" s="1" t="n"/>
      <c r="AD208" s="1" t="n"/>
      <c r="AH208" s="107" t="n"/>
      <c r="AI208" s="107" t="n"/>
      <c r="AJ208" s="107" t="n"/>
      <c r="AK208" s="107" t="n"/>
      <c r="AL208" s="107" t="n"/>
      <c r="AM208" s="107" t="n"/>
      <c r="AN208" s="107" t="n"/>
      <c r="AO208" s="107" t="n"/>
      <c r="AP208" s="107" t="n"/>
      <c r="AQ208" s="107" t="n"/>
      <c r="AR208" s="107" t="n"/>
    </row>
    <row r="209" ht="12.75" customHeight="1" s="263">
      <c r="F209" s="113" t="n"/>
      <c r="G209" s="113" t="n"/>
      <c r="H209" s="1" t="n"/>
      <c r="I209" s="1" t="n"/>
      <c r="J209" s="1" t="n"/>
      <c r="K209" s="113" t="n"/>
      <c r="L209" s="1" t="n"/>
      <c r="M209" s="113" t="n"/>
      <c r="N209" s="113" t="n"/>
      <c r="O209" s="1" t="n"/>
      <c r="P209" s="1" t="n"/>
      <c r="Q209" s="1" t="n"/>
      <c r="R209" s="1" t="n"/>
      <c r="S209" s="1" t="n"/>
      <c r="T209" s="113" t="n"/>
      <c r="U209" s="113" t="n"/>
      <c r="V209" s="1" t="n"/>
      <c r="W209" s="1" t="n"/>
      <c r="Y209" s="1" t="n"/>
      <c r="Z209" s="1" t="n"/>
      <c r="AA209" s="113" t="n"/>
      <c r="AB209" s="113" t="n"/>
      <c r="AC209" s="1" t="n"/>
      <c r="AD209" s="1" t="n"/>
      <c r="AH209" s="107" t="n"/>
      <c r="AI209" s="107" t="n"/>
      <c r="AJ209" s="107" t="n"/>
      <c r="AK209" s="107" t="n"/>
      <c r="AL209" s="107" t="n"/>
      <c r="AM209" s="107" t="n"/>
      <c r="AN209" s="107" t="n"/>
      <c r="AO209" s="107" t="n"/>
      <c r="AP209" s="107" t="n"/>
      <c r="AQ209" s="107" t="n"/>
      <c r="AR209" s="107" t="n"/>
    </row>
    <row r="210" ht="12.75" customHeight="1" s="263">
      <c r="F210" s="113" t="n"/>
      <c r="G210" s="113" t="n"/>
      <c r="H210" s="1" t="n"/>
      <c r="I210" s="1" t="n"/>
      <c r="J210" s="1" t="n"/>
      <c r="K210" s="113" t="n"/>
      <c r="L210" s="1" t="n"/>
      <c r="M210" s="113" t="n"/>
      <c r="N210" s="113" t="n"/>
      <c r="O210" s="1" t="n"/>
      <c r="P210" s="1" t="n"/>
      <c r="Q210" s="1" t="n"/>
      <c r="R210" s="1" t="n"/>
      <c r="S210" s="1" t="n"/>
      <c r="T210" s="113" t="n"/>
      <c r="U210" s="113" t="n"/>
      <c r="V210" s="1" t="n"/>
      <c r="W210" s="1" t="n"/>
      <c r="Y210" s="1" t="n"/>
      <c r="Z210" s="1" t="n"/>
      <c r="AA210" s="113" t="n"/>
      <c r="AB210" s="113" t="n"/>
      <c r="AC210" s="1" t="n"/>
      <c r="AD210" s="1" t="n"/>
      <c r="AH210" s="107" t="n"/>
      <c r="AI210" s="107" t="n"/>
      <c r="AJ210" s="107" t="n"/>
      <c r="AK210" s="107" t="n"/>
      <c r="AL210" s="107" t="n"/>
      <c r="AM210" s="107" t="n"/>
      <c r="AN210" s="107" t="n"/>
      <c r="AO210" s="107" t="n"/>
      <c r="AP210" s="107" t="n"/>
      <c r="AQ210" s="107" t="n"/>
      <c r="AR210" s="107" t="n"/>
    </row>
    <row r="211" ht="12.75" customHeight="1" s="263">
      <c r="F211" s="113" t="n"/>
      <c r="G211" s="113" t="n"/>
      <c r="H211" s="1" t="n"/>
      <c r="I211" s="1" t="n"/>
      <c r="J211" s="1" t="n"/>
      <c r="K211" s="113" t="n"/>
      <c r="L211" s="1" t="n"/>
      <c r="M211" s="113" t="n"/>
      <c r="N211" s="113" t="n"/>
      <c r="O211" s="1" t="n"/>
      <c r="P211" s="1" t="n"/>
      <c r="Q211" s="1" t="n"/>
      <c r="R211" s="1" t="n"/>
      <c r="S211" s="1" t="n"/>
      <c r="T211" s="113" t="n"/>
      <c r="U211" s="113" t="n"/>
      <c r="V211" s="1" t="n"/>
      <c r="W211" s="1" t="n"/>
      <c r="Y211" s="1" t="n"/>
      <c r="Z211" s="1" t="n"/>
      <c r="AA211" s="113" t="n"/>
      <c r="AB211" s="113" t="n"/>
      <c r="AC211" s="1" t="n"/>
      <c r="AD211" s="1" t="n"/>
      <c r="AH211" s="107" t="n"/>
      <c r="AI211" s="107" t="n"/>
      <c r="AJ211" s="107" t="n"/>
      <c r="AK211" s="107" t="n"/>
      <c r="AL211" s="107" t="n"/>
      <c r="AM211" s="107" t="n"/>
      <c r="AN211" s="107" t="n"/>
      <c r="AO211" s="107" t="n"/>
      <c r="AP211" s="107" t="n"/>
      <c r="AQ211" s="107" t="n"/>
      <c r="AR211" s="107" t="n"/>
    </row>
    <row r="212" ht="12.75" customHeight="1" s="263">
      <c r="F212" s="113" t="n"/>
      <c r="G212" s="113" t="n"/>
      <c r="H212" s="1" t="n"/>
      <c r="I212" s="1" t="n"/>
      <c r="J212" s="1" t="n"/>
      <c r="K212" s="113" t="n"/>
      <c r="L212" s="1" t="n"/>
      <c r="M212" s="113" t="n"/>
      <c r="N212" s="113" t="n"/>
      <c r="O212" s="1" t="n"/>
      <c r="P212" s="1" t="n"/>
      <c r="Q212" s="1" t="n"/>
      <c r="R212" s="1" t="n"/>
      <c r="S212" s="1" t="n"/>
      <c r="T212" s="113" t="n"/>
      <c r="U212" s="113" t="n"/>
      <c r="V212" s="1" t="n"/>
      <c r="W212" s="1" t="n"/>
      <c r="Y212" s="1" t="n"/>
      <c r="Z212" s="1" t="n"/>
      <c r="AA212" s="113" t="n"/>
      <c r="AB212" s="113" t="n"/>
      <c r="AC212" s="1" t="n"/>
      <c r="AD212" s="1" t="n"/>
      <c r="AH212" s="107" t="n"/>
      <c r="AI212" s="107" t="n"/>
      <c r="AJ212" s="107" t="n"/>
      <c r="AK212" s="107" t="n"/>
      <c r="AL212" s="107" t="n"/>
      <c r="AM212" s="107" t="n"/>
      <c r="AN212" s="107" t="n"/>
      <c r="AO212" s="107" t="n"/>
      <c r="AP212" s="107" t="n"/>
      <c r="AQ212" s="107" t="n"/>
      <c r="AR212" s="107" t="n"/>
    </row>
    <row r="213" ht="12.75" customHeight="1" s="263">
      <c r="F213" s="113" t="n"/>
      <c r="G213" s="113" t="n"/>
      <c r="H213" s="1" t="n"/>
      <c r="I213" s="1" t="n"/>
      <c r="J213" s="1" t="n"/>
      <c r="K213" s="113" t="n"/>
      <c r="L213" s="1" t="n"/>
      <c r="M213" s="113" t="n"/>
      <c r="N213" s="113" t="n"/>
      <c r="O213" s="1" t="n"/>
      <c r="P213" s="1" t="n"/>
      <c r="Q213" s="1" t="n"/>
      <c r="R213" s="1" t="n"/>
      <c r="S213" s="1" t="n"/>
      <c r="T213" s="113" t="n"/>
      <c r="U213" s="113" t="n"/>
      <c r="V213" s="1" t="n"/>
      <c r="W213" s="1" t="n"/>
      <c r="Y213" s="1" t="n"/>
      <c r="Z213" s="1" t="n"/>
      <c r="AA213" s="113" t="n"/>
      <c r="AB213" s="113" t="n"/>
      <c r="AC213" s="1" t="n"/>
      <c r="AD213" s="1" t="n"/>
      <c r="AH213" s="107" t="n"/>
      <c r="AI213" s="107" t="n"/>
      <c r="AJ213" s="107" t="n"/>
      <c r="AK213" s="107" t="n"/>
      <c r="AL213" s="107" t="n"/>
      <c r="AM213" s="107" t="n"/>
      <c r="AN213" s="107" t="n"/>
      <c r="AO213" s="107" t="n"/>
      <c r="AP213" s="107" t="n"/>
      <c r="AQ213" s="107" t="n"/>
      <c r="AR213" s="107" t="n"/>
    </row>
    <row r="214" ht="12.75" customHeight="1" s="263">
      <c r="F214" s="113" t="n"/>
      <c r="G214" s="113" t="n"/>
      <c r="H214" s="1" t="n"/>
      <c r="I214" s="1" t="n"/>
      <c r="J214" s="1" t="n"/>
      <c r="K214" s="113" t="n"/>
      <c r="L214" s="1" t="n"/>
      <c r="M214" s="113" t="n"/>
      <c r="N214" s="113" t="n"/>
      <c r="O214" s="1" t="n"/>
      <c r="P214" s="1" t="n"/>
      <c r="Q214" s="1" t="n"/>
      <c r="R214" s="1" t="n"/>
      <c r="S214" s="1" t="n"/>
      <c r="T214" s="113" t="n"/>
      <c r="U214" s="113" t="n"/>
      <c r="V214" s="1" t="n"/>
      <c r="W214" s="1" t="n"/>
      <c r="Y214" s="1" t="n"/>
      <c r="Z214" s="1" t="n"/>
      <c r="AA214" s="113" t="n"/>
      <c r="AB214" s="113" t="n"/>
      <c r="AC214" s="1" t="n"/>
      <c r="AD214" s="1" t="n"/>
      <c r="AH214" s="107" t="n"/>
      <c r="AI214" s="107" t="n"/>
      <c r="AJ214" s="107" t="n"/>
      <c r="AK214" s="107" t="n"/>
      <c r="AL214" s="107" t="n"/>
      <c r="AM214" s="107" t="n"/>
      <c r="AN214" s="107" t="n"/>
      <c r="AO214" s="107" t="n"/>
      <c r="AP214" s="107" t="n"/>
      <c r="AQ214" s="107" t="n"/>
      <c r="AR214" s="107" t="n"/>
    </row>
    <row r="215" ht="12.75" customHeight="1" s="263">
      <c r="F215" s="113" t="n"/>
      <c r="G215" s="113" t="n"/>
      <c r="H215" s="1" t="n"/>
      <c r="I215" s="1" t="n"/>
      <c r="J215" s="1" t="n"/>
      <c r="K215" s="113" t="n"/>
      <c r="L215" s="1" t="n"/>
      <c r="M215" s="113" t="n"/>
      <c r="N215" s="113" t="n"/>
      <c r="O215" s="1" t="n"/>
      <c r="P215" s="1" t="n"/>
      <c r="Q215" s="1" t="n"/>
      <c r="R215" s="1" t="n"/>
      <c r="S215" s="1" t="n"/>
      <c r="T215" s="113" t="n"/>
      <c r="U215" s="113" t="n"/>
      <c r="V215" s="1" t="n"/>
      <c r="W215" s="1" t="n"/>
      <c r="Y215" s="1" t="n"/>
      <c r="Z215" s="1" t="n"/>
      <c r="AA215" s="113" t="n"/>
      <c r="AB215" s="113" t="n"/>
      <c r="AC215" s="1" t="n"/>
      <c r="AD215" s="1" t="n"/>
      <c r="AH215" s="107" t="n"/>
      <c r="AI215" s="107" t="n"/>
      <c r="AJ215" s="107" t="n"/>
      <c r="AK215" s="107" t="n"/>
      <c r="AL215" s="107" t="n"/>
      <c r="AM215" s="107" t="n"/>
      <c r="AN215" s="107" t="n"/>
      <c r="AO215" s="107" t="n"/>
      <c r="AP215" s="107" t="n"/>
      <c r="AQ215" s="107" t="n"/>
      <c r="AR215" s="107" t="n"/>
    </row>
    <row r="216" ht="12.75" customHeight="1" s="263">
      <c r="F216" s="113" t="n"/>
      <c r="G216" s="113" t="n"/>
      <c r="H216" s="1" t="n"/>
      <c r="I216" s="1" t="n"/>
      <c r="J216" s="1" t="n"/>
      <c r="K216" s="113" t="n"/>
      <c r="L216" s="1" t="n"/>
      <c r="M216" s="113" t="n"/>
      <c r="N216" s="113" t="n"/>
      <c r="O216" s="1" t="n"/>
      <c r="P216" s="1" t="n"/>
      <c r="Q216" s="1" t="n"/>
      <c r="R216" s="1" t="n"/>
      <c r="S216" s="1" t="n"/>
      <c r="T216" s="113" t="n"/>
      <c r="U216" s="113" t="n"/>
      <c r="V216" s="1" t="n"/>
      <c r="W216" s="1" t="n"/>
      <c r="Y216" s="1" t="n"/>
      <c r="Z216" s="1" t="n"/>
      <c r="AA216" s="113" t="n"/>
      <c r="AB216" s="113" t="n"/>
      <c r="AC216" s="1" t="n"/>
      <c r="AD216" s="1" t="n"/>
      <c r="AH216" s="107" t="n"/>
      <c r="AI216" s="107" t="n"/>
      <c r="AJ216" s="107" t="n"/>
      <c r="AK216" s="107" t="n"/>
      <c r="AL216" s="107" t="n"/>
      <c r="AM216" s="107" t="n"/>
      <c r="AN216" s="107" t="n"/>
      <c r="AO216" s="107" t="n"/>
      <c r="AP216" s="107" t="n"/>
      <c r="AQ216" s="107" t="n"/>
      <c r="AR216" s="107" t="n"/>
    </row>
    <row r="217" ht="12.75" customHeight="1" s="263">
      <c r="F217" s="113" t="n"/>
      <c r="G217" s="113" t="n"/>
      <c r="H217" s="1" t="n"/>
      <c r="I217" s="1" t="n"/>
      <c r="J217" s="1" t="n"/>
      <c r="K217" s="113" t="n"/>
      <c r="L217" s="1" t="n"/>
      <c r="M217" s="113" t="n"/>
      <c r="N217" s="113" t="n"/>
      <c r="O217" s="1" t="n"/>
      <c r="P217" s="1" t="n"/>
      <c r="Q217" s="1" t="n"/>
      <c r="R217" s="1" t="n"/>
      <c r="S217" s="1" t="n"/>
      <c r="T217" s="113" t="n"/>
      <c r="U217" s="113" t="n"/>
      <c r="V217" s="1" t="n"/>
      <c r="W217" s="1" t="n"/>
      <c r="Y217" s="1" t="n"/>
      <c r="Z217" s="1" t="n"/>
      <c r="AA217" s="113" t="n"/>
      <c r="AB217" s="113" t="n"/>
      <c r="AC217" s="1" t="n"/>
      <c r="AD217" s="1" t="n"/>
      <c r="AH217" s="107" t="n"/>
      <c r="AI217" s="107" t="n"/>
      <c r="AJ217" s="107" t="n"/>
      <c r="AK217" s="107" t="n"/>
      <c r="AL217" s="107" t="n"/>
      <c r="AM217" s="107" t="n"/>
      <c r="AN217" s="107" t="n"/>
      <c r="AO217" s="107" t="n"/>
      <c r="AP217" s="107" t="n"/>
      <c r="AQ217" s="107" t="n"/>
      <c r="AR217" s="107" t="n"/>
    </row>
    <row r="218" ht="12.75" customHeight="1" s="263">
      <c r="F218" s="113" t="n"/>
      <c r="G218" s="113" t="n"/>
      <c r="H218" s="1" t="n"/>
      <c r="I218" s="1" t="n"/>
      <c r="J218" s="1" t="n"/>
      <c r="K218" s="113" t="n"/>
      <c r="L218" s="1" t="n"/>
      <c r="M218" s="113" t="n"/>
      <c r="N218" s="113" t="n"/>
      <c r="O218" s="1" t="n"/>
      <c r="P218" s="1" t="n"/>
      <c r="Q218" s="1" t="n"/>
      <c r="R218" s="1" t="n"/>
      <c r="S218" s="1" t="n"/>
      <c r="T218" s="113" t="n"/>
      <c r="U218" s="113" t="n"/>
      <c r="V218" s="1" t="n"/>
      <c r="W218" s="1" t="n"/>
      <c r="Y218" s="1" t="n"/>
      <c r="Z218" s="1" t="n"/>
      <c r="AA218" s="113" t="n"/>
      <c r="AB218" s="113" t="n"/>
      <c r="AC218" s="1" t="n"/>
      <c r="AD218" s="1" t="n"/>
      <c r="AH218" s="107" t="n"/>
      <c r="AI218" s="107" t="n"/>
      <c r="AJ218" s="107" t="n"/>
      <c r="AK218" s="107" t="n"/>
      <c r="AL218" s="107" t="n"/>
      <c r="AM218" s="107" t="n"/>
      <c r="AN218" s="107" t="n"/>
      <c r="AO218" s="107" t="n"/>
      <c r="AP218" s="107" t="n"/>
      <c r="AQ218" s="107" t="n"/>
      <c r="AR218" s="107" t="n"/>
    </row>
    <row r="219" ht="12.75" customHeight="1" s="263">
      <c r="F219" s="113" t="n"/>
      <c r="G219" s="113" t="n"/>
      <c r="H219" s="1" t="n"/>
      <c r="I219" s="1" t="n"/>
      <c r="J219" s="1" t="n"/>
      <c r="K219" s="113" t="n"/>
      <c r="L219" s="1" t="n"/>
      <c r="M219" s="113" t="n"/>
      <c r="N219" s="113" t="n"/>
      <c r="O219" s="1" t="n"/>
      <c r="P219" s="1" t="n"/>
      <c r="Q219" s="1" t="n"/>
      <c r="R219" s="1" t="n"/>
      <c r="S219" s="1" t="n"/>
      <c r="T219" s="113" t="n"/>
      <c r="U219" s="113" t="n"/>
      <c r="V219" s="1" t="n"/>
      <c r="W219" s="1" t="n"/>
      <c r="Y219" s="1" t="n"/>
      <c r="Z219" s="1" t="n"/>
      <c r="AA219" s="113" t="n"/>
      <c r="AB219" s="113" t="n"/>
      <c r="AC219" s="1" t="n"/>
      <c r="AD219" s="1" t="n"/>
      <c r="AH219" s="107" t="n"/>
      <c r="AI219" s="107" t="n"/>
      <c r="AJ219" s="107" t="n"/>
      <c r="AK219" s="107" t="n"/>
      <c r="AL219" s="107" t="n"/>
      <c r="AM219" s="107" t="n"/>
      <c r="AN219" s="107" t="n"/>
      <c r="AO219" s="107" t="n"/>
      <c r="AP219" s="107" t="n"/>
      <c r="AQ219" s="107" t="n"/>
      <c r="AR219" s="107" t="n"/>
    </row>
    <row r="220" ht="12.75" customHeight="1" s="263">
      <c r="F220" s="113" t="n"/>
      <c r="G220" s="113" t="n"/>
      <c r="H220" s="1" t="n"/>
      <c r="I220" s="1" t="n"/>
      <c r="J220" s="1" t="n"/>
      <c r="K220" s="113" t="n"/>
      <c r="L220" s="1" t="n"/>
      <c r="M220" s="113" t="n"/>
      <c r="N220" s="113" t="n"/>
      <c r="O220" s="1" t="n"/>
      <c r="P220" s="1" t="n"/>
      <c r="Q220" s="1" t="n"/>
      <c r="R220" s="1" t="n"/>
      <c r="S220" s="1" t="n"/>
      <c r="T220" s="113" t="n"/>
      <c r="U220" s="113" t="n"/>
      <c r="V220" s="1" t="n"/>
      <c r="W220" s="1" t="n"/>
      <c r="Y220" s="1" t="n"/>
      <c r="Z220" s="1" t="n"/>
      <c r="AA220" s="113" t="n"/>
      <c r="AB220" s="113" t="n"/>
      <c r="AC220" s="1" t="n"/>
      <c r="AD220" s="1" t="n"/>
      <c r="AH220" s="107" t="n"/>
      <c r="AI220" s="107" t="n"/>
      <c r="AJ220" s="107" t="n"/>
      <c r="AK220" s="107" t="n"/>
      <c r="AL220" s="107" t="n"/>
      <c r="AM220" s="107" t="n"/>
      <c r="AN220" s="107" t="n"/>
      <c r="AO220" s="107" t="n"/>
      <c r="AP220" s="107" t="n"/>
      <c r="AQ220" s="107" t="n"/>
      <c r="AR220" s="107" t="n"/>
    </row>
    <row r="221" ht="12.75" customHeight="1" s="263">
      <c r="F221" s="113" t="n"/>
      <c r="G221" s="113" t="n"/>
      <c r="H221" s="1" t="n"/>
      <c r="I221" s="1" t="n"/>
      <c r="J221" s="1" t="n"/>
      <c r="K221" s="113" t="n"/>
      <c r="L221" s="1" t="n"/>
      <c r="M221" s="113" t="n"/>
      <c r="N221" s="113" t="n"/>
      <c r="O221" s="1" t="n"/>
      <c r="P221" s="1" t="n"/>
      <c r="Q221" s="1" t="n"/>
      <c r="R221" s="1" t="n"/>
      <c r="S221" s="1" t="n"/>
      <c r="T221" s="113" t="n"/>
      <c r="U221" s="113" t="n"/>
      <c r="V221" s="1" t="n"/>
      <c r="W221" s="1" t="n"/>
      <c r="Y221" s="1" t="n"/>
      <c r="Z221" s="1" t="n"/>
      <c r="AA221" s="113" t="n"/>
      <c r="AB221" s="113" t="n"/>
      <c r="AC221" s="1" t="n"/>
      <c r="AD221" s="1" t="n"/>
      <c r="AH221" s="107" t="n"/>
      <c r="AI221" s="107" t="n"/>
      <c r="AJ221" s="107" t="n"/>
      <c r="AK221" s="107" t="n"/>
      <c r="AL221" s="107" t="n"/>
      <c r="AM221" s="107" t="n"/>
      <c r="AN221" s="107" t="n"/>
      <c r="AO221" s="107" t="n"/>
      <c r="AP221" s="107" t="n"/>
      <c r="AQ221" s="107" t="n"/>
      <c r="AR221" s="107" t="n"/>
    </row>
    <row r="222" ht="12.75" customHeight="1" s="263">
      <c r="F222" s="113" t="n"/>
      <c r="G222" s="113" t="n"/>
      <c r="H222" s="1" t="n"/>
      <c r="I222" s="1" t="n"/>
      <c r="J222" s="1" t="n"/>
      <c r="K222" s="113" t="n"/>
      <c r="L222" s="1" t="n"/>
      <c r="M222" s="113" t="n"/>
      <c r="N222" s="113" t="n"/>
      <c r="O222" s="1" t="n"/>
      <c r="P222" s="1" t="n"/>
      <c r="Q222" s="1" t="n"/>
      <c r="R222" s="1" t="n"/>
      <c r="S222" s="1" t="n"/>
      <c r="T222" s="113" t="n"/>
      <c r="U222" s="113" t="n"/>
      <c r="V222" s="1" t="n"/>
      <c r="W222" s="1" t="n"/>
      <c r="Y222" s="1" t="n"/>
      <c r="Z222" s="1" t="n"/>
      <c r="AA222" s="113" t="n"/>
      <c r="AB222" s="113" t="n"/>
      <c r="AC222" s="1" t="n"/>
      <c r="AD222" s="1" t="n"/>
      <c r="AH222" s="107" t="n"/>
      <c r="AI222" s="107" t="n"/>
      <c r="AJ222" s="107" t="n"/>
      <c r="AK222" s="107" t="n"/>
      <c r="AL222" s="107" t="n"/>
      <c r="AM222" s="107" t="n"/>
      <c r="AN222" s="107" t="n"/>
      <c r="AO222" s="107" t="n"/>
      <c r="AP222" s="107" t="n"/>
      <c r="AQ222" s="107" t="n"/>
      <c r="AR222" s="107" t="n"/>
    </row>
    <row r="223" ht="12.75" customHeight="1" s="263">
      <c r="F223" s="113" t="n"/>
      <c r="G223" s="113" t="n"/>
      <c r="H223" s="1" t="n"/>
      <c r="I223" s="1" t="n"/>
      <c r="J223" s="1" t="n"/>
      <c r="K223" s="113" t="n"/>
      <c r="L223" s="1" t="n"/>
      <c r="M223" s="113" t="n"/>
      <c r="N223" s="113" t="n"/>
      <c r="O223" s="1" t="n"/>
      <c r="P223" s="1" t="n"/>
      <c r="Q223" s="1" t="n"/>
      <c r="R223" s="1" t="n"/>
      <c r="S223" s="1" t="n"/>
      <c r="T223" s="113" t="n"/>
      <c r="U223" s="113" t="n"/>
      <c r="V223" s="1" t="n"/>
      <c r="W223" s="1" t="n"/>
      <c r="Y223" s="1" t="n"/>
      <c r="Z223" s="1" t="n"/>
      <c r="AA223" s="113" t="n"/>
      <c r="AB223" s="113" t="n"/>
      <c r="AC223" s="1" t="n"/>
      <c r="AD223" s="1" t="n"/>
      <c r="AH223" s="107" t="n"/>
      <c r="AI223" s="107" t="n"/>
      <c r="AJ223" s="107" t="n"/>
      <c r="AK223" s="107" t="n"/>
      <c r="AL223" s="107" t="n"/>
      <c r="AM223" s="107" t="n"/>
      <c r="AN223" s="107" t="n"/>
      <c r="AO223" s="107" t="n"/>
      <c r="AP223" s="107" t="n"/>
      <c r="AQ223" s="107" t="n"/>
      <c r="AR223" s="107" t="n"/>
    </row>
    <row r="224" ht="12.75" customHeight="1" s="263">
      <c r="F224" s="113" t="n"/>
      <c r="G224" s="113" t="n"/>
      <c r="H224" s="1" t="n"/>
      <c r="I224" s="1" t="n"/>
      <c r="J224" s="1" t="n"/>
      <c r="K224" s="113" t="n"/>
      <c r="L224" s="1" t="n"/>
      <c r="M224" s="113" t="n"/>
      <c r="N224" s="113" t="n"/>
      <c r="O224" s="1" t="n"/>
      <c r="P224" s="1" t="n"/>
      <c r="Q224" s="1" t="n"/>
      <c r="R224" s="1" t="n"/>
      <c r="S224" s="1" t="n"/>
      <c r="T224" s="113" t="n"/>
      <c r="U224" s="113" t="n"/>
      <c r="V224" s="1" t="n"/>
      <c r="W224" s="1" t="n"/>
      <c r="Y224" s="1" t="n"/>
      <c r="Z224" s="1" t="n"/>
      <c r="AA224" s="113" t="n"/>
      <c r="AB224" s="113" t="n"/>
      <c r="AC224" s="1" t="n"/>
      <c r="AD224" s="1" t="n"/>
      <c r="AH224" s="107" t="n"/>
      <c r="AI224" s="107" t="n"/>
      <c r="AJ224" s="107" t="n"/>
      <c r="AK224" s="107" t="n"/>
      <c r="AL224" s="107" t="n"/>
      <c r="AM224" s="107" t="n"/>
      <c r="AN224" s="107" t="n"/>
      <c r="AO224" s="107" t="n"/>
      <c r="AP224" s="107" t="n"/>
      <c r="AQ224" s="107" t="n"/>
      <c r="AR224" s="107" t="n"/>
    </row>
    <row r="225" ht="12.75" customHeight="1" s="263">
      <c r="F225" s="113" t="n"/>
      <c r="G225" s="113" t="n"/>
      <c r="H225" s="1" t="n"/>
      <c r="I225" s="1" t="n"/>
      <c r="J225" s="1" t="n"/>
      <c r="K225" s="113" t="n"/>
      <c r="L225" s="1" t="n"/>
      <c r="M225" s="113" t="n"/>
      <c r="N225" s="113" t="n"/>
      <c r="O225" s="1" t="n"/>
      <c r="P225" s="1" t="n"/>
      <c r="Q225" s="1" t="n"/>
      <c r="R225" s="1" t="n"/>
      <c r="S225" s="1" t="n"/>
      <c r="T225" s="113" t="n"/>
      <c r="U225" s="113" t="n"/>
      <c r="V225" s="1" t="n"/>
      <c r="W225" s="1" t="n"/>
      <c r="Y225" s="1" t="n"/>
      <c r="Z225" s="1" t="n"/>
      <c r="AA225" s="113" t="n"/>
      <c r="AB225" s="113" t="n"/>
      <c r="AC225" s="1" t="n"/>
      <c r="AD225" s="1" t="n"/>
      <c r="AH225" s="107" t="n"/>
      <c r="AI225" s="107" t="n"/>
      <c r="AJ225" s="107" t="n"/>
      <c r="AK225" s="107" t="n"/>
      <c r="AL225" s="107" t="n"/>
      <c r="AM225" s="107" t="n"/>
      <c r="AN225" s="107" t="n"/>
      <c r="AO225" s="107" t="n"/>
      <c r="AP225" s="107" t="n"/>
      <c r="AQ225" s="107" t="n"/>
      <c r="AR225" s="107" t="n"/>
    </row>
    <row r="226" ht="12.75" customHeight="1" s="263">
      <c r="F226" s="113" t="n"/>
      <c r="G226" s="113" t="n"/>
      <c r="H226" s="1" t="n"/>
      <c r="I226" s="1" t="n"/>
      <c r="J226" s="1" t="n"/>
      <c r="K226" s="113" t="n"/>
      <c r="L226" s="1" t="n"/>
      <c r="M226" s="113" t="n"/>
      <c r="N226" s="113" t="n"/>
      <c r="O226" s="1" t="n"/>
      <c r="P226" s="1" t="n"/>
      <c r="Q226" s="1" t="n"/>
      <c r="R226" s="1" t="n"/>
      <c r="S226" s="1" t="n"/>
      <c r="T226" s="113" t="n"/>
      <c r="U226" s="113" t="n"/>
      <c r="V226" s="1" t="n"/>
      <c r="W226" s="1" t="n"/>
      <c r="Y226" s="1" t="n"/>
      <c r="Z226" s="1" t="n"/>
      <c r="AA226" s="113" t="n"/>
      <c r="AB226" s="113" t="n"/>
      <c r="AC226" s="1" t="n"/>
      <c r="AD226" s="1" t="n"/>
      <c r="AH226" s="107" t="n"/>
      <c r="AI226" s="107" t="n"/>
      <c r="AJ226" s="107" t="n"/>
      <c r="AK226" s="107" t="n"/>
      <c r="AL226" s="107" t="n"/>
      <c r="AM226" s="107" t="n"/>
      <c r="AN226" s="107" t="n"/>
      <c r="AO226" s="107" t="n"/>
      <c r="AP226" s="107" t="n"/>
      <c r="AQ226" s="107" t="n"/>
      <c r="AR226" s="107" t="n"/>
    </row>
    <row r="227" ht="12.75" customHeight="1" s="263">
      <c r="F227" s="113" t="n"/>
      <c r="G227" s="113" t="n"/>
      <c r="H227" s="1" t="n"/>
      <c r="I227" s="1" t="n"/>
      <c r="J227" s="1" t="n"/>
      <c r="K227" s="113" t="n"/>
      <c r="L227" s="1" t="n"/>
      <c r="M227" s="113" t="n"/>
      <c r="N227" s="113" t="n"/>
      <c r="O227" s="1" t="n"/>
      <c r="P227" s="1" t="n"/>
      <c r="Q227" s="1" t="n"/>
      <c r="R227" s="1" t="n"/>
      <c r="S227" s="1" t="n"/>
      <c r="T227" s="113" t="n"/>
      <c r="U227" s="113" t="n"/>
      <c r="V227" s="1" t="n"/>
      <c r="W227" s="1" t="n"/>
      <c r="Y227" s="1" t="n"/>
      <c r="Z227" s="1" t="n"/>
      <c r="AA227" s="113" t="n"/>
      <c r="AB227" s="113" t="n"/>
      <c r="AC227" s="1" t="n"/>
      <c r="AD227" s="1" t="n"/>
      <c r="AH227" s="107" t="n"/>
      <c r="AI227" s="107" t="n"/>
      <c r="AJ227" s="107" t="n"/>
      <c r="AK227" s="107" t="n"/>
      <c r="AL227" s="107" t="n"/>
      <c r="AM227" s="107" t="n"/>
      <c r="AN227" s="107" t="n"/>
      <c r="AO227" s="107" t="n"/>
      <c r="AP227" s="107" t="n"/>
      <c r="AQ227" s="107" t="n"/>
      <c r="AR227" s="107" t="n"/>
    </row>
    <row r="228" ht="12.75" customHeight="1" s="263">
      <c r="F228" s="113" t="n"/>
      <c r="G228" s="113" t="n"/>
      <c r="H228" s="1" t="n"/>
      <c r="I228" s="1" t="n"/>
      <c r="J228" s="1" t="n"/>
      <c r="K228" s="113" t="n"/>
      <c r="L228" s="1" t="n"/>
      <c r="M228" s="113" t="n"/>
      <c r="N228" s="113" t="n"/>
      <c r="O228" s="1" t="n"/>
      <c r="P228" s="1" t="n"/>
      <c r="Q228" s="1" t="n"/>
      <c r="R228" s="1" t="n"/>
      <c r="S228" s="1" t="n"/>
      <c r="T228" s="113" t="n"/>
      <c r="U228" s="113" t="n"/>
      <c r="V228" s="1" t="n"/>
      <c r="W228" s="1" t="n"/>
      <c r="Y228" s="1" t="n"/>
      <c r="Z228" s="1" t="n"/>
      <c r="AA228" s="113" t="n"/>
      <c r="AB228" s="113" t="n"/>
      <c r="AC228" s="1" t="n"/>
      <c r="AD228" s="1" t="n"/>
      <c r="AH228" s="107" t="n"/>
      <c r="AI228" s="107" t="n"/>
      <c r="AJ228" s="107" t="n"/>
      <c r="AK228" s="107" t="n"/>
      <c r="AL228" s="107" t="n"/>
      <c r="AM228" s="107" t="n"/>
      <c r="AN228" s="107" t="n"/>
      <c r="AO228" s="107" t="n"/>
      <c r="AP228" s="107" t="n"/>
      <c r="AQ228" s="107" t="n"/>
      <c r="AR228" s="107" t="n"/>
    </row>
    <row r="229" ht="12.75" customHeight="1" s="263">
      <c r="F229" s="113" t="n"/>
      <c r="G229" s="113" t="n"/>
      <c r="H229" s="1" t="n"/>
      <c r="I229" s="1" t="n"/>
      <c r="J229" s="1" t="n"/>
      <c r="K229" s="113" t="n"/>
      <c r="L229" s="1" t="n"/>
      <c r="M229" s="113" t="n"/>
      <c r="N229" s="113" t="n"/>
      <c r="O229" s="1" t="n"/>
      <c r="P229" s="1" t="n"/>
      <c r="Q229" s="1" t="n"/>
      <c r="R229" s="1" t="n"/>
      <c r="S229" s="1" t="n"/>
      <c r="T229" s="113" t="n"/>
      <c r="U229" s="113" t="n"/>
      <c r="V229" s="1" t="n"/>
      <c r="W229" s="1" t="n"/>
      <c r="Y229" s="1" t="n"/>
      <c r="Z229" s="1" t="n"/>
      <c r="AA229" s="113" t="n"/>
      <c r="AB229" s="113" t="n"/>
      <c r="AC229" s="1" t="n"/>
      <c r="AD229" s="1" t="n"/>
      <c r="AH229" s="107" t="n"/>
      <c r="AI229" s="107" t="n"/>
      <c r="AJ229" s="107" t="n"/>
      <c r="AK229" s="107" t="n"/>
      <c r="AL229" s="107" t="n"/>
      <c r="AM229" s="107" t="n"/>
      <c r="AN229" s="107" t="n"/>
      <c r="AO229" s="107" t="n"/>
      <c r="AP229" s="107" t="n"/>
      <c r="AQ229" s="107" t="n"/>
      <c r="AR229" s="107" t="n"/>
    </row>
    <row r="230" ht="12.75" customHeight="1" s="263">
      <c r="F230" s="113" t="n"/>
      <c r="G230" s="113" t="n"/>
      <c r="H230" s="1" t="n"/>
      <c r="I230" s="1" t="n"/>
      <c r="J230" s="1" t="n"/>
      <c r="K230" s="113" t="n"/>
      <c r="L230" s="1" t="n"/>
      <c r="M230" s="113" t="n"/>
      <c r="N230" s="113" t="n"/>
      <c r="O230" s="1" t="n"/>
      <c r="P230" s="1" t="n"/>
      <c r="Q230" s="1" t="n"/>
      <c r="R230" s="1" t="n"/>
      <c r="S230" s="1" t="n"/>
      <c r="T230" s="113" t="n"/>
      <c r="U230" s="113" t="n"/>
      <c r="V230" s="1" t="n"/>
      <c r="W230" s="1" t="n"/>
      <c r="Y230" s="1" t="n"/>
      <c r="Z230" s="1" t="n"/>
      <c r="AA230" s="113" t="n"/>
      <c r="AB230" s="113" t="n"/>
      <c r="AC230" s="1" t="n"/>
      <c r="AD230" s="1" t="n"/>
      <c r="AH230" s="107" t="n"/>
      <c r="AI230" s="107" t="n"/>
      <c r="AJ230" s="107" t="n"/>
      <c r="AK230" s="107" t="n"/>
      <c r="AL230" s="107" t="n"/>
      <c r="AM230" s="107" t="n"/>
      <c r="AN230" s="107" t="n"/>
      <c r="AO230" s="107" t="n"/>
      <c r="AP230" s="107" t="n"/>
      <c r="AQ230" s="107" t="n"/>
      <c r="AR230" s="107" t="n"/>
    </row>
    <row r="231" ht="12.75" customHeight="1" s="263">
      <c r="F231" s="113" t="n"/>
      <c r="G231" s="113" t="n"/>
      <c r="H231" s="1" t="n"/>
      <c r="I231" s="1" t="n"/>
      <c r="J231" s="1" t="n"/>
      <c r="K231" s="113" t="n"/>
      <c r="L231" s="1" t="n"/>
      <c r="M231" s="113" t="n"/>
      <c r="N231" s="113" t="n"/>
      <c r="O231" s="1" t="n"/>
      <c r="P231" s="1" t="n"/>
      <c r="Q231" s="1" t="n"/>
      <c r="R231" s="1" t="n"/>
      <c r="S231" s="1" t="n"/>
      <c r="T231" s="113" t="n"/>
      <c r="U231" s="113" t="n"/>
      <c r="V231" s="1" t="n"/>
      <c r="W231" s="1" t="n"/>
      <c r="Y231" s="1" t="n"/>
      <c r="Z231" s="1" t="n"/>
      <c r="AA231" s="113" t="n"/>
      <c r="AB231" s="113" t="n"/>
      <c r="AC231" s="1" t="n"/>
      <c r="AD231" s="1" t="n"/>
      <c r="AH231" s="107" t="n"/>
      <c r="AI231" s="107" t="n"/>
      <c r="AJ231" s="107" t="n"/>
      <c r="AK231" s="107" t="n"/>
      <c r="AL231" s="107" t="n"/>
      <c r="AM231" s="107" t="n"/>
      <c r="AN231" s="107" t="n"/>
      <c r="AO231" s="107" t="n"/>
      <c r="AP231" s="107" t="n"/>
      <c r="AQ231" s="107" t="n"/>
      <c r="AR231" s="107" t="n"/>
    </row>
    <row r="232" ht="12.75" customHeight="1" s="263">
      <c r="F232" s="113" t="n"/>
      <c r="G232" s="113" t="n"/>
      <c r="H232" s="1" t="n"/>
      <c r="I232" s="1" t="n"/>
      <c r="J232" s="1" t="n"/>
      <c r="K232" s="113" t="n"/>
      <c r="L232" s="1" t="n"/>
      <c r="M232" s="113" t="n"/>
      <c r="N232" s="113" t="n"/>
      <c r="O232" s="1" t="n"/>
      <c r="P232" s="1" t="n"/>
      <c r="Q232" s="1" t="n"/>
      <c r="R232" s="1" t="n"/>
      <c r="S232" s="1" t="n"/>
      <c r="T232" s="113" t="n"/>
      <c r="U232" s="113" t="n"/>
      <c r="V232" s="1" t="n"/>
      <c r="W232" s="1" t="n"/>
      <c r="Y232" s="1" t="n"/>
      <c r="Z232" s="1" t="n"/>
      <c r="AA232" s="113" t="n"/>
      <c r="AB232" s="113" t="n"/>
      <c r="AC232" s="1" t="n"/>
      <c r="AD232" s="1" t="n"/>
      <c r="AH232" s="107" t="n"/>
      <c r="AI232" s="107" t="n"/>
      <c r="AJ232" s="107" t="n"/>
      <c r="AK232" s="107" t="n"/>
      <c r="AL232" s="107" t="n"/>
      <c r="AM232" s="107" t="n"/>
      <c r="AN232" s="107" t="n"/>
      <c r="AO232" s="107" t="n"/>
      <c r="AP232" s="107" t="n"/>
      <c r="AQ232" s="107" t="n"/>
      <c r="AR232" s="107" t="n"/>
    </row>
    <row r="233" ht="12.75" customHeight="1" s="263">
      <c r="F233" s="113" t="n"/>
      <c r="G233" s="113" t="n"/>
      <c r="H233" s="1" t="n"/>
      <c r="I233" s="1" t="n"/>
      <c r="J233" s="1" t="n"/>
      <c r="K233" s="113" t="n"/>
      <c r="L233" s="1" t="n"/>
      <c r="M233" s="113" t="n"/>
      <c r="N233" s="113" t="n"/>
      <c r="O233" s="1" t="n"/>
      <c r="P233" s="1" t="n"/>
      <c r="Q233" s="1" t="n"/>
      <c r="R233" s="1" t="n"/>
      <c r="S233" s="1" t="n"/>
      <c r="T233" s="113" t="n"/>
      <c r="U233" s="113" t="n"/>
      <c r="V233" s="1" t="n"/>
      <c r="W233" s="1" t="n"/>
      <c r="Y233" s="1" t="n"/>
      <c r="Z233" s="1" t="n"/>
      <c r="AA233" s="113" t="n"/>
      <c r="AB233" s="113" t="n"/>
      <c r="AC233" s="1" t="n"/>
      <c r="AD233" s="1" t="n"/>
      <c r="AH233" s="107" t="n"/>
      <c r="AI233" s="107" t="n"/>
      <c r="AJ233" s="107" t="n"/>
      <c r="AK233" s="107" t="n"/>
      <c r="AL233" s="107" t="n"/>
      <c r="AM233" s="107" t="n"/>
      <c r="AN233" s="107" t="n"/>
      <c r="AO233" s="107" t="n"/>
      <c r="AP233" s="107" t="n"/>
      <c r="AQ233" s="107" t="n"/>
      <c r="AR233" s="107" t="n"/>
    </row>
    <row r="234" ht="12.75" customHeight="1" s="263">
      <c r="F234" s="113" t="n"/>
      <c r="G234" s="113" t="n"/>
      <c r="H234" s="1" t="n"/>
      <c r="I234" s="1" t="n"/>
      <c r="J234" s="1" t="n"/>
      <c r="K234" s="113" t="n"/>
      <c r="L234" s="1" t="n"/>
      <c r="M234" s="113" t="n"/>
      <c r="N234" s="113" t="n"/>
      <c r="O234" s="1" t="n"/>
      <c r="P234" s="1" t="n"/>
      <c r="Q234" s="1" t="n"/>
      <c r="R234" s="1" t="n"/>
      <c r="S234" s="1" t="n"/>
      <c r="T234" s="113" t="n"/>
      <c r="U234" s="113" t="n"/>
      <c r="V234" s="1" t="n"/>
      <c r="W234" s="1" t="n"/>
      <c r="Y234" s="1" t="n"/>
      <c r="Z234" s="1" t="n"/>
      <c r="AA234" s="113" t="n"/>
      <c r="AB234" s="113" t="n"/>
      <c r="AC234" s="1" t="n"/>
      <c r="AD234" s="1" t="n"/>
      <c r="AH234" s="107" t="n"/>
      <c r="AI234" s="107" t="n"/>
      <c r="AJ234" s="107" t="n"/>
      <c r="AK234" s="107" t="n"/>
      <c r="AL234" s="107" t="n"/>
      <c r="AM234" s="107" t="n"/>
      <c r="AN234" s="107" t="n"/>
      <c r="AO234" s="107" t="n"/>
      <c r="AP234" s="107" t="n"/>
      <c r="AQ234" s="107" t="n"/>
      <c r="AR234" s="107" t="n"/>
    </row>
    <row r="235" ht="12.75" customHeight="1" s="263">
      <c r="F235" s="113" t="n"/>
      <c r="G235" s="113" t="n"/>
      <c r="H235" s="1" t="n"/>
      <c r="I235" s="1" t="n"/>
      <c r="J235" s="1" t="n"/>
      <c r="K235" s="113" t="n"/>
      <c r="L235" s="1" t="n"/>
      <c r="M235" s="113" t="n"/>
      <c r="N235" s="113" t="n"/>
      <c r="O235" s="1" t="n"/>
      <c r="P235" s="1" t="n"/>
      <c r="Q235" s="1" t="n"/>
      <c r="R235" s="1" t="n"/>
      <c r="S235" s="1" t="n"/>
      <c r="T235" s="113" t="n"/>
      <c r="U235" s="113" t="n"/>
      <c r="V235" s="1" t="n"/>
      <c r="W235" s="1" t="n"/>
      <c r="Y235" s="1" t="n"/>
      <c r="Z235" s="1" t="n"/>
      <c r="AA235" s="113" t="n"/>
      <c r="AB235" s="113" t="n"/>
      <c r="AC235" s="1" t="n"/>
      <c r="AD235" s="1" t="n"/>
      <c r="AH235" s="107" t="n"/>
      <c r="AI235" s="107" t="n"/>
      <c r="AJ235" s="107" t="n"/>
      <c r="AK235" s="107" t="n"/>
      <c r="AL235" s="107" t="n"/>
      <c r="AM235" s="107" t="n"/>
      <c r="AN235" s="107" t="n"/>
      <c r="AO235" s="107" t="n"/>
      <c r="AP235" s="107" t="n"/>
      <c r="AQ235" s="107" t="n"/>
      <c r="AR235" s="107" t="n"/>
    </row>
    <row r="236" ht="12.75" customHeight="1" s="263">
      <c r="F236" s="113" t="n"/>
      <c r="G236" s="113" t="n"/>
      <c r="H236" s="1" t="n"/>
      <c r="I236" s="1" t="n"/>
      <c r="J236" s="1" t="n"/>
      <c r="K236" s="113" t="n"/>
      <c r="L236" s="1" t="n"/>
      <c r="M236" s="113" t="n"/>
      <c r="N236" s="113" t="n"/>
      <c r="O236" s="1" t="n"/>
      <c r="P236" s="1" t="n"/>
      <c r="Q236" s="1" t="n"/>
      <c r="R236" s="1" t="n"/>
      <c r="S236" s="1" t="n"/>
      <c r="T236" s="113" t="n"/>
      <c r="U236" s="113" t="n"/>
      <c r="V236" s="1" t="n"/>
      <c r="W236" s="1" t="n"/>
      <c r="Y236" s="1" t="n"/>
      <c r="Z236" s="1" t="n"/>
      <c r="AA236" s="113" t="n"/>
      <c r="AB236" s="113" t="n"/>
      <c r="AC236" s="1" t="n"/>
      <c r="AD236" s="1" t="n"/>
      <c r="AH236" s="107" t="n"/>
      <c r="AI236" s="107" t="n"/>
      <c r="AJ236" s="107" t="n"/>
      <c r="AK236" s="107" t="n"/>
      <c r="AL236" s="107" t="n"/>
      <c r="AM236" s="107" t="n"/>
      <c r="AN236" s="107" t="n"/>
      <c r="AO236" s="107" t="n"/>
      <c r="AP236" s="107" t="n"/>
      <c r="AQ236" s="107" t="n"/>
      <c r="AR236" s="107" t="n"/>
    </row>
    <row r="237" ht="12.75" customHeight="1" s="263">
      <c r="F237" s="113" t="n"/>
      <c r="G237" s="113" t="n"/>
      <c r="H237" s="1" t="n"/>
      <c r="I237" s="1" t="n"/>
      <c r="J237" s="1" t="n"/>
      <c r="K237" s="113" t="n"/>
      <c r="L237" s="1" t="n"/>
      <c r="M237" s="113" t="n"/>
      <c r="N237" s="113" t="n"/>
      <c r="O237" s="1" t="n"/>
      <c r="P237" s="1" t="n"/>
      <c r="Q237" s="1" t="n"/>
      <c r="R237" s="1" t="n"/>
      <c r="S237" s="1" t="n"/>
      <c r="T237" s="113" t="n"/>
      <c r="U237" s="113" t="n"/>
      <c r="V237" s="1" t="n"/>
      <c r="W237" s="1" t="n"/>
      <c r="Y237" s="1" t="n"/>
      <c r="Z237" s="1" t="n"/>
      <c r="AA237" s="113" t="n"/>
      <c r="AB237" s="113" t="n"/>
      <c r="AC237" s="1" t="n"/>
      <c r="AD237" s="1" t="n"/>
      <c r="AH237" s="107" t="n"/>
      <c r="AI237" s="107" t="n"/>
      <c r="AJ237" s="107" t="n"/>
      <c r="AK237" s="107" t="n"/>
      <c r="AL237" s="107" t="n"/>
      <c r="AM237" s="107" t="n"/>
      <c r="AN237" s="107" t="n"/>
      <c r="AO237" s="107" t="n"/>
      <c r="AP237" s="107" t="n"/>
      <c r="AQ237" s="107" t="n"/>
      <c r="AR237" s="107" t="n"/>
    </row>
    <row r="238" ht="12.75" customHeight="1" s="263">
      <c r="F238" s="113" t="n"/>
      <c r="G238" s="113" t="n"/>
      <c r="H238" s="1" t="n"/>
      <c r="I238" s="1" t="n"/>
      <c r="J238" s="1" t="n"/>
      <c r="K238" s="113" t="n"/>
      <c r="L238" s="1" t="n"/>
      <c r="M238" s="113" t="n"/>
      <c r="N238" s="113" t="n"/>
      <c r="O238" s="1" t="n"/>
      <c r="P238" s="1" t="n"/>
      <c r="Q238" s="1" t="n"/>
      <c r="R238" s="1" t="n"/>
      <c r="S238" s="1" t="n"/>
      <c r="T238" s="113" t="n"/>
      <c r="U238" s="113" t="n"/>
      <c r="V238" s="1" t="n"/>
      <c r="W238" s="1" t="n"/>
      <c r="Y238" s="1" t="n"/>
      <c r="Z238" s="1" t="n"/>
      <c r="AA238" s="113" t="n"/>
      <c r="AB238" s="113" t="n"/>
      <c r="AC238" s="1" t="n"/>
      <c r="AD238" s="1" t="n"/>
      <c r="AH238" s="107" t="n"/>
      <c r="AI238" s="107" t="n"/>
      <c r="AJ238" s="107" t="n"/>
      <c r="AK238" s="107" t="n"/>
      <c r="AL238" s="107" t="n"/>
      <c r="AM238" s="107" t="n"/>
      <c r="AN238" s="107" t="n"/>
      <c r="AO238" s="107" t="n"/>
      <c r="AP238" s="107" t="n"/>
      <c r="AQ238" s="107" t="n"/>
      <c r="AR238" s="107" t="n"/>
    </row>
    <row r="239" ht="12.75" customHeight="1" s="263">
      <c r="F239" s="113" t="n"/>
      <c r="G239" s="113" t="n"/>
      <c r="H239" s="1" t="n"/>
      <c r="I239" s="1" t="n"/>
      <c r="J239" s="1" t="n"/>
      <c r="K239" s="113" t="n"/>
      <c r="L239" s="1" t="n"/>
      <c r="M239" s="113" t="n"/>
      <c r="N239" s="113" t="n"/>
      <c r="O239" s="1" t="n"/>
      <c r="P239" s="1" t="n"/>
      <c r="Q239" s="1" t="n"/>
      <c r="R239" s="1" t="n"/>
      <c r="S239" s="1" t="n"/>
      <c r="T239" s="113" t="n"/>
      <c r="U239" s="113" t="n"/>
      <c r="V239" s="1" t="n"/>
      <c r="W239" s="1" t="n"/>
      <c r="Y239" s="1" t="n"/>
      <c r="Z239" s="1" t="n"/>
      <c r="AA239" s="113" t="n"/>
      <c r="AB239" s="113" t="n"/>
      <c r="AC239" s="1" t="n"/>
      <c r="AD239" s="1" t="n"/>
      <c r="AH239" s="107" t="n"/>
      <c r="AI239" s="107" t="n"/>
      <c r="AJ239" s="107" t="n"/>
      <c r="AK239" s="107" t="n"/>
      <c r="AL239" s="107" t="n"/>
      <c r="AM239" s="107" t="n"/>
      <c r="AN239" s="107" t="n"/>
      <c r="AO239" s="107" t="n"/>
      <c r="AP239" s="107" t="n"/>
      <c r="AQ239" s="107" t="n"/>
      <c r="AR239" s="107" t="n"/>
    </row>
    <row r="240" ht="12.75" customHeight="1" s="263">
      <c r="F240" s="113" t="n"/>
      <c r="G240" s="113" t="n"/>
      <c r="H240" s="1" t="n"/>
      <c r="I240" s="1" t="n"/>
      <c r="J240" s="1" t="n"/>
      <c r="K240" s="113" t="n"/>
      <c r="L240" s="1" t="n"/>
      <c r="M240" s="113" t="n"/>
      <c r="N240" s="113" t="n"/>
      <c r="O240" s="1" t="n"/>
      <c r="P240" s="1" t="n"/>
      <c r="Q240" s="1" t="n"/>
      <c r="R240" s="1" t="n"/>
      <c r="S240" s="1" t="n"/>
      <c r="T240" s="113" t="n"/>
      <c r="U240" s="113" t="n"/>
      <c r="V240" s="1" t="n"/>
      <c r="W240" s="1" t="n"/>
      <c r="Y240" s="1" t="n"/>
      <c r="Z240" s="1" t="n"/>
      <c r="AA240" s="113" t="n"/>
      <c r="AB240" s="113" t="n"/>
      <c r="AC240" s="1" t="n"/>
      <c r="AD240" s="1" t="n"/>
      <c r="AH240" s="107" t="n"/>
      <c r="AI240" s="107" t="n"/>
      <c r="AJ240" s="107" t="n"/>
      <c r="AK240" s="107" t="n"/>
      <c r="AL240" s="107" t="n"/>
      <c r="AM240" s="107" t="n"/>
      <c r="AN240" s="107" t="n"/>
      <c r="AO240" s="107" t="n"/>
      <c r="AP240" s="107" t="n"/>
      <c r="AQ240" s="107" t="n"/>
      <c r="AR240" s="107" t="n"/>
    </row>
    <row r="241" ht="12.75" customHeight="1" s="263">
      <c r="F241" s="113" t="n"/>
      <c r="G241" s="113" t="n"/>
      <c r="H241" s="1" t="n"/>
      <c r="I241" s="1" t="n"/>
      <c r="J241" s="1" t="n"/>
      <c r="K241" s="113" t="n"/>
      <c r="L241" s="1" t="n"/>
      <c r="M241" s="113" t="n"/>
      <c r="N241" s="113" t="n"/>
      <c r="O241" s="1" t="n"/>
      <c r="P241" s="1" t="n"/>
      <c r="Q241" s="1" t="n"/>
      <c r="R241" s="1" t="n"/>
      <c r="S241" s="1" t="n"/>
      <c r="T241" s="113" t="n"/>
      <c r="U241" s="113" t="n"/>
      <c r="V241" s="1" t="n"/>
      <c r="W241" s="1" t="n"/>
      <c r="Y241" s="1" t="n"/>
      <c r="Z241" s="1" t="n"/>
      <c r="AA241" s="113" t="n"/>
      <c r="AB241" s="113" t="n"/>
      <c r="AC241" s="1" t="n"/>
      <c r="AD241" s="1" t="n"/>
      <c r="AH241" s="107" t="n"/>
      <c r="AI241" s="107" t="n"/>
      <c r="AJ241" s="107" t="n"/>
      <c r="AK241" s="107" t="n"/>
      <c r="AL241" s="107" t="n"/>
      <c r="AM241" s="107" t="n"/>
      <c r="AN241" s="107" t="n"/>
      <c r="AO241" s="107" t="n"/>
      <c r="AP241" s="107" t="n"/>
      <c r="AQ241" s="107" t="n"/>
      <c r="AR241" s="107" t="n"/>
    </row>
    <row r="242" ht="12.75" customHeight="1" s="263">
      <c r="F242" s="113" t="n"/>
      <c r="G242" s="113" t="n"/>
      <c r="H242" s="1" t="n"/>
      <c r="I242" s="1" t="n"/>
      <c r="J242" s="1" t="n"/>
      <c r="K242" s="113" t="n"/>
      <c r="L242" s="1" t="n"/>
      <c r="M242" s="113" t="n"/>
      <c r="N242" s="113" t="n"/>
      <c r="O242" s="1" t="n"/>
      <c r="P242" s="1" t="n"/>
      <c r="Q242" s="1" t="n"/>
      <c r="R242" s="1" t="n"/>
      <c r="S242" s="1" t="n"/>
      <c r="T242" s="113" t="n"/>
      <c r="U242" s="113" t="n"/>
      <c r="V242" s="1" t="n"/>
      <c r="W242" s="1" t="n"/>
      <c r="Y242" s="1" t="n"/>
      <c r="Z242" s="1" t="n"/>
      <c r="AA242" s="113" t="n"/>
      <c r="AB242" s="113" t="n"/>
      <c r="AC242" s="1" t="n"/>
      <c r="AD242" s="1" t="n"/>
      <c r="AH242" s="107" t="n"/>
      <c r="AI242" s="107" t="n"/>
      <c r="AJ242" s="107" t="n"/>
      <c r="AK242" s="107" t="n"/>
      <c r="AL242" s="107" t="n"/>
      <c r="AM242" s="107" t="n"/>
      <c r="AN242" s="107" t="n"/>
      <c r="AO242" s="107" t="n"/>
      <c r="AP242" s="107" t="n"/>
      <c r="AQ242" s="107" t="n"/>
      <c r="AR242" s="107" t="n"/>
    </row>
    <row r="243" ht="12.75" customHeight="1" s="263">
      <c r="F243" s="113" t="n"/>
      <c r="G243" s="113" t="n"/>
      <c r="H243" s="1" t="n"/>
      <c r="I243" s="1" t="n"/>
      <c r="J243" s="1" t="n"/>
      <c r="K243" s="113" t="n"/>
      <c r="L243" s="1" t="n"/>
      <c r="M243" s="113" t="n"/>
      <c r="N243" s="113" t="n"/>
      <c r="O243" s="1" t="n"/>
      <c r="P243" s="1" t="n"/>
      <c r="Q243" s="1" t="n"/>
      <c r="R243" s="1" t="n"/>
      <c r="S243" s="1" t="n"/>
      <c r="T243" s="113" t="n"/>
      <c r="U243" s="113" t="n"/>
      <c r="V243" s="1" t="n"/>
      <c r="W243" s="1" t="n"/>
      <c r="Y243" s="1" t="n"/>
      <c r="Z243" s="1" t="n"/>
      <c r="AA243" s="113" t="n"/>
      <c r="AB243" s="113" t="n"/>
      <c r="AC243" s="1" t="n"/>
      <c r="AD243" s="1" t="n"/>
      <c r="AH243" s="107" t="n"/>
      <c r="AI243" s="107" t="n"/>
      <c r="AJ243" s="107" t="n"/>
      <c r="AK243" s="107" t="n"/>
      <c r="AL243" s="107" t="n"/>
      <c r="AM243" s="107" t="n"/>
      <c r="AN243" s="107" t="n"/>
      <c r="AO243" s="107" t="n"/>
      <c r="AP243" s="107" t="n"/>
      <c r="AQ243" s="107" t="n"/>
      <c r="AR243" s="107" t="n"/>
    </row>
    <row r="244" ht="12.75" customHeight="1" s="263">
      <c r="F244" s="113" t="n"/>
      <c r="G244" s="113" t="n"/>
      <c r="H244" s="1" t="n"/>
      <c r="I244" s="1" t="n"/>
      <c r="J244" s="1" t="n"/>
      <c r="K244" s="113" t="n"/>
      <c r="L244" s="1" t="n"/>
      <c r="M244" s="113" t="n"/>
      <c r="N244" s="113" t="n"/>
      <c r="O244" s="1" t="n"/>
      <c r="P244" s="1" t="n"/>
      <c r="Q244" s="1" t="n"/>
      <c r="R244" s="1" t="n"/>
      <c r="S244" s="1" t="n"/>
      <c r="T244" s="113" t="n"/>
      <c r="U244" s="113" t="n"/>
      <c r="V244" s="1" t="n"/>
      <c r="W244" s="1" t="n"/>
      <c r="Y244" s="1" t="n"/>
      <c r="Z244" s="1" t="n"/>
      <c r="AA244" s="113" t="n"/>
      <c r="AB244" s="113" t="n"/>
      <c r="AC244" s="1" t="n"/>
      <c r="AD244" s="1" t="n"/>
      <c r="AH244" s="107" t="n"/>
      <c r="AI244" s="107" t="n"/>
      <c r="AJ244" s="107" t="n"/>
      <c r="AK244" s="107" t="n"/>
      <c r="AL244" s="107" t="n"/>
      <c r="AM244" s="107" t="n"/>
      <c r="AN244" s="107" t="n"/>
      <c r="AO244" s="107" t="n"/>
      <c r="AP244" s="107" t="n"/>
      <c r="AQ244" s="107" t="n"/>
      <c r="AR244" s="107" t="n"/>
    </row>
    <row r="245" ht="12.75" customHeight="1" s="263">
      <c r="F245" s="113" t="n"/>
      <c r="G245" s="113" t="n"/>
      <c r="H245" s="1" t="n"/>
      <c r="I245" s="1" t="n"/>
      <c r="J245" s="1" t="n"/>
      <c r="K245" s="113" t="n"/>
      <c r="L245" s="1" t="n"/>
      <c r="M245" s="113" t="n"/>
      <c r="N245" s="113" t="n"/>
      <c r="O245" s="1" t="n"/>
      <c r="P245" s="1" t="n"/>
      <c r="Q245" s="1" t="n"/>
      <c r="R245" s="1" t="n"/>
      <c r="S245" s="1" t="n"/>
      <c r="T245" s="113" t="n"/>
      <c r="U245" s="113" t="n"/>
      <c r="V245" s="1" t="n"/>
      <c r="W245" s="1" t="n"/>
      <c r="Y245" s="1" t="n"/>
      <c r="Z245" s="1" t="n"/>
      <c r="AA245" s="113" t="n"/>
      <c r="AB245" s="113" t="n"/>
      <c r="AC245" s="1" t="n"/>
      <c r="AD245" s="1" t="n"/>
      <c r="AH245" s="107" t="n"/>
      <c r="AI245" s="107" t="n"/>
      <c r="AJ245" s="107" t="n"/>
      <c r="AK245" s="107" t="n"/>
      <c r="AL245" s="107" t="n"/>
      <c r="AM245" s="107" t="n"/>
      <c r="AN245" s="107" t="n"/>
      <c r="AO245" s="107" t="n"/>
      <c r="AP245" s="107" t="n"/>
      <c r="AQ245" s="107" t="n"/>
      <c r="AR245" s="107" t="n"/>
    </row>
    <row r="246" ht="12.75" customHeight="1" s="263">
      <c r="F246" s="113" t="n"/>
      <c r="G246" s="113" t="n"/>
      <c r="H246" s="1" t="n"/>
      <c r="I246" s="1" t="n"/>
      <c r="J246" s="1" t="n"/>
      <c r="K246" s="113" t="n"/>
      <c r="L246" s="1" t="n"/>
      <c r="M246" s="113" t="n"/>
      <c r="N246" s="113" t="n"/>
      <c r="O246" s="1" t="n"/>
      <c r="P246" s="1" t="n"/>
      <c r="Q246" s="1" t="n"/>
      <c r="R246" s="1" t="n"/>
      <c r="S246" s="1" t="n"/>
      <c r="T246" s="113" t="n"/>
      <c r="U246" s="113" t="n"/>
      <c r="V246" s="1" t="n"/>
      <c r="W246" s="1" t="n"/>
      <c r="Y246" s="1" t="n"/>
      <c r="Z246" s="1" t="n"/>
      <c r="AA246" s="113" t="n"/>
      <c r="AB246" s="113" t="n"/>
      <c r="AC246" s="1" t="n"/>
      <c r="AD246" s="1" t="n"/>
      <c r="AH246" s="107" t="n"/>
      <c r="AI246" s="107" t="n"/>
      <c r="AJ246" s="107" t="n"/>
      <c r="AK246" s="107" t="n"/>
      <c r="AL246" s="107" t="n"/>
      <c r="AM246" s="107" t="n"/>
      <c r="AN246" s="107" t="n"/>
      <c r="AO246" s="107" t="n"/>
      <c r="AP246" s="107" t="n"/>
      <c r="AQ246" s="107" t="n"/>
      <c r="AR246" s="107" t="n"/>
    </row>
    <row r="247" ht="12.75" customHeight="1" s="263">
      <c r="F247" s="113" t="n"/>
      <c r="G247" s="113" t="n"/>
      <c r="H247" s="1" t="n"/>
      <c r="I247" s="1" t="n"/>
      <c r="J247" s="1" t="n"/>
      <c r="K247" s="113" t="n"/>
      <c r="L247" s="1" t="n"/>
      <c r="M247" s="113" t="n"/>
      <c r="N247" s="113" t="n"/>
      <c r="O247" s="1" t="n"/>
      <c r="P247" s="1" t="n"/>
      <c r="Q247" s="1" t="n"/>
      <c r="R247" s="1" t="n"/>
      <c r="S247" s="1" t="n"/>
      <c r="T247" s="113" t="n"/>
      <c r="U247" s="113" t="n"/>
      <c r="V247" s="1" t="n"/>
      <c r="W247" s="1" t="n"/>
      <c r="Y247" s="1" t="n"/>
      <c r="Z247" s="1" t="n"/>
      <c r="AA247" s="113" t="n"/>
      <c r="AB247" s="113" t="n"/>
      <c r="AC247" s="1" t="n"/>
      <c r="AD247" s="1" t="n"/>
      <c r="AH247" s="107" t="n"/>
      <c r="AI247" s="107" t="n"/>
      <c r="AJ247" s="107" t="n"/>
      <c r="AK247" s="107" t="n"/>
      <c r="AL247" s="107" t="n"/>
      <c r="AM247" s="107" t="n"/>
      <c r="AN247" s="107" t="n"/>
      <c r="AO247" s="107" t="n"/>
      <c r="AP247" s="107" t="n"/>
      <c r="AQ247" s="107" t="n"/>
      <c r="AR247" s="107" t="n"/>
    </row>
    <row r="248" ht="12.75" customHeight="1" s="263">
      <c r="F248" s="113" t="n"/>
      <c r="G248" s="113" t="n"/>
      <c r="H248" s="1" t="n"/>
      <c r="I248" s="1" t="n"/>
      <c r="J248" s="1" t="n"/>
      <c r="K248" s="113" t="n"/>
      <c r="L248" s="1" t="n"/>
      <c r="M248" s="113" t="n"/>
      <c r="N248" s="113" t="n"/>
      <c r="O248" s="1" t="n"/>
      <c r="P248" s="1" t="n"/>
      <c r="Q248" s="1" t="n"/>
      <c r="R248" s="1" t="n"/>
      <c r="S248" s="1" t="n"/>
      <c r="T248" s="113" t="n"/>
      <c r="U248" s="113" t="n"/>
      <c r="V248" s="1" t="n"/>
      <c r="W248" s="1" t="n"/>
      <c r="Y248" s="1" t="n"/>
      <c r="Z248" s="1" t="n"/>
      <c r="AA248" s="113" t="n"/>
      <c r="AB248" s="113" t="n"/>
      <c r="AC248" s="1" t="n"/>
      <c r="AD248" s="1" t="n"/>
      <c r="AH248" s="107" t="n"/>
      <c r="AI248" s="107" t="n"/>
      <c r="AJ248" s="107" t="n"/>
      <c r="AK248" s="107" t="n"/>
      <c r="AL248" s="107" t="n"/>
      <c r="AM248" s="107" t="n"/>
      <c r="AN248" s="107" t="n"/>
      <c r="AO248" s="107" t="n"/>
      <c r="AP248" s="107" t="n"/>
      <c r="AQ248" s="107" t="n"/>
      <c r="AR248" s="107" t="n"/>
    </row>
    <row r="249" ht="12.75" customHeight="1" s="263">
      <c r="F249" s="113" t="n"/>
      <c r="G249" s="113" t="n"/>
      <c r="H249" s="1" t="n"/>
      <c r="I249" s="1" t="n"/>
      <c r="J249" s="1" t="n"/>
      <c r="K249" s="113" t="n"/>
      <c r="L249" s="1" t="n"/>
      <c r="M249" s="113" t="n"/>
      <c r="N249" s="113" t="n"/>
      <c r="O249" s="1" t="n"/>
      <c r="P249" s="1" t="n"/>
      <c r="Q249" s="1" t="n"/>
      <c r="R249" s="1" t="n"/>
      <c r="S249" s="1" t="n"/>
      <c r="T249" s="113" t="n"/>
      <c r="U249" s="113" t="n"/>
      <c r="V249" s="1" t="n"/>
      <c r="W249" s="1" t="n"/>
      <c r="Y249" s="1" t="n"/>
      <c r="Z249" s="1" t="n"/>
      <c r="AA249" s="113" t="n"/>
      <c r="AB249" s="113" t="n"/>
      <c r="AC249" s="1" t="n"/>
      <c r="AD249" s="1" t="n"/>
      <c r="AH249" s="107" t="n"/>
      <c r="AI249" s="107" t="n"/>
      <c r="AJ249" s="107" t="n"/>
      <c r="AK249" s="107" t="n"/>
      <c r="AL249" s="107" t="n"/>
      <c r="AM249" s="107" t="n"/>
      <c r="AN249" s="107" t="n"/>
      <c r="AO249" s="107" t="n"/>
      <c r="AP249" s="107" t="n"/>
      <c r="AQ249" s="107" t="n"/>
      <c r="AR249" s="107" t="n"/>
    </row>
    <row r="250" ht="12.75" customHeight="1" s="263">
      <c r="F250" s="113" t="n"/>
      <c r="G250" s="113" t="n"/>
      <c r="H250" s="1" t="n"/>
      <c r="I250" s="1" t="n"/>
      <c r="J250" s="1" t="n"/>
      <c r="K250" s="113" t="n"/>
      <c r="L250" s="1" t="n"/>
      <c r="M250" s="113" t="n"/>
      <c r="N250" s="113" t="n"/>
      <c r="O250" s="1" t="n"/>
      <c r="P250" s="1" t="n"/>
      <c r="Q250" s="1" t="n"/>
      <c r="R250" s="1" t="n"/>
      <c r="S250" s="1" t="n"/>
      <c r="T250" s="113" t="n"/>
      <c r="U250" s="113" t="n"/>
      <c r="V250" s="1" t="n"/>
      <c r="W250" s="1" t="n"/>
      <c r="Y250" s="1" t="n"/>
      <c r="Z250" s="1" t="n"/>
      <c r="AA250" s="113" t="n"/>
      <c r="AB250" s="113" t="n"/>
      <c r="AC250" s="1" t="n"/>
      <c r="AD250" s="1" t="n"/>
      <c r="AH250" s="107" t="n"/>
      <c r="AI250" s="107" t="n"/>
      <c r="AJ250" s="107" t="n"/>
      <c r="AK250" s="107" t="n"/>
      <c r="AL250" s="107" t="n"/>
      <c r="AM250" s="107" t="n"/>
      <c r="AN250" s="107" t="n"/>
      <c r="AO250" s="107" t="n"/>
      <c r="AP250" s="107" t="n"/>
      <c r="AQ250" s="107" t="n"/>
      <c r="AR250" s="107" t="n"/>
    </row>
    <row r="251" ht="12.75" customHeight="1" s="263">
      <c r="F251" s="113" t="n"/>
      <c r="G251" s="113" t="n"/>
      <c r="H251" s="1" t="n"/>
      <c r="I251" s="1" t="n"/>
      <c r="J251" s="1" t="n"/>
      <c r="K251" s="113" t="n"/>
      <c r="L251" s="1" t="n"/>
      <c r="M251" s="113" t="n"/>
      <c r="N251" s="113" t="n"/>
      <c r="O251" s="1" t="n"/>
      <c r="P251" s="1" t="n"/>
      <c r="Q251" s="1" t="n"/>
      <c r="R251" s="1" t="n"/>
      <c r="S251" s="1" t="n"/>
      <c r="T251" s="113" t="n"/>
      <c r="U251" s="113" t="n"/>
      <c r="V251" s="1" t="n"/>
      <c r="W251" s="1" t="n"/>
      <c r="Y251" s="1" t="n"/>
      <c r="Z251" s="1" t="n"/>
      <c r="AA251" s="113" t="n"/>
      <c r="AB251" s="113" t="n"/>
      <c r="AC251" s="1" t="n"/>
      <c r="AD251" s="1" t="n"/>
      <c r="AH251" s="107" t="n"/>
      <c r="AI251" s="107" t="n"/>
      <c r="AJ251" s="107" t="n"/>
      <c r="AK251" s="107" t="n"/>
      <c r="AL251" s="107" t="n"/>
      <c r="AM251" s="107" t="n"/>
      <c r="AN251" s="107" t="n"/>
      <c r="AO251" s="107" t="n"/>
      <c r="AP251" s="107" t="n"/>
      <c r="AQ251" s="107" t="n"/>
      <c r="AR251" s="107" t="n"/>
    </row>
    <row r="252" ht="12.75" customHeight="1" s="263">
      <c r="F252" s="113" t="n"/>
      <c r="G252" s="113" t="n"/>
      <c r="H252" s="1" t="n"/>
      <c r="I252" s="1" t="n"/>
      <c r="J252" s="1" t="n"/>
      <c r="K252" s="113" t="n"/>
      <c r="L252" s="1" t="n"/>
      <c r="M252" s="113" t="n"/>
      <c r="N252" s="113" t="n"/>
      <c r="O252" s="1" t="n"/>
      <c r="P252" s="1" t="n"/>
      <c r="Q252" s="1" t="n"/>
      <c r="R252" s="1" t="n"/>
      <c r="S252" s="1" t="n"/>
      <c r="T252" s="113" t="n"/>
      <c r="U252" s="113" t="n"/>
      <c r="V252" s="1" t="n"/>
      <c r="W252" s="1" t="n"/>
      <c r="Y252" s="1" t="n"/>
      <c r="Z252" s="1" t="n"/>
      <c r="AA252" s="113" t="n"/>
      <c r="AB252" s="113" t="n"/>
      <c r="AC252" s="1" t="n"/>
      <c r="AD252" s="1" t="n"/>
      <c r="AH252" s="107" t="n"/>
      <c r="AI252" s="107" t="n"/>
      <c r="AJ252" s="107" t="n"/>
      <c r="AK252" s="107" t="n"/>
      <c r="AL252" s="107" t="n"/>
      <c r="AM252" s="107" t="n"/>
      <c r="AN252" s="107" t="n"/>
      <c r="AO252" s="107" t="n"/>
      <c r="AP252" s="107" t="n"/>
      <c r="AQ252" s="107" t="n"/>
      <c r="AR252" s="107" t="n"/>
    </row>
    <row r="253" ht="12.75" customHeight="1" s="263">
      <c r="F253" s="113" t="n"/>
      <c r="G253" s="113" t="n"/>
      <c r="H253" s="1" t="n"/>
      <c r="I253" s="1" t="n"/>
      <c r="J253" s="1" t="n"/>
      <c r="K253" s="113" t="n"/>
      <c r="L253" s="1" t="n"/>
      <c r="M253" s="113" t="n"/>
      <c r="N253" s="113" t="n"/>
      <c r="O253" s="1" t="n"/>
      <c r="P253" s="1" t="n"/>
      <c r="Q253" s="1" t="n"/>
      <c r="R253" s="1" t="n"/>
      <c r="S253" s="1" t="n"/>
      <c r="T253" s="113" t="n"/>
      <c r="U253" s="113" t="n"/>
      <c r="V253" s="1" t="n"/>
      <c r="W253" s="1" t="n"/>
      <c r="Y253" s="1" t="n"/>
      <c r="Z253" s="1" t="n"/>
      <c r="AA253" s="113" t="n"/>
      <c r="AB253" s="113" t="n"/>
      <c r="AC253" s="1" t="n"/>
      <c r="AD253" s="1" t="n"/>
      <c r="AH253" s="107" t="n"/>
      <c r="AI253" s="107" t="n"/>
      <c r="AJ253" s="107" t="n"/>
      <c r="AK253" s="107" t="n"/>
      <c r="AL253" s="107" t="n"/>
      <c r="AM253" s="107" t="n"/>
      <c r="AN253" s="107" t="n"/>
      <c r="AO253" s="107" t="n"/>
      <c r="AP253" s="107" t="n"/>
      <c r="AQ253" s="107" t="n"/>
      <c r="AR253" s="107" t="n"/>
    </row>
    <row r="254" ht="12.75" customHeight="1" s="263">
      <c r="F254" s="113" t="n"/>
      <c r="G254" s="113" t="n"/>
      <c r="H254" s="1" t="n"/>
      <c r="I254" s="1" t="n"/>
      <c r="J254" s="1" t="n"/>
      <c r="K254" s="113" t="n"/>
      <c r="L254" s="1" t="n"/>
      <c r="M254" s="113" t="n"/>
      <c r="N254" s="113" t="n"/>
      <c r="O254" s="1" t="n"/>
      <c r="P254" s="1" t="n"/>
      <c r="Q254" s="1" t="n"/>
      <c r="R254" s="1" t="n"/>
      <c r="S254" s="1" t="n"/>
      <c r="T254" s="113" t="n"/>
      <c r="U254" s="113" t="n"/>
      <c r="V254" s="1" t="n"/>
      <c r="W254" s="1" t="n"/>
      <c r="Y254" s="1" t="n"/>
      <c r="Z254" s="1" t="n"/>
      <c r="AA254" s="113" t="n"/>
      <c r="AB254" s="113" t="n"/>
      <c r="AC254" s="1" t="n"/>
      <c r="AD254" s="1" t="n"/>
      <c r="AH254" s="107" t="n"/>
      <c r="AI254" s="107" t="n"/>
      <c r="AJ254" s="107" t="n"/>
      <c r="AK254" s="107" t="n"/>
      <c r="AL254" s="107" t="n"/>
      <c r="AM254" s="107" t="n"/>
      <c r="AN254" s="107" t="n"/>
      <c r="AO254" s="107" t="n"/>
      <c r="AP254" s="107" t="n"/>
      <c r="AQ254" s="107" t="n"/>
      <c r="AR254" s="107" t="n"/>
    </row>
    <row r="255" ht="12.75" customHeight="1" s="263">
      <c r="F255" s="113" t="n"/>
      <c r="G255" s="113" t="n"/>
      <c r="H255" s="1" t="n"/>
      <c r="I255" s="1" t="n"/>
      <c r="J255" s="1" t="n"/>
      <c r="K255" s="113" t="n"/>
      <c r="L255" s="1" t="n"/>
      <c r="M255" s="113" t="n"/>
      <c r="N255" s="113" t="n"/>
      <c r="O255" s="1" t="n"/>
      <c r="P255" s="1" t="n"/>
      <c r="Q255" s="1" t="n"/>
      <c r="R255" s="1" t="n"/>
      <c r="S255" s="1" t="n"/>
      <c r="T255" s="113" t="n"/>
      <c r="U255" s="113" t="n"/>
      <c r="V255" s="1" t="n"/>
      <c r="W255" s="1" t="n"/>
      <c r="Y255" s="1" t="n"/>
      <c r="Z255" s="1" t="n"/>
      <c r="AA255" s="113" t="n"/>
      <c r="AB255" s="113" t="n"/>
      <c r="AC255" s="1" t="n"/>
      <c r="AD255" s="1" t="n"/>
      <c r="AH255" s="107" t="n"/>
      <c r="AI255" s="107" t="n"/>
      <c r="AJ255" s="107" t="n"/>
      <c r="AK255" s="107" t="n"/>
      <c r="AL255" s="107" t="n"/>
      <c r="AM255" s="107" t="n"/>
      <c r="AN255" s="107" t="n"/>
      <c r="AO255" s="107" t="n"/>
      <c r="AP255" s="107" t="n"/>
      <c r="AQ255" s="107" t="n"/>
      <c r="AR255" s="107" t="n"/>
    </row>
    <row r="256" ht="12.75" customHeight="1" s="263">
      <c r="F256" s="113" t="n"/>
      <c r="G256" s="113" t="n"/>
      <c r="H256" s="1" t="n"/>
      <c r="I256" s="1" t="n"/>
      <c r="J256" s="1" t="n"/>
      <c r="K256" s="113" t="n"/>
      <c r="L256" s="1" t="n"/>
      <c r="M256" s="113" t="n"/>
      <c r="N256" s="113" t="n"/>
      <c r="O256" s="1" t="n"/>
      <c r="P256" s="1" t="n"/>
      <c r="Q256" s="1" t="n"/>
      <c r="R256" s="1" t="n"/>
      <c r="S256" s="1" t="n"/>
      <c r="T256" s="113" t="n"/>
      <c r="U256" s="113" t="n"/>
      <c r="V256" s="1" t="n"/>
      <c r="W256" s="1" t="n"/>
      <c r="Y256" s="1" t="n"/>
      <c r="Z256" s="1" t="n"/>
      <c r="AA256" s="113" t="n"/>
      <c r="AB256" s="113" t="n"/>
      <c r="AC256" s="1" t="n"/>
      <c r="AD256" s="1" t="n"/>
      <c r="AH256" s="107" t="n"/>
      <c r="AI256" s="107" t="n"/>
      <c r="AJ256" s="107" t="n"/>
      <c r="AK256" s="107" t="n"/>
      <c r="AL256" s="107" t="n"/>
      <c r="AM256" s="107" t="n"/>
      <c r="AN256" s="107" t="n"/>
      <c r="AO256" s="107" t="n"/>
      <c r="AP256" s="107" t="n"/>
      <c r="AQ256" s="107" t="n"/>
      <c r="AR256" s="107" t="n"/>
    </row>
    <row r="257" ht="12.75" customHeight="1" s="263">
      <c r="F257" s="113" t="n"/>
      <c r="G257" s="113" t="n"/>
      <c r="H257" s="1" t="n"/>
      <c r="I257" s="1" t="n"/>
      <c r="J257" s="1" t="n"/>
      <c r="K257" s="113" t="n"/>
      <c r="L257" s="1" t="n"/>
      <c r="M257" s="113" t="n"/>
      <c r="N257" s="113" t="n"/>
      <c r="O257" s="1" t="n"/>
      <c r="P257" s="1" t="n"/>
      <c r="Q257" s="1" t="n"/>
      <c r="R257" s="1" t="n"/>
      <c r="S257" s="1" t="n"/>
      <c r="T257" s="113" t="n"/>
      <c r="U257" s="113" t="n"/>
      <c r="V257" s="1" t="n"/>
      <c r="W257" s="1" t="n"/>
      <c r="Y257" s="1" t="n"/>
      <c r="Z257" s="1" t="n"/>
      <c r="AA257" s="113" t="n"/>
      <c r="AB257" s="113" t="n"/>
      <c r="AC257" s="1" t="n"/>
      <c r="AD257" s="1" t="n"/>
      <c r="AH257" s="107" t="n"/>
      <c r="AI257" s="107" t="n"/>
      <c r="AJ257" s="107" t="n"/>
      <c r="AK257" s="107" t="n"/>
      <c r="AL257" s="107" t="n"/>
      <c r="AM257" s="107" t="n"/>
      <c r="AN257" s="107" t="n"/>
      <c r="AO257" s="107" t="n"/>
      <c r="AP257" s="107" t="n"/>
      <c r="AQ257" s="107" t="n"/>
      <c r="AR257" s="107" t="n"/>
    </row>
    <row r="258" ht="12.75" customHeight="1" s="263">
      <c r="F258" s="113" t="n"/>
      <c r="G258" s="113" t="n"/>
      <c r="H258" s="1" t="n"/>
      <c r="I258" s="1" t="n"/>
      <c r="J258" s="1" t="n"/>
      <c r="K258" s="113" t="n"/>
      <c r="L258" s="1" t="n"/>
      <c r="M258" s="113" t="n"/>
      <c r="N258" s="113" t="n"/>
      <c r="O258" s="1" t="n"/>
      <c r="P258" s="1" t="n"/>
      <c r="Q258" s="1" t="n"/>
      <c r="R258" s="1" t="n"/>
      <c r="S258" s="1" t="n"/>
      <c r="T258" s="113" t="n"/>
      <c r="U258" s="113" t="n"/>
      <c r="V258" s="1" t="n"/>
      <c r="W258" s="1" t="n"/>
      <c r="Y258" s="1" t="n"/>
      <c r="Z258" s="1" t="n"/>
      <c r="AA258" s="113" t="n"/>
      <c r="AB258" s="113" t="n"/>
      <c r="AC258" s="1" t="n"/>
      <c r="AD258" s="1" t="n"/>
      <c r="AH258" s="107" t="n"/>
      <c r="AI258" s="107" t="n"/>
      <c r="AJ258" s="107" t="n"/>
      <c r="AK258" s="107" t="n"/>
      <c r="AL258" s="107" t="n"/>
      <c r="AM258" s="107" t="n"/>
      <c r="AN258" s="107" t="n"/>
      <c r="AO258" s="107" t="n"/>
      <c r="AP258" s="107" t="n"/>
      <c r="AQ258" s="107" t="n"/>
      <c r="AR258" s="107" t="n"/>
    </row>
    <row r="259" ht="12.75" customHeight="1" s="263">
      <c r="F259" s="113" t="n"/>
      <c r="G259" s="113" t="n"/>
      <c r="H259" s="1" t="n"/>
      <c r="I259" s="1" t="n"/>
      <c r="J259" s="1" t="n"/>
      <c r="K259" s="113" t="n"/>
      <c r="L259" s="1" t="n"/>
      <c r="M259" s="113" t="n"/>
      <c r="N259" s="113" t="n"/>
      <c r="O259" s="1" t="n"/>
      <c r="P259" s="1" t="n"/>
      <c r="Q259" s="1" t="n"/>
      <c r="R259" s="1" t="n"/>
      <c r="S259" s="1" t="n"/>
      <c r="T259" s="113" t="n"/>
      <c r="U259" s="113" t="n"/>
      <c r="V259" s="1" t="n"/>
      <c r="W259" s="1" t="n"/>
      <c r="Y259" s="1" t="n"/>
      <c r="Z259" s="1" t="n"/>
      <c r="AA259" s="113" t="n"/>
      <c r="AB259" s="113" t="n"/>
      <c r="AC259" s="1" t="n"/>
      <c r="AD259" s="1" t="n"/>
      <c r="AH259" s="107" t="n"/>
      <c r="AI259" s="107" t="n"/>
      <c r="AJ259" s="107" t="n"/>
      <c r="AK259" s="107" t="n"/>
      <c r="AL259" s="107" t="n"/>
      <c r="AM259" s="107" t="n"/>
      <c r="AN259" s="107" t="n"/>
      <c r="AO259" s="107" t="n"/>
      <c r="AP259" s="107" t="n"/>
      <c r="AQ259" s="107" t="n"/>
      <c r="AR259" s="107" t="n"/>
    </row>
    <row r="260" ht="12.75" customHeight="1" s="263">
      <c r="F260" s="113" t="n"/>
      <c r="G260" s="113" t="n"/>
      <c r="H260" s="1" t="n"/>
      <c r="I260" s="1" t="n"/>
      <c r="J260" s="1" t="n"/>
      <c r="K260" s="113" t="n"/>
      <c r="L260" s="1" t="n"/>
      <c r="M260" s="113" t="n"/>
      <c r="N260" s="113" t="n"/>
      <c r="O260" s="1" t="n"/>
      <c r="P260" s="1" t="n"/>
      <c r="Q260" s="1" t="n"/>
      <c r="R260" s="1" t="n"/>
      <c r="S260" s="1" t="n"/>
      <c r="T260" s="113" t="n"/>
      <c r="U260" s="113" t="n"/>
      <c r="V260" s="1" t="n"/>
      <c r="W260" s="1" t="n"/>
      <c r="Y260" s="1" t="n"/>
      <c r="Z260" s="1" t="n"/>
      <c r="AA260" s="113" t="n"/>
      <c r="AB260" s="113" t="n"/>
      <c r="AC260" s="1" t="n"/>
      <c r="AD260" s="1" t="n"/>
      <c r="AH260" s="107" t="n"/>
      <c r="AI260" s="107" t="n"/>
      <c r="AJ260" s="107" t="n"/>
      <c r="AK260" s="107" t="n"/>
      <c r="AL260" s="107" t="n"/>
      <c r="AM260" s="107" t="n"/>
      <c r="AN260" s="107" t="n"/>
      <c r="AO260" s="107" t="n"/>
      <c r="AP260" s="107" t="n"/>
      <c r="AQ260" s="107" t="n"/>
      <c r="AR260" s="107" t="n"/>
    </row>
    <row r="261" ht="12.75" customHeight="1" s="263">
      <c r="F261" s="113" t="n"/>
      <c r="G261" s="113" t="n"/>
      <c r="H261" s="1" t="n"/>
      <c r="I261" s="1" t="n"/>
      <c r="J261" s="1" t="n"/>
      <c r="K261" s="113" t="n"/>
      <c r="L261" s="1" t="n"/>
      <c r="M261" s="113" t="n"/>
      <c r="N261" s="113" t="n"/>
      <c r="O261" s="1" t="n"/>
      <c r="P261" s="1" t="n"/>
      <c r="Q261" s="1" t="n"/>
      <c r="R261" s="1" t="n"/>
      <c r="S261" s="1" t="n"/>
      <c r="T261" s="113" t="n"/>
      <c r="U261" s="113" t="n"/>
      <c r="V261" s="1" t="n"/>
      <c r="W261" s="1" t="n"/>
      <c r="Y261" s="1" t="n"/>
      <c r="Z261" s="1" t="n"/>
      <c r="AA261" s="113" t="n"/>
      <c r="AB261" s="113" t="n"/>
      <c r="AC261" s="1" t="n"/>
      <c r="AD261" s="1" t="n"/>
      <c r="AH261" s="107" t="n"/>
      <c r="AI261" s="107" t="n"/>
      <c r="AJ261" s="107" t="n"/>
      <c r="AK261" s="107" t="n"/>
      <c r="AL261" s="107" t="n"/>
      <c r="AM261" s="107" t="n"/>
      <c r="AN261" s="107" t="n"/>
      <c r="AO261" s="107" t="n"/>
      <c r="AP261" s="107" t="n"/>
      <c r="AQ261" s="107" t="n"/>
      <c r="AR261" s="107" t="n"/>
    </row>
    <row r="262" ht="12.75" customHeight="1" s="263">
      <c r="F262" s="113" t="n"/>
      <c r="G262" s="113" t="n"/>
      <c r="H262" s="1" t="n"/>
      <c r="I262" s="1" t="n"/>
      <c r="J262" s="1" t="n"/>
      <c r="K262" s="113" t="n"/>
      <c r="L262" s="1" t="n"/>
      <c r="M262" s="113" t="n"/>
      <c r="N262" s="113" t="n"/>
      <c r="O262" s="1" t="n"/>
      <c r="P262" s="1" t="n"/>
      <c r="Q262" s="1" t="n"/>
      <c r="R262" s="1" t="n"/>
      <c r="S262" s="1" t="n"/>
      <c r="T262" s="113" t="n"/>
      <c r="U262" s="113" t="n"/>
      <c r="V262" s="1" t="n"/>
      <c r="W262" s="1" t="n"/>
      <c r="Y262" s="1" t="n"/>
      <c r="Z262" s="1" t="n"/>
      <c r="AA262" s="113" t="n"/>
      <c r="AB262" s="113" t="n"/>
      <c r="AC262" s="1" t="n"/>
      <c r="AD262" s="1" t="n"/>
      <c r="AH262" s="107" t="n"/>
      <c r="AI262" s="107" t="n"/>
      <c r="AJ262" s="107" t="n"/>
      <c r="AK262" s="107" t="n"/>
      <c r="AL262" s="107" t="n"/>
      <c r="AM262" s="107" t="n"/>
      <c r="AN262" s="107" t="n"/>
      <c r="AO262" s="107" t="n"/>
      <c r="AP262" s="107" t="n"/>
      <c r="AQ262" s="107" t="n"/>
      <c r="AR262" s="107" t="n"/>
    </row>
    <row r="263" ht="12.75" customHeight="1" s="263">
      <c r="F263" s="113" t="n"/>
      <c r="G263" s="113" t="n"/>
      <c r="H263" s="1" t="n"/>
      <c r="I263" s="1" t="n"/>
      <c r="J263" s="1" t="n"/>
      <c r="K263" s="113" t="n"/>
      <c r="L263" s="1" t="n"/>
      <c r="M263" s="113" t="n"/>
      <c r="N263" s="113" t="n"/>
      <c r="O263" s="1" t="n"/>
      <c r="P263" s="1" t="n"/>
      <c r="Q263" s="1" t="n"/>
      <c r="R263" s="1" t="n"/>
      <c r="S263" s="1" t="n"/>
      <c r="T263" s="113" t="n"/>
      <c r="U263" s="113" t="n"/>
      <c r="V263" s="1" t="n"/>
      <c r="W263" s="1" t="n"/>
      <c r="Y263" s="1" t="n"/>
      <c r="Z263" s="1" t="n"/>
      <c r="AA263" s="113" t="n"/>
      <c r="AB263" s="113" t="n"/>
      <c r="AC263" s="1" t="n"/>
      <c r="AD263" s="1" t="n"/>
      <c r="AH263" s="107" t="n"/>
      <c r="AI263" s="107" t="n"/>
      <c r="AJ263" s="107" t="n"/>
      <c r="AK263" s="107" t="n"/>
      <c r="AL263" s="107" t="n"/>
      <c r="AM263" s="107" t="n"/>
      <c r="AN263" s="107" t="n"/>
      <c r="AO263" s="107" t="n"/>
      <c r="AP263" s="107" t="n"/>
      <c r="AQ263" s="107" t="n"/>
      <c r="AR263" s="107" t="n"/>
    </row>
    <row r="264" ht="12.75" customHeight="1" s="263">
      <c r="F264" s="113" t="n"/>
      <c r="G264" s="113" t="n"/>
      <c r="H264" s="1" t="n"/>
      <c r="I264" s="1" t="n"/>
      <c r="J264" s="1" t="n"/>
      <c r="K264" s="113" t="n"/>
      <c r="L264" s="1" t="n"/>
      <c r="M264" s="113" t="n"/>
      <c r="N264" s="113" t="n"/>
      <c r="O264" s="1" t="n"/>
      <c r="P264" s="1" t="n"/>
      <c r="Q264" s="1" t="n"/>
      <c r="R264" s="1" t="n"/>
      <c r="S264" s="1" t="n"/>
      <c r="T264" s="113" t="n"/>
      <c r="U264" s="113" t="n"/>
      <c r="V264" s="1" t="n"/>
      <c r="W264" s="1" t="n"/>
      <c r="Y264" s="1" t="n"/>
      <c r="Z264" s="1" t="n"/>
      <c r="AA264" s="113" t="n"/>
      <c r="AB264" s="113" t="n"/>
      <c r="AC264" s="1" t="n"/>
      <c r="AD264" s="1" t="n"/>
      <c r="AH264" s="107" t="n"/>
      <c r="AI264" s="107" t="n"/>
      <c r="AJ264" s="107" t="n"/>
      <c r="AK264" s="107" t="n"/>
      <c r="AL264" s="107" t="n"/>
      <c r="AM264" s="107" t="n"/>
      <c r="AN264" s="107" t="n"/>
      <c r="AO264" s="107" t="n"/>
      <c r="AP264" s="107" t="n"/>
      <c r="AQ264" s="107" t="n"/>
      <c r="AR264" s="107" t="n"/>
    </row>
    <row r="265" ht="12.75" customHeight="1" s="263">
      <c r="F265" s="113" t="n"/>
      <c r="G265" s="113" t="n"/>
      <c r="H265" s="1" t="n"/>
      <c r="I265" s="1" t="n"/>
      <c r="J265" s="1" t="n"/>
      <c r="K265" s="113" t="n"/>
      <c r="L265" s="1" t="n"/>
      <c r="M265" s="113" t="n"/>
      <c r="N265" s="113" t="n"/>
      <c r="O265" s="1" t="n"/>
      <c r="P265" s="1" t="n"/>
      <c r="Q265" s="1" t="n"/>
      <c r="R265" s="1" t="n"/>
      <c r="S265" s="1" t="n"/>
      <c r="T265" s="113" t="n"/>
      <c r="U265" s="113" t="n"/>
      <c r="V265" s="1" t="n"/>
      <c r="W265" s="1" t="n"/>
      <c r="Y265" s="1" t="n"/>
      <c r="Z265" s="1" t="n"/>
      <c r="AA265" s="113" t="n"/>
      <c r="AB265" s="113" t="n"/>
      <c r="AC265" s="1" t="n"/>
      <c r="AD265" s="1" t="n"/>
      <c r="AH265" s="107" t="n"/>
      <c r="AI265" s="107" t="n"/>
      <c r="AJ265" s="107" t="n"/>
      <c r="AK265" s="107" t="n"/>
      <c r="AL265" s="107" t="n"/>
      <c r="AM265" s="107" t="n"/>
      <c r="AN265" s="107" t="n"/>
      <c r="AO265" s="107" t="n"/>
      <c r="AP265" s="107" t="n"/>
      <c r="AQ265" s="107" t="n"/>
      <c r="AR265" s="107" t="n"/>
    </row>
    <row r="266" ht="12.75" customHeight="1" s="263">
      <c r="F266" s="113" t="n"/>
      <c r="G266" s="113" t="n"/>
      <c r="H266" s="1" t="n"/>
      <c r="I266" s="1" t="n"/>
      <c r="J266" s="1" t="n"/>
      <c r="K266" s="113" t="n"/>
      <c r="L266" s="1" t="n"/>
      <c r="M266" s="113" t="n"/>
      <c r="N266" s="113" t="n"/>
      <c r="O266" s="1" t="n"/>
      <c r="P266" s="1" t="n"/>
      <c r="Q266" s="1" t="n"/>
      <c r="R266" s="1" t="n"/>
      <c r="S266" s="1" t="n"/>
      <c r="T266" s="113" t="n"/>
      <c r="U266" s="113" t="n"/>
      <c r="V266" s="1" t="n"/>
      <c r="W266" s="1" t="n"/>
      <c r="Y266" s="1" t="n"/>
      <c r="Z266" s="1" t="n"/>
      <c r="AA266" s="113" t="n"/>
      <c r="AB266" s="113" t="n"/>
      <c r="AC266" s="1" t="n"/>
      <c r="AD266" s="1" t="n"/>
      <c r="AH266" s="107" t="n"/>
      <c r="AI266" s="107" t="n"/>
      <c r="AJ266" s="107" t="n"/>
      <c r="AK266" s="107" t="n"/>
      <c r="AL266" s="107" t="n"/>
      <c r="AM266" s="107" t="n"/>
      <c r="AN266" s="107" t="n"/>
      <c r="AO266" s="107" t="n"/>
      <c r="AP266" s="107" t="n"/>
      <c r="AQ266" s="107" t="n"/>
      <c r="AR266" s="107" t="n"/>
    </row>
    <row r="267" ht="12.75" customHeight="1" s="263">
      <c r="F267" s="113" t="n"/>
      <c r="G267" s="113" t="n"/>
      <c r="H267" s="1" t="n"/>
      <c r="I267" s="1" t="n"/>
      <c r="J267" s="1" t="n"/>
      <c r="K267" s="113" t="n"/>
      <c r="L267" s="1" t="n"/>
      <c r="M267" s="113" t="n"/>
      <c r="N267" s="113" t="n"/>
      <c r="O267" s="1" t="n"/>
      <c r="P267" s="1" t="n"/>
      <c r="Q267" s="1" t="n"/>
      <c r="R267" s="1" t="n"/>
      <c r="S267" s="1" t="n"/>
      <c r="T267" s="113" t="n"/>
      <c r="U267" s="113" t="n"/>
      <c r="V267" s="1" t="n"/>
      <c r="W267" s="1" t="n"/>
      <c r="Y267" s="1" t="n"/>
      <c r="Z267" s="1" t="n"/>
      <c r="AA267" s="113" t="n"/>
      <c r="AB267" s="113" t="n"/>
      <c r="AC267" s="1" t="n"/>
      <c r="AD267" s="1" t="n"/>
      <c r="AH267" s="107" t="n"/>
      <c r="AI267" s="107" t="n"/>
      <c r="AJ267" s="107" t="n"/>
      <c r="AK267" s="107" t="n"/>
      <c r="AL267" s="107" t="n"/>
      <c r="AM267" s="107" t="n"/>
      <c r="AN267" s="107" t="n"/>
      <c r="AO267" s="107" t="n"/>
      <c r="AP267" s="107" t="n"/>
      <c r="AQ267" s="107" t="n"/>
      <c r="AR267" s="107" t="n"/>
    </row>
    <row r="268" ht="12.75" customHeight="1" s="263">
      <c r="F268" s="113" t="n"/>
      <c r="G268" s="113" t="n"/>
      <c r="H268" s="1" t="n"/>
      <c r="I268" s="1" t="n"/>
      <c r="J268" s="1" t="n"/>
      <c r="K268" s="113" t="n"/>
      <c r="L268" s="1" t="n"/>
      <c r="M268" s="113" t="n"/>
      <c r="N268" s="113" t="n"/>
      <c r="O268" s="1" t="n"/>
      <c r="P268" s="1" t="n"/>
      <c r="Q268" s="1" t="n"/>
      <c r="R268" s="1" t="n"/>
      <c r="S268" s="1" t="n"/>
      <c r="T268" s="113" t="n"/>
      <c r="U268" s="113" t="n"/>
      <c r="V268" s="1" t="n"/>
      <c r="W268" s="1" t="n"/>
      <c r="Y268" s="1" t="n"/>
      <c r="Z268" s="1" t="n"/>
      <c r="AA268" s="113" t="n"/>
      <c r="AB268" s="113" t="n"/>
      <c r="AC268" s="1" t="n"/>
      <c r="AD268" s="1" t="n"/>
      <c r="AH268" s="107" t="n"/>
      <c r="AI268" s="107" t="n"/>
      <c r="AJ268" s="107" t="n"/>
      <c r="AK268" s="107" t="n"/>
      <c r="AL268" s="107" t="n"/>
      <c r="AM268" s="107" t="n"/>
      <c r="AN268" s="107" t="n"/>
      <c r="AO268" s="107" t="n"/>
      <c r="AP268" s="107" t="n"/>
      <c r="AQ268" s="107" t="n"/>
      <c r="AR268" s="107" t="n"/>
    </row>
    <row r="269" ht="12.75" customHeight="1" s="263">
      <c r="F269" s="113" t="n"/>
      <c r="G269" s="113" t="n"/>
      <c r="H269" s="1" t="n"/>
      <c r="I269" s="1" t="n"/>
      <c r="J269" s="1" t="n"/>
      <c r="K269" s="113" t="n"/>
      <c r="L269" s="1" t="n"/>
      <c r="M269" s="113" t="n"/>
      <c r="N269" s="113" t="n"/>
      <c r="O269" s="1" t="n"/>
      <c r="P269" s="1" t="n"/>
      <c r="Q269" s="1" t="n"/>
      <c r="R269" s="1" t="n"/>
      <c r="S269" s="1" t="n"/>
      <c r="T269" s="113" t="n"/>
      <c r="U269" s="113" t="n"/>
      <c r="V269" s="1" t="n"/>
      <c r="W269" s="1" t="n"/>
      <c r="Y269" s="1" t="n"/>
      <c r="Z269" s="1" t="n"/>
      <c r="AA269" s="113" t="n"/>
      <c r="AB269" s="113" t="n"/>
      <c r="AC269" s="1" t="n"/>
      <c r="AD269" s="1" t="n"/>
      <c r="AH269" s="107" t="n"/>
      <c r="AI269" s="107" t="n"/>
      <c r="AJ269" s="107" t="n"/>
      <c r="AK269" s="107" t="n"/>
      <c r="AL269" s="107" t="n"/>
      <c r="AM269" s="107" t="n"/>
      <c r="AN269" s="107" t="n"/>
      <c r="AO269" s="107" t="n"/>
      <c r="AP269" s="107" t="n"/>
      <c r="AQ269" s="107" t="n"/>
      <c r="AR269" s="107" t="n"/>
    </row>
    <row r="270" ht="12.75" customHeight="1" s="263">
      <c r="F270" s="113" t="n"/>
      <c r="G270" s="113" t="n"/>
      <c r="H270" s="1" t="n"/>
      <c r="I270" s="1" t="n"/>
      <c r="J270" s="1" t="n"/>
      <c r="K270" s="113" t="n"/>
      <c r="L270" s="1" t="n"/>
      <c r="M270" s="113" t="n"/>
      <c r="N270" s="113" t="n"/>
      <c r="O270" s="1" t="n"/>
      <c r="P270" s="1" t="n"/>
      <c r="Q270" s="1" t="n"/>
      <c r="R270" s="1" t="n"/>
      <c r="S270" s="1" t="n"/>
      <c r="T270" s="113" t="n"/>
      <c r="U270" s="113" t="n"/>
      <c r="V270" s="1" t="n"/>
      <c r="W270" s="1" t="n"/>
      <c r="Y270" s="1" t="n"/>
      <c r="Z270" s="1" t="n"/>
      <c r="AA270" s="113" t="n"/>
      <c r="AB270" s="113" t="n"/>
      <c r="AC270" s="1" t="n"/>
      <c r="AD270" s="1" t="n"/>
      <c r="AH270" s="107" t="n"/>
      <c r="AI270" s="107" t="n"/>
      <c r="AJ270" s="107" t="n"/>
      <c r="AK270" s="107" t="n"/>
      <c r="AL270" s="107" t="n"/>
      <c r="AM270" s="107" t="n"/>
      <c r="AN270" s="107" t="n"/>
      <c r="AO270" s="107" t="n"/>
      <c r="AP270" s="107" t="n"/>
      <c r="AQ270" s="107" t="n"/>
      <c r="AR270" s="107" t="n"/>
    </row>
    <row r="271" ht="12.75" customHeight="1" s="263">
      <c r="F271" s="113" t="n"/>
      <c r="G271" s="113" t="n"/>
      <c r="H271" s="1" t="n"/>
      <c r="I271" s="1" t="n"/>
      <c r="J271" s="1" t="n"/>
      <c r="K271" s="113" t="n"/>
      <c r="L271" s="1" t="n"/>
      <c r="M271" s="113" t="n"/>
      <c r="N271" s="113" t="n"/>
      <c r="O271" s="1" t="n"/>
      <c r="P271" s="1" t="n"/>
      <c r="Q271" s="1" t="n"/>
      <c r="R271" s="1" t="n"/>
      <c r="S271" s="1" t="n"/>
      <c r="T271" s="113" t="n"/>
      <c r="U271" s="113" t="n"/>
      <c r="V271" s="1" t="n"/>
      <c r="W271" s="1" t="n"/>
      <c r="Y271" s="1" t="n"/>
      <c r="Z271" s="1" t="n"/>
      <c r="AA271" s="113" t="n"/>
      <c r="AB271" s="113" t="n"/>
      <c r="AC271" s="1" t="n"/>
      <c r="AD271" s="1" t="n"/>
      <c r="AH271" s="107" t="n"/>
      <c r="AI271" s="107" t="n"/>
      <c r="AJ271" s="107" t="n"/>
      <c r="AK271" s="107" t="n"/>
      <c r="AL271" s="107" t="n"/>
      <c r="AM271" s="107" t="n"/>
      <c r="AN271" s="107" t="n"/>
      <c r="AO271" s="107" t="n"/>
      <c r="AP271" s="107" t="n"/>
      <c r="AQ271" s="107" t="n"/>
      <c r="AR271" s="107" t="n"/>
    </row>
    <row r="272" ht="12.75" customHeight="1" s="263">
      <c r="F272" s="113" t="n"/>
      <c r="G272" s="113" t="n"/>
      <c r="H272" s="1" t="n"/>
      <c r="I272" s="1" t="n"/>
      <c r="J272" s="1" t="n"/>
      <c r="K272" s="113" t="n"/>
      <c r="L272" s="1" t="n"/>
      <c r="M272" s="113" t="n"/>
      <c r="N272" s="113" t="n"/>
      <c r="O272" s="1" t="n"/>
      <c r="P272" s="1" t="n"/>
      <c r="Q272" s="1" t="n"/>
      <c r="R272" s="1" t="n"/>
      <c r="S272" s="1" t="n"/>
      <c r="T272" s="113" t="n"/>
      <c r="U272" s="113" t="n"/>
      <c r="V272" s="1" t="n"/>
      <c r="W272" s="1" t="n"/>
      <c r="Y272" s="1" t="n"/>
      <c r="Z272" s="1" t="n"/>
      <c r="AA272" s="113" t="n"/>
      <c r="AB272" s="113" t="n"/>
      <c r="AC272" s="1" t="n"/>
      <c r="AD272" s="1" t="n"/>
      <c r="AH272" s="107" t="n"/>
      <c r="AI272" s="107" t="n"/>
      <c r="AJ272" s="107" t="n"/>
      <c r="AK272" s="107" t="n"/>
      <c r="AL272" s="107" t="n"/>
      <c r="AM272" s="107" t="n"/>
      <c r="AN272" s="107" t="n"/>
      <c r="AO272" s="107" t="n"/>
      <c r="AP272" s="107" t="n"/>
      <c r="AQ272" s="107" t="n"/>
      <c r="AR272" s="107" t="n"/>
    </row>
    <row r="273" ht="12.75" customHeight="1" s="263">
      <c r="F273" s="113" t="n"/>
      <c r="G273" s="113" t="n"/>
      <c r="H273" s="1" t="n"/>
      <c r="I273" s="1" t="n"/>
      <c r="J273" s="1" t="n"/>
      <c r="K273" s="113" t="n"/>
      <c r="L273" s="1" t="n"/>
      <c r="M273" s="113" t="n"/>
      <c r="N273" s="113" t="n"/>
      <c r="O273" s="1" t="n"/>
      <c r="P273" s="1" t="n"/>
      <c r="Q273" s="1" t="n"/>
      <c r="R273" s="1" t="n"/>
      <c r="S273" s="1" t="n"/>
      <c r="T273" s="113" t="n"/>
      <c r="U273" s="113" t="n"/>
      <c r="V273" s="1" t="n"/>
      <c r="W273" s="1" t="n"/>
      <c r="Y273" s="1" t="n"/>
      <c r="Z273" s="1" t="n"/>
      <c r="AA273" s="113" t="n"/>
      <c r="AB273" s="113" t="n"/>
      <c r="AC273" s="1" t="n"/>
      <c r="AD273" s="1" t="n"/>
      <c r="AH273" s="107" t="n"/>
      <c r="AI273" s="107" t="n"/>
      <c r="AJ273" s="107" t="n"/>
      <c r="AK273" s="107" t="n"/>
      <c r="AL273" s="107" t="n"/>
      <c r="AM273" s="107" t="n"/>
      <c r="AN273" s="107" t="n"/>
      <c r="AO273" s="107" t="n"/>
      <c r="AP273" s="107" t="n"/>
      <c r="AQ273" s="107" t="n"/>
      <c r="AR273" s="107" t="n"/>
    </row>
    <row r="274" ht="12.75" customHeight="1" s="263">
      <c r="F274" s="113" t="n"/>
      <c r="G274" s="113" t="n"/>
      <c r="H274" s="1" t="n"/>
      <c r="I274" s="1" t="n"/>
      <c r="J274" s="1" t="n"/>
      <c r="K274" s="113" t="n"/>
      <c r="L274" s="1" t="n"/>
      <c r="M274" s="113" t="n"/>
      <c r="N274" s="113" t="n"/>
      <c r="O274" s="1" t="n"/>
      <c r="P274" s="1" t="n"/>
      <c r="Q274" s="1" t="n"/>
      <c r="R274" s="1" t="n"/>
      <c r="S274" s="1" t="n"/>
      <c r="T274" s="113" t="n"/>
      <c r="U274" s="113" t="n"/>
      <c r="V274" s="1" t="n"/>
      <c r="W274" s="1" t="n"/>
      <c r="Y274" s="1" t="n"/>
      <c r="Z274" s="1" t="n"/>
      <c r="AA274" s="113" t="n"/>
      <c r="AB274" s="113" t="n"/>
      <c r="AC274" s="1" t="n"/>
      <c r="AD274" s="1" t="n"/>
      <c r="AH274" s="107" t="n"/>
      <c r="AI274" s="107" t="n"/>
      <c r="AJ274" s="107" t="n"/>
      <c r="AK274" s="107" t="n"/>
      <c r="AL274" s="107" t="n"/>
      <c r="AM274" s="107" t="n"/>
      <c r="AN274" s="107" t="n"/>
      <c r="AO274" s="107" t="n"/>
      <c r="AP274" s="107" t="n"/>
      <c r="AQ274" s="107" t="n"/>
      <c r="AR274" s="107" t="n"/>
    </row>
    <row r="275" ht="12.75" customHeight="1" s="263">
      <c r="F275" s="113" t="n"/>
      <c r="G275" s="113" t="n"/>
      <c r="H275" s="1" t="n"/>
      <c r="I275" s="1" t="n"/>
      <c r="J275" s="1" t="n"/>
      <c r="K275" s="113" t="n"/>
      <c r="L275" s="1" t="n"/>
      <c r="M275" s="113" t="n"/>
      <c r="N275" s="113" t="n"/>
      <c r="O275" s="1" t="n"/>
      <c r="P275" s="1" t="n"/>
      <c r="Q275" s="1" t="n"/>
      <c r="R275" s="1" t="n"/>
      <c r="S275" s="1" t="n"/>
      <c r="T275" s="113" t="n"/>
      <c r="U275" s="113" t="n"/>
      <c r="V275" s="1" t="n"/>
      <c r="W275" s="1" t="n"/>
      <c r="Y275" s="1" t="n"/>
      <c r="Z275" s="1" t="n"/>
      <c r="AA275" s="113" t="n"/>
      <c r="AB275" s="113" t="n"/>
      <c r="AC275" s="1" t="n"/>
      <c r="AD275" s="1" t="n"/>
      <c r="AH275" s="107" t="n"/>
      <c r="AI275" s="107" t="n"/>
      <c r="AJ275" s="107" t="n"/>
      <c r="AK275" s="107" t="n"/>
      <c r="AL275" s="107" t="n"/>
      <c r="AM275" s="107" t="n"/>
      <c r="AN275" s="107" t="n"/>
      <c r="AO275" s="107" t="n"/>
      <c r="AP275" s="107" t="n"/>
      <c r="AQ275" s="107" t="n"/>
      <c r="AR275" s="107" t="n"/>
    </row>
    <row r="276" ht="12.75" customHeight="1" s="263">
      <c r="F276" s="113" t="n"/>
      <c r="G276" s="113" t="n"/>
      <c r="H276" s="1" t="n"/>
      <c r="I276" s="1" t="n"/>
      <c r="J276" s="1" t="n"/>
      <c r="K276" s="113" t="n"/>
      <c r="L276" s="1" t="n"/>
      <c r="M276" s="113" t="n"/>
      <c r="N276" s="113" t="n"/>
      <c r="O276" s="1" t="n"/>
      <c r="P276" s="1" t="n"/>
      <c r="Q276" s="1" t="n"/>
      <c r="R276" s="1" t="n"/>
      <c r="S276" s="1" t="n"/>
      <c r="T276" s="113" t="n"/>
      <c r="U276" s="113" t="n"/>
      <c r="V276" s="1" t="n"/>
      <c r="W276" s="1" t="n"/>
      <c r="Y276" s="1" t="n"/>
      <c r="Z276" s="1" t="n"/>
      <c r="AA276" s="113" t="n"/>
      <c r="AB276" s="113" t="n"/>
      <c r="AC276" s="1" t="n"/>
      <c r="AD276" s="1" t="n"/>
      <c r="AH276" s="107" t="n"/>
      <c r="AI276" s="107" t="n"/>
      <c r="AJ276" s="107" t="n"/>
      <c r="AK276" s="107" t="n"/>
      <c r="AL276" s="107" t="n"/>
      <c r="AM276" s="107" t="n"/>
      <c r="AN276" s="107" t="n"/>
      <c r="AO276" s="107" t="n"/>
      <c r="AP276" s="107" t="n"/>
      <c r="AQ276" s="107" t="n"/>
      <c r="AR276" s="107" t="n"/>
    </row>
    <row r="277" ht="12.75" customHeight="1" s="263">
      <c r="F277" s="113" t="n"/>
      <c r="G277" s="113" t="n"/>
      <c r="H277" s="1" t="n"/>
      <c r="I277" s="1" t="n"/>
      <c r="J277" s="1" t="n"/>
      <c r="K277" s="113" t="n"/>
      <c r="L277" s="1" t="n"/>
      <c r="M277" s="113" t="n"/>
      <c r="N277" s="113" t="n"/>
      <c r="O277" s="1" t="n"/>
      <c r="P277" s="1" t="n"/>
      <c r="Q277" s="1" t="n"/>
      <c r="R277" s="1" t="n"/>
      <c r="S277" s="1" t="n"/>
      <c r="T277" s="113" t="n"/>
      <c r="U277" s="113" t="n"/>
      <c r="V277" s="1" t="n"/>
      <c r="W277" s="1" t="n"/>
      <c r="Y277" s="1" t="n"/>
      <c r="Z277" s="1" t="n"/>
      <c r="AA277" s="113" t="n"/>
      <c r="AB277" s="113" t="n"/>
      <c r="AC277" s="1" t="n"/>
      <c r="AD277" s="1" t="n"/>
      <c r="AH277" s="107" t="n"/>
      <c r="AI277" s="107" t="n"/>
      <c r="AJ277" s="107" t="n"/>
      <c r="AK277" s="107" t="n"/>
      <c r="AL277" s="107" t="n"/>
      <c r="AM277" s="107" t="n"/>
      <c r="AN277" s="107" t="n"/>
      <c r="AO277" s="107" t="n"/>
      <c r="AP277" s="107" t="n"/>
      <c r="AQ277" s="107" t="n"/>
      <c r="AR277" s="107" t="n"/>
    </row>
    <row r="278" ht="12.75" customHeight="1" s="263">
      <c r="F278" s="113" t="n"/>
      <c r="G278" s="113" t="n"/>
      <c r="H278" s="1" t="n"/>
      <c r="I278" s="1" t="n"/>
      <c r="J278" s="1" t="n"/>
      <c r="K278" s="113" t="n"/>
      <c r="L278" s="1" t="n"/>
      <c r="M278" s="113" t="n"/>
      <c r="N278" s="113" t="n"/>
      <c r="O278" s="1" t="n"/>
      <c r="P278" s="1" t="n"/>
      <c r="Q278" s="1" t="n"/>
      <c r="R278" s="1" t="n"/>
      <c r="S278" s="1" t="n"/>
      <c r="T278" s="113" t="n"/>
      <c r="U278" s="113" t="n"/>
      <c r="V278" s="1" t="n"/>
      <c r="W278" s="1" t="n"/>
      <c r="Y278" s="1" t="n"/>
      <c r="Z278" s="1" t="n"/>
      <c r="AA278" s="113" t="n"/>
      <c r="AB278" s="113" t="n"/>
      <c r="AC278" s="1" t="n"/>
      <c r="AD278" s="1" t="n"/>
      <c r="AH278" s="107" t="n"/>
      <c r="AI278" s="107" t="n"/>
      <c r="AJ278" s="107" t="n"/>
      <c r="AK278" s="107" t="n"/>
      <c r="AL278" s="107" t="n"/>
      <c r="AM278" s="107" t="n"/>
      <c r="AN278" s="107" t="n"/>
      <c r="AO278" s="107" t="n"/>
      <c r="AP278" s="107" t="n"/>
      <c r="AQ278" s="107" t="n"/>
      <c r="AR278" s="107" t="n"/>
    </row>
    <row r="279" ht="12.75" customHeight="1" s="263">
      <c r="F279" s="113" t="n"/>
      <c r="G279" s="113" t="n"/>
      <c r="H279" s="1" t="n"/>
      <c r="I279" s="1" t="n"/>
      <c r="J279" s="1" t="n"/>
      <c r="K279" s="113" t="n"/>
      <c r="L279" s="1" t="n"/>
      <c r="M279" s="113" t="n"/>
      <c r="N279" s="113" t="n"/>
      <c r="O279" s="1" t="n"/>
      <c r="P279" s="1" t="n"/>
      <c r="Q279" s="1" t="n"/>
      <c r="R279" s="1" t="n"/>
      <c r="S279" s="1" t="n"/>
      <c r="T279" s="113" t="n"/>
      <c r="U279" s="113" t="n"/>
      <c r="V279" s="1" t="n"/>
      <c r="W279" s="1" t="n"/>
      <c r="Y279" s="1" t="n"/>
      <c r="Z279" s="1" t="n"/>
      <c r="AA279" s="113" t="n"/>
      <c r="AB279" s="113" t="n"/>
      <c r="AC279" s="1" t="n"/>
      <c r="AD279" s="1" t="n"/>
      <c r="AH279" s="107" t="n"/>
      <c r="AI279" s="107" t="n"/>
      <c r="AJ279" s="107" t="n"/>
      <c r="AK279" s="107" t="n"/>
      <c r="AL279" s="107" t="n"/>
      <c r="AM279" s="107" t="n"/>
      <c r="AN279" s="107" t="n"/>
      <c r="AO279" s="107" t="n"/>
      <c r="AP279" s="107" t="n"/>
      <c r="AQ279" s="107" t="n"/>
      <c r="AR279" s="107" t="n"/>
    </row>
    <row r="280" ht="12.75" customHeight="1" s="263">
      <c r="F280" s="113" t="n"/>
      <c r="G280" s="113" t="n"/>
      <c r="H280" s="1" t="n"/>
      <c r="I280" s="1" t="n"/>
      <c r="J280" s="1" t="n"/>
      <c r="K280" s="113" t="n"/>
      <c r="L280" s="1" t="n"/>
      <c r="M280" s="113" t="n"/>
      <c r="N280" s="113" t="n"/>
      <c r="O280" s="1" t="n"/>
      <c r="P280" s="1" t="n"/>
      <c r="Q280" s="1" t="n"/>
      <c r="R280" s="1" t="n"/>
      <c r="S280" s="1" t="n"/>
      <c r="T280" s="113" t="n"/>
      <c r="U280" s="113" t="n"/>
      <c r="V280" s="1" t="n"/>
      <c r="W280" s="1" t="n"/>
      <c r="Y280" s="1" t="n"/>
      <c r="Z280" s="1" t="n"/>
      <c r="AA280" s="113" t="n"/>
      <c r="AB280" s="113" t="n"/>
      <c r="AC280" s="1" t="n"/>
      <c r="AD280" s="1" t="n"/>
      <c r="AH280" s="107" t="n"/>
      <c r="AI280" s="107" t="n"/>
      <c r="AJ280" s="107" t="n"/>
      <c r="AK280" s="107" t="n"/>
      <c r="AL280" s="107" t="n"/>
      <c r="AM280" s="107" t="n"/>
      <c r="AN280" s="107" t="n"/>
      <c r="AO280" s="107" t="n"/>
      <c r="AP280" s="107" t="n"/>
      <c r="AQ280" s="107" t="n"/>
      <c r="AR280" s="107" t="n"/>
    </row>
    <row r="281" ht="12.75" customHeight="1" s="263">
      <c r="F281" s="113" t="n"/>
      <c r="G281" s="113" t="n"/>
      <c r="H281" s="1" t="n"/>
      <c r="I281" s="1" t="n"/>
      <c r="J281" s="1" t="n"/>
      <c r="K281" s="113" t="n"/>
      <c r="L281" s="1" t="n"/>
      <c r="M281" s="113" t="n"/>
      <c r="N281" s="113" t="n"/>
      <c r="O281" s="1" t="n"/>
      <c r="P281" s="1" t="n"/>
      <c r="Q281" s="1" t="n"/>
      <c r="R281" s="1" t="n"/>
      <c r="S281" s="1" t="n"/>
      <c r="T281" s="113" t="n"/>
      <c r="U281" s="113" t="n"/>
      <c r="V281" s="1" t="n"/>
      <c r="W281" s="1" t="n"/>
      <c r="Y281" s="1" t="n"/>
      <c r="Z281" s="1" t="n"/>
      <c r="AA281" s="113" t="n"/>
      <c r="AB281" s="113" t="n"/>
      <c r="AC281" s="1" t="n"/>
      <c r="AD281" s="1" t="n"/>
      <c r="AH281" s="107" t="n"/>
      <c r="AI281" s="107" t="n"/>
      <c r="AJ281" s="107" t="n"/>
      <c r="AK281" s="107" t="n"/>
      <c r="AL281" s="107" t="n"/>
      <c r="AM281" s="107" t="n"/>
      <c r="AN281" s="107" t="n"/>
      <c r="AO281" s="107" t="n"/>
      <c r="AP281" s="107" t="n"/>
      <c r="AQ281" s="107" t="n"/>
      <c r="AR281" s="107" t="n"/>
    </row>
    <row r="282" ht="12.75" customHeight="1" s="263">
      <c r="F282" s="113" t="n"/>
      <c r="G282" s="113" t="n"/>
      <c r="H282" s="1" t="n"/>
      <c r="I282" s="1" t="n"/>
      <c r="J282" s="1" t="n"/>
      <c r="K282" s="113" t="n"/>
      <c r="L282" s="1" t="n"/>
      <c r="M282" s="113" t="n"/>
      <c r="N282" s="113" t="n"/>
      <c r="O282" s="1" t="n"/>
      <c r="P282" s="1" t="n"/>
      <c r="Q282" s="1" t="n"/>
      <c r="R282" s="1" t="n"/>
      <c r="S282" s="1" t="n"/>
      <c r="T282" s="113" t="n"/>
      <c r="U282" s="113" t="n"/>
      <c r="V282" s="1" t="n"/>
      <c r="W282" s="1" t="n"/>
      <c r="Y282" s="1" t="n"/>
      <c r="Z282" s="1" t="n"/>
      <c r="AA282" s="113" t="n"/>
      <c r="AB282" s="113" t="n"/>
      <c r="AC282" s="1" t="n"/>
      <c r="AD282" s="1" t="n"/>
      <c r="AH282" s="107" t="n"/>
      <c r="AI282" s="107" t="n"/>
      <c r="AJ282" s="107" t="n"/>
      <c r="AK282" s="107" t="n"/>
      <c r="AL282" s="107" t="n"/>
      <c r="AM282" s="107" t="n"/>
      <c r="AN282" s="107" t="n"/>
      <c r="AO282" s="107" t="n"/>
      <c r="AP282" s="107" t="n"/>
      <c r="AQ282" s="107" t="n"/>
      <c r="AR282" s="107" t="n"/>
    </row>
    <row r="283" ht="12.75" customHeight="1" s="263">
      <c r="F283" s="113" t="n"/>
      <c r="G283" s="113" t="n"/>
      <c r="H283" s="1" t="n"/>
      <c r="I283" s="1" t="n"/>
      <c r="J283" s="1" t="n"/>
      <c r="K283" s="113" t="n"/>
      <c r="L283" s="1" t="n"/>
      <c r="M283" s="113" t="n"/>
      <c r="N283" s="113" t="n"/>
      <c r="O283" s="1" t="n"/>
      <c r="P283" s="1" t="n"/>
      <c r="Q283" s="1" t="n"/>
      <c r="R283" s="1" t="n"/>
      <c r="S283" s="1" t="n"/>
      <c r="T283" s="113" t="n"/>
      <c r="U283" s="113" t="n"/>
      <c r="V283" s="1" t="n"/>
      <c r="W283" s="1" t="n"/>
      <c r="Y283" s="1" t="n"/>
      <c r="Z283" s="1" t="n"/>
      <c r="AA283" s="113" t="n"/>
      <c r="AB283" s="113" t="n"/>
      <c r="AC283" s="1" t="n"/>
      <c r="AD283" s="1" t="n"/>
      <c r="AH283" s="107" t="n"/>
      <c r="AI283" s="107" t="n"/>
      <c r="AJ283" s="107" t="n"/>
      <c r="AK283" s="107" t="n"/>
      <c r="AL283" s="107" t="n"/>
      <c r="AM283" s="107" t="n"/>
      <c r="AN283" s="107" t="n"/>
      <c r="AO283" s="107" t="n"/>
      <c r="AP283" s="107" t="n"/>
      <c r="AQ283" s="107" t="n"/>
      <c r="AR283" s="107" t="n"/>
    </row>
    <row r="284" ht="12.75" customHeight="1" s="263">
      <c r="F284" s="113" t="n"/>
      <c r="G284" s="113" t="n"/>
      <c r="H284" s="1" t="n"/>
      <c r="I284" s="1" t="n"/>
      <c r="J284" s="1" t="n"/>
      <c r="K284" s="113" t="n"/>
      <c r="L284" s="1" t="n"/>
      <c r="M284" s="113" t="n"/>
      <c r="N284" s="113" t="n"/>
      <c r="O284" s="1" t="n"/>
      <c r="P284" s="1" t="n"/>
      <c r="Q284" s="1" t="n"/>
      <c r="R284" s="1" t="n"/>
      <c r="S284" s="1" t="n"/>
      <c r="T284" s="113" t="n"/>
      <c r="U284" s="113" t="n"/>
      <c r="V284" s="1" t="n"/>
      <c r="W284" s="1" t="n"/>
      <c r="Y284" s="1" t="n"/>
      <c r="Z284" s="1" t="n"/>
      <c r="AA284" s="113" t="n"/>
      <c r="AB284" s="113" t="n"/>
      <c r="AC284" s="1" t="n"/>
      <c r="AD284" s="1" t="n"/>
      <c r="AH284" s="107" t="n"/>
      <c r="AI284" s="107" t="n"/>
      <c r="AJ284" s="107" t="n"/>
      <c r="AK284" s="107" t="n"/>
      <c r="AL284" s="107" t="n"/>
      <c r="AM284" s="107" t="n"/>
      <c r="AN284" s="107" t="n"/>
      <c r="AO284" s="107" t="n"/>
      <c r="AP284" s="107" t="n"/>
      <c r="AQ284" s="107" t="n"/>
      <c r="AR284" s="107" t="n"/>
    </row>
    <row r="285" ht="12.75" customHeight="1" s="263">
      <c r="F285" s="113" t="n"/>
      <c r="G285" s="113" t="n"/>
      <c r="H285" s="1" t="n"/>
      <c r="I285" s="1" t="n"/>
      <c r="J285" s="1" t="n"/>
      <c r="K285" s="113" t="n"/>
      <c r="L285" s="1" t="n"/>
      <c r="M285" s="113" t="n"/>
      <c r="N285" s="113" t="n"/>
      <c r="O285" s="1" t="n"/>
      <c r="P285" s="1" t="n"/>
      <c r="Q285" s="1" t="n"/>
      <c r="R285" s="1" t="n"/>
      <c r="S285" s="1" t="n"/>
      <c r="T285" s="113" t="n"/>
      <c r="U285" s="113" t="n"/>
      <c r="V285" s="1" t="n"/>
      <c r="W285" s="1" t="n"/>
      <c r="Y285" s="1" t="n"/>
      <c r="Z285" s="1" t="n"/>
      <c r="AA285" s="113" t="n"/>
      <c r="AB285" s="113" t="n"/>
      <c r="AC285" s="1" t="n"/>
      <c r="AD285" s="1" t="n"/>
      <c r="AH285" s="107" t="n"/>
      <c r="AI285" s="107" t="n"/>
      <c r="AJ285" s="107" t="n"/>
      <c r="AK285" s="107" t="n"/>
      <c r="AL285" s="107" t="n"/>
      <c r="AM285" s="107" t="n"/>
      <c r="AN285" s="107" t="n"/>
      <c r="AO285" s="107" t="n"/>
      <c r="AP285" s="107" t="n"/>
      <c r="AQ285" s="107" t="n"/>
      <c r="AR285" s="107" t="n"/>
    </row>
    <row r="286" ht="12.75" customHeight="1" s="263">
      <c r="F286" s="113" t="n"/>
      <c r="G286" s="113" t="n"/>
      <c r="H286" s="1" t="n"/>
      <c r="I286" s="1" t="n"/>
      <c r="J286" s="1" t="n"/>
      <c r="K286" s="113" t="n"/>
      <c r="L286" s="1" t="n"/>
      <c r="M286" s="113" t="n"/>
      <c r="N286" s="113" t="n"/>
      <c r="O286" s="1" t="n"/>
      <c r="P286" s="1" t="n"/>
      <c r="Q286" s="1" t="n"/>
      <c r="R286" s="1" t="n"/>
      <c r="S286" s="1" t="n"/>
      <c r="T286" s="113" t="n"/>
      <c r="U286" s="113" t="n"/>
      <c r="V286" s="1" t="n"/>
      <c r="W286" s="1" t="n"/>
      <c r="Y286" s="1" t="n"/>
      <c r="Z286" s="1" t="n"/>
      <c r="AA286" s="113" t="n"/>
      <c r="AB286" s="113" t="n"/>
      <c r="AC286" s="1" t="n"/>
      <c r="AD286" s="1" t="n"/>
      <c r="AH286" s="107" t="n"/>
      <c r="AI286" s="107" t="n"/>
      <c r="AJ286" s="107" t="n"/>
      <c r="AK286" s="107" t="n"/>
      <c r="AL286" s="107" t="n"/>
      <c r="AM286" s="107" t="n"/>
      <c r="AN286" s="107" t="n"/>
      <c r="AO286" s="107" t="n"/>
      <c r="AP286" s="107" t="n"/>
      <c r="AQ286" s="107" t="n"/>
      <c r="AR286" s="107" t="n"/>
    </row>
    <row r="287" ht="12.75" customHeight="1" s="263">
      <c r="F287" s="113" t="n"/>
      <c r="G287" s="113" t="n"/>
      <c r="H287" s="1" t="n"/>
      <c r="I287" s="1" t="n"/>
      <c r="J287" s="1" t="n"/>
      <c r="K287" s="113" t="n"/>
      <c r="L287" s="1" t="n"/>
      <c r="M287" s="113" t="n"/>
      <c r="N287" s="113" t="n"/>
      <c r="O287" s="1" t="n"/>
      <c r="P287" s="1" t="n"/>
      <c r="Q287" s="1" t="n"/>
      <c r="R287" s="1" t="n"/>
      <c r="S287" s="1" t="n"/>
      <c r="T287" s="113" t="n"/>
      <c r="U287" s="113" t="n"/>
      <c r="V287" s="1" t="n"/>
      <c r="W287" s="1" t="n"/>
      <c r="Y287" s="1" t="n"/>
      <c r="Z287" s="1" t="n"/>
      <c r="AA287" s="113" t="n"/>
      <c r="AB287" s="113" t="n"/>
      <c r="AC287" s="1" t="n"/>
      <c r="AD287" s="1" t="n"/>
      <c r="AH287" s="107" t="n"/>
      <c r="AI287" s="107" t="n"/>
      <c r="AJ287" s="107" t="n"/>
      <c r="AK287" s="107" t="n"/>
      <c r="AL287" s="107" t="n"/>
      <c r="AM287" s="107" t="n"/>
      <c r="AN287" s="107" t="n"/>
      <c r="AO287" s="107" t="n"/>
      <c r="AP287" s="107" t="n"/>
      <c r="AQ287" s="107" t="n"/>
      <c r="AR287" s="107" t="n"/>
    </row>
    <row r="288" ht="12.75" customHeight="1" s="263">
      <c r="F288" s="113" t="n"/>
      <c r="G288" s="113" t="n"/>
      <c r="H288" s="1" t="n"/>
      <c r="I288" s="1" t="n"/>
      <c r="J288" s="1" t="n"/>
      <c r="K288" s="113" t="n"/>
      <c r="L288" s="1" t="n"/>
      <c r="M288" s="113" t="n"/>
      <c r="N288" s="113" t="n"/>
      <c r="O288" s="1" t="n"/>
      <c r="P288" s="1" t="n"/>
      <c r="Q288" s="1" t="n"/>
      <c r="R288" s="1" t="n"/>
      <c r="S288" s="1" t="n"/>
      <c r="T288" s="113" t="n"/>
      <c r="U288" s="113" t="n"/>
      <c r="V288" s="1" t="n"/>
      <c r="W288" s="1" t="n"/>
      <c r="Y288" s="1" t="n"/>
      <c r="Z288" s="1" t="n"/>
      <c r="AA288" s="113" t="n"/>
      <c r="AB288" s="113" t="n"/>
      <c r="AC288" s="1" t="n"/>
      <c r="AD288" s="1" t="n"/>
      <c r="AH288" s="107" t="n"/>
      <c r="AI288" s="107" t="n"/>
      <c r="AJ288" s="107" t="n"/>
      <c r="AK288" s="107" t="n"/>
      <c r="AL288" s="107" t="n"/>
      <c r="AM288" s="107" t="n"/>
      <c r="AN288" s="107" t="n"/>
      <c r="AO288" s="107" t="n"/>
      <c r="AP288" s="107" t="n"/>
      <c r="AQ288" s="107" t="n"/>
      <c r="AR288" s="107" t="n"/>
    </row>
    <row r="289" ht="12.75" customHeight="1" s="263">
      <c r="F289" s="113" t="n"/>
      <c r="G289" s="113" t="n"/>
      <c r="H289" s="1" t="n"/>
      <c r="I289" s="1" t="n"/>
      <c r="J289" s="1" t="n"/>
      <c r="K289" s="113" t="n"/>
      <c r="L289" s="1" t="n"/>
      <c r="M289" s="113" t="n"/>
      <c r="N289" s="113" t="n"/>
      <c r="O289" s="1" t="n"/>
      <c r="P289" s="1" t="n"/>
      <c r="Q289" s="1" t="n"/>
      <c r="R289" s="1" t="n"/>
      <c r="S289" s="1" t="n"/>
      <c r="T289" s="113" t="n"/>
      <c r="U289" s="113" t="n"/>
      <c r="V289" s="1" t="n"/>
      <c r="W289" s="1" t="n"/>
      <c r="Y289" s="1" t="n"/>
      <c r="Z289" s="1" t="n"/>
      <c r="AA289" s="113" t="n"/>
      <c r="AB289" s="113" t="n"/>
      <c r="AC289" s="1" t="n"/>
      <c r="AD289" s="1" t="n"/>
      <c r="AH289" s="107" t="n"/>
      <c r="AI289" s="107" t="n"/>
      <c r="AJ289" s="107" t="n"/>
      <c r="AK289" s="107" t="n"/>
      <c r="AL289" s="107" t="n"/>
      <c r="AM289" s="107" t="n"/>
      <c r="AN289" s="107" t="n"/>
      <c r="AO289" s="107" t="n"/>
      <c r="AP289" s="107" t="n"/>
      <c r="AQ289" s="107" t="n"/>
      <c r="AR289" s="107" t="n"/>
    </row>
    <row r="290" ht="12.75" customHeight="1" s="263">
      <c r="F290" s="113" t="n"/>
      <c r="G290" s="113" t="n"/>
      <c r="H290" s="1" t="n"/>
      <c r="I290" s="1" t="n"/>
      <c r="J290" s="1" t="n"/>
      <c r="K290" s="113" t="n"/>
      <c r="L290" s="1" t="n"/>
      <c r="M290" s="113" t="n"/>
      <c r="N290" s="113" t="n"/>
      <c r="O290" s="1" t="n"/>
      <c r="P290" s="1" t="n"/>
      <c r="Q290" s="1" t="n"/>
      <c r="R290" s="1" t="n"/>
      <c r="S290" s="1" t="n"/>
      <c r="T290" s="113" t="n"/>
      <c r="U290" s="113" t="n"/>
      <c r="V290" s="1" t="n"/>
      <c r="W290" s="1" t="n"/>
      <c r="Y290" s="1" t="n"/>
      <c r="Z290" s="1" t="n"/>
      <c r="AA290" s="113" t="n"/>
      <c r="AB290" s="113" t="n"/>
      <c r="AC290" s="1" t="n"/>
      <c r="AD290" s="1" t="n"/>
      <c r="AH290" s="107" t="n"/>
      <c r="AI290" s="107" t="n"/>
      <c r="AJ290" s="107" t="n"/>
      <c r="AK290" s="107" t="n"/>
      <c r="AL290" s="107" t="n"/>
      <c r="AM290" s="107" t="n"/>
      <c r="AN290" s="107" t="n"/>
      <c r="AO290" s="107" t="n"/>
      <c r="AP290" s="107" t="n"/>
      <c r="AQ290" s="107" t="n"/>
      <c r="AR290" s="107" t="n"/>
    </row>
    <row r="291" ht="12.75" customHeight="1" s="263">
      <c r="F291" s="113" t="n"/>
      <c r="G291" s="113" t="n"/>
      <c r="H291" s="1" t="n"/>
      <c r="I291" s="1" t="n"/>
      <c r="J291" s="1" t="n"/>
      <c r="K291" s="113" t="n"/>
      <c r="L291" s="1" t="n"/>
      <c r="M291" s="113" t="n"/>
      <c r="N291" s="113" t="n"/>
      <c r="O291" s="1" t="n"/>
      <c r="P291" s="1" t="n"/>
      <c r="Q291" s="1" t="n"/>
      <c r="R291" s="1" t="n"/>
      <c r="S291" s="1" t="n"/>
      <c r="T291" s="113" t="n"/>
      <c r="U291" s="113" t="n"/>
      <c r="V291" s="1" t="n"/>
      <c r="W291" s="1" t="n"/>
      <c r="Y291" s="1" t="n"/>
      <c r="Z291" s="1" t="n"/>
      <c r="AA291" s="113" t="n"/>
      <c r="AB291" s="113" t="n"/>
      <c r="AC291" s="1" t="n"/>
      <c r="AD291" s="1" t="n"/>
      <c r="AH291" s="107" t="n"/>
      <c r="AI291" s="107" t="n"/>
      <c r="AJ291" s="107" t="n"/>
      <c r="AK291" s="107" t="n"/>
      <c r="AL291" s="107" t="n"/>
      <c r="AM291" s="107" t="n"/>
      <c r="AN291" s="107" t="n"/>
      <c r="AO291" s="107" t="n"/>
      <c r="AP291" s="107" t="n"/>
      <c r="AQ291" s="107" t="n"/>
      <c r="AR291" s="107" t="n"/>
    </row>
    <row r="292" ht="12.75" customHeight="1" s="263">
      <c r="F292" s="113" t="n"/>
      <c r="G292" s="113" t="n"/>
      <c r="H292" s="1" t="n"/>
      <c r="I292" s="1" t="n"/>
      <c r="J292" s="1" t="n"/>
      <c r="K292" s="113" t="n"/>
      <c r="L292" s="1" t="n"/>
      <c r="M292" s="113" t="n"/>
      <c r="N292" s="113" t="n"/>
      <c r="O292" s="1" t="n"/>
      <c r="P292" s="1" t="n"/>
      <c r="Q292" s="1" t="n"/>
      <c r="R292" s="1" t="n"/>
      <c r="S292" s="1" t="n"/>
      <c r="T292" s="113" t="n"/>
      <c r="U292" s="113" t="n"/>
      <c r="V292" s="1" t="n"/>
      <c r="W292" s="1" t="n"/>
      <c r="Y292" s="1" t="n"/>
      <c r="Z292" s="1" t="n"/>
      <c r="AA292" s="113" t="n"/>
      <c r="AB292" s="113" t="n"/>
      <c r="AC292" s="1" t="n"/>
      <c r="AD292" s="1" t="n"/>
      <c r="AH292" s="107" t="n"/>
      <c r="AI292" s="107" t="n"/>
      <c r="AJ292" s="107" t="n"/>
      <c r="AK292" s="107" t="n"/>
      <c r="AL292" s="107" t="n"/>
      <c r="AM292" s="107" t="n"/>
      <c r="AN292" s="107" t="n"/>
      <c r="AO292" s="107" t="n"/>
      <c r="AP292" s="107" t="n"/>
      <c r="AQ292" s="107" t="n"/>
      <c r="AR292" s="107" t="n"/>
    </row>
    <row r="293" ht="12.75" customHeight="1" s="263">
      <c r="F293" s="113" t="n"/>
      <c r="G293" s="113" t="n"/>
      <c r="H293" s="1" t="n"/>
      <c r="I293" s="1" t="n"/>
      <c r="J293" s="1" t="n"/>
      <c r="K293" s="113" t="n"/>
      <c r="L293" s="1" t="n"/>
      <c r="M293" s="113" t="n"/>
      <c r="N293" s="113" t="n"/>
      <c r="O293" s="1" t="n"/>
      <c r="P293" s="1" t="n"/>
      <c r="Q293" s="1" t="n"/>
      <c r="R293" s="1" t="n"/>
      <c r="S293" s="1" t="n"/>
      <c r="T293" s="113" t="n"/>
      <c r="U293" s="113" t="n"/>
      <c r="V293" s="1" t="n"/>
      <c r="W293" s="1" t="n"/>
      <c r="Y293" s="1" t="n"/>
      <c r="Z293" s="1" t="n"/>
      <c r="AA293" s="113" t="n"/>
      <c r="AB293" s="113" t="n"/>
      <c r="AC293" s="1" t="n"/>
      <c r="AD293" s="1" t="n"/>
      <c r="AH293" s="107" t="n"/>
      <c r="AI293" s="107" t="n"/>
      <c r="AJ293" s="107" t="n"/>
      <c r="AK293" s="107" t="n"/>
      <c r="AL293" s="107" t="n"/>
      <c r="AM293" s="107" t="n"/>
      <c r="AN293" s="107" t="n"/>
      <c r="AO293" s="107" t="n"/>
      <c r="AP293" s="107" t="n"/>
      <c r="AQ293" s="107" t="n"/>
      <c r="AR293" s="107" t="n"/>
    </row>
    <row r="294" ht="12.75" customHeight="1" s="263">
      <c r="F294" s="113" t="n"/>
      <c r="G294" s="113" t="n"/>
      <c r="H294" s="1" t="n"/>
      <c r="I294" s="1" t="n"/>
      <c r="J294" s="1" t="n"/>
      <c r="K294" s="113" t="n"/>
      <c r="L294" s="1" t="n"/>
      <c r="M294" s="113" t="n"/>
      <c r="N294" s="113" t="n"/>
      <c r="O294" s="1" t="n"/>
      <c r="P294" s="1" t="n"/>
      <c r="Q294" s="1" t="n"/>
      <c r="R294" s="1" t="n"/>
      <c r="S294" s="1" t="n"/>
      <c r="T294" s="113" t="n"/>
      <c r="U294" s="113" t="n"/>
      <c r="V294" s="1" t="n"/>
      <c r="W294" s="1" t="n"/>
      <c r="Y294" s="1" t="n"/>
      <c r="Z294" s="1" t="n"/>
      <c r="AA294" s="113" t="n"/>
      <c r="AB294" s="113" t="n"/>
      <c r="AC294" s="1" t="n"/>
      <c r="AD294" s="1" t="n"/>
      <c r="AH294" s="107" t="n"/>
      <c r="AI294" s="107" t="n"/>
      <c r="AJ294" s="107" t="n"/>
      <c r="AK294" s="107" t="n"/>
      <c r="AL294" s="107" t="n"/>
      <c r="AM294" s="107" t="n"/>
      <c r="AN294" s="107" t="n"/>
      <c r="AO294" s="107" t="n"/>
      <c r="AP294" s="107" t="n"/>
      <c r="AQ294" s="107" t="n"/>
      <c r="AR294" s="107" t="n"/>
    </row>
    <row r="295" ht="12.75" customHeight="1" s="263">
      <c r="F295" s="113" t="n"/>
      <c r="G295" s="113" t="n"/>
      <c r="H295" s="1" t="n"/>
      <c r="I295" s="1" t="n"/>
      <c r="J295" s="1" t="n"/>
      <c r="K295" s="113" t="n"/>
      <c r="L295" s="1" t="n"/>
      <c r="M295" s="113" t="n"/>
      <c r="N295" s="113" t="n"/>
      <c r="O295" s="1" t="n"/>
      <c r="P295" s="1" t="n"/>
      <c r="Q295" s="1" t="n"/>
      <c r="R295" s="1" t="n"/>
      <c r="S295" s="1" t="n"/>
      <c r="T295" s="113" t="n"/>
      <c r="U295" s="113" t="n"/>
      <c r="V295" s="1" t="n"/>
      <c r="W295" s="1" t="n"/>
      <c r="Y295" s="1" t="n"/>
      <c r="Z295" s="1" t="n"/>
      <c r="AA295" s="113" t="n"/>
      <c r="AB295" s="113" t="n"/>
      <c r="AC295" s="1" t="n"/>
      <c r="AD295" s="1" t="n"/>
      <c r="AH295" s="107" t="n"/>
      <c r="AI295" s="107" t="n"/>
      <c r="AJ295" s="107" t="n"/>
      <c r="AK295" s="107" t="n"/>
      <c r="AL295" s="107" t="n"/>
      <c r="AM295" s="107" t="n"/>
      <c r="AN295" s="107" t="n"/>
      <c r="AO295" s="107" t="n"/>
      <c r="AP295" s="107" t="n"/>
      <c r="AQ295" s="107" t="n"/>
      <c r="AR295" s="107" t="n"/>
    </row>
    <row r="296" ht="12.75" customHeight="1" s="263">
      <c r="F296" s="113" t="n"/>
      <c r="G296" s="113" t="n"/>
      <c r="H296" s="1" t="n"/>
      <c r="I296" s="1" t="n"/>
      <c r="J296" s="1" t="n"/>
      <c r="K296" s="113" t="n"/>
      <c r="L296" s="1" t="n"/>
      <c r="M296" s="113" t="n"/>
      <c r="N296" s="113" t="n"/>
      <c r="O296" s="1" t="n"/>
      <c r="P296" s="1" t="n"/>
      <c r="Q296" s="1" t="n"/>
      <c r="R296" s="1" t="n"/>
      <c r="S296" s="1" t="n"/>
      <c r="T296" s="113" t="n"/>
      <c r="U296" s="113" t="n"/>
      <c r="V296" s="1" t="n"/>
      <c r="W296" s="1" t="n"/>
      <c r="Y296" s="1" t="n"/>
      <c r="Z296" s="1" t="n"/>
      <c r="AA296" s="113" t="n"/>
      <c r="AB296" s="113" t="n"/>
      <c r="AC296" s="1" t="n"/>
      <c r="AD296" s="1" t="n"/>
      <c r="AH296" s="107" t="n"/>
      <c r="AI296" s="107" t="n"/>
      <c r="AJ296" s="107" t="n"/>
      <c r="AK296" s="107" t="n"/>
      <c r="AL296" s="107" t="n"/>
      <c r="AM296" s="107" t="n"/>
      <c r="AN296" s="107" t="n"/>
      <c r="AO296" s="107" t="n"/>
      <c r="AP296" s="107" t="n"/>
      <c r="AQ296" s="107" t="n"/>
      <c r="AR296" s="107" t="n"/>
    </row>
    <row r="297" ht="12.75" customHeight="1" s="263">
      <c r="F297" s="113" t="n"/>
      <c r="G297" s="113" t="n"/>
      <c r="H297" s="1" t="n"/>
      <c r="I297" s="1" t="n"/>
      <c r="J297" s="1" t="n"/>
      <c r="K297" s="113" t="n"/>
      <c r="L297" s="1" t="n"/>
      <c r="M297" s="113" t="n"/>
      <c r="N297" s="113" t="n"/>
      <c r="O297" s="1" t="n"/>
      <c r="P297" s="1" t="n"/>
      <c r="Q297" s="1" t="n"/>
      <c r="R297" s="1" t="n"/>
      <c r="S297" s="1" t="n"/>
      <c r="T297" s="113" t="n"/>
      <c r="U297" s="113" t="n"/>
      <c r="V297" s="1" t="n"/>
      <c r="W297" s="1" t="n"/>
      <c r="Y297" s="1" t="n"/>
      <c r="Z297" s="1" t="n"/>
      <c r="AA297" s="113" t="n"/>
      <c r="AB297" s="113" t="n"/>
      <c r="AC297" s="1" t="n"/>
      <c r="AD297" s="1" t="n"/>
      <c r="AH297" s="107" t="n"/>
      <c r="AI297" s="107" t="n"/>
      <c r="AJ297" s="107" t="n"/>
      <c r="AK297" s="107" t="n"/>
      <c r="AL297" s="107" t="n"/>
      <c r="AM297" s="107" t="n"/>
      <c r="AN297" s="107" t="n"/>
      <c r="AO297" s="107" t="n"/>
      <c r="AP297" s="107" t="n"/>
      <c r="AQ297" s="107" t="n"/>
      <c r="AR297" s="107" t="n"/>
    </row>
    <row r="298" ht="12.75" customHeight="1" s="263">
      <c r="F298" s="113" t="n"/>
      <c r="G298" s="113" t="n"/>
      <c r="H298" s="1" t="n"/>
      <c r="I298" s="1" t="n"/>
      <c r="J298" s="1" t="n"/>
      <c r="K298" s="113" t="n"/>
      <c r="L298" s="1" t="n"/>
      <c r="M298" s="113" t="n"/>
      <c r="N298" s="113" t="n"/>
      <c r="O298" s="1" t="n"/>
      <c r="P298" s="1" t="n"/>
      <c r="Q298" s="1" t="n"/>
      <c r="R298" s="1" t="n"/>
      <c r="S298" s="1" t="n"/>
      <c r="T298" s="113" t="n"/>
      <c r="U298" s="113" t="n"/>
      <c r="V298" s="1" t="n"/>
      <c r="W298" s="1" t="n"/>
      <c r="Y298" s="1" t="n"/>
      <c r="Z298" s="1" t="n"/>
      <c r="AA298" s="113" t="n"/>
      <c r="AB298" s="113" t="n"/>
      <c r="AC298" s="1" t="n"/>
      <c r="AD298" s="1" t="n"/>
      <c r="AH298" s="107" t="n"/>
      <c r="AI298" s="107" t="n"/>
      <c r="AJ298" s="107" t="n"/>
      <c r="AK298" s="107" t="n"/>
      <c r="AL298" s="107" t="n"/>
      <c r="AM298" s="107" t="n"/>
      <c r="AN298" s="107" t="n"/>
      <c r="AO298" s="107" t="n"/>
      <c r="AP298" s="107" t="n"/>
      <c r="AQ298" s="107" t="n"/>
      <c r="AR298" s="107" t="n"/>
    </row>
    <row r="299" ht="12.75" customHeight="1" s="263">
      <c r="F299" s="113" t="n"/>
      <c r="G299" s="113" t="n"/>
      <c r="H299" s="1" t="n"/>
      <c r="I299" s="1" t="n"/>
      <c r="J299" s="1" t="n"/>
      <c r="K299" s="113" t="n"/>
      <c r="L299" s="1" t="n"/>
      <c r="M299" s="113" t="n"/>
      <c r="N299" s="113" t="n"/>
      <c r="O299" s="1" t="n"/>
      <c r="P299" s="1" t="n"/>
      <c r="Q299" s="1" t="n"/>
      <c r="R299" s="1" t="n"/>
      <c r="S299" s="1" t="n"/>
      <c r="T299" s="113" t="n"/>
      <c r="U299" s="113" t="n"/>
      <c r="V299" s="1" t="n"/>
      <c r="W299" s="1" t="n"/>
      <c r="Y299" s="1" t="n"/>
      <c r="Z299" s="1" t="n"/>
      <c r="AA299" s="113" t="n"/>
      <c r="AB299" s="113" t="n"/>
      <c r="AC299" s="1" t="n"/>
      <c r="AD299" s="1" t="n"/>
      <c r="AH299" s="107" t="n"/>
      <c r="AI299" s="107" t="n"/>
      <c r="AJ299" s="107" t="n"/>
      <c r="AK299" s="107" t="n"/>
      <c r="AL299" s="107" t="n"/>
      <c r="AM299" s="107" t="n"/>
      <c r="AN299" s="107" t="n"/>
      <c r="AO299" s="107" t="n"/>
      <c r="AP299" s="107" t="n"/>
      <c r="AQ299" s="107" t="n"/>
      <c r="AR299" s="107" t="n"/>
    </row>
    <row r="300" ht="12.75" customHeight="1" s="263">
      <c r="F300" s="113" t="n"/>
      <c r="G300" s="113" t="n"/>
      <c r="H300" s="1" t="n"/>
      <c r="I300" s="1" t="n"/>
      <c r="J300" s="1" t="n"/>
      <c r="K300" s="113" t="n"/>
      <c r="L300" s="1" t="n"/>
      <c r="M300" s="113" t="n"/>
      <c r="N300" s="113" t="n"/>
      <c r="O300" s="1" t="n"/>
      <c r="P300" s="1" t="n"/>
      <c r="Q300" s="1" t="n"/>
      <c r="R300" s="1" t="n"/>
      <c r="S300" s="1" t="n"/>
      <c r="T300" s="113" t="n"/>
      <c r="U300" s="113" t="n"/>
      <c r="V300" s="1" t="n"/>
      <c r="W300" s="1" t="n"/>
      <c r="Y300" s="1" t="n"/>
      <c r="Z300" s="1" t="n"/>
      <c r="AA300" s="113" t="n"/>
      <c r="AB300" s="113" t="n"/>
      <c r="AC300" s="1" t="n"/>
      <c r="AD300" s="1" t="n"/>
      <c r="AH300" s="107" t="n"/>
      <c r="AI300" s="107" t="n"/>
      <c r="AJ300" s="107" t="n"/>
      <c r="AK300" s="107" t="n"/>
      <c r="AL300" s="107" t="n"/>
      <c r="AM300" s="107" t="n"/>
      <c r="AN300" s="107" t="n"/>
      <c r="AO300" s="107" t="n"/>
      <c r="AP300" s="107" t="n"/>
      <c r="AQ300" s="107" t="n"/>
      <c r="AR300" s="107" t="n"/>
    </row>
    <row r="301" ht="12.75" customHeight="1" s="263">
      <c r="F301" s="113" t="n"/>
      <c r="G301" s="113" t="n"/>
      <c r="H301" s="1" t="n"/>
      <c r="I301" s="1" t="n"/>
      <c r="J301" s="1" t="n"/>
      <c r="K301" s="113" t="n"/>
      <c r="L301" s="1" t="n"/>
      <c r="M301" s="113" t="n"/>
      <c r="N301" s="113" t="n"/>
      <c r="O301" s="1" t="n"/>
      <c r="P301" s="1" t="n"/>
      <c r="Q301" s="1" t="n"/>
      <c r="R301" s="1" t="n"/>
      <c r="S301" s="1" t="n"/>
      <c r="T301" s="113" t="n"/>
      <c r="U301" s="113" t="n"/>
      <c r="V301" s="1" t="n"/>
      <c r="W301" s="1" t="n"/>
      <c r="Y301" s="1" t="n"/>
      <c r="Z301" s="1" t="n"/>
      <c r="AA301" s="113" t="n"/>
      <c r="AB301" s="113" t="n"/>
      <c r="AC301" s="1" t="n"/>
      <c r="AD301" s="1" t="n"/>
      <c r="AH301" s="107" t="n"/>
      <c r="AI301" s="107" t="n"/>
      <c r="AJ301" s="107" t="n"/>
      <c r="AK301" s="107" t="n"/>
      <c r="AL301" s="107" t="n"/>
      <c r="AM301" s="107" t="n"/>
      <c r="AN301" s="107" t="n"/>
      <c r="AO301" s="107" t="n"/>
      <c r="AP301" s="107" t="n"/>
      <c r="AQ301" s="107" t="n"/>
      <c r="AR301" s="107" t="n"/>
    </row>
    <row r="302" ht="15.75" customHeight="1" s="263">
      <c r="H302" s="1" t="n"/>
      <c r="I302" s="1" t="n"/>
      <c r="J302" s="1" t="n"/>
      <c r="L302" s="1" t="n"/>
      <c r="O302" s="1" t="n"/>
      <c r="P302" s="1" t="n"/>
      <c r="Q302" s="1" t="n"/>
      <c r="R302" s="1" t="n"/>
      <c r="S302" s="1" t="n"/>
      <c r="V302" s="1" t="n"/>
      <c r="W302" s="1" t="n"/>
      <c r="Y302" s="1" t="n"/>
      <c r="Z302" s="1" t="n"/>
      <c r="AC302" s="1" t="n"/>
      <c r="AD302" s="1" t="n"/>
    </row>
    <row r="303" ht="15.75" customHeight="1" s="263">
      <c r="H303" s="1" t="n"/>
      <c r="I303" s="1" t="n"/>
      <c r="J303" s="1" t="n"/>
      <c r="L303" s="1" t="n"/>
      <c r="O303" s="1" t="n"/>
      <c r="P303" s="1" t="n"/>
      <c r="Q303" s="1" t="n"/>
      <c r="R303" s="1" t="n"/>
      <c r="S303" s="1" t="n"/>
      <c r="V303" s="1" t="n"/>
      <c r="W303" s="1" t="n"/>
      <c r="Y303" s="1" t="n"/>
      <c r="Z303" s="1" t="n"/>
      <c r="AC303" s="1" t="n"/>
      <c r="AD303" s="1" t="n"/>
    </row>
    <row r="304" ht="15.75" customHeight="1" s="263">
      <c r="H304" s="1" t="n"/>
      <c r="I304" s="1" t="n"/>
      <c r="J304" s="1" t="n"/>
      <c r="L304" s="1" t="n"/>
      <c r="O304" s="1" t="n"/>
      <c r="P304" s="1" t="n"/>
      <c r="Q304" s="1" t="n"/>
      <c r="R304" s="1" t="n"/>
      <c r="S304" s="1" t="n"/>
      <c r="V304" s="1" t="n"/>
      <c r="W304" s="1" t="n"/>
      <c r="Y304" s="1" t="n"/>
      <c r="Z304" s="1" t="n"/>
      <c r="AC304" s="1" t="n"/>
      <c r="AD304" s="1" t="n"/>
    </row>
    <row r="305" ht="15.75" customHeight="1" s="263">
      <c r="H305" s="1" t="n"/>
      <c r="I305" s="1" t="n"/>
      <c r="J305" s="1" t="n"/>
      <c r="L305" s="1" t="n"/>
      <c r="O305" s="1" t="n"/>
      <c r="P305" s="1" t="n"/>
      <c r="Q305" s="1" t="n"/>
      <c r="R305" s="1" t="n"/>
      <c r="S305" s="1" t="n"/>
      <c r="V305" s="1" t="n"/>
      <c r="W305" s="1" t="n"/>
      <c r="Y305" s="1" t="n"/>
      <c r="Z305" s="1" t="n"/>
      <c r="AC305" s="1" t="n"/>
      <c r="AD305" s="1" t="n"/>
    </row>
    <row r="306" ht="15.75" customHeight="1" s="263">
      <c r="H306" s="1" t="n"/>
      <c r="I306" s="1" t="n"/>
      <c r="J306" s="1" t="n"/>
      <c r="L306" s="1" t="n"/>
      <c r="O306" s="1" t="n"/>
      <c r="P306" s="1" t="n"/>
      <c r="Q306" s="1" t="n"/>
      <c r="R306" s="1" t="n"/>
      <c r="S306" s="1" t="n"/>
      <c r="V306" s="1" t="n"/>
      <c r="W306" s="1" t="n"/>
      <c r="Y306" s="1" t="n"/>
      <c r="Z306" s="1" t="n"/>
      <c r="AC306" s="1" t="n"/>
      <c r="AD306" s="1" t="n"/>
    </row>
    <row r="307" ht="15.75" customHeight="1" s="263">
      <c r="H307" s="1" t="n"/>
      <c r="I307" s="1" t="n"/>
      <c r="J307" s="1" t="n"/>
      <c r="L307" s="1" t="n"/>
      <c r="O307" s="1" t="n"/>
      <c r="P307" s="1" t="n"/>
      <c r="Q307" s="1" t="n"/>
      <c r="R307" s="1" t="n"/>
      <c r="S307" s="1" t="n"/>
      <c r="V307" s="1" t="n"/>
      <c r="W307" s="1" t="n"/>
      <c r="Y307" s="1" t="n"/>
      <c r="Z307" s="1" t="n"/>
      <c r="AC307" s="1" t="n"/>
      <c r="AD307" s="1" t="n"/>
    </row>
    <row r="308" ht="15.75" customHeight="1" s="263">
      <c r="H308" s="1" t="n"/>
      <c r="I308" s="1" t="n"/>
      <c r="J308" s="1" t="n"/>
      <c r="L308" s="1" t="n"/>
      <c r="O308" s="1" t="n"/>
      <c r="P308" s="1" t="n"/>
      <c r="Q308" s="1" t="n"/>
      <c r="R308" s="1" t="n"/>
      <c r="S308" s="1" t="n"/>
      <c r="V308" s="1" t="n"/>
      <c r="W308" s="1" t="n"/>
      <c r="Y308" s="1" t="n"/>
      <c r="Z308" s="1" t="n"/>
      <c r="AC308" s="1" t="n"/>
      <c r="AD308" s="1" t="n"/>
    </row>
    <row r="309" ht="15.75" customHeight="1" s="263">
      <c r="H309" s="1" t="n"/>
      <c r="I309" s="1" t="n"/>
      <c r="J309" s="1" t="n"/>
      <c r="L309" s="1" t="n"/>
      <c r="O309" s="1" t="n"/>
      <c r="P309" s="1" t="n"/>
      <c r="Q309" s="1" t="n"/>
      <c r="R309" s="1" t="n"/>
      <c r="S309" s="1" t="n"/>
      <c r="V309" s="1" t="n"/>
      <c r="W309" s="1" t="n"/>
      <c r="Y309" s="1" t="n"/>
      <c r="Z309" s="1" t="n"/>
      <c r="AC309" s="1" t="n"/>
      <c r="AD309" s="1" t="n"/>
    </row>
    <row r="310" ht="15.75" customHeight="1" s="263">
      <c r="H310" s="1" t="n"/>
      <c r="I310" s="1" t="n"/>
      <c r="J310" s="1" t="n"/>
      <c r="L310" s="1" t="n"/>
      <c r="O310" s="1" t="n"/>
      <c r="P310" s="1" t="n"/>
      <c r="Q310" s="1" t="n"/>
      <c r="R310" s="1" t="n"/>
      <c r="S310" s="1" t="n"/>
      <c r="V310" s="1" t="n"/>
      <c r="W310" s="1" t="n"/>
      <c r="Y310" s="1" t="n"/>
      <c r="Z310" s="1" t="n"/>
      <c r="AC310" s="1" t="n"/>
      <c r="AD310" s="1" t="n"/>
    </row>
    <row r="311" ht="15.75" customHeight="1" s="263">
      <c r="H311" s="1" t="n"/>
      <c r="I311" s="1" t="n"/>
      <c r="J311" s="1" t="n"/>
      <c r="L311" s="1" t="n"/>
      <c r="O311" s="1" t="n"/>
      <c r="P311" s="1" t="n"/>
      <c r="Q311" s="1" t="n"/>
      <c r="R311" s="1" t="n"/>
      <c r="S311" s="1" t="n"/>
      <c r="V311" s="1" t="n"/>
      <c r="W311" s="1" t="n"/>
      <c r="Y311" s="1" t="n"/>
      <c r="Z311" s="1" t="n"/>
      <c r="AC311" s="1" t="n"/>
      <c r="AD311" s="1" t="n"/>
    </row>
    <row r="312" ht="15.75" customHeight="1" s="263">
      <c r="H312" s="1" t="n"/>
      <c r="I312" s="1" t="n"/>
      <c r="J312" s="1" t="n"/>
      <c r="L312" s="1" t="n"/>
      <c r="O312" s="1" t="n"/>
      <c r="P312" s="1" t="n"/>
      <c r="Q312" s="1" t="n"/>
      <c r="R312" s="1" t="n"/>
      <c r="S312" s="1" t="n"/>
      <c r="V312" s="1" t="n"/>
      <c r="W312" s="1" t="n"/>
      <c r="Y312" s="1" t="n"/>
      <c r="Z312" s="1" t="n"/>
      <c r="AC312" s="1" t="n"/>
      <c r="AD312" s="1" t="n"/>
    </row>
    <row r="313" ht="15.75" customHeight="1" s="263">
      <c r="H313" s="1" t="n"/>
      <c r="I313" s="1" t="n"/>
      <c r="J313" s="1" t="n"/>
      <c r="L313" s="1" t="n"/>
      <c r="O313" s="1" t="n"/>
      <c r="P313" s="1" t="n"/>
      <c r="Q313" s="1" t="n"/>
      <c r="R313" s="1" t="n"/>
      <c r="S313" s="1" t="n"/>
      <c r="V313" s="1" t="n"/>
      <c r="W313" s="1" t="n"/>
      <c r="Y313" s="1" t="n"/>
      <c r="Z313" s="1" t="n"/>
      <c r="AC313" s="1" t="n"/>
      <c r="AD313" s="1" t="n"/>
    </row>
    <row r="314" ht="15.75" customHeight="1" s="263">
      <c r="H314" s="1" t="n"/>
      <c r="I314" s="1" t="n"/>
      <c r="J314" s="1" t="n"/>
      <c r="L314" s="1" t="n"/>
      <c r="O314" s="1" t="n"/>
      <c r="P314" s="1" t="n"/>
      <c r="Q314" s="1" t="n"/>
      <c r="R314" s="1" t="n"/>
      <c r="S314" s="1" t="n"/>
      <c r="V314" s="1" t="n"/>
      <c r="W314" s="1" t="n"/>
      <c r="Y314" s="1" t="n"/>
      <c r="Z314" s="1" t="n"/>
      <c r="AC314" s="1" t="n"/>
      <c r="AD314" s="1" t="n"/>
    </row>
    <row r="315" ht="15.75" customHeight="1" s="263">
      <c r="H315" s="1" t="n"/>
      <c r="I315" s="1" t="n"/>
      <c r="J315" s="1" t="n"/>
      <c r="L315" s="1" t="n"/>
      <c r="O315" s="1" t="n"/>
      <c r="P315" s="1" t="n"/>
      <c r="Q315" s="1" t="n"/>
      <c r="R315" s="1" t="n"/>
      <c r="S315" s="1" t="n"/>
      <c r="V315" s="1" t="n"/>
      <c r="W315" s="1" t="n"/>
      <c r="Y315" s="1" t="n"/>
      <c r="Z315" s="1" t="n"/>
      <c r="AC315" s="1" t="n"/>
      <c r="AD315" s="1" t="n"/>
    </row>
    <row r="316" ht="15.75" customHeight="1" s="263">
      <c r="H316" s="1" t="n"/>
      <c r="I316" s="1" t="n"/>
      <c r="J316" s="1" t="n"/>
      <c r="L316" s="1" t="n"/>
      <c r="O316" s="1" t="n"/>
      <c r="P316" s="1" t="n"/>
      <c r="Q316" s="1" t="n"/>
      <c r="R316" s="1" t="n"/>
      <c r="S316" s="1" t="n"/>
      <c r="V316" s="1" t="n"/>
      <c r="W316" s="1" t="n"/>
      <c r="Y316" s="1" t="n"/>
      <c r="Z316" s="1" t="n"/>
      <c r="AC316" s="1" t="n"/>
      <c r="AD316" s="1" t="n"/>
    </row>
    <row r="317" ht="15.75" customHeight="1" s="263">
      <c r="H317" s="1" t="n"/>
      <c r="I317" s="1" t="n"/>
      <c r="J317" s="1" t="n"/>
      <c r="L317" s="1" t="n"/>
      <c r="O317" s="1" t="n"/>
      <c r="P317" s="1" t="n"/>
      <c r="Q317" s="1" t="n"/>
      <c r="R317" s="1" t="n"/>
      <c r="S317" s="1" t="n"/>
      <c r="V317" s="1" t="n"/>
      <c r="W317" s="1" t="n"/>
      <c r="Y317" s="1" t="n"/>
      <c r="Z317" s="1" t="n"/>
      <c r="AC317" s="1" t="n"/>
      <c r="AD317" s="1" t="n"/>
    </row>
    <row r="318" ht="15.75" customHeight="1" s="263">
      <c r="H318" s="1" t="n"/>
      <c r="I318" s="1" t="n"/>
      <c r="J318" s="1" t="n"/>
      <c r="L318" s="1" t="n"/>
      <c r="O318" s="1" t="n"/>
      <c r="P318" s="1" t="n"/>
      <c r="Q318" s="1" t="n"/>
      <c r="R318" s="1" t="n"/>
      <c r="S318" s="1" t="n"/>
      <c r="V318" s="1" t="n"/>
      <c r="W318" s="1" t="n"/>
      <c r="Y318" s="1" t="n"/>
      <c r="Z318" s="1" t="n"/>
      <c r="AC318" s="1" t="n"/>
      <c r="AD318" s="1" t="n"/>
    </row>
    <row r="319" ht="15.75" customHeight="1" s="263">
      <c r="H319" s="1" t="n"/>
      <c r="I319" s="1" t="n"/>
      <c r="J319" s="1" t="n"/>
      <c r="L319" s="1" t="n"/>
      <c r="O319" s="1" t="n"/>
      <c r="P319" s="1" t="n"/>
      <c r="Q319" s="1" t="n"/>
      <c r="R319" s="1" t="n"/>
      <c r="S319" s="1" t="n"/>
      <c r="V319" s="1" t="n"/>
      <c r="W319" s="1" t="n"/>
      <c r="Y319" s="1" t="n"/>
      <c r="Z319" s="1" t="n"/>
      <c r="AC319" s="1" t="n"/>
      <c r="AD319" s="1" t="n"/>
    </row>
    <row r="320" ht="15.75" customHeight="1" s="263">
      <c r="H320" s="1" t="n"/>
      <c r="I320" s="1" t="n"/>
      <c r="J320" s="1" t="n"/>
      <c r="L320" s="1" t="n"/>
      <c r="O320" s="1" t="n"/>
      <c r="P320" s="1" t="n"/>
      <c r="Q320" s="1" t="n"/>
      <c r="R320" s="1" t="n"/>
      <c r="S320" s="1" t="n"/>
      <c r="V320" s="1" t="n"/>
      <c r="W320" s="1" t="n"/>
      <c r="Y320" s="1" t="n"/>
      <c r="Z320" s="1" t="n"/>
      <c r="AC320" s="1" t="n"/>
      <c r="AD320" s="1" t="n"/>
    </row>
    <row r="321" ht="15.75" customHeight="1" s="263">
      <c r="H321" s="1" t="n"/>
      <c r="I321" s="1" t="n"/>
      <c r="J321" s="1" t="n"/>
      <c r="L321" s="1" t="n"/>
      <c r="O321" s="1" t="n"/>
      <c r="P321" s="1" t="n"/>
      <c r="Q321" s="1" t="n"/>
      <c r="R321" s="1" t="n"/>
      <c r="S321" s="1" t="n"/>
      <c r="V321" s="1" t="n"/>
      <c r="W321" s="1" t="n"/>
      <c r="Y321" s="1" t="n"/>
      <c r="Z321" s="1" t="n"/>
      <c r="AC321" s="1" t="n"/>
      <c r="AD321" s="1" t="n"/>
    </row>
    <row r="322" ht="15.75" customHeight="1" s="263">
      <c r="H322" s="1" t="n"/>
      <c r="I322" s="1" t="n"/>
      <c r="J322" s="1" t="n"/>
      <c r="L322" s="1" t="n"/>
      <c r="O322" s="1" t="n"/>
      <c r="P322" s="1" t="n"/>
      <c r="Q322" s="1" t="n"/>
      <c r="R322" s="1" t="n"/>
      <c r="S322" s="1" t="n"/>
      <c r="V322" s="1" t="n"/>
      <c r="W322" s="1" t="n"/>
      <c r="Y322" s="1" t="n"/>
      <c r="Z322" s="1" t="n"/>
      <c r="AC322" s="1" t="n"/>
      <c r="AD322" s="1" t="n"/>
    </row>
    <row r="323" ht="15.75" customHeight="1" s="263">
      <c r="H323" s="1" t="n"/>
      <c r="I323" s="1" t="n"/>
      <c r="J323" s="1" t="n"/>
      <c r="L323" s="1" t="n"/>
      <c r="O323" s="1" t="n"/>
      <c r="P323" s="1" t="n"/>
      <c r="Q323" s="1" t="n"/>
      <c r="R323" s="1" t="n"/>
      <c r="S323" s="1" t="n"/>
      <c r="V323" s="1" t="n"/>
      <c r="W323" s="1" t="n"/>
      <c r="Y323" s="1" t="n"/>
      <c r="Z323" s="1" t="n"/>
      <c r="AC323" s="1" t="n"/>
      <c r="AD323" s="1" t="n"/>
    </row>
    <row r="324" ht="15.75" customHeight="1" s="263">
      <c r="H324" s="1" t="n"/>
      <c r="I324" s="1" t="n"/>
      <c r="J324" s="1" t="n"/>
      <c r="L324" s="1" t="n"/>
      <c r="O324" s="1" t="n"/>
      <c r="P324" s="1" t="n"/>
      <c r="Q324" s="1" t="n"/>
      <c r="R324" s="1" t="n"/>
      <c r="S324" s="1" t="n"/>
      <c r="V324" s="1" t="n"/>
      <c r="W324" s="1" t="n"/>
      <c r="Y324" s="1" t="n"/>
      <c r="Z324" s="1" t="n"/>
      <c r="AC324" s="1" t="n"/>
      <c r="AD324" s="1" t="n"/>
    </row>
    <row r="325" ht="15.75" customHeight="1" s="263">
      <c r="H325" s="1" t="n"/>
      <c r="I325" s="1" t="n"/>
      <c r="J325" s="1" t="n"/>
      <c r="L325" s="1" t="n"/>
      <c r="O325" s="1" t="n"/>
      <c r="P325" s="1" t="n"/>
      <c r="Q325" s="1" t="n"/>
      <c r="R325" s="1" t="n"/>
      <c r="S325" s="1" t="n"/>
      <c r="V325" s="1" t="n"/>
      <c r="W325" s="1" t="n"/>
      <c r="Y325" s="1" t="n"/>
      <c r="Z325" s="1" t="n"/>
      <c r="AC325" s="1" t="n"/>
      <c r="AD325" s="1" t="n"/>
    </row>
    <row r="326" ht="15.75" customHeight="1" s="263">
      <c r="H326" s="1" t="n"/>
      <c r="I326" s="1" t="n"/>
      <c r="J326" s="1" t="n"/>
      <c r="L326" s="1" t="n"/>
      <c r="O326" s="1" t="n"/>
      <c r="P326" s="1" t="n"/>
      <c r="Q326" s="1" t="n"/>
      <c r="R326" s="1" t="n"/>
      <c r="S326" s="1" t="n"/>
      <c r="V326" s="1" t="n"/>
      <c r="W326" s="1" t="n"/>
      <c r="Y326" s="1" t="n"/>
      <c r="Z326" s="1" t="n"/>
      <c r="AC326" s="1" t="n"/>
      <c r="AD326" s="1" t="n"/>
    </row>
    <row r="327" ht="15.75" customHeight="1" s="263">
      <c r="H327" s="1" t="n"/>
      <c r="I327" s="1" t="n"/>
      <c r="J327" s="1" t="n"/>
      <c r="L327" s="1" t="n"/>
      <c r="O327" s="1" t="n"/>
      <c r="P327" s="1" t="n"/>
      <c r="Q327" s="1" t="n"/>
      <c r="R327" s="1" t="n"/>
      <c r="S327" s="1" t="n"/>
      <c r="V327" s="1" t="n"/>
      <c r="W327" s="1" t="n"/>
      <c r="Y327" s="1" t="n"/>
      <c r="Z327" s="1" t="n"/>
      <c r="AC327" s="1" t="n"/>
      <c r="AD327" s="1" t="n"/>
    </row>
    <row r="328" ht="15.75" customHeight="1" s="263">
      <c r="H328" s="1" t="n"/>
      <c r="I328" s="1" t="n"/>
      <c r="J328" s="1" t="n"/>
      <c r="L328" s="1" t="n"/>
      <c r="O328" s="1" t="n"/>
      <c r="P328" s="1" t="n"/>
      <c r="Q328" s="1" t="n"/>
      <c r="R328" s="1" t="n"/>
      <c r="S328" s="1" t="n"/>
      <c r="V328" s="1" t="n"/>
      <c r="W328" s="1" t="n"/>
      <c r="Y328" s="1" t="n"/>
      <c r="Z328" s="1" t="n"/>
      <c r="AC328" s="1" t="n"/>
      <c r="AD328" s="1" t="n"/>
    </row>
    <row r="329" ht="15.75" customHeight="1" s="263">
      <c r="H329" s="1" t="n"/>
      <c r="I329" s="1" t="n"/>
      <c r="J329" s="1" t="n"/>
      <c r="L329" s="1" t="n"/>
      <c r="O329" s="1" t="n"/>
      <c r="P329" s="1" t="n"/>
      <c r="Q329" s="1" t="n"/>
      <c r="R329" s="1" t="n"/>
      <c r="S329" s="1" t="n"/>
      <c r="V329" s="1" t="n"/>
      <c r="W329" s="1" t="n"/>
      <c r="Y329" s="1" t="n"/>
      <c r="Z329" s="1" t="n"/>
      <c r="AC329" s="1" t="n"/>
      <c r="AD329" s="1" t="n"/>
    </row>
    <row r="330" ht="15.75" customHeight="1" s="263">
      <c r="H330" s="1" t="n"/>
      <c r="I330" s="1" t="n"/>
      <c r="J330" s="1" t="n"/>
      <c r="L330" s="1" t="n"/>
      <c r="O330" s="1" t="n"/>
      <c r="P330" s="1" t="n"/>
      <c r="Q330" s="1" t="n"/>
      <c r="R330" s="1" t="n"/>
      <c r="S330" s="1" t="n"/>
      <c r="V330" s="1" t="n"/>
      <c r="W330" s="1" t="n"/>
      <c r="Y330" s="1" t="n"/>
      <c r="Z330" s="1" t="n"/>
      <c r="AC330" s="1" t="n"/>
      <c r="AD330" s="1" t="n"/>
    </row>
    <row r="331" ht="15.75" customHeight="1" s="263">
      <c r="H331" s="1" t="n"/>
      <c r="I331" s="1" t="n"/>
      <c r="J331" s="1" t="n"/>
      <c r="L331" s="1" t="n"/>
      <c r="O331" s="1" t="n"/>
      <c r="P331" s="1" t="n"/>
      <c r="Q331" s="1" t="n"/>
      <c r="R331" s="1" t="n"/>
      <c r="S331" s="1" t="n"/>
      <c r="V331" s="1" t="n"/>
      <c r="W331" s="1" t="n"/>
      <c r="Y331" s="1" t="n"/>
      <c r="Z331" s="1" t="n"/>
      <c r="AC331" s="1" t="n"/>
      <c r="AD331" s="1" t="n"/>
    </row>
    <row r="332" ht="15.75" customHeight="1" s="263">
      <c r="H332" s="1" t="n"/>
      <c r="I332" s="1" t="n"/>
      <c r="J332" s="1" t="n"/>
      <c r="L332" s="1" t="n"/>
      <c r="O332" s="1" t="n"/>
      <c r="P332" s="1" t="n"/>
      <c r="Q332" s="1" t="n"/>
      <c r="R332" s="1" t="n"/>
      <c r="S332" s="1" t="n"/>
      <c r="V332" s="1" t="n"/>
      <c r="W332" s="1" t="n"/>
      <c r="Y332" s="1" t="n"/>
      <c r="Z332" s="1" t="n"/>
      <c r="AC332" s="1" t="n"/>
      <c r="AD332" s="1" t="n"/>
    </row>
    <row r="333" ht="15.75" customHeight="1" s="263">
      <c r="H333" s="1" t="n"/>
      <c r="I333" s="1" t="n"/>
      <c r="J333" s="1" t="n"/>
      <c r="L333" s="1" t="n"/>
      <c r="O333" s="1" t="n"/>
      <c r="P333" s="1" t="n"/>
      <c r="Q333" s="1" t="n"/>
      <c r="R333" s="1" t="n"/>
      <c r="S333" s="1" t="n"/>
      <c r="V333" s="1" t="n"/>
      <c r="W333" s="1" t="n"/>
      <c r="Y333" s="1" t="n"/>
      <c r="Z333" s="1" t="n"/>
      <c r="AC333" s="1" t="n"/>
      <c r="AD333" s="1" t="n"/>
    </row>
    <row r="334" ht="15.75" customHeight="1" s="263">
      <c r="H334" s="1" t="n"/>
      <c r="I334" s="1" t="n"/>
      <c r="J334" s="1" t="n"/>
      <c r="L334" s="1" t="n"/>
      <c r="O334" s="1" t="n"/>
      <c r="P334" s="1" t="n"/>
      <c r="Q334" s="1" t="n"/>
      <c r="R334" s="1" t="n"/>
      <c r="S334" s="1" t="n"/>
      <c r="V334" s="1" t="n"/>
      <c r="W334" s="1" t="n"/>
      <c r="Y334" s="1" t="n"/>
      <c r="Z334" s="1" t="n"/>
      <c r="AC334" s="1" t="n"/>
      <c r="AD334" s="1" t="n"/>
    </row>
    <row r="335" ht="15.75" customHeight="1" s="263">
      <c r="H335" s="1" t="n"/>
      <c r="I335" s="1" t="n"/>
      <c r="J335" s="1" t="n"/>
      <c r="L335" s="1" t="n"/>
      <c r="O335" s="1" t="n"/>
      <c r="P335" s="1" t="n"/>
      <c r="Q335" s="1" t="n"/>
      <c r="R335" s="1" t="n"/>
      <c r="S335" s="1" t="n"/>
      <c r="V335" s="1" t="n"/>
      <c r="W335" s="1" t="n"/>
      <c r="Y335" s="1" t="n"/>
      <c r="Z335" s="1" t="n"/>
      <c r="AC335" s="1" t="n"/>
      <c r="AD335" s="1" t="n"/>
    </row>
    <row r="336" ht="15.75" customHeight="1" s="263">
      <c r="H336" s="1" t="n"/>
      <c r="I336" s="1" t="n"/>
      <c r="J336" s="1" t="n"/>
      <c r="L336" s="1" t="n"/>
      <c r="O336" s="1" t="n"/>
      <c r="P336" s="1" t="n"/>
      <c r="Q336" s="1" t="n"/>
      <c r="R336" s="1" t="n"/>
      <c r="S336" s="1" t="n"/>
      <c r="V336" s="1" t="n"/>
      <c r="W336" s="1" t="n"/>
      <c r="Y336" s="1" t="n"/>
      <c r="Z336" s="1" t="n"/>
      <c r="AC336" s="1" t="n"/>
      <c r="AD336" s="1" t="n"/>
    </row>
    <row r="337" ht="15.75" customHeight="1" s="263">
      <c r="H337" s="1" t="n"/>
      <c r="I337" s="1" t="n"/>
      <c r="J337" s="1" t="n"/>
      <c r="L337" s="1" t="n"/>
      <c r="O337" s="1" t="n"/>
      <c r="P337" s="1" t="n"/>
      <c r="Q337" s="1" t="n"/>
      <c r="R337" s="1" t="n"/>
      <c r="S337" s="1" t="n"/>
      <c r="V337" s="1" t="n"/>
      <c r="W337" s="1" t="n"/>
      <c r="Y337" s="1" t="n"/>
      <c r="Z337" s="1" t="n"/>
      <c r="AC337" s="1" t="n"/>
      <c r="AD337" s="1" t="n"/>
    </row>
    <row r="338" ht="15.75" customHeight="1" s="263">
      <c r="H338" s="1" t="n"/>
      <c r="I338" s="1" t="n"/>
      <c r="J338" s="1" t="n"/>
      <c r="L338" s="1" t="n"/>
      <c r="O338" s="1" t="n"/>
      <c r="P338" s="1" t="n"/>
      <c r="Q338" s="1" t="n"/>
      <c r="R338" s="1" t="n"/>
      <c r="S338" s="1" t="n"/>
      <c r="V338" s="1" t="n"/>
      <c r="W338" s="1" t="n"/>
      <c r="Y338" s="1" t="n"/>
      <c r="Z338" s="1" t="n"/>
      <c r="AC338" s="1" t="n"/>
      <c r="AD338" s="1" t="n"/>
    </row>
    <row r="339" ht="15.75" customHeight="1" s="263">
      <c r="H339" s="1" t="n"/>
      <c r="I339" s="1" t="n"/>
      <c r="J339" s="1" t="n"/>
      <c r="L339" s="1" t="n"/>
      <c r="O339" s="1" t="n"/>
      <c r="P339" s="1" t="n"/>
      <c r="Q339" s="1" t="n"/>
      <c r="R339" s="1" t="n"/>
      <c r="S339" s="1" t="n"/>
      <c r="V339" s="1" t="n"/>
      <c r="W339" s="1" t="n"/>
      <c r="Y339" s="1" t="n"/>
      <c r="Z339" s="1" t="n"/>
      <c r="AC339" s="1" t="n"/>
      <c r="AD339" s="1" t="n"/>
    </row>
    <row r="340" ht="15.75" customHeight="1" s="263">
      <c r="H340" s="1" t="n"/>
      <c r="I340" s="1" t="n"/>
      <c r="J340" s="1" t="n"/>
      <c r="L340" s="1" t="n"/>
      <c r="O340" s="1" t="n"/>
      <c r="P340" s="1" t="n"/>
      <c r="Q340" s="1" t="n"/>
      <c r="R340" s="1" t="n"/>
      <c r="S340" s="1" t="n"/>
      <c r="V340" s="1" t="n"/>
      <c r="W340" s="1" t="n"/>
      <c r="Y340" s="1" t="n"/>
      <c r="Z340" s="1" t="n"/>
      <c r="AC340" s="1" t="n"/>
      <c r="AD340" s="1" t="n"/>
    </row>
    <row r="341" ht="15.75" customHeight="1" s="263">
      <c r="H341" s="1" t="n"/>
      <c r="I341" s="1" t="n"/>
      <c r="J341" s="1" t="n"/>
      <c r="L341" s="1" t="n"/>
      <c r="O341" s="1" t="n"/>
      <c r="P341" s="1" t="n"/>
      <c r="Q341" s="1" t="n"/>
      <c r="R341" s="1" t="n"/>
      <c r="S341" s="1" t="n"/>
      <c r="V341" s="1" t="n"/>
      <c r="W341" s="1" t="n"/>
      <c r="Y341" s="1" t="n"/>
      <c r="Z341" s="1" t="n"/>
      <c r="AC341" s="1" t="n"/>
      <c r="AD341" s="1" t="n"/>
    </row>
    <row r="342" ht="15.75" customHeight="1" s="263">
      <c r="H342" s="1" t="n"/>
      <c r="I342" s="1" t="n"/>
      <c r="J342" s="1" t="n"/>
      <c r="L342" s="1" t="n"/>
      <c r="O342" s="1" t="n"/>
      <c r="P342" s="1" t="n"/>
      <c r="Q342" s="1" t="n"/>
      <c r="R342" s="1" t="n"/>
      <c r="S342" s="1" t="n"/>
      <c r="V342" s="1" t="n"/>
      <c r="W342" s="1" t="n"/>
      <c r="Y342" s="1" t="n"/>
      <c r="Z342" s="1" t="n"/>
      <c r="AC342" s="1" t="n"/>
      <c r="AD342" s="1" t="n"/>
    </row>
    <row r="343" ht="15.75" customHeight="1" s="263">
      <c r="H343" s="1" t="n"/>
      <c r="I343" s="1" t="n"/>
      <c r="J343" s="1" t="n"/>
      <c r="L343" s="1" t="n"/>
      <c r="O343" s="1" t="n"/>
      <c r="P343" s="1" t="n"/>
      <c r="Q343" s="1" t="n"/>
      <c r="R343" s="1" t="n"/>
      <c r="S343" s="1" t="n"/>
      <c r="V343" s="1" t="n"/>
      <c r="W343" s="1" t="n"/>
      <c r="Y343" s="1" t="n"/>
      <c r="Z343" s="1" t="n"/>
      <c r="AC343" s="1" t="n"/>
      <c r="AD343" s="1" t="n"/>
    </row>
    <row r="344" ht="15.75" customHeight="1" s="263">
      <c r="H344" s="1" t="n"/>
      <c r="I344" s="1" t="n"/>
      <c r="J344" s="1" t="n"/>
      <c r="L344" s="1" t="n"/>
      <c r="O344" s="1" t="n"/>
      <c r="P344" s="1" t="n"/>
      <c r="Q344" s="1" t="n"/>
      <c r="R344" s="1" t="n"/>
      <c r="S344" s="1" t="n"/>
      <c r="V344" s="1" t="n"/>
      <c r="W344" s="1" t="n"/>
      <c r="Y344" s="1" t="n"/>
      <c r="Z344" s="1" t="n"/>
      <c r="AC344" s="1" t="n"/>
      <c r="AD344" s="1" t="n"/>
    </row>
    <row r="345" ht="15.75" customHeight="1" s="263">
      <c r="H345" s="1" t="n"/>
      <c r="I345" s="1" t="n"/>
      <c r="J345" s="1" t="n"/>
      <c r="L345" s="1" t="n"/>
      <c r="O345" s="1" t="n"/>
      <c r="P345" s="1" t="n"/>
      <c r="Q345" s="1" t="n"/>
      <c r="R345" s="1" t="n"/>
      <c r="S345" s="1" t="n"/>
      <c r="V345" s="1" t="n"/>
      <c r="W345" s="1" t="n"/>
      <c r="Y345" s="1" t="n"/>
      <c r="Z345" s="1" t="n"/>
      <c r="AC345" s="1" t="n"/>
      <c r="AD345" s="1" t="n"/>
    </row>
    <row r="346" ht="15.75" customHeight="1" s="263">
      <c r="H346" s="1" t="n"/>
      <c r="I346" s="1" t="n"/>
      <c r="J346" s="1" t="n"/>
      <c r="L346" s="1" t="n"/>
      <c r="O346" s="1" t="n"/>
      <c r="P346" s="1" t="n"/>
      <c r="Q346" s="1" t="n"/>
      <c r="R346" s="1" t="n"/>
      <c r="S346" s="1" t="n"/>
      <c r="V346" s="1" t="n"/>
      <c r="W346" s="1" t="n"/>
      <c r="Y346" s="1" t="n"/>
      <c r="Z346" s="1" t="n"/>
      <c r="AC346" s="1" t="n"/>
      <c r="AD346" s="1" t="n"/>
    </row>
    <row r="347" ht="15.75" customHeight="1" s="263">
      <c r="H347" s="1" t="n"/>
      <c r="I347" s="1" t="n"/>
      <c r="J347" s="1" t="n"/>
      <c r="L347" s="1" t="n"/>
      <c r="O347" s="1" t="n"/>
      <c r="P347" s="1" t="n"/>
      <c r="Q347" s="1" t="n"/>
      <c r="R347" s="1" t="n"/>
      <c r="S347" s="1" t="n"/>
      <c r="V347" s="1" t="n"/>
      <c r="W347" s="1" t="n"/>
      <c r="Y347" s="1" t="n"/>
      <c r="Z347" s="1" t="n"/>
      <c r="AC347" s="1" t="n"/>
      <c r="AD347" s="1" t="n"/>
    </row>
    <row r="348" ht="15.75" customHeight="1" s="263">
      <c r="H348" s="1" t="n"/>
      <c r="I348" s="1" t="n"/>
      <c r="J348" s="1" t="n"/>
      <c r="L348" s="1" t="n"/>
      <c r="O348" s="1" t="n"/>
      <c r="P348" s="1" t="n"/>
      <c r="Q348" s="1" t="n"/>
      <c r="R348" s="1" t="n"/>
      <c r="S348" s="1" t="n"/>
      <c r="V348" s="1" t="n"/>
      <c r="W348" s="1" t="n"/>
      <c r="Y348" s="1" t="n"/>
      <c r="Z348" s="1" t="n"/>
      <c r="AC348" s="1" t="n"/>
      <c r="AD348" s="1" t="n"/>
    </row>
    <row r="349" ht="15.75" customHeight="1" s="263">
      <c r="H349" s="1" t="n"/>
      <c r="I349" s="1" t="n"/>
      <c r="J349" s="1" t="n"/>
      <c r="L349" s="1" t="n"/>
      <c r="O349" s="1" t="n"/>
      <c r="P349" s="1" t="n"/>
      <c r="Q349" s="1" t="n"/>
      <c r="R349" s="1" t="n"/>
      <c r="S349" s="1" t="n"/>
      <c r="V349" s="1" t="n"/>
      <c r="W349" s="1" t="n"/>
      <c r="Y349" s="1" t="n"/>
      <c r="Z349" s="1" t="n"/>
      <c r="AC349" s="1" t="n"/>
      <c r="AD349" s="1" t="n"/>
    </row>
    <row r="350" ht="15.75" customHeight="1" s="263">
      <c r="H350" s="1" t="n"/>
      <c r="I350" s="1" t="n"/>
      <c r="J350" s="1" t="n"/>
      <c r="L350" s="1" t="n"/>
      <c r="O350" s="1" t="n"/>
      <c r="P350" s="1" t="n"/>
      <c r="Q350" s="1" t="n"/>
      <c r="R350" s="1" t="n"/>
      <c r="S350" s="1" t="n"/>
      <c r="V350" s="1" t="n"/>
      <c r="W350" s="1" t="n"/>
      <c r="Y350" s="1" t="n"/>
      <c r="Z350" s="1" t="n"/>
      <c r="AC350" s="1" t="n"/>
      <c r="AD350" s="1" t="n"/>
    </row>
    <row r="351" ht="15.75" customHeight="1" s="263">
      <c r="H351" s="1" t="n"/>
      <c r="I351" s="1" t="n"/>
      <c r="J351" s="1" t="n"/>
      <c r="L351" s="1" t="n"/>
      <c r="O351" s="1" t="n"/>
      <c r="P351" s="1" t="n"/>
      <c r="Q351" s="1" t="n"/>
      <c r="R351" s="1" t="n"/>
      <c r="S351" s="1" t="n"/>
      <c r="V351" s="1" t="n"/>
      <c r="W351" s="1" t="n"/>
      <c r="Y351" s="1" t="n"/>
      <c r="Z351" s="1" t="n"/>
      <c r="AC351" s="1" t="n"/>
      <c r="AD351" s="1" t="n"/>
    </row>
    <row r="352" ht="15.75" customHeight="1" s="263">
      <c r="H352" s="1" t="n"/>
      <c r="I352" s="1" t="n"/>
      <c r="J352" s="1" t="n"/>
      <c r="L352" s="1" t="n"/>
      <c r="O352" s="1" t="n"/>
      <c r="P352" s="1" t="n"/>
      <c r="Q352" s="1" t="n"/>
      <c r="R352" s="1" t="n"/>
      <c r="S352" s="1" t="n"/>
      <c r="V352" s="1" t="n"/>
      <c r="W352" s="1" t="n"/>
      <c r="Y352" s="1" t="n"/>
      <c r="Z352" s="1" t="n"/>
      <c r="AC352" s="1" t="n"/>
      <c r="AD352" s="1" t="n"/>
    </row>
    <row r="353" ht="15.75" customHeight="1" s="263">
      <c r="H353" s="1" t="n"/>
      <c r="I353" s="1" t="n"/>
      <c r="J353" s="1" t="n"/>
      <c r="L353" s="1" t="n"/>
      <c r="O353" s="1" t="n"/>
      <c r="P353" s="1" t="n"/>
      <c r="Q353" s="1" t="n"/>
      <c r="R353" s="1" t="n"/>
      <c r="S353" s="1" t="n"/>
      <c r="V353" s="1" t="n"/>
      <c r="W353" s="1" t="n"/>
      <c r="Y353" s="1" t="n"/>
      <c r="Z353" s="1" t="n"/>
      <c r="AC353" s="1" t="n"/>
      <c r="AD353" s="1" t="n"/>
    </row>
    <row r="354" ht="15.75" customHeight="1" s="263">
      <c r="H354" s="1" t="n"/>
      <c r="I354" s="1" t="n"/>
      <c r="J354" s="1" t="n"/>
      <c r="L354" s="1" t="n"/>
      <c r="O354" s="1" t="n"/>
      <c r="P354" s="1" t="n"/>
      <c r="Q354" s="1" t="n"/>
      <c r="R354" s="1" t="n"/>
      <c r="S354" s="1" t="n"/>
      <c r="V354" s="1" t="n"/>
      <c r="W354" s="1" t="n"/>
      <c r="Y354" s="1" t="n"/>
      <c r="Z354" s="1" t="n"/>
      <c r="AC354" s="1" t="n"/>
      <c r="AD354" s="1" t="n"/>
    </row>
    <row r="355" ht="15.75" customHeight="1" s="263">
      <c r="H355" s="1" t="n"/>
      <c r="I355" s="1" t="n"/>
      <c r="J355" s="1" t="n"/>
      <c r="L355" s="1" t="n"/>
      <c r="O355" s="1" t="n"/>
      <c r="P355" s="1" t="n"/>
      <c r="Q355" s="1" t="n"/>
      <c r="R355" s="1" t="n"/>
      <c r="S355" s="1" t="n"/>
      <c r="V355" s="1" t="n"/>
      <c r="W355" s="1" t="n"/>
      <c r="Y355" s="1" t="n"/>
      <c r="Z355" s="1" t="n"/>
      <c r="AC355" s="1" t="n"/>
      <c r="AD355" s="1" t="n"/>
    </row>
    <row r="356" ht="15.75" customHeight="1" s="263">
      <c r="H356" s="1" t="n"/>
      <c r="I356" s="1" t="n"/>
      <c r="J356" s="1" t="n"/>
      <c r="L356" s="1" t="n"/>
      <c r="O356" s="1" t="n"/>
      <c r="P356" s="1" t="n"/>
      <c r="Q356" s="1" t="n"/>
      <c r="R356" s="1" t="n"/>
      <c r="S356" s="1" t="n"/>
      <c r="V356" s="1" t="n"/>
      <c r="W356" s="1" t="n"/>
      <c r="Y356" s="1" t="n"/>
      <c r="Z356" s="1" t="n"/>
      <c r="AC356" s="1" t="n"/>
      <c r="AD356" s="1" t="n"/>
    </row>
    <row r="357" ht="15.75" customHeight="1" s="263">
      <c r="H357" s="1" t="n"/>
      <c r="I357" s="1" t="n"/>
      <c r="J357" s="1" t="n"/>
      <c r="L357" s="1" t="n"/>
      <c r="O357" s="1" t="n"/>
      <c r="P357" s="1" t="n"/>
      <c r="Q357" s="1" t="n"/>
      <c r="R357" s="1" t="n"/>
      <c r="S357" s="1" t="n"/>
      <c r="V357" s="1" t="n"/>
      <c r="W357" s="1" t="n"/>
      <c r="Y357" s="1" t="n"/>
      <c r="Z357" s="1" t="n"/>
      <c r="AC357" s="1" t="n"/>
      <c r="AD357" s="1" t="n"/>
    </row>
    <row r="358" ht="15.75" customHeight="1" s="263">
      <c r="H358" s="1" t="n"/>
      <c r="I358" s="1" t="n"/>
      <c r="J358" s="1" t="n"/>
      <c r="L358" s="1" t="n"/>
      <c r="O358" s="1" t="n"/>
      <c r="P358" s="1" t="n"/>
      <c r="Q358" s="1" t="n"/>
      <c r="R358" s="1" t="n"/>
      <c r="S358" s="1" t="n"/>
      <c r="V358" s="1" t="n"/>
      <c r="W358" s="1" t="n"/>
      <c r="Y358" s="1" t="n"/>
      <c r="Z358" s="1" t="n"/>
      <c r="AC358" s="1" t="n"/>
      <c r="AD358" s="1" t="n"/>
    </row>
    <row r="359" ht="15.75" customHeight="1" s="263">
      <c r="H359" s="1" t="n"/>
      <c r="I359" s="1" t="n"/>
      <c r="J359" s="1" t="n"/>
      <c r="L359" s="1" t="n"/>
      <c r="O359" s="1" t="n"/>
      <c r="P359" s="1" t="n"/>
      <c r="Q359" s="1" t="n"/>
      <c r="R359" s="1" t="n"/>
      <c r="S359" s="1" t="n"/>
      <c r="V359" s="1" t="n"/>
      <c r="W359" s="1" t="n"/>
      <c r="Y359" s="1" t="n"/>
      <c r="Z359" s="1" t="n"/>
      <c r="AC359" s="1" t="n"/>
      <c r="AD359" s="1" t="n"/>
    </row>
    <row r="360" ht="15.75" customHeight="1" s="263">
      <c r="H360" s="1" t="n"/>
      <c r="I360" s="1" t="n"/>
      <c r="J360" s="1" t="n"/>
      <c r="L360" s="1" t="n"/>
      <c r="O360" s="1" t="n"/>
      <c r="P360" s="1" t="n"/>
      <c r="Q360" s="1" t="n"/>
      <c r="R360" s="1" t="n"/>
      <c r="S360" s="1" t="n"/>
      <c r="V360" s="1" t="n"/>
      <c r="W360" s="1" t="n"/>
      <c r="Y360" s="1" t="n"/>
      <c r="Z360" s="1" t="n"/>
      <c r="AC360" s="1" t="n"/>
      <c r="AD360" s="1" t="n"/>
    </row>
    <row r="361" ht="15.75" customHeight="1" s="263">
      <c r="H361" s="1" t="n"/>
      <c r="I361" s="1" t="n"/>
      <c r="J361" s="1" t="n"/>
      <c r="L361" s="1" t="n"/>
      <c r="O361" s="1" t="n"/>
      <c r="P361" s="1" t="n"/>
      <c r="Q361" s="1" t="n"/>
      <c r="R361" s="1" t="n"/>
      <c r="S361" s="1" t="n"/>
      <c r="V361" s="1" t="n"/>
      <c r="W361" s="1" t="n"/>
      <c r="Y361" s="1" t="n"/>
      <c r="Z361" s="1" t="n"/>
      <c r="AC361" s="1" t="n"/>
      <c r="AD361" s="1" t="n"/>
    </row>
    <row r="362" ht="15.75" customHeight="1" s="263">
      <c r="H362" s="1" t="n"/>
      <c r="I362" s="1" t="n"/>
      <c r="J362" s="1" t="n"/>
      <c r="L362" s="1" t="n"/>
      <c r="O362" s="1" t="n"/>
      <c r="P362" s="1" t="n"/>
      <c r="Q362" s="1" t="n"/>
      <c r="R362" s="1" t="n"/>
      <c r="S362" s="1" t="n"/>
      <c r="V362" s="1" t="n"/>
      <c r="W362" s="1" t="n"/>
      <c r="Y362" s="1" t="n"/>
      <c r="Z362" s="1" t="n"/>
      <c r="AC362" s="1" t="n"/>
      <c r="AD362" s="1" t="n"/>
    </row>
    <row r="363" ht="15.75" customHeight="1" s="263">
      <c r="H363" s="1" t="n"/>
      <c r="I363" s="1" t="n"/>
      <c r="J363" s="1" t="n"/>
      <c r="L363" s="1" t="n"/>
      <c r="O363" s="1" t="n"/>
      <c r="P363" s="1" t="n"/>
      <c r="Q363" s="1" t="n"/>
      <c r="R363" s="1" t="n"/>
      <c r="S363" s="1" t="n"/>
      <c r="V363" s="1" t="n"/>
      <c r="W363" s="1" t="n"/>
      <c r="Y363" s="1" t="n"/>
      <c r="Z363" s="1" t="n"/>
      <c r="AC363" s="1" t="n"/>
      <c r="AD363" s="1" t="n"/>
    </row>
    <row r="364" ht="15.75" customHeight="1" s="263">
      <c r="H364" s="1" t="n"/>
      <c r="I364" s="1" t="n"/>
      <c r="J364" s="1" t="n"/>
      <c r="L364" s="1" t="n"/>
      <c r="O364" s="1" t="n"/>
      <c r="P364" s="1" t="n"/>
      <c r="Q364" s="1" t="n"/>
      <c r="R364" s="1" t="n"/>
      <c r="S364" s="1" t="n"/>
      <c r="V364" s="1" t="n"/>
      <c r="W364" s="1" t="n"/>
      <c r="Y364" s="1" t="n"/>
      <c r="Z364" s="1" t="n"/>
      <c r="AC364" s="1" t="n"/>
      <c r="AD364" s="1" t="n"/>
    </row>
    <row r="365" ht="15.75" customHeight="1" s="263">
      <c r="H365" s="1" t="n"/>
      <c r="I365" s="1" t="n"/>
      <c r="J365" s="1" t="n"/>
      <c r="L365" s="1" t="n"/>
      <c r="O365" s="1" t="n"/>
      <c r="P365" s="1" t="n"/>
      <c r="Q365" s="1" t="n"/>
      <c r="R365" s="1" t="n"/>
      <c r="S365" s="1" t="n"/>
      <c r="V365" s="1" t="n"/>
      <c r="W365" s="1" t="n"/>
      <c r="Y365" s="1" t="n"/>
      <c r="Z365" s="1" t="n"/>
      <c r="AC365" s="1" t="n"/>
      <c r="AD365" s="1" t="n"/>
    </row>
    <row r="366" ht="15.75" customHeight="1" s="263">
      <c r="H366" s="1" t="n"/>
      <c r="I366" s="1" t="n"/>
      <c r="J366" s="1" t="n"/>
      <c r="L366" s="1" t="n"/>
      <c r="O366" s="1" t="n"/>
      <c r="P366" s="1" t="n"/>
      <c r="Q366" s="1" t="n"/>
      <c r="R366" s="1" t="n"/>
      <c r="S366" s="1" t="n"/>
      <c r="V366" s="1" t="n"/>
      <c r="W366" s="1" t="n"/>
      <c r="Y366" s="1" t="n"/>
      <c r="Z366" s="1" t="n"/>
      <c r="AC366" s="1" t="n"/>
      <c r="AD366" s="1" t="n"/>
    </row>
    <row r="367" ht="15.75" customHeight="1" s="263">
      <c r="H367" s="1" t="n"/>
      <c r="I367" s="1" t="n"/>
      <c r="J367" s="1" t="n"/>
      <c r="L367" s="1" t="n"/>
      <c r="O367" s="1" t="n"/>
      <c r="P367" s="1" t="n"/>
      <c r="Q367" s="1" t="n"/>
      <c r="R367" s="1" t="n"/>
      <c r="S367" s="1" t="n"/>
      <c r="V367" s="1" t="n"/>
      <c r="W367" s="1" t="n"/>
      <c r="Y367" s="1" t="n"/>
      <c r="Z367" s="1" t="n"/>
      <c r="AC367" s="1" t="n"/>
      <c r="AD367" s="1" t="n"/>
    </row>
    <row r="368" ht="15.75" customHeight="1" s="263">
      <c r="H368" s="1" t="n"/>
      <c r="I368" s="1" t="n"/>
      <c r="J368" s="1" t="n"/>
      <c r="L368" s="1" t="n"/>
      <c r="O368" s="1" t="n"/>
      <c r="P368" s="1" t="n"/>
      <c r="Q368" s="1" t="n"/>
      <c r="R368" s="1" t="n"/>
      <c r="S368" s="1" t="n"/>
      <c r="V368" s="1" t="n"/>
      <c r="W368" s="1" t="n"/>
      <c r="Y368" s="1" t="n"/>
      <c r="Z368" s="1" t="n"/>
      <c r="AC368" s="1" t="n"/>
      <c r="AD368" s="1" t="n"/>
    </row>
    <row r="369" ht="15.75" customHeight="1" s="263">
      <c r="H369" s="1" t="n"/>
      <c r="I369" s="1" t="n"/>
      <c r="J369" s="1" t="n"/>
      <c r="L369" s="1" t="n"/>
      <c r="O369" s="1" t="n"/>
      <c r="P369" s="1" t="n"/>
      <c r="Q369" s="1" t="n"/>
      <c r="R369" s="1" t="n"/>
      <c r="S369" s="1" t="n"/>
      <c r="V369" s="1" t="n"/>
      <c r="W369" s="1" t="n"/>
      <c r="Y369" s="1" t="n"/>
      <c r="Z369" s="1" t="n"/>
      <c r="AC369" s="1" t="n"/>
      <c r="AD369" s="1" t="n"/>
    </row>
    <row r="370" ht="15.75" customHeight="1" s="263">
      <c r="H370" s="1" t="n"/>
      <c r="I370" s="1" t="n"/>
      <c r="J370" s="1" t="n"/>
      <c r="L370" s="1" t="n"/>
      <c r="O370" s="1" t="n"/>
      <c r="P370" s="1" t="n"/>
      <c r="Q370" s="1" t="n"/>
      <c r="R370" s="1" t="n"/>
      <c r="S370" s="1" t="n"/>
      <c r="V370" s="1" t="n"/>
      <c r="W370" s="1" t="n"/>
      <c r="Y370" s="1" t="n"/>
      <c r="Z370" s="1" t="n"/>
      <c r="AC370" s="1" t="n"/>
      <c r="AD370" s="1" t="n"/>
    </row>
    <row r="371" ht="15.75" customHeight="1" s="263">
      <c r="H371" s="1" t="n"/>
      <c r="I371" s="1" t="n"/>
      <c r="J371" s="1" t="n"/>
      <c r="L371" s="1" t="n"/>
      <c r="O371" s="1" t="n"/>
      <c r="P371" s="1" t="n"/>
      <c r="Q371" s="1" t="n"/>
      <c r="R371" s="1" t="n"/>
      <c r="S371" s="1" t="n"/>
      <c r="V371" s="1" t="n"/>
      <c r="W371" s="1" t="n"/>
      <c r="Y371" s="1" t="n"/>
      <c r="Z371" s="1" t="n"/>
      <c r="AC371" s="1" t="n"/>
      <c r="AD371" s="1" t="n"/>
    </row>
    <row r="372" ht="15.75" customHeight="1" s="263">
      <c r="H372" s="1" t="n"/>
      <c r="I372" s="1" t="n"/>
      <c r="J372" s="1" t="n"/>
      <c r="L372" s="1" t="n"/>
      <c r="O372" s="1" t="n"/>
      <c r="P372" s="1" t="n"/>
      <c r="Q372" s="1" t="n"/>
      <c r="R372" s="1" t="n"/>
      <c r="S372" s="1" t="n"/>
      <c r="V372" s="1" t="n"/>
      <c r="W372" s="1" t="n"/>
      <c r="Y372" s="1" t="n"/>
      <c r="Z372" s="1" t="n"/>
      <c r="AC372" s="1" t="n"/>
      <c r="AD372" s="1" t="n"/>
    </row>
    <row r="373" ht="15.75" customHeight="1" s="263">
      <c r="H373" s="1" t="n"/>
      <c r="I373" s="1" t="n"/>
      <c r="J373" s="1" t="n"/>
      <c r="L373" s="1" t="n"/>
      <c r="O373" s="1" t="n"/>
      <c r="P373" s="1" t="n"/>
      <c r="Q373" s="1" t="n"/>
      <c r="R373" s="1" t="n"/>
      <c r="S373" s="1" t="n"/>
      <c r="V373" s="1" t="n"/>
      <c r="W373" s="1" t="n"/>
      <c r="Y373" s="1" t="n"/>
      <c r="Z373" s="1" t="n"/>
      <c r="AC373" s="1" t="n"/>
      <c r="AD373" s="1" t="n"/>
    </row>
    <row r="374" ht="15.75" customHeight="1" s="263">
      <c r="H374" s="1" t="n"/>
      <c r="I374" s="1" t="n"/>
      <c r="J374" s="1" t="n"/>
      <c r="L374" s="1" t="n"/>
      <c r="O374" s="1" t="n"/>
      <c r="P374" s="1" t="n"/>
      <c r="Q374" s="1" t="n"/>
      <c r="R374" s="1" t="n"/>
      <c r="S374" s="1" t="n"/>
      <c r="V374" s="1" t="n"/>
      <c r="W374" s="1" t="n"/>
      <c r="Y374" s="1" t="n"/>
      <c r="Z374" s="1" t="n"/>
      <c r="AC374" s="1" t="n"/>
      <c r="AD374" s="1" t="n"/>
    </row>
    <row r="375" ht="15.75" customHeight="1" s="263">
      <c r="H375" s="1" t="n"/>
      <c r="I375" s="1" t="n"/>
      <c r="J375" s="1" t="n"/>
      <c r="L375" s="1" t="n"/>
      <c r="O375" s="1" t="n"/>
      <c r="P375" s="1" t="n"/>
      <c r="Q375" s="1" t="n"/>
      <c r="R375" s="1" t="n"/>
      <c r="S375" s="1" t="n"/>
      <c r="V375" s="1" t="n"/>
      <c r="W375" s="1" t="n"/>
      <c r="Y375" s="1" t="n"/>
      <c r="Z375" s="1" t="n"/>
      <c r="AC375" s="1" t="n"/>
      <c r="AD375" s="1" t="n"/>
    </row>
    <row r="376" ht="15.75" customHeight="1" s="263">
      <c r="H376" s="1" t="n"/>
      <c r="I376" s="1" t="n"/>
      <c r="J376" s="1" t="n"/>
      <c r="L376" s="1" t="n"/>
      <c r="O376" s="1" t="n"/>
      <c r="P376" s="1" t="n"/>
      <c r="Q376" s="1" t="n"/>
      <c r="R376" s="1" t="n"/>
      <c r="S376" s="1" t="n"/>
      <c r="V376" s="1" t="n"/>
      <c r="W376" s="1" t="n"/>
      <c r="Y376" s="1" t="n"/>
      <c r="Z376" s="1" t="n"/>
      <c r="AC376" s="1" t="n"/>
      <c r="AD376" s="1" t="n"/>
    </row>
    <row r="377" ht="15.75" customHeight="1" s="263">
      <c r="H377" s="1" t="n"/>
      <c r="I377" s="1" t="n"/>
      <c r="J377" s="1" t="n"/>
      <c r="L377" s="1" t="n"/>
      <c r="O377" s="1" t="n"/>
      <c r="P377" s="1" t="n"/>
      <c r="Q377" s="1" t="n"/>
      <c r="R377" s="1" t="n"/>
      <c r="S377" s="1" t="n"/>
      <c r="V377" s="1" t="n"/>
      <c r="W377" s="1" t="n"/>
      <c r="Y377" s="1" t="n"/>
      <c r="Z377" s="1" t="n"/>
      <c r="AC377" s="1" t="n"/>
      <c r="AD377" s="1" t="n"/>
    </row>
    <row r="378" ht="15.75" customHeight="1" s="263">
      <c r="H378" s="1" t="n"/>
      <c r="I378" s="1" t="n"/>
      <c r="J378" s="1" t="n"/>
      <c r="L378" s="1" t="n"/>
      <c r="O378" s="1" t="n"/>
      <c r="P378" s="1" t="n"/>
      <c r="Q378" s="1" t="n"/>
      <c r="R378" s="1" t="n"/>
      <c r="S378" s="1" t="n"/>
      <c r="V378" s="1" t="n"/>
      <c r="W378" s="1" t="n"/>
      <c r="Y378" s="1" t="n"/>
      <c r="Z378" s="1" t="n"/>
      <c r="AC378" s="1" t="n"/>
      <c r="AD378" s="1" t="n"/>
    </row>
    <row r="379" ht="15.75" customHeight="1" s="263">
      <c r="H379" s="1" t="n"/>
      <c r="I379" s="1" t="n"/>
      <c r="J379" s="1" t="n"/>
      <c r="L379" s="1" t="n"/>
      <c r="O379" s="1" t="n"/>
      <c r="P379" s="1" t="n"/>
      <c r="Q379" s="1" t="n"/>
      <c r="R379" s="1" t="n"/>
      <c r="S379" s="1" t="n"/>
      <c r="V379" s="1" t="n"/>
      <c r="W379" s="1" t="n"/>
      <c r="Y379" s="1" t="n"/>
      <c r="Z379" s="1" t="n"/>
      <c r="AC379" s="1" t="n"/>
      <c r="AD379" s="1" t="n"/>
    </row>
    <row r="380" ht="15.75" customHeight="1" s="263">
      <c r="H380" s="1" t="n"/>
      <c r="I380" s="1" t="n"/>
      <c r="J380" s="1" t="n"/>
      <c r="L380" s="1" t="n"/>
      <c r="O380" s="1" t="n"/>
      <c r="P380" s="1" t="n"/>
      <c r="Q380" s="1" t="n"/>
      <c r="R380" s="1" t="n"/>
      <c r="S380" s="1" t="n"/>
      <c r="V380" s="1" t="n"/>
      <c r="W380" s="1" t="n"/>
      <c r="Y380" s="1" t="n"/>
      <c r="Z380" s="1" t="n"/>
      <c r="AC380" s="1" t="n"/>
      <c r="AD380" s="1" t="n"/>
    </row>
    <row r="381" ht="15.75" customHeight="1" s="263">
      <c r="H381" s="1" t="n"/>
      <c r="I381" s="1" t="n"/>
      <c r="J381" s="1" t="n"/>
      <c r="L381" s="1" t="n"/>
      <c r="O381" s="1" t="n"/>
      <c r="P381" s="1" t="n"/>
      <c r="Q381" s="1" t="n"/>
      <c r="R381" s="1" t="n"/>
      <c r="S381" s="1" t="n"/>
      <c r="V381" s="1" t="n"/>
      <c r="W381" s="1" t="n"/>
      <c r="Y381" s="1" t="n"/>
      <c r="Z381" s="1" t="n"/>
      <c r="AC381" s="1" t="n"/>
      <c r="AD381" s="1" t="n"/>
    </row>
    <row r="382" ht="15.75" customHeight="1" s="263">
      <c r="H382" s="1" t="n"/>
      <c r="I382" s="1" t="n"/>
      <c r="J382" s="1" t="n"/>
      <c r="L382" s="1" t="n"/>
      <c r="O382" s="1" t="n"/>
      <c r="P382" s="1" t="n"/>
      <c r="Q382" s="1" t="n"/>
      <c r="R382" s="1" t="n"/>
      <c r="S382" s="1" t="n"/>
      <c r="V382" s="1" t="n"/>
      <c r="W382" s="1" t="n"/>
      <c r="Y382" s="1" t="n"/>
      <c r="Z382" s="1" t="n"/>
      <c r="AC382" s="1" t="n"/>
      <c r="AD382" s="1" t="n"/>
    </row>
    <row r="383" ht="15.75" customHeight="1" s="263">
      <c r="H383" s="1" t="n"/>
      <c r="I383" s="1" t="n"/>
      <c r="J383" s="1" t="n"/>
      <c r="L383" s="1" t="n"/>
      <c r="O383" s="1" t="n"/>
      <c r="P383" s="1" t="n"/>
      <c r="Q383" s="1" t="n"/>
      <c r="R383" s="1" t="n"/>
      <c r="S383" s="1" t="n"/>
      <c r="V383" s="1" t="n"/>
      <c r="W383" s="1" t="n"/>
      <c r="Y383" s="1" t="n"/>
      <c r="Z383" s="1" t="n"/>
      <c r="AC383" s="1" t="n"/>
      <c r="AD383" s="1" t="n"/>
    </row>
    <row r="384" ht="15.75" customHeight="1" s="263">
      <c r="H384" s="1" t="n"/>
      <c r="I384" s="1" t="n"/>
      <c r="J384" s="1" t="n"/>
      <c r="L384" s="1" t="n"/>
      <c r="O384" s="1" t="n"/>
      <c r="P384" s="1" t="n"/>
      <c r="Q384" s="1" t="n"/>
      <c r="R384" s="1" t="n"/>
      <c r="S384" s="1" t="n"/>
      <c r="V384" s="1" t="n"/>
      <c r="W384" s="1" t="n"/>
      <c r="Y384" s="1" t="n"/>
      <c r="Z384" s="1" t="n"/>
      <c r="AC384" s="1" t="n"/>
      <c r="AD384" s="1" t="n"/>
    </row>
    <row r="385" ht="15.75" customHeight="1" s="263">
      <c r="H385" s="1" t="n"/>
      <c r="I385" s="1" t="n"/>
      <c r="J385" s="1" t="n"/>
      <c r="L385" s="1" t="n"/>
      <c r="O385" s="1" t="n"/>
      <c r="P385" s="1" t="n"/>
      <c r="Q385" s="1" t="n"/>
      <c r="R385" s="1" t="n"/>
      <c r="S385" s="1" t="n"/>
      <c r="V385" s="1" t="n"/>
      <c r="W385" s="1" t="n"/>
      <c r="Y385" s="1" t="n"/>
      <c r="Z385" s="1" t="n"/>
      <c r="AC385" s="1" t="n"/>
      <c r="AD385" s="1" t="n"/>
    </row>
    <row r="386" ht="15.75" customHeight="1" s="263">
      <c r="H386" s="1" t="n"/>
      <c r="I386" s="1" t="n"/>
      <c r="J386" s="1" t="n"/>
      <c r="L386" s="1" t="n"/>
      <c r="O386" s="1" t="n"/>
      <c r="P386" s="1" t="n"/>
      <c r="Q386" s="1" t="n"/>
      <c r="R386" s="1" t="n"/>
      <c r="S386" s="1" t="n"/>
      <c r="V386" s="1" t="n"/>
      <c r="W386" s="1" t="n"/>
      <c r="Y386" s="1" t="n"/>
      <c r="Z386" s="1" t="n"/>
      <c r="AC386" s="1" t="n"/>
      <c r="AD386" s="1" t="n"/>
    </row>
    <row r="387" ht="15.75" customHeight="1" s="263">
      <c r="H387" s="1" t="n"/>
      <c r="I387" s="1" t="n"/>
      <c r="J387" s="1" t="n"/>
      <c r="L387" s="1" t="n"/>
      <c r="O387" s="1" t="n"/>
      <c r="P387" s="1" t="n"/>
      <c r="Q387" s="1" t="n"/>
      <c r="R387" s="1" t="n"/>
      <c r="S387" s="1" t="n"/>
      <c r="V387" s="1" t="n"/>
      <c r="W387" s="1" t="n"/>
      <c r="Y387" s="1" t="n"/>
      <c r="Z387" s="1" t="n"/>
      <c r="AC387" s="1" t="n"/>
      <c r="AD387" s="1" t="n"/>
    </row>
    <row r="388" ht="15.75" customHeight="1" s="263">
      <c r="H388" s="1" t="n"/>
      <c r="I388" s="1" t="n"/>
      <c r="J388" s="1" t="n"/>
      <c r="L388" s="1" t="n"/>
      <c r="O388" s="1" t="n"/>
      <c r="P388" s="1" t="n"/>
      <c r="Q388" s="1" t="n"/>
      <c r="R388" s="1" t="n"/>
      <c r="S388" s="1" t="n"/>
      <c r="V388" s="1" t="n"/>
      <c r="W388" s="1" t="n"/>
      <c r="Y388" s="1" t="n"/>
      <c r="Z388" s="1" t="n"/>
      <c r="AC388" s="1" t="n"/>
      <c r="AD388" s="1" t="n"/>
    </row>
    <row r="389" ht="15.75" customHeight="1" s="263">
      <c r="H389" s="1" t="n"/>
      <c r="I389" s="1" t="n"/>
      <c r="J389" s="1" t="n"/>
      <c r="L389" s="1" t="n"/>
      <c r="O389" s="1" t="n"/>
      <c r="P389" s="1" t="n"/>
      <c r="Q389" s="1" t="n"/>
      <c r="R389" s="1" t="n"/>
      <c r="S389" s="1" t="n"/>
      <c r="V389" s="1" t="n"/>
      <c r="W389" s="1" t="n"/>
      <c r="Y389" s="1" t="n"/>
      <c r="Z389" s="1" t="n"/>
      <c r="AC389" s="1" t="n"/>
      <c r="AD389" s="1" t="n"/>
    </row>
    <row r="390" ht="15.75" customHeight="1" s="263">
      <c r="H390" s="1" t="n"/>
      <c r="I390" s="1" t="n"/>
      <c r="J390" s="1" t="n"/>
      <c r="L390" s="1" t="n"/>
      <c r="O390" s="1" t="n"/>
      <c r="P390" s="1" t="n"/>
      <c r="Q390" s="1" t="n"/>
      <c r="R390" s="1" t="n"/>
      <c r="S390" s="1" t="n"/>
      <c r="V390" s="1" t="n"/>
      <c r="W390" s="1" t="n"/>
      <c r="Y390" s="1" t="n"/>
      <c r="Z390" s="1" t="n"/>
      <c r="AC390" s="1" t="n"/>
      <c r="AD390" s="1" t="n"/>
    </row>
    <row r="391" ht="15.75" customHeight="1" s="263">
      <c r="H391" s="1" t="n"/>
      <c r="I391" s="1" t="n"/>
      <c r="J391" s="1" t="n"/>
      <c r="L391" s="1" t="n"/>
      <c r="O391" s="1" t="n"/>
      <c r="P391" s="1" t="n"/>
      <c r="Q391" s="1" t="n"/>
      <c r="R391" s="1" t="n"/>
      <c r="S391" s="1" t="n"/>
      <c r="V391" s="1" t="n"/>
      <c r="W391" s="1" t="n"/>
      <c r="Y391" s="1" t="n"/>
      <c r="Z391" s="1" t="n"/>
      <c r="AC391" s="1" t="n"/>
      <c r="AD391" s="1" t="n"/>
    </row>
    <row r="392" ht="15.75" customHeight="1" s="263">
      <c r="H392" s="1" t="n"/>
      <c r="I392" s="1" t="n"/>
      <c r="J392" s="1" t="n"/>
      <c r="L392" s="1" t="n"/>
      <c r="O392" s="1" t="n"/>
      <c r="P392" s="1" t="n"/>
      <c r="Q392" s="1" t="n"/>
      <c r="R392" s="1" t="n"/>
      <c r="S392" s="1" t="n"/>
      <c r="V392" s="1" t="n"/>
      <c r="W392" s="1" t="n"/>
      <c r="Y392" s="1" t="n"/>
      <c r="Z392" s="1" t="n"/>
      <c r="AC392" s="1" t="n"/>
      <c r="AD392" s="1" t="n"/>
    </row>
    <row r="393" ht="15.75" customHeight="1" s="263">
      <c r="H393" s="1" t="n"/>
      <c r="I393" s="1" t="n"/>
      <c r="J393" s="1" t="n"/>
      <c r="L393" s="1" t="n"/>
      <c r="O393" s="1" t="n"/>
      <c r="P393" s="1" t="n"/>
      <c r="Q393" s="1" t="n"/>
      <c r="R393" s="1" t="n"/>
      <c r="S393" s="1" t="n"/>
      <c r="V393" s="1" t="n"/>
      <c r="W393" s="1" t="n"/>
      <c r="Y393" s="1" t="n"/>
      <c r="Z393" s="1" t="n"/>
      <c r="AC393" s="1" t="n"/>
      <c r="AD393" s="1" t="n"/>
    </row>
    <row r="394" ht="15.75" customHeight="1" s="263">
      <c r="H394" s="1" t="n"/>
      <c r="I394" s="1" t="n"/>
      <c r="J394" s="1" t="n"/>
      <c r="L394" s="1" t="n"/>
      <c r="O394" s="1" t="n"/>
      <c r="P394" s="1" t="n"/>
      <c r="Q394" s="1" t="n"/>
      <c r="R394" s="1" t="n"/>
      <c r="S394" s="1" t="n"/>
      <c r="V394" s="1" t="n"/>
      <c r="W394" s="1" t="n"/>
      <c r="Y394" s="1" t="n"/>
      <c r="Z394" s="1" t="n"/>
      <c r="AC394" s="1" t="n"/>
      <c r="AD394" s="1" t="n"/>
    </row>
    <row r="395" ht="15.75" customHeight="1" s="263">
      <c r="H395" s="1" t="n"/>
      <c r="I395" s="1" t="n"/>
      <c r="J395" s="1" t="n"/>
      <c r="L395" s="1" t="n"/>
      <c r="O395" s="1" t="n"/>
      <c r="P395" s="1" t="n"/>
      <c r="Q395" s="1" t="n"/>
      <c r="R395" s="1" t="n"/>
      <c r="S395" s="1" t="n"/>
      <c r="V395" s="1" t="n"/>
      <c r="W395" s="1" t="n"/>
      <c r="Y395" s="1" t="n"/>
      <c r="Z395" s="1" t="n"/>
      <c r="AC395" s="1" t="n"/>
      <c r="AD395" s="1" t="n"/>
    </row>
    <row r="396" ht="15.75" customHeight="1" s="263">
      <c r="H396" s="1" t="n"/>
      <c r="I396" s="1" t="n"/>
      <c r="J396" s="1" t="n"/>
      <c r="L396" s="1" t="n"/>
      <c r="O396" s="1" t="n"/>
      <c r="P396" s="1" t="n"/>
      <c r="Q396" s="1" t="n"/>
      <c r="R396" s="1" t="n"/>
      <c r="S396" s="1" t="n"/>
      <c r="V396" s="1" t="n"/>
      <c r="W396" s="1" t="n"/>
      <c r="Y396" s="1" t="n"/>
      <c r="Z396" s="1" t="n"/>
      <c r="AC396" s="1" t="n"/>
      <c r="AD396" s="1" t="n"/>
    </row>
    <row r="397" ht="15.75" customHeight="1" s="263">
      <c r="H397" s="1" t="n"/>
      <c r="I397" s="1" t="n"/>
      <c r="J397" s="1" t="n"/>
      <c r="L397" s="1" t="n"/>
      <c r="O397" s="1" t="n"/>
      <c r="P397" s="1" t="n"/>
      <c r="Q397" s="1" t="n"/>
      <c r="R397" s="1" t="n"/>
      <c r="S397" s="1" t="n"/>
      <c r="V397" s="1" t="n"/>
      <c r="W397" s="1" t="n"/>
      <c r="Y397" s="1" t="n"/>
      <c r="Z397" s="1" t="n"/>
      <c r="AC397" s="1" t="n"/>
      <c r="AD397" s="1" t="n"/>
    </row>
    <row r="398" ht="15.75" customHeight="1" s="263">
      <c r="H398" s="1" t="n"/>
      <c r="I398" s="1" t="n"/>
      <c r="J398" s="1" t="n"/>
      <c r="L398" s="1" t="n"/>
      <c r="O398" s="1" t="n"/>
      <c r="P398" s="1" t="n"/>
      <c r="Q398" s="1" t="n"/>
      <c r="R398" s="1" t="n"/>
      <c r="S398" s="1" t="n"/>
      <c r="V398" s="1" t="n"/>
      <c r="W398" s="1" t="n"/>
      <c r="Y398" s="1" t="n"/>
      <c r="Z398" s="1" t="n"/>
      <c r="AC398" s="1" t="n"/>
      <c r="AD398" s="1" t="n"/>
    </row>
    <row r="399" ht="15.75" customHeight="1" s="263">
      <c r="H399" s="1" t="n"/>
      <c r="I399" s="1" t="n"/>
      <c r="J399" s="1" t="n"/>
      <c r="L399" s="1" t="n"/>
      <c r="O399" s="1" t="n"/>
      <c r="P399" s="1" t="n"/>
      <c r="Q399" s="1" t="n"/>
      <c r="R399" s="1" t="n"/>
      <c r="S399" s="1" t="n"/>
      <c r="V399" s="1" t="n"/>
      <c r="W399" s="1" t="n"/>
      <c r="Y399" s="1" t="n"/>
      <c r="Z399" s="1" t="n"/>
      <c r="AC399" s="1" t="n"/>
      <c r="AD399" s="1" t="n"/>
    </row>
    <row r="400" ht="15.75" customHeight="1" s="263">
      <c r="H400" s="1" t="n"/>
      <c r="I400" s="1" t="n"/>
      <c r="J400" s="1" t="n"/>
      <c r="L400" s="1" t="n"/>
      <c r="O400" s="1" t="n"/>
      <c r="P400" s="1" t="n"/>
      <c r="Q400" s="1" t="n"/>
      <c r="R400" s="1" t="n"/>
      <c r="S400" s="1" t="n"/>
      <c r="V400" s="1" t="n"/>
      <c r="W400" s="1" t="n"/>
      <c r="Y400" s="1" t="n"/>
      <c r="Z400" s="1" t="n"/>
      <c r="AC400" s="1" t="n"/>
      <c r="AD400" s="1" t="n"/>
    </row>
    <row r="401" ht="15.75" customHeight="1" s="263">
      <c r="H401" s="1" t="n"/>
      <c r="I401" s="1" t="n"/>
      <c r="J401" s="1" t="n"/>
      <c r="L401" s="1" t="n"/>
      <c r="O401" s="1" t="n"/>
      <c r="P401" s="1" t="n"/>
      <c r="Q401" s="1" t="n"/>
      <c r="R401" s="1" t="n"/>
      <c r="S401" s="1" t="n"/>
      <c r="V401" s="1" t="n"/>
      <c r="W401" s="1" t="n"/>
      <c r="Y401" s="1" t="n"/>
      <c r="Z401" s="1" t="n"/>
      <c r="AC401" s="1" t="n"/>
      <c r="AD401" s="1" t="n"/>
    </row>
    <row r="402" ht="15.75" customHeight="1" s="263">
      <c r="H402" s="1" t="n"/>
      <c r="I402" s="1" t="n"/>
      <c r="J402" s="1" t="n"/>
      <c r="L402" s="1" t="n"/>
      <c r="O402" s="1" t="n"/>
      <c r="P402" s="1" t="n"/>
      <c r="Q402" s="1" t="n"/>
      <c r="R402" s="1" t="n"/>
      <c r="S402" s="1" t="n"/>
      <c r="V402" s="1" t="n"/>
      <c r="W402" s="1" t="n"/>
      <c r="Y402" s="1" t="n"/>
      <c r="Z402" s="1" t="n"/>
      <c r="AC402" s="1" t="n"/>
      <c r="AD402" s="1" t="n"/>
    </row>
    <row r="403" ht="15.75" customHeight="1" s="263">
      <c r="H403" s="1" t="n"/>
      <c r="I403" s="1" t="n"/>
      <c r="J403" s="1" t="n"/>
      <c r="L403" s="1" t="n"/>
      <c r="O403" s="1" t="n"/>
      <c r="P403" s="1" t="n"/>
      <c r="Q403" s="1" t="n"/>
      <c r="R403" s="1" t="n"/>
      <c r="S403" s="1" t="n"/>
      <c r="V403" s="1" t="n"/>
      <c r="W403" s="1" t="n"/>
      <c r="Y403" s="1" t="n"/>
      <c r="Z403" s="1" t="n"/>
      <c r="AC403" s="1" t="n"/>
      <c r="AD403" s="1" t="n"/>
    </row>
    <row r="404" ht="15.75" customHeight="1" s="263">
      <c r="H404" s="1" t="n"/>
      <c r="I404" s="1" t="n"/>
      <c r="J404" s="1" t="n"/>
      <c r="L404" s="1" t="n"/>
      <c r="O404" s="1" t="n"/>
      <c r="P404" s="1" t="n"/>
      <c r="Q404" s="1" t="n"/>
      <c r="R404" s="1" t="n"/>
      <c r="S404" s="1" t="n"/>
      <c r="V404" s="1" t="n"/>
      <c r="W404" s="1" t="n"/>
      <c r="Y404" s="1" t="n"/>
      <c r="Z404" s="1" t="n"/>
      <c r="AC404" s="1" t="n"/>
      <c r="AD404" s="1" t="n"/>
    </row>
    <row r="405" ht="15.75" customHeight="1" s="263">
      <c r="H405" s="1" t="n"/>
      <c r="I405" s="1" t="n"/>
      <c r="J405" s="1" t="n"/>
      <c r="L405" s="1" t="n"/>
      <c r="O405" s="1" t="n"/>
      <c r="P405" s="1" t="n"/>
      <c r="Q405" s="1" t="n"/>
      <c r="R405" s="1" t="n"/>
      <c r="S405" s="1" t="n"/>
      <c r="V405" s="1" t="n"/>
      <c r="W405" s="1" t="n"/>
      <c r="Y405" s="1" t="n"/>
      <c r="Z405" s="1" t="n"/>
      <c r="AC405" s="1" t="n"/>
      <c r="AD405" s="1" t="n"/>
    </row>
    <row r="406" ht="15.75" customHeight="1" s="263">
      <c r="H406" s="1" t="n"/>
      <c r="I406" s="1" t="n"/>
      <c r="J406" s="1" t="n"/>
      <c r="L406" s="1" t="n"/>
      <c r="O406" s="1" t="n"/>
      <c r="P406" s="1" t="n"/>
      <c r="Q406" s="1" t="n"/>
      <c r="R406" s="1" t="n"/>
      <c r="S406" s="1" t="n"/>
      <c r="V406" s="1" t="n"/>
      <c r="W406" s="1" t="n"/>
      <c r="Y406" s="1" t="n"/>
      <c r="Z406" s="1" t="n"/>
      <c r="AC406" s="1" t="n"/>
      <c r="AD406" s="1" t="n"/>
    </row>
    <row r="407" ht="15.75" customHeight="1" s="263">
      <c r="H407" s="1" t="n"/>
      <c r="I407" s="1" t="n"/>
      <c r="J407" s="1" t="n"/>
      <c r="L407" s="1" t="n"/>
      <c r="O407" s="1" t="n"/>
      <c r="P407" s="1" t="n"/>
      <c r="Q407" s="1" t="n"/>
      <c r="R407" s="1" t="n"/>
      <c r="S407" s="1" t="n"/>
      <c r="V407" s="1" t="n"/>
      <c r="W407" s="1" t="n"/>
      <c r="Y407" s="1" t="n"/>
      <c r="Z407" s="1" t="n"/>
      <c r="AC407" s="1" t="n"/>
      <c r="AD407" s="1" t="n"/>
    </row>
    <row r="408" ht="15.75" customHeight="1" s="263">
      <c r="H408" s="1" t="n"/>
      <c r="I408" s="1" t="n"/>
      <c r="J408" s="1" t="n"/>
      <c r="L408" s="1" t="n"/>
      <c r="O408" s="1" t="n"/>
      <c r="P408" s="1" t="n"/>
      <c r="Q408" s="1" t="n"/>
      <c r="R408" s="1" t="n"/>
      <c r="S408" s="1" t="n"/>
      <c r="V408" s="1" t="n"/>
      <c r="W408" s="1" t="n"/>
      <c r="Y408" s="1" t="n"/>
      <c r="Z408" s="1" t="n"/>
      <c r="AC408" s="1" t="n"/>
      <c r="AD408" s="1" t="n"/>
    </row>
    <row r="409" ht="15.75" customHeight="1" s="263">
      <c r="H409" s="1" t="n"/>
      <c r="I409" s="1" t="n"/>
      <c r="J409" s="1" t="n"/>
      <c r="L409" s="1" t="n"/>
      <c r="O409" s="1" t="n"/>
      <c r="P409" s="1" t="n"/>
      <c r="Q409" s="1" t="n"/>
      <c r="R409" s="1" t="n"/>
      <c r="S409" s="1" t="n"/>
      <c r="V409" s="1" t="n"/>
      <c r="W409" s="1" t="n"/>
      <c r="Y409" s="1" t="n"/>
      <c r="Z409" s="1" t="n"/>
      <c r="AC409" s="1" t="n"/>
      <c r="AD409" s="1" t="n"/>
    </row>
    <row r="410" ht="15.75" customHeight="1" s="263">
      <c r="H410" s="1" t="n"/>
      <c r="I410" s="1" t="n"/>
      <c r="J410" s="1" t="n"/>
      <c r="L410" s="1" t="n"/>
      <c r="O410" s="1" t="n"/>
      <c r="P410" s="1" t="n"/>
      <c r="Q410" s="1" t="n"/>
      <c r="R410" s="1" t="n"/>
      <c r="S410" s="1" t="n"/>
      <c r="V410" s="1" t="n"/>
      <c r="W410" s="1" t="n"/>
      <c r="Y410" s="1" t="n"/>
      <c r="Z410" s="1" t="n"/>
      <c r="AC410" s="1" t="n"/>
      <c r="AD410" s="1" t="n"/>
    </row>
    <row r="411" ht="15.75" customHeight="1" s="263">
      <c r="H411" s="1" t="n"/>
      <c r="I411" s="1" t="n"/>
      <c r="J411" s="1" t="n"/>
      <c r="L411" s="1" t="n"/>
      <c r="O411" s="1" t="n"/>
      <c r="P411" s="1" t="n"/>
      <c r="Q411" s="1" t="n"/>
      <c r="R411" s="1" t="n"/>
      <c r="S411" s="1" t="n"/>
      <c r="V411" s="1" t="n"/>
      <c r="W411" s="1" t="n"/>
      <c r="Y411" s="1" t="n"/>
      <c r="Z411" s="1" t="n"/>
      <c r="AC411" s="1" t="n"/>
      <c r="AD411" s="1" t="n"/>
    </row>
    <row r="412" ht="15.75" customHeight="1" s="263">
      <c r="H412" s="1" t="n"/>
      <c r="I412" s="1" t="n"/>
      <c r="J412" s="1" t="n"/>
      <c r="L412" s="1" t="n"/>
      <c r="O412" s="1" t="n"/>
      <c r="P412" s="1" t="n"/>
      <c r="Q412" s="1" t="n"/>
      <c r="R412" s="1" t="n"/>
      <c r="S412" s="1" t="n"/>
      <c r="V412" s="1" t="n"/>
      <c r="W412" s="1" t="n"/>
      <c r="Y412" s="1" t="n"/>
      <c r="Z412" s="1" t="n"/>
      <c r="AC412" s="1" t="n"/>
      <c r="AD412" s="1" t="n"/>
    </row>
    <row r="413" ht="15.75" customHeight="1" s="263">
      <c r="H413" s="1" t="n"/>
      <c r="I413" s="1" t="n"/>
      <c r="J413" s="1" t="n"/>
      <c r="L413" s="1" t="n"/>
      <c r="O413" s="1" t="n"/>
      <c r="P413" s="1" t="n"/>
      <c r="Q413" s="1" t="n"/>
      <c r="R413" s="1" t="n"/>
      <c r="S413" s="1" t="n"/>
      <c r="V413" s="1" t="n"/>
      <c r="W413" s="1" t="n"/>
      <c r="Y413" s="1" t="n"/>
      <c r="Z413" s="1" t="n"/>
      <c r="AC413" s="1" t="n"/>
      <c r="AD413" s="1" t="n"/>
    </row>
    <row r="414" ht="15.75" customHeight="1" s="263">
      <c r="H414" s="1" t="n"/>
      <c r="I414" s="1" t="n"/>
      <c r="J414" s="1" t="n"/>
      <c r="L414" s="1" t="n"/>
      <c r="O414" s="1" t="n"/>
      <c r="P414" s="1" t="n"/>
      <c r="Q414" s="1" t="n"/>
      <c r="R414" s="1" t="n"/>
      <c r="S414" s="1" t="n"/>
      <c r="V414" s="1" t="n"/>
      <c r="W414" s="1" t="n"/>
      <c r="Y414" s="1" t="n"/>
      <c r="Z414" s="1" t="n"/>
      <c r="AC414" s="1" t="n"/>
      <c r="AD414" s="1" t="n"/>
    </row>
    <row r="415" ht="15.75" customHeight="1" s="263">
      <c r="H415" s="1" t="n"/>
      <c r="I415" s="1" t="n"/>
      <c r="J415" s="1" t="n"/>
      <c r="L415" s="1" t="n"/>
      <c r="O415" s="1" t="n"/>
      <c r="P415" s="1" t="n"/>
      <c r="Q415" s="1" t="n"/>
      <c r="R415" s="1" t="n"/>
      <c r="S415" s="1" t="n"/>
      <c r="V415" s="1" t="n"/>
      <c r="W415" s="1" t="n"/>
      <c r="Y415" s="1" t="n"/>
      <c r="Z415" s="1" t="n"/>
      <c r="AC415" s="1" t="n"/>
      <c r="AD415" s="1" t="n"/>
    </row>
    <row r="416" ht="15.75" customHeight="1" s="263">
      <c r="H416" s="1" t="n"/>
      <c r="I416" s="1" t="n"/>
      <c r="J416" s="1" t="n"/>
      <c r="L416" s="1" t="n"/>
      <c r="O416" s="1" t="n"/>
      <c r="P416" s="1" t="n"/>
      <c r="Q416" s="1" t="n"/>
      <c r="R416" s="1" t="n"/>
      <c r="S416" s="1" t="n"/>
      <c r="V416" s="1" t="n"/>
      <c r="W416" s="1" t="n"/>
      <c r="Y416" s="1" t="n"/>
      <c r="Z416" s="1" t="n"/>
      <c r="AC416" s="1" t="n"/>
      <c r="AD416" s="1" t="n"/>
    </row>
    <row r="417" ht="15.75" customHeight="1" s="263">
      <c r="H417" s="1" t="n"/>
      <c r="I417" s="1" t="n"/>
      <c r="J417" s="1" t="n"/>
      <c r="L417" s="1" t="n"/>
      <c r="O417" s="1" t="n"/>
      <c r="P417" s="1" t="n"/>
      <c r="Q417" s="1" t="n"/>
      <c r="R417" s="1" t="n"/>
      <c r="S417" s="1" t="n"/>
      <c r="V417" s="1" t="n"/>
      <c r="W417" s="1" t="n"/>
      <c r="Y417" s="1" t="n"/>
      <c r="Z417" s="1" t="n"/>
      <c r="AC417" s="1" t="n"/>
      <c r="AD417" s="1" t="n"/>
    </row>
    <row r="418" ht="15.75" customHeight="1" s="263">
      <c r="H418" s="1" t="n"/>
      <c r="I418" s="1" t="n"/>
      <c r="J418" s="1" t="n"/>
      <c r="L418" s="1" t="n"/>
      <c r="O418" s="1" t="n"/>
      <c r="P418" s="1" t="n"/>
      <c r="Q418" s="1" t="n"/>
      <c r="R418" s="1" t="n"/>
      <c r="S418" s="1" t="n"/>
      <c r="V418" s="1" t="n"/>
      <c r="W418" s="1" t="n"/>
      <c r="Y418" s="1" t="n"/>
      <c r="Z418" s="1" t="n"/>
      <c r="AC418" s="1" t="n"/>
      <c r="AD418" s="1" t="n"/>
    </row>
    <row r="419" ht="15.75" customHeight="1" s="263">
      <c r="H419" s="1" t="n"/>
      <c r="I419" s="1" t="n"/>
      <c r="J419" s="1" t="n"/>
      <c r="L419" s="1" t="n"/>
      <c r="O419" s="1" t="n"/>
      <c r="P419" s="1" t="n"/>
      <c r="Q419" s="1" t="n"/>
      <c r="R419" s="1" t="n"/>
      <c r="S419" s="1" t="n"/>
      <c r="V419" s="1" t="n"/>
      <c r="W419" s="1" t="n"/>
      <c r="Y419" s="1" t="n"/>
      <c r="Z419" s="1" t="n"/>
      <c r="AC419" s="1" t="n"/>
      <c r="AD419" s="1" t="n"/>
    </row>
    <row r="420" ht="15.75" customHeight="1" s="263">
      <c r="H420" s="1" t="n"/>
      <c r="I420" s="1" t="n"/>
      <c r="J420" s="1" t="n"/>
      <c r="L420" s="1" t="n"/>
      <c r="O420" s="1" t="n"/>
      <c r="P420" s="1" t="n"/>
      <c r="Q420" s="1" t="n"/>
      <c r="R420" s="1" t="n"/>
      <c r="S420" s="1" t="n"/>
      <c r="V420" s="1" t="n"/>
      <c r="W420" s="1" t="n"/>
      <c r="Y420" s="1" t="n"/>
      <c r="Z420" s="1" t="n"/>
      <c r="AC420" s="1" t="n"/>
      <c r="AD420" s="1" t="n"/>
    </row>
    <row r="421" ht="15.75" customHeight="1" s="263">
      <c r="H421" s="1" t="n"/>
      <c r="I421" s="1" t="n"/>
      <c r="J421" s="1" t="n"/>
      <c r="L421" s="1" t="n"/>
      <c r="O421" s="1" t="n"/>
      <c r="P421" s="1" t="n"/>
      <c r="Q421" s="1" t="n"/>
      <c r="R421" s="1" t="n"/>
      <c r="S421" s="1" t="n"/>
      <c r="V421" s="1" t="n"/>
      <c r="W421" s="1" t="n"/>
      <c r="Y421" s="1" t="n"/>
      <c r="Z421" s="1" t="n"/>
      <c r="AC421" s="1" t="n"/>
      <c r="AD421" s="1" t="n"/>
    </row>
    <row r="422" ht="15.75" customHeight="1" s="263">
      <c r="H422" s="1" t="n"/>
      <c r="I422" s="1" t="n"/>
      <c r="J422" s="1" t="n"/>
      <c r="L422" s="1" t="n"/>
      <c r="O422" s="1" t="n"/>
      <c r="P422" s="1" t="n"/>
      <c r="Q422" s="1" t="n"/>
      <c r="R422" s="1" t="n"/>
      <c r="S422" s="1" t="n"/>
      <c r="V422" s="1" t="n"/>
      <c r="W422" s="1" t="n"/>
      <c r="Y422" s="1" t="n"/>
      <c r="Z422" s="1" t="n"/>
      <c r="AC422" s="1" t="n"/>
      <c r="AD422" s="1" t="n"/>
    </row>
    <row r="423" ht="15.75" customHeight="1" s="263">
      <c r="H423" s="1" t="n"/>
      <c r="I423" s="1" t="n"/>
      <c r="J423" s="1" t="n"/>
      <c r="L423" s="1" t="n"/>
      <c r="O423" s="1" t="n"/>
      <c r="P423" s="1" t="n"/>
      <c r="Q423" s="1" t="n"/>
      <c r="R423" s="1" t="n"/>
      <c r="S423" s="1" t="n"/>
      <c r="V423" s="1" t="n"/>
      <c r="W423" s="1" t="n"/>
      <c r="Y423" s="1" t="n"/>
      <c r="Z423" s="1" t="n"/>
      <c r="AC423" s="1" t="n"/>
      <c r="AD423" s="1" t="n"/>
    </row>
    <row r="424" ht="15.75" customHeight="1" s="263">
      <c r="H424" s="1" t="n"/>
      <c r="I424" s="1" t="n"/>
      <c r="J424" s="1" t="n"/>
      <c r="L424" s="1" t="n"/>
      <c r="O424" s="1" t="n"/>
      <c r="P424" s="1" t="n"/>
      <c r="Q424" s="1" t="n"/>
      <c r="R424" s="1" t="n"/>
      <c r="S424" s="1" t="n"/>
      <c r="V424" s="1" t="n"/>
      <c r="W424" s="1" t="n"/>
      <c r="Y424" s="1" t="n"/>
      <c r="Z424" s="1" t="n"/>
      <c r="AC424" s="1" t="n"/>
      <c r="AD424" s="1" t="n"/>
    </row>
    <row r="425" ht="15.75" customHeight="1" s="263">
      <c r="H425" s="1" t="n"/>
      <c r="I425" s="1" t="n"/>
      <c r="J425" s="1" t="n"/>
      <c r="L425" s="1" t="n"/>
      <c r="O425" s="1" t="n"/>
      <c r="P425" s="1" t="n"/>
      <c r="Q425" s="1" t="n"/>
      <c r="R425" s="1" t="n"/>
      <c r="S425" s="1" t="n"/>
      <c r="V425" s="1" t="n"/>
      <c r="W425" s="1" t="n"/>
      <c r="Y425" s="1" t="n"/>
      <c r="Z425" s="1" t="n"/>
      <c r="AC425" s="1" t="n"/>
      <c r="AD425" s="1" t="n"/>
    </row>
    <row r="426" ht="15.75" customHeight="1" s="263">
      <c r="H426" s="1" t="n"/>
      <c r="I426" s="1" t="n"/>
      <c r="J426" s="1" t="n"/>
      <c r="L426" s="1" t="n"/>
      <c r="O426" s="1" t="n"/>
      <c r="P426" s="1" t="n"/>
      <c r="Q426" s="1" t="n"/>
      <c r="R426" s="1" t="n"/>
      <c r="S426" s="1" t="n"/>
      <c r="V426" s="1" t="n"/>
      <c r="W426" s="1" t="n"/>
      <c r="Y426" s="1" t="n"/>
      <c r="Z426" s="1" t="n"/>
      <c r="AC426" s="1" t="n"/>
      <c r="AD426" s="1" t="n"/>
    </row>
    <row r="427" ht="15.75" customHeight="1" s="263">
      <c r="H427" s="1" t="n"/>
      <c r="I427" s="1" t="n"/>
      <c r="J427" s="1" t="n"/>
      <c r="L427" s="1" t="n"/>
      <c r="O427" s="1" t="n"/>
      <c r="P427" s="1" t="n"/>
      <c r="Q427" s="1" t="n"/>
      <c r="R427" s="1" t="n"/>
      <c r="S427" s="1" t="n"/>
      <c r="V427" s="1" t="n"/>
      <c r="W427" s="1" t="n"/>
      <c r="Y427" s="1" t="n"/>
      <c r="Z427" s="1" t="n"/>
      <c r="AC427" s="1" t="n"/>
      <c r="AD427" s="1" t="n"/>
    </row>
    <row r="428" ht="15.75" customHeight="1" s="263">
      <c r="H428" s="1" t="n"/>
      <c r="I428" s="1" t="n"/>
      <c r="J428" s="1" t="n"/>
      <c r="L428" s="1" t="n"/>
      <c r="O428" s="1" t="n"/>
      <c r="P428" s="1" t="n"/>
      <c r="Q428" s="1" t="n"/>
      <c r="R428" s="1" t="n"/>
      <c r="S428" s="1" t="n"/>
      <c r="V428" s="1" t="n"/>
      <c r="W428" s="1" t="n"/>
      <c r="Y428" s="1" t="n"/>
      <c r="Z428" s="1" t="n"/>
      <c r="AC428" s="1" t="n"/>
      <c r="AD428" s="1" t="n"/>
    </row>
    <row r="429" ht="15.75" customHeight="1" s="263">
      <c r="H429" s="1" t="n"/>
      <c r="I429" s="1" t="n"/>
      <c r="J429" s="1" t="n"/>
      <c r="L429" s="1" t="n"/>
      <c r="O429" s="1" t="n"/>
      <c r="P429" s="1" t="n"/>
      <c r="Q429" s="1" t="n"/>
      <c r="R429" s="1" t="n"/>
      <c r="S429" s="1" t="n"/>
      <c r="V429" s="1" t="n"/>
      <c r="W429" s="1" t="n"/>
      <c r="Y429" s="1" t="n"/>
      <c r="Z429" s="1" t="n"/>
      <c r="AC429" s="1" t="n"/>
      <c r="AD429" s="1" t="n"/>
    </row>
    <row r="430" ht="15.75" customHeight="1" s="263">
      <c r="H430" s="1" t="n"/>
      <c r="I430" s="1" t="n"/>
      <c r="J430" s="1" t="n"/>
      <c r="L430" s="1" t="n"/>
      <c r="O430" s="1" t="n"/>
      <c r="P430" s="1" t="n"/>
      <c r="Q430" s="1" t="n"/>
      <c r="R430" s="1" t="n"/>
      <c r="S430" s="1" t="n"/>
      <c r="V430" s="1" t="n"/>
      <c r="W430" s="1" t="n"/>
      <c r="Y430" s="1" t="n"/>
      <c r="Z430" s="1" t="n"/>
      <c r="AC430" s="1" t="n"/>
      <c r="AD430" s="1" t="n"/>
    </row>
    <row r="431" ht="15.75" customHeight="1" s="263">
      <c r="H431" s="1" t="n"/>
      <c r="I431" s="1" t="n"/>
      <c r="J431" s="1" t="n"/>
      <c r="L431" s="1" t="n"/>
      <c r="O431" s="1" t="n"/>
      <c r="P431" s="1" t="n"/>
      <c r="Q431" s="1" t="n"/>
      <c r="R431" s="1" t="n"/>
      <c r="S431" s="1" t="n"/>
      <c r="V431" s="1" t="n"/>
      <c r="W431" s="1" t="n"/>
      <c r="Y431" s="1" t="n"/>
      <c r="Z431" s="1" t="n"/>
      <c r="AC431" s="1" t="n"/>
      <c r="AD431" s="1" t="n"/>
    </row>
    <row r="432" ht="15.75" customHeight="1" s="263">
      <c r="H432" s="1" t="n"/>
      <c r="I432" s="1" t="n"/>
      <c r="J432" s="1" t="n"/>
      <c r="L432" s="1" t="n"/>
      <c r="O432" s="1" t="n"/>
      <c r="P432" s="1" t="n"/>
      <c r="Q432" s="1" t="n"/>
      <c r="R432" s="1" t="n"/>
      <c r="S432" s="1" t="n"/>
      <c r="V432" s="1" t="n"/>
      <c r="W432" s="1" t="n"/>
      <c r="Y432" s="1" t="n"/>
      <c r="Z432" s="1" t="n"/>
      <c r="AC432" s="1" t="n"/>
      <c r="AD432" s="1" t="n"/>
    </row>
    <row r="433" ht="15.75" customHeight="1" s="263">
      <c r="H433" s="1" t="n"/>
      <c r="I433" s="1" t="n"/>
      <c r="J433" s="1" t="n"/>
      <c r="L433" s="1" t="n"/>
      <c r="O433" s="1" t="n"/>
      <c r="P433" s="1" t="n"/>
      <c r="Q433" s="1" t="n"/>
      <c r="R433" s="1" t="n"/>
      <c r="S433" s="1" t="n"/>
      <c r="V433" s="1" t="n"/>
      <c r="W433" s="1" t="n"/>
      <c r="Y433" s="1" t="n"/>
      <c r="Z433" s="1" t="n"/>
      <c r="AC433" s="1" t="n"/>
      <c r="AD433" s="1" t="n"/>
    </row>
    <row r="434" ht="15.75" customHeight="1" s="263">
      <c r="H434" s="1" t="n"/>
      <c r="I434" s="1" t="n"/>
      <c r="J434" s="1" t="n"/>
      <c r="L434" s="1" t="n"/>
      <c r="O434" s="1" t="n"/>
      <c r="P434" s="1" t="n"/>
      <c r="Q434" s="1" t="n"/>
      <c r="R434" s="1" t="n"/>
      <c r="S434" s="1" t="n"/>
      <c r="V434" s="1" t="n"/>
      <c r="W434" s="1" t="n"/>
      <c r="Y434" s="1" t="n"/>
      <c r="Z434" s="1" t="n"/>
      <c r="AC434" s="1" t="n"/>
      <c r="AD434" s="1" t="n"/>
    </row>
    <row r="435" ht="15.75" customHeight="1" s="263">
      <c r="H435" s="1" t="n"/>
      <c r="I435" s="1" t="n"/>
      <c r="J435" s="1" t="n"/>
      <c r="L435" s="1" t="n"/>
      <c r="O435" s="1" t="n"/>
      <c r="P435" s="1" t="n"/>
      <c r="Q435" s="1" t="n"/>
      <c r="R435" s="1" t="n"/>
      <c r="S435" s="1" t="n"/>
      <c r="V435" s="1" t="n"/>
      <c r="W435" s="1" t="n"/>
      <c r="Y435" s="1" t="n"/>
      <c r="Z435" s="1" t="n"/>
      <c r="AC435" s="1" t="n"/>
      <c r="AD435" s="1" t="n"/>
    </row>
    <row r="436" ht="15.75" customHeight="1" s="263">
      <c r="H436" s="1" t="n"/>
      <c r="I436" s="1" t="n"/>
      <c r="J436" s="1" t="n"/>
      <c r="L436" s="1" t="n"/>
      <c r="O436" s="1" t="n"/>
      <c r="P436" s="1" t="n"/>
      <c r="Q436" s="1" t="n"/>
      <c r="R436" s="1" t="n"/>
      <c r="S436" s="1" t="n"/>
      <c r="V436" s="1" t="n"/>
      <c r="W436" s="1" t="n"/>
      <c r="Y436" s="1" t="n"/>
      <c r="Z436" s="1" t="n"/>
      <c r="AC436" s="1" t="n"/>
      <c r="AD436" s="1" t="n"/>
    </row>
    <row r="437" ht="15.75" customHeight="1" s="263">
      <c r="H437" s="1" t="n"/>
      <c r="I437" s="1" t="n"/>
      <c r="J437" s="1" t="n"/>
      <c r="L437" s="1" t="n"/>
      <c r="O437" s="1" t="n"/>
      <c r="P437" s="1" t="n"/>
      <c r="Q437" s="1" t="n"/>
      <c r="R437" s="1" t="n"/>
      <c r="S437" s="1" t="n"/>
      <c r="V437" s="1" t="n"/>
      <c r="W437" s="1" t="n"/>
      <c r="Y437" s="1" t="n"/>
      <c r="Z437" s="1" t="n"/>
      <c r="AC437" s="1" t="n"/>
      <c r="AD437" s="1" t="n"/>
    </row>
    <row r="438" ht="15.75" customHeight="1" s="263">
      <c r="H438" s="1" t="n"/>
      <c r="I438" s="1" t="n"/>
      <c r="J438" s="1" t="n"/>
      <c r="L438" s="1" t="n"/>
      <c r="O438" s="1" t="n"/>
      <c r="P438" s="1" t="n"/>
      <c r="Q438" s="1" t="n"/>
      <c r="R438" s="1" t="n"/>
      <c r="S438" s="1" t="n"/>
      <c r="V438" s="1" t="n"/>
      <c r="W438" s="1" t="n"/>
      <c r="Y438" s="1" t="n"/>
      <c r="Z438" s="1" t="n"/>
      <c r="AC438" s="1" t="n"/>
      <c r="AD438" s="1" t="n"/>
    </row>
    <row r="439" ht="15.75" customHeight="1" s="263">
      <c r="H439" s="1" t="n"/>
      <c r="I439" s="1" t="n"/>
      <c r="J439" s="1" t="n"/>
      <c r="L439" s="1" t="n"/>
      <c r="O439" s="1" t="n"/>
      <c r="P439" s="1" t="n"/>
      <c r="Q439" s="1" t="n"/>
      <c r="R439" s="1" t="n"/>
      <c r="S439" s="1" t="n"/>
      <c r="V439" s="1" t="n"/>
      <c r="W439" s="1" t="n"/>
      <c r="Y439" s="1" t="n"/>
      <c r="Z439" s="1" t="n"/>
      <c r="AC439" s="1" t="n"/>
      <c r="AD439" s="1" t="n"/>
    </row>
    <row r="440" ht="15.75" customHeight="1" s="263">
      <c r="H440" s="1" t="n"/>
      <c r="I440" s="1" t="n"/>
      <c r="J440" s="1" t="n"/>
      <c r="L440" s="1" t="n"/>
      <c r="O440" s="1" t="n"/>
      <c r="P440" s="1" t="n"/>
      <c r="Q440" s="1" t="n"/>
      <c r="R440" s="1" t="n"/>
      <c r="S440" s="1" t="n"/>
      <c r="V440" s="1" t="n"/>
      <c r="W440" s="1" t="n"/>
      <c r="Y440" s="1" t="n"/>
      <c r="Z440" s="1" t="n"/>
      <c r="AC440" s="1" t="n"/>
      <c r="AD440" s="1" t="n"/>
    </row>
    <row r="441" ht="15.75" customHeight="1" s="263">
      <c r="H441" s="1" t="n"/>
      <c r="I441" s="1" t="n"/>
      <c r="J441" s="1" t="n"/>
      <c r="L441" s="1" t="n"/>
      <c r="O441" s="1" t="n"/>
      <c r="P441" s="1" t="n"/>
      <c r="Q441" s="1" t="n"/>
      <c r="R441" s="1" t="n"/>
      <c r="S441" s="1" t="n"/>
      <c r="V441" s="1" t="n"/>
      <c r="W441" s="1" t="n"/>
      <c r="Y441" s="1" t="n"/>
      <c r="Z441" s="1" t="n"/>
      <c r="AC441" s="1" t="n"/>
      <c r="AD441" s="1" t="n"/>
    </row>
    <row r="442" ht="15.75" customHeight="1" s="263">
      <c r="H442" s="1" t="n"/>
      <c r="I442" s="1" t="n"/>
      <c r="J442" s="1" t="n"/>
      <c r="L442" s="1" t="n"/>
      <c r="O442" s="1" t="n"/>
      <c r="P442" s="1" t="n"/>
      <c r="Q442" s="1" t="n"/>
      <c r="R442" s="1" t="n"/>
      <c r="S442" s="1" t="n"/>
      <c r="V442" s="1" t="n"/>
      <c r="W442" s="1" t="n"/>
      <c r="Y442" s="1" t="n"/>
      <c r="Z442" s="1" t="n"/>
      <c r="AC442" s="1" t="n"/>
      <c r="AD442" s="1" t="n"/>
    </row>
    <row r="443" ht="15.75" customHeight="1" s="263">
      <c r="H443" s="1" t="n"/>
      <c r="I443" s="1" t="n"/>
      <c r="J443" s="1" t="n"/>
      <c r="L443" s="1" t="n"/>
      <c r="O443" s="1" t="n"/>
      <c r="P443" s="1" t="n"/>
      <c r="Q443" s="1" t="n"/>
      <c r="R443" s="1" t="n"/>
      <c r="S443" s="1" t="n"/>
      <c r="V443" s="1" t="n"/>
      <c r="W443" s="1" t="n"/>
      <c r="Y443" s="1" t="n"/>
      <c r="Z443" s="1" t="n"/>
      <c r="AC443" s="1" t="n"/>
      <c r="AD443" s="1" t="n"/>
    </row>
    <row r="444" ht="15.75" customHeight="1" s="263">
      <c r="H444" s="1" t="n"/>
      <c r="I444" s="1" t="n"/>
      <c r="J444" s="1" t="n"/>
      <c r="L444" s="1" t="n"/>
      <c r="O444" s="1" t="n"/>
      <c r="P444" s="1" t="n"/>
      <c r="Q444" s="1" t="n"/>
      <c r="R444" s="1" t="n"/>
      <c r="S444" s="1" t="n"/>
      <c r="V444" s="1" t="n"/>
      <c r="W444" s="1" t="n"/>
      <c r="Y444" s="1" t="n"/>
      <c r="Z444" s="1" t="n"/>
      <c r="AC444" s="1" t="n"/>
      <c r="AD444" s="1" t="n"/>
    </row>
    <row r="445" ht="15.75" customHeight="1" s="263">
      <c r="H445" s="1" t="n"/>
      <c r="I445" s="1" t="n"/>
      <c r="J445" s="1" t="n"/>
      <c r="L445" s="1" t="n"/>
      <c r="O445" s="1" t="n"/>
      <c r="P445" s="1" t="n"/>
      <c r="Q445" s="1" t="n"/>
      <c r="R445" s="1" t="n"/>
      <c r="S445" s="1" t="n"/>
      <c r="V445" s="1" t="n"/>
      <c r="W445" s="1" t="n"/>
      <c r="Y445" s="1" t="n"/>
      <c r="Z445" s="1" t="n"/>
      <c r="AC445" s="1" t="n"/>
      <c r="AD445" s="1" t="n"/>
    </row>
    <row r="446" ht="15.75" customHeight="1" s="263">
      <c r="H446" s="1" t="n"/>
      <c r="I446" s="1" t="n"/>
      <c r="J446" s="1" t="n"/>
      <c r="L446" s="1" t="n"/>
      <c r="O446" s="1" t="n"/>
      <c r="P446" s="1" t="n"/>
      <c r="Q446" s="1" t="n"/>
      <c r="R446" s="1" t="n"/>
      <c r="S446" s="1" t="n"/>
      <c r="V446" s="1" t="n"/>
      <c r="W446" s="1" t="n"/>
      <c r="Y446" s="1" t="n"/>
      <c r="Z446" s="1" t="n"/>
      <c r="AC446" s="1" t="n"/>
      <c r="AD446" s="1" t="n"/>
    </row>
    <row r="447" ht="15.75" customHeight="1" s="263">
      <c r="H447" s="1" t="n"/>
      <c r="I447" s="1" t="n"/>
      <c r="J447" s="1" t="n"/>
      <c r="L447" s="1" t="n"/>
      <c r="O447" s="1" t="n"/>
      <c r="P447" s="1" t="n"/>
      <c r="Q447" s="1" t="n"/>
      <c r="R447" s="1" t="n"/>
      <c r="S447" s="1" t="n"/>
      <c r="V447" s="1" t="n"/>
      <c r="W447" s="1" t="n"/>
      <c r="Y447" s="1" t="n"/>
      <c r="Z447" s="1" t="n"/>
      <c r="AC447" s="1" t="n"/>
      <c r="AD447" s="1" t="n"/>
    </row>
    <row r="448" ht="15.75" customHeight="1" s="263">
      <c r="H448" s="1" t="n"/>
      <c r="I448" s="1" t="n"/>
      <c r="J448" s="1" t="n"/>
      <c r="L448" s="1" t="n"/>
      <c r="O448" s="1" t="n"/>
      <c r="P448" s="1" t="n"/>
      <c r="Q448" s="1" t="n"/>
      <c r="R448" s="1" t="n"/>
      <c r="S448" s="1" t="n"/>
      <c r="V448" s="1" t="n"/>
      <c r="W448" s="1" t="n"/>
      <c r="Y448" s="1" t="n"/>
      <c r="Z448" s="1" t="n"/>
      <c r="AC448" s="1" t="n"/>
      <c r="AD448" s="1" t="n"/>
    </row>
    <row r="449" ht="15.75" customHeight="1" s="263">
      <c r="H449" s="1" t="n"/>
      <c r="I449" s="1" t="n"/>
      <c r="J449" s="1" t="n"/>
      <c r="L449" s="1" t="n"/>
      <c r="O449" s="1" t="n"/>
      <c r="P449" s="1" t="n"/>
      <c r="Q449" s="1" t="n"/>
      <c r="R449" s="1" t="n"/>
      <c r="S449" s="1" t="n"/>
      <c r="V449" s="1" t="n"/>
      <c r="W449" s="1" t="n"/>
      <c r="Y449" s="1" t="n"/>
      <c r="Z449" s="1" t="n"/>
      <c r="AC449" s="1" t="n"/>
      <c r="AD449" s="1" t="n"/>
    </row>
    <row r="450" ht="15.75" customHeight="1" s="263">
      <c r="H450" s="1" t="n"/>
      <c r="I450" s="1" t="n"/>
      <c r="J450" s="1" t="n"/>
      <c r="L450" s="1" t="n"/>
      <c r="O450" s="1" t="n"/>
      <c r="P450" s="1" t="n"/>
      <c r="Q450" s="1" t="n"/>
      <c r="R450" s="1" t="n"/>
      <c r="S450" s="1" t="n"/>
      <c r="V450" s="1" t="n"/>
      <c r="W450" s="1" t="n"/>
      <c r="Y450" s="1" t="n"/>
      <c r="Z450" s="1" t="n"/>
      <c r="AC450" s="1" t="n"/>
      <c r="AD450" s="1" t="n"/>
    </row>
    <row r="451" ht="15.75" customHeight="1" s="263">
      <c r="H451" s="1" t="n"/>
      <c r="I451" s="1" t="n"/>
      <c r="J451" s="1" t="n"/>
      <c r="L451" s="1" t="n"/>
      <c r="O451" s="1" t="n"/>
      <c r="P451" s="1" t="n"/>
      <c r="Q451" s="1" t="n"/>
      <c r="R451" s="1" t="n"/>
      <c r="S451" s="1" t="n"/>
      <c r="V451" s="1" t="n"/>
      <c r="W451" s="1" t="n"/>
      <c r="Y451" s="1" t="n"/>
      <c r="Z451" s="1" t="n"/>
      <c r="AC451" s="1" t="n"/>
      <c r="AD451" s="1" t="n"/>
    </row>
    <row r="452" ht="15.75" customHeight="1" s="263">
      <c r="H452" s="1" t="n"/>
      <c r="I452" s="1" t="n"/>
      <c r="J452" s="1" t="n"/>
      <c r="L452" s="1" t="n"/>
      <c r="O452" s="1" t="n"/>
      <c r="P452" s="1" t="n"/>
      <c r="Q452" s="1" t="n"/>
      <c r="R452" s="1" t="n"/>
      <c r="S452" s="1" t="n"/>
      <c r="V452" s="1" t="n"/>
      <c r="W452" s="1" t="n"/>
      <c r="Y452" s="1" t="n"/>
      <c r="Z452" s="1" t="n"/>
      <c r="AC452" s="1" t="n"/>
      <c r="AD452" s="1" t="n"/>
    </row>
    <row r="453" ht="15.75" customHeight="1" s="263">
      <c r="H453" s="1" t="n"/>
      <c r="I453" s="1" t="n"/>
      <c r="J453" s="1" t="n"/>
      <c r="L453" s="1" t="n"/>
      <c r="O453" s="1" t="n"/>
      <c r="P453" s="1" t="n"/>
      <c r="Q453" s="1" t="n"/>
      <c r="R453" s="1" t="n"/>
      <c r="S453" s="1" t="n"/>
      <c r="V453" s="1" t="n"/>
      <c r="W453" s="1" t="n"/>
      <c r="Y453" s="1" t="n"/>
      <c r="Z453" s="1" t="n"/>
      <c r="AC453" s="1" t="n"/>
      <c r="AD453" s="1" t="n"/>
    </row>
    <row r="454" ht="15.75" customHeight="1" s="263">
      <c r="H454" s="1" t="n"/>
      <c r="I454" s="1" t="n"/>
      <c r="J454" s="1" t="n"/>
      <c r="L454" s="1" t="n"/>
      <c r="O454" s="1" t="n"/>
      <c r="P454" s="1" t="n"/>
      <c r="Q454" s="1" t="n"/>
      <c r="R454" s="1" t="n"/>
      <c r="S454" s="1" t="n"/>
      <c r="V454" s="1" t="n"/>
      <c r="W454" s="1" t="n"/>
      <c r="Y454" s="1" t="n"/>
      <c r="Z454" s="1" t="n"/>
      <c r="AC454" s="1" t="n"/>
      <c r="AD454" s="1" t="n"/>
    </row>
    <row r="455" ht="15.75" customHeight="1" s="263">
      <c r="H455" s="1" t="n"/>
      <c r="I455" s="1" t="n"/>
      <c r="J455" s="1" t="n"/>
      <c r="L455" s="1" t="n"/>
      <c r="O455" s="1" t="n"/>
      <c r="P455" s="1" t="n"/>
      <c r="Q455" s="1" t="n"/>
      <c r="R455" s="1" t="n"/>
      <c r="S455" s="1" t="n"/>
      <c r="V455" s="1" t="n"/>
      <c r="W455" s="1" t="n"/>
      <c r="Y455" s="1" t="n"/>
      <c r="Z455" s="1" t="n"/>
      <c r="AC455" s="1" t="n"/>
      <c r="AD455" s="1" t="n"/>
    </row>
    <row r="456" ht="15.75" customHeight="1" s="263">
      <c r="H456" s="1" t="n"/>
      <c r="I456" s="1" t="n"/>
      <c r="J456" s="1" t="n"/>
      <c r="L456" s="1" t="n"/>
      <c r="O456" s="1" t="n"/>
      <c r="P456" s="1" t="n"/>
      <c r="Q456" s="1" t="n"/>
      <c r="R456" s="1" t="n"/>
      <c r="S456" s="1" t="n"/>
      <c r="V456" s="1" t="n"/>
      <c r="W456" s="1" t="n"/>
      <c r="Y456" s="1" t="n"/>
      <c r="Z456" s="1" t="n"/>
      <c r="AC456" s="1" t="n"/>
      <c r="AD456" s="1" t="n"/>
    </row>
    <row r="457" ht="15.75" customHeight="1" s="263">
      <c r="H457" s="1" t="n"/>
      <c r="I457" s="1" t="n"/>
      <c r="J457" s="1" t="n"/>
      <c r="L457" s="1" t="n"/>
      <c r="O457" s="1" t="n"/>
      <c r="P457" s="1" t="n"/>
      <c r="Q457" s="1" t="n"/>
      <c r="R457" s="1" t="n"/>
      <c r="S457" s="1" t="n"/>
      <c r="V457" s="1" t="n"/>
      <c r="W457" s="1" t="n"/>
      <c r="Y457" s="1" t="n"/>
      <c r="Z457" s="1" t="n"/>
      <c r="AC457" s="1" t="n"/>
      <c r="AD457" s="1" t="n"/>
    </row>
    <row r="458" ht="15.75" customHeight="1" s="263">
      <c r="H458" s="1" t="n"/>
      <c r="I458" s="1" t="n"/>
      <c r="J458" s="1" t="n"/>
      <c r="L458" s="1" t="n"/>
      <c r="O458" s="1" t="n"/>
      <c r="P458" s="1" t="n"/>
      <c r="Q458" s="1" t="n"/>
      <c r="R458" s="1" t="n"/>
      <c r="S458" s="1" t="n"/>
      <c r="V458" s="1" t="n"/>
      <c r="W458" s="1" t="n"/>
      <c r="Y458" s="1" t="n"/>
      <c r="Z458" s="1" t="n"/>
      <c r="AC458" s="1" t="n"/>
      <c r="AD458" s="1" t="n"/>
    </row>
    <row r="459" ht="15.75" customHeight="1" s="263">
      <c r="H459" s="1" t="n"/>
      <c r="I459" s="1" t="n"/>
      <c r="J459" s="1" t="n"/>
      <c r="L459" s="1" t="n"/>
      <c r="O459" s="1" t="n"/>
      <c r="P459" s="1" t="n"/>
      <c r="Q459" s="1" t="n"/>
      <c r="R459" s="1" t="n"/>
      <c r="S459" s="1" t="n"/>
      <c r="V459" s="1" t="n"/>
      <c r="W459" s="1" t="n"/>
      <c r="Y459" s="1" t="n"/>
      <c r="Z459" s="1" t="n"/>
      <c r="AC459" s="1" t="n"/>
      <c r="AD459" s="1" t="n"/>
    </row>
    <row r="460" ht="15.75" customHeight="1" s="263">
      <c r="H460" s="1" t="n"/>
      <c r="I460" s="1" t="n"/>
      <c r="J460" s="1" t="n"/>
      <c r="L460" s="1" t="n"/>
      <c r="O460" s="1" t="n"/>
      <c r="P460" s="1" t="n"/>
      <c r="Q460" s="1" t="n"/>
      <c r="R460" s="1" t="n"/>
      <c r="S460" s="1" t="n"/>
      <c r="V460" s="1" t="n"/>
      <c r="W460" s="1" t="n"/>
      <c r="Y460" s="1" t="n"/>
      <c r="Z460" s="1" t="n"/>
      <c r="AC460" s="1" t="n"/>
      <c r="AD460" s="1" t="n"/>
    </row>
    <row r="461" ht="15.75" customHeight="1" s="263">
      <c r="H461" s="1" t="n"/>
      <c r="I461" s="1" t="n"/>
      <c r="J461" s="1" t="n"/>
      <c r="L461" s="1" t="n"/>
      <c r="O461" s="1" t="n"/>
      <c r="P461" s="1" t="n"/>
      <c r="Q461" s="1" t="n"/>
      <c r="R461" s="1" t="n"/>
      <c r="S461" s="1" t="n"/>
      <c r="V461" s="1" t="n"/>
      <c r="W461" s="1" t="n"/>
      <c r="Y461" s="1" t="n"/>
      <c r="Z461" s="1" t="n"/>
      <c r="AC461" s="1" t="n"/>
      <c r="AD461" s="1" t="n"/>
    </row>
    <row r="462" ht="15.75" customHeight="1" s="263">
      <c r="H462" s="1" t="n"/>
      <c r="I462" s="1" t="n"/>
      <c r="J462" s="1" t="n"/>
      <c r="L462" s="1" t="n"/>
      <c r="O462" s="1" t="n"/>
      <c r="P462" s="1" t="n"/>
      <c r="Q462" s="1" t="n"/>
      <c r="R462" s="1" t="n"/>
      <c r="S462" s="1" t="n"/>
      <c r="V462" s="1" t="n"/>
      <c r="W462" s="1" t="n"/>
      <c r="Y462" s="1" t="n"/>
      <c r="Z462" s="1" t="n"/>
      <c r="AC462" s="1" t="n"/>
      <c r="AD462" s="1" t="n"/>
    </row>
    <row r="463" ht="15.75" customHeight="1" s="263">
      <c r="H463" s="1" t="n"/>
      <c r="I463" s="1" t="n"/>
      <c r="J463" s="1" t="n"/>
      <c r="L463" s="1" t="n"/>
      <c r="O463" s="1" t="n"/>
      <c r="P463" s="1" t="n"/>
      <c r="Q463" s="1" t="n"/>
      <c r="R463" s="1" t="n"/>
      <c r="S463" s="1" t="n"/>
      <c r="V463" s="1" t="n"/>
      <c r="W463" s="1" t="n"/>
      <c r="Y463" s="1" t="n"/>
      <c r="Z463" s="1" t="n"/>
      <c r="AC463" s="1" t="n"/>
      <c r="AD463" s="1" t="n"/>
    </row>
    <row r="464" ht="15.75" customHeight="1" s="263">
      <c r="H464" s="1" t="n"/>
      <c r="I464" s="1" t="n"/>
      <c r="J464" s="1" t="n"/>
      <c r="L464" s="1" t="n"/>
      <c r="O464" s="1" t="n"/>
      <c r="P464" s="1" t="n"/>
      <c r="Q464" s="1" t="n"/>
      <c r="R464" s="1" t="n"/>
      <c r="S464" s="1" t="n"/>
      <c r="V464" s="1" t="n"/>
      <c r="W464" s="1" t="n"/>
      <c r="Y464" s="1" t="n"/>
      <c r="Z464" s="1" t="n"/>
      <c r="AC464" s="1" t="n"/>
      <c r="AD464" s="1" t="n"/>
    </row>
    <row r="465" ht="15.75" customHeight="1" s="263">
      <c r="H465" s="1" t="n"/>
      <c r="I465" s="1" t="n"/>
      <c r="J465" s="1" t="n"/>
      <c r="L465" s="1" t="n"/>
      <c r="O465" s="1" t="n"/>
      <c r="P465" s="1" t="n"/>
      <c r="Q465" s="1" t="n"/>
      <c r="R465" s="1" t="n"/>
      <c r="S465" s="1" t="n"/>
      <c r="V465" s="1" t="n"/>
      <c r="W465" s="1" t="n"/>
      <c r="Y465" s="1" t="n"/>
      <c r="Z465" s="1" t="n"/>
      <c r="AC465" s="1" t="n"/>
      <c r="AD465" s="1" t="n"/>
    </row>
    <row r="466" ht="15.75" customHeight="1" s="263">
      <c r="H466" s="1" t="n"/>
      <c r="I466" s="1" t="n"/>
      <c r="J466" s="1" t="n"/>
      <c r="L466" s="1" t="n"/>
      <c r="O466" s="1" t="n"/>
      <c r="P466" s="1" t="n"/>
      <c r="Q466" s="1" t="n"/>
      <c r="R466" s="1" t="n"/>
      <c r="S466" s="1" t="n"/>
      <c r="V466" s="1" t="n"/>
      <c r="W466" s="1" t="n"/>
      <c r="Y466" s="1" t="n"/>
      <c r="Z466" s="1" t="n"/>
      <c r="AC466" s="1" t="n"/>
      <c r="AD466" s="1" t="n"/>
    </row>
    <row r="467" ht="15.75" customHeight="1" s="263">
      <c r="H467" s="1" t="n"/>
      <c r="I467" s="1" t="n"/>
      <c r="J467" s="1" t="n"/>
      <c r="L467" s="1" t="n"/>
      <c r="O467" s="1" t="n"/>
      <c r="P467" s="1" t="n"/>
      <c r="Q467" s="1" t="n"/>
      <c r="R467" s="1" t="n"/>
      <c r="S467" s="1" t="n"/>
      <c r="V467" s="1" t="n"/>
      <c r="W467" s="1" t="n"/>
      <c r="Y467" s="1" t="n"/>
      <c r="Z467" s="1" t="n"/>
      <c r="AC467" s="1" t="n"/>
      <c r="AD467" s="1" t="n"/>
    </row>
    <row r="468" ht="15.75" customHeight="1" s="263">
      <c r="H468" s="1" t="n"/>
      <c r="I468" s="1" t="n"/>
      <c r="J468" s="1" t="n"/>
      <c r="L468" s="1" t="n"/>
      <c r="O468" s="1" t="n"/>
      <c r="P468" s="1" t="n"/>
      <c r="Q468" s="1" t="n"/>
      <c r="R468" s="1" t="n"/>
      <c r="S468" s="1" t="n"/>
      <c r="V468" s="1" t="n"/>
      <c r="W468" s="1" t="n"/>
      <c r="Y468" s="1" t="n"/>
      <c r="Z468" s="1" t="n"/>
      <c r="AC468" s="1" t="n"/>
      <c r="AD468" s="1" t="n"/>
    </row>
    <row r="469" ht="15.75" customHeight="1" s="263">
      <c r="H469" s="1" t="n"/>
      <c r="I469" s="1" t="n"/>
      <c r="J469" s="1" t="n"/>
      <c r="L469" s="1" t="n"/>
      <c r="O469" s="1" t="n"/>
      <c r="P469" s="1" t="n"/>
      <c r="Q469" s="1" t="n"/>
      <c r="R469" s="1" t="n"/>
      <c r="S469" s="1" t="n"/>
      <c r="V469" s="1" t="n"/>
      <c r="W469" s="1" t="n"/>
      <c r="Y469" s="1" t="n"/>
      <c r="Z469" s="1" t="n"/>
      <c r="AC469" s="1" t="n"/>
      <c r="AD469" s="1" t="n"/>
    </row>
    <row r="470" ht="15.75" customHeight="1" s="263">
      <c r="H470" s="1" t="n"/>
      <c r="I470" s="1" t="n"/>
      <c r="J470" s="1" t="n"/>
      <c r="L470" s="1" t="n"/>
      <c r="O470" s="1" t="n"/>
      <c r="P470" s="1" t="n"/>
      <c r="Q470" s="1" t="n"/>
      <c r="R470" s="1" t="n"/>
      <c r="S470" s="1" t="n"/>
      <c r="V470" s="1" t="n"/>
      <c r="W470" s="1" t="n"/>
      <c r="Y470" s="1" t="n"/>
      <c r="Z470" s="1" t="n"/>
      <c r="AC470" s="1" t="n"/>
      <c r="AD470" s="1" t="n"/>
    </row>
    <row r="471" ht="15.75" customHeight="1" s="263">
      <c r="H471" s="1" t="n"/>
      <c r="I471" s="1" t="n"/>
      <c r="J471" s="1" t="n"/>
      <c r="L471" s="1" t="n"/>
      <c r="O471" s="1" t="n"/>
      <c r="P471" s="1" t="n"/>
      <c r="Q471" s="1" t="n"/>
      <c r="R471" s="1" t="n"/>
      <c r="S471" s="1" t="n"/>
      <c r="V471" s="1" t="n"/>
      <c r="W471" s="1" t="n"/>
      <c r="Y471" s="1" t="n"/>
      <c r="Z471" s="1" t="n"/>
      <c r="AC471" s="1" t="n"/>
      <c r="AD471" s="1" t="n"/>
    </row>
    <row r="472" ht="15.75" customHeight="1" s="263">
      <c r="H472" s="1" t="n"/>
      <c r="I472" s="1" t="n"/>
      <c r="J472" s="1" t="n"/>
      <c r="L472" s="1" t="n"/>
      <c r="O472" s="1" t="n"/>
      <c r="P472" s="1" t="n"/>
      <c r="Q472" s="1" t="n"/>
      <c r="R472" s="1" t="n"/>
      <c r="S472" s="1" t="n"/>
      <c r="V472" s="1" t="n"/>
      <c r="W472" s="1" t="n"/>
      <c r="Y472" s="1" t="n"/>
      <c r="Z472" s="1" t="n"/>
      <c r="AC472" s="1" t="n"/>
      <c r="AD472" s="1" t="n"/>
    </row>
    <row r="473" ht="15.75" customHeight="1" s="263">
      <c r="H473" s="1" t="n"/>
      <c r="I473" s="1" t="n"/>
      <c r="J473" s="1" t="n"/>
      <c r="L473" s="1" t="n"/>
      <c r="O473" s="1" t="n"/>
      <c r="P473" s="1" t="n"/>
      <c r="Q473" s="1" t="n"/>
      <c r="R473" s="1" t="n"/>
      <c r="S473" s="1" t="n"/>
      <c r="V473" s="1" t="n"/>
      <c r="W473" s="1" t="n"/>
      <c r="Y473" s="1" t="n"/>
      <c r="Z473" s="1" t="n"/>
      <c r="AC473" s="1" t="n"/>
      <c r="AD473" s="1" t="n"/>
    </row>
    <row r="474" ht="15.75" customHeight="1" s="263">
      <c r="H474" s="1" t="n"/>
      <c r="I474" s="1" t="n"/>
      <c r="J474" s="1" t="n"/>
      <c r="L474" s="1" t="n"/>
      <c r="O474" s="1" t="n"/>
      <c r="P474" s="1" t="n"/>
      <c r="Q474" s="1" t="n"/>
      <c r="R474" s="1" t="n"/>
      <c r="S474" s="1" t="n"/>
      <c r="V474" s="1" t="n"/>
      <c r="W474" s="1" t="n"/>
      <c r="Y474" s="1" t="n"/>
      <c r="Z474" s="1" t="n"/>
      <c r="AC474" s="1" t="n"/>
      <c r="AD474" s="1" t="n"/>
    </row>
    <row r="475" ht="15.75" customHeight="1" s="263">
      <c r="H475" s="1" t="n"/>
      <c r="I475" s="1" t="n"/>
      <c r="J475" s="1" t="n"/>
      <c r="L475" s="1" t="n"/>
      <c r="O475" s="1" t="n"/>
      <c r="P475" s="1" t="n"/>
      <c r="Q475" s="1" t="n"/>
      <c r="R475" s="1" t="n"/>
      <c r="S475" s="1" t="n"/>
      <c r="V475" s="1" t="n"/>
      <c r="W475" s="1" t="n"/>
      <c r="Y475" s="1" t="n"/>
      <c r="Z475" s="1" t="n"/>
      <c r="AC475" s="1" t="n"/>
      <c r="AD475" s="1" t="n"/>
    </row>
    <row r="476" ht="15.75" customHeight="1" s="263">
      <c r="H476" s="1" t="n"/>
      <c r="I476" s="1" t="n"/>
      <c r="J476" s="1" t="n"/>
      <c r="L476" s="1" t="n"/>
      <c r="O476" s="1" t="n"/>
      <c r="P476" s="1" t="n"/>
      <c r="Q476" s="1" t="n"/>
      <c r="R476" s="1" t="n"/>
      <c r="S476" s="1" t="n"/>
      <c r="V476" s="1" t="n"/>
      <c r="W476" s="1" t="n"/>
      <c r="Y476" s="1" t="n"/>
      <c r="Z476" s="1" t="n"/>
      <c r="AC476" s="1" t="n"/>
      <c r="AD476" s="1" t="n"/>
    </row>
    <row r="477" ht="15.75" customHeight="1" s="263">
      <c r="H477" s="1" t="n"/>
      <c r="I477" s="1" t="n"/>
      <c r="J477" s="1" t="n"/>
      <c r="L477" s="1" t="n"/>
      <c r="O477" s="1" t="n"/>
      <c r="P477" s="1" t="n"/>
      <c r="Q477" s="1" t="n"/>
      <c r="R477" s="1" t="n"/>
      <c r="S477" s="1" t="n"/>
      <c r="V477" s="1" t="n"/>
      <c r="W477" s="1" t="n"/>
      <c r="Y477" s="1" t="n"/>
      <c r="Z477" s="1" t="n"/>
      <c r="AC477" s="1" t="n"/>
      <c r="AD477" s="1" t="n"/>
    </row>
    <row r="478" ht="15.75" customHeight="1" s="263">
      <c r="H478" s="1" t="n"/>
      <c r="I478" s="1" t="n"/>
      <c r="J478" s="1" t="n"/>
      <c r="L478" s="1" t="n"/>
      <c r="O478" s="1" t="n"/>
      <c r="P478" s="1" t="n"/>
      <c r="Q478" s="1" t="n"/>
      <c r="R478" s="1" t="n"/>
      <c r="S478" s="1" t="n"/>
      <c r="V478" s="1" t="n"/>
      <c r="W478" s="1" t="n"/>
      <c r="Y478" s="1" t="n"/>
      <c r="Z478" s="1" t="n"/>
      <c r="AC478" s="1" t="n"/>
      <c r="AD478" s="1" t="n"/>
    </row>
    <row r="479" ht="15.75" customHeight="1" s="263">
      <c r="H479" s="1" t="n"/>
      <c r="I479" s="1" t="n"/>
      <c r="J479" s="1" t="n"/>
      <c r="L479" s="1" t="n"/>
      <c r="O479" s="1" t="n"/>
      <c r="P479" s="1" t="n"/>
      <c r="Q479" s="1" t="n"/>
      <c r="R479" s="1" t="n"/>
      <c r="S479" s="1" t="n"/>
      <c r="V479" s="1" t="n"/>
      <c r="W479" s="1" t="n"/>
      <c r="Y479" s="1" t="n"/>
      <c r="Z479" s="1" t="n"/>
      <c r="AC479" s="1" t="n"/>
      <c r="AD479" s="1" t="n"/>
    </row>
    <row r="480" ht="15.75" customHeight="1" s="263">
      <c r="H480" s="1" t="n"/>
      <c r="I480" s="1" t="n"/>
      <c r="J480" s="1" t="n"/>
      <c r="L480" s="1" t="n"/>
      <c r="O480" s="1" t="n"/>
      <c r="P480" s="1" t="n"/>
      <c r="Q480" s="1" t="n"/>
      <c r="R480" s="1" t="n"/>
      <c r="S480" s="1" t="n"/>
      <c r="V480" s="1" t="n"/>
      <c r="W480" s="1" t="n"/>
      <c r="Y480" s="1" t="n"/>
      <c r="Z480" s="1" t="n"/>
      <c r="AC480" s="1" t="n"/>
      <c r="AD480" s="1" t="n"/>
    </row>
    <row r="481" ht="15.75" customHeight="1" s="263">
      <c r="H481" s="1" t="n"/>
      <c r="I481" s="1" t="n"/>
      <c r="J481" s="1" t="n"/>
      <c r="L481" s="1" t="n"/>
      <c r="O481" s="1" t="n"/>
      <c r="P481" s="1" t="n"/>
      <c r="Q481" s="1" t="n"/>
      <c r="R481" s="1" t="n"/>
      <c r="S481" s="1" t="n"/>
      <c r="V481" s="1" t="n"/>
      <c r="W481" s="1" t="n"/>
      <c r="Y481" s="1" t="n"/>
      <c r="Z481" s="1" t="n"/>
      <c r="AC481" s="1" t="n"/>
      <c r="AD481" s="1" t="n"/>
    </row>
    <row r="482" ht="15.75" customHeight="1" s="263">
      <c r="H482" s="1" t="n"/>
      <c r="I482" s="1" t="n"/>
      <c r="J482" s="1" t="n"/>
      <c r="L482" s="1" t="n"/>
      <c r="O482" s="1" t="n"/>
      <c r="P482" s="1" t="n"/>
      <c r="Q482" s="1" t="n"/>
      <c r="R482" s="1" t="n"/>
      <c r="S482" s="1" t="n"/>
      <c r="V482" s="1" t="n"/>
      <c r="W482" s="1" t="n"/>
      <c r="Y482" s="1" t="n"/>
      <c r="Z482" s="1" t="n"/>
      <c r="AC482" s="1" t="n"/>
      <c r="AD482" s="1" t="n"/>
    </row>
    <row r="483" ht="15.75" customHeight="1" s="263">
      <c r="H483" s="1" t="n"/>
      <c r="I483" s="1" t="n"/>
      <c r="J483" s="1" t="n"/>
      <c r="L483" s="1" t="n"/>
      <c r="O483" s="1" t="n"/>
      <c r="P483" s="1" t="n"/>
      <c r="Q483" s="1" t="n"/>
      <c r="R483" s="1" t="n"/>
      <c r="S483" s="1" t="n"/>
      <c r="V483" s="1" t="n"/>
      <c r="W483" s="1" t="n"/>
      <c r="Y483" s="1" t="n"/>
      <c r="Z483" s="1" t="n"/>
      <c r="AC483" s="1" t="n"/>
      <c r="AD483" s="1" t="n"/>
    </row>
    <row r="484" ht="15.75" customHeight="1" s="263">
      <c r="H484" s="1" t="n"/>
      <c r="I484" s="1" t="n"/>
      <c r="J484" s="1" t="n"/>
      <c r="L484" s="1" t="n"/>
      <c r="O484" s="1" t="n"/>
      <c r="P484" s="1" t="n"/>
      <c r="Q484" s="1" t="n"/>
      <c r="R484" s="1" t="n"/>
      <c r="S484" s="1" t="n"/>
      <c r="V484" s="1" t="n"/>
      <c r="W484" s="1" t="n"/>
      <c r="Y484" s="1" t="n"/>
      <c r="Z484" s="1" t="n"/>
      <c r="AC484" s="1" t="n"/>
      <c r="AD484" s="1" t="n"/>
    </row>
    <row r="485" ht="15.75" customHeight="1" s="263">
      <c r="H485" s="1" t="n"/>
      <c r="I485" s="1" t="n"/>
      <c r="J485" s="1" t="n"/>
      <c r="L485" s="1" t="n"/>
      <c r="O485" s="1" t="n"/>
      <c r="P485" s="1" t="n"/>
      <c r="Q485" s="1" t="n"/>
      <c r="R485" s="1" t="n"/>
      <c r="S485" s="1" t="n"/>
      <c r="V485" s="1" t="n"/>
      <c r="W485" s="1" t="n"/>
      <c r="Y485" s="1" t="n"/>
      <c r="Z485" s="1" t="n"/>
      <c r="AC485" s="1" t="n"/>
      <c r="AD485" s="1" t="n"/>
    </row>
    <row r="486" ht="15.75" customHeight="1" s="263">
      <c r="H486" s="1" t="n"/>
      <c r="I486" s="1" t="n"/>
      <c r="J486" s="1" t="n"/>
      <c r="L486" s="1" t="n"/>
      <c r="O486" s="1" t="n"/>
      <c r="P486" s="1" t="n"/>
      <c r="Q486" s="1" t="n"/>
      <c r="R486" s="1" t="n"/>
      <c r="S486" s="1" t="n"/>
      <c r="V486" s="1" t="n"/>
      <c r="W486" s="1" t="n"/>
      <c r="Y486" s="1" t="n"/>
      <c r="Z486" s="1" t="n"/>
      <c r="AC486" s="1" t="n"/>
      <c r="AD486" s="1" t="n"/>
    </row>
    <row r="487" ht="15.75" customHeight="1" s="263">
      <c r="H487" s="1" t="n"/>
      <c r="I487" s="1" t="n"/>
      <c r="J487" s="1" t="n"/>
      <c r="L487" s="1" t="n"/>
      <c r="O487" s="1" t="n"/>
      <c r="P487" s="1" t="n"/>
      <c r="Q487" s="1" t="n"/>
      <c r="R487" s="1" t="n"/>
      <c r="S487" s="1" t="n"/>
      <c r="V487" s="1" t="n"/>
      <c r="W487" s="1" t="n"/>
      <c r="Y487" s="1" t="n"/>
      <c r="Z487" s="1" t="n"/>
      <c r="AC487" s="1" t="n"/>
      <c r="AD487" s="1" t="n"/>
    </row>
    <row r="488" ht="15.75" customHeight="1" s="263">
      <c r="H488" s="1" t="n"/>
      <c r="I488" s="1" t="n"/>
      <c r="J488" s="1" t="n"/>
      <c r="L488" s="1" t="n"/>
      <c r="O488" s="1" t="n"/>
      <c r="P488" s="1" t="n"/>
      <c r="Q488" s="1" t="n"/>
      <c r="R488" s="1" t="n"/>
      <c r="S488" s="1" t="n"/>
      <c r="V488" s="1" t="n"/>
      <c r="W488" s="1" t="n"/>
      <c r="Y488" s="1" t="n"/>
      <c r="Z488" s="1" t="n"/>
      <c r="AC488" s="1" t="n"/>
      <c r="AD488" s="1" t="n"/>
    </row>
    <row r="489" ht="15.75" customHeight="1" s="263">
      <c r="H489" s="1" t="n"/>
      <c r="I489" s="1" t="n"/>
      <c r="J489" s="1" t="n"/>
      <c r="L489" s="1" t="n"/>
      <c r="O489" s="1" t="n"/>
      <c r="P489" s="1" t="n"/>
      <c r="Q489" s="1" t="n"/>
      <c r="R489" s="1" t="n"/>
      <c r="S489" s="1" t="n"/>
      <c r="V489" s="1" t="n"/>
      <c r="W489" s="1" t="n"/>
      <c r="Y489" s="1" t="n"/>
      <c r="Z489" s="1" t="n"/>
      <c r="AC489" s="1" t="n"/>
      <c r="AD489" s="1" t="n"/>
    </row>
    <row r="490" ht="15.75" customHeight="1" s="263">
      <c r="H490" s="1" t="n"/>
      <c r="I490" s="1" t="n"/>
      <c r="J490" s="1" t="n"/>
      <c r="L490" s="1" t="n"/>
      <c r="O490" s="1" t="n"/>
      <c r="P490" s="1" t="n"/>
      <c r="Q490" s="1" t="n"/>
      <c r="R490" s="1" t="n"/>
      <c r="S490" s="1" t="n"/>
      <c r="V490" s="1" t="n"/>
      <c r="W490" s="1" t="n"/>
      <c r="Y490" s="1" t="n"/>
      <c r="Z490" s="1" t="n"/>
      <c r="AC490" s="1" t="n"/>
      <c r="AD490" s="1" t="n"/>
    </row>
    <row r="491" ht="15.75" customHeight="1" s="263">
      <c r="H491" s="1" t="n"/>
      <c r="I491" s="1" t="n"/>
      <c r="J491" s="1" t="n"/>
      <c r="L491" s="1" t="n"/>
      <c r="O491" s="1" t="n"/>
      <c r="P491" s="1" t="n"/>
      <c r="Q491" s="1" t="n"/>
      <c r="R491" s="1" t="n"/>
      <c r="S491" s="1" t="n"/>
      <c r="V491" s="1" t="n"/>
      <c r="W491" s="1" t="n"/>
      <c r="Y491" s="1" t="n"/>
      <c r="Z491" s="1" t="n"/>
      <c r="AC491" s="1" t="n"/>
      <c r="AD491" s="1" t="n"/>
    </row>
    <row r="492" ht="15.75" customHeight="1" s="263">
      <c r="H492" s="1" t="n"/>
      <c r="I492" s="1" t="n"/>
      <c r="J492" s="1" t="n"/>
      <c r="L492" s="1" t="n"/>
      <c r="O492" s="1" t="n"/>
      <c r="P492" s="1" t="n"/>
      <c r="Q492" s="1" t="n"/>
      <c r="R492" s="1" t="n"/>
      <c r="S492" s="1" t="n"/>
      <c r="V492" s="1" t="n"/>
      <c r="W492" s="1" t="n"/>
      <c r="Y492" s="1" t="n"/>
      <c r="Z492" s="1" t="n"/>
      <c r="AC492" s="1" t="n"/>
      <c r="AD492" s="1" t="n"/>
    </row>
    <row r="493" ht="15.75" customHeight="1" s="263">
      <c r="H493" s="1" t="n"/>
      <c r="I493" s="1" t="n"/>
      <c r="J493" s="1" t="n"/>
      <c r="L493" s="1" t="n"/>
      <c r="O493" s="1" t="n"/>
      <c r="P493" s="1" t="n"/>
      <c r="Q493" s="1" t="n"/>
      <c r="R493" s="1" t="n"/>
      <c r="S493" s="1" t="n"/>
      <c r="V493" s="1" t="n"/>
      <c r="W493" s="1" t="n"/>
      <c r="Y493" s="1" t="n"/>
      <c r="Z493" s="1" t="n"/>
      <c r="AC493" s="1" t="n"/>
      <c r="AD493" s="1" t="n"/>
    </row>
    <row r="494" ht="15.75" customHeight="1" s="263">
      <c r="H494" s="1" t="n"/>
      <c r="I494" s="1" t="n"/>
      <c r="J494" s="1" t="n"/>
      <c r="L494" s="1" t="n"/>
      <c r="O494" s="1" t="n"/>
      <c r="P494" s="1" t="n"/>
      <c r="Q494" s="1" t="n"/>
      <c r="R494" s="1" t="n"/>
      <c r="S494" s="1" t="n"/>
      <c r="V494" s="1" t="n"/>
      <c r="W494" s="1" t="n"/>
      <c r="Y494" s="1" t="n"/>
      <c r="Z494" s="1" t="n"/>
      <c r="AC494" s="1" t="n"/>
      <c r="AD494" s="1" t="n"/>
    </row>
    <row r="495" ht="15.75" customHeight="1" s="263">
      <c r="H495" s="1" t="n"/>
      <c r="I495" s="1" t="n"/>
      <c r="J495" s="1" t="n"/>
      <c r="L495" s="1" t="n"/>
      <c r="O495" s="1" t="n"/>
      <c r="P495" s="1" t="n"/>
      <c r="Q495" s="1" t="n"/>
      <c r="R495" s="1" t="n"/>
      <c r="S495" s="1" t="n"/>
      <c r="V495" s="1" t="n"/>
      <c r="W495" s="1" t="n"/>
      <c r="Y495" s="1" t="n"/>
      <c r="Z495" s="1" t="n"/>
      <c r="AC495" s="1" t="n"/>
      <c r="AD495" s="1" t="n"/>
    </row>
    <row r="496" ht="15.75" customHeight="1" s="263">
      <c r="H496" s="1" t="n"/>
      <c r="I496" s="1" t="n"/>
      <c r="J496" s="1" t="n"/>
      <c r="L496" s="1" t="n"/>
      <c r="O496" s="1" t="n"/>
      <c r="P496" s="1" t="n"/>
      <c r="Q496" s="1" t="n"/>
      <c r="R496" s="1" t="n"/>
      <c r="S496" s="1" t="n"/>
      <c r="V496" s="1" t="n"/>
      <c r="W496" s="1" t="n"/>
      <c r="Y496" s="1" t="n"/>
      <c r="Z496" s="1" t="n"/>
      <c r="AC496" s="1" t="n"/>
      <c r="AD496" s="1" t="n"/>
    </row>
    <row r="497" ht="15.75" customHeight="1" s="263">
      <c r="H497" s="1" t="n"/>
      <c r="I497" s="1" t="n"/>
      <c r="J497" s="1" t="n"/>
      <c r="L497" s="1" t="n"/>
      <c r="O497" s="1" t="n"/>
      <c r="P497" s="1" t="n"/>
      <c r="Q497" s="1" t="n"/>
      <c r="R497" s="1" t="n"/>
      <c r="S497" s="1" t="n"/>
      <c r="V497" s="1" t="n"/>
      <c r="W497" s="1" t="n"/>
      <c r="Y497" s="1" t="n"/>
      <c r="Z497" s="1" t="n"/>
      <c r="AC497" s="1" t="n"/>
      <c r="AD497" s="1" t="n"/>
    </row>
    <row r="498" ht="15.75" customHeight="1" s="263">
      <c r="H498" s="1" t="n"/>
      <c r="I498" s="1" t="n"/>
      <c r="J498" s="1" t="n"/>
      <c r="L498" s="1" t="n"/>
      <c r="O498" s="1" t="n"/>
      <c r="P498" s="1" t="n"/>
      <c r="Q498" s="1" t="n"/>
      <c r="R498" s="1" t="n"/>
      <c r="S498" s="1" t="n"/>
      <c r="V498" s="1" t="n"/>
      <c r="W498" s="1" t="n"/>
      <c r="Y498" s="1" t="n"/>
      <c r="Z498" s="1" t="n"/>
      <c r="AC498" s="1" t="n"/>
      <c r="AD498" s="1" t="n"/>
    </row>
    <row r="499" ht="15.75" customHeight="1" s="263">
      <c r="H499" s="1" t="n"/>
      <c r="I499" s="1" t="n"/>
      <c r="J499" s="1" t="n"/>
      <c r="L499" s="1" t="n"/>
      <c r="O499" s="1" t="n"/>
      <c r="P499" s="1" t="n"/>
      <c r="Q499" s="1" t="n"/>
      <c r="R499" s="1" t="n"/>
      <c r="S499" s="1" t="n"/>
      <c r="V499" s="1" t="n"/>
      <c r="W499" s="1" t="n"/>
      <c r="Y499" s="1" t="n"/>
      <c r="Z499" s="1" t="n"/>
      <c r="AC499" s="1" t="n"/>
      <c r="AD499" s="1" t="n"/>
    </row>
    <row r="500" ht="15.75" customHeight="1" s="263">
      <c r="H500" s="1" t="n"/>
      <c r="I500" s="1" t="n"/>
      <c r="J500" s="1" t="n"/>
      <c r="L500" s="1" t="n"/>
      <c r="O500" s="1" t="n"/>
      <c r="P500" s="1" t="n"/>
      <c r="Q500" s="1" t="n"/>
      <c r="R500" s="1" t="n"/>
      <c r="S500" s="1" t="n"/>
      <c r="V500" s="1" t="n"/>
      <c r="W500" s="1" t="n"/>
      <c r="Y500" s="1" t="n"/>
      <c r="Z500" s="1" t="n"/>
      <c r="AC500" s="1" t="n"/>
      <c r="AD500" s="1" t="n"/>
    </row>
    <row r="501" ht="15.75" customHeight="1" s="263">
      <c r="H501" s="1" t="n"/>
      <c r="I501" s="1" t="n"/>
      <c r="J501" s="1" t="n"/>
      <c r="L501" s="1" t="n"/>
      <c r="O501" s="1" t="n"/>
      <c r="P501" s="1" t="n"/>
      <c r="Q501" s="1" t="n"/>
      <c r="R501" s="1" t="n"/>
      <c r="S501" s="1" t="n"/>
      <c r="V501" s="1" t="n"/>
      <c r="W501" s="1" t="n"/>
      <c r="Y501" s="1" t="n"/>
      <c r="Z501" s="1" t="n"/>
      <c r="AC501" s="1" t="n"/>
      <c r="AD501" s="1" t="n"/>
    </row>
    <row r="502" ht="15.75" customHeight="1" s="263">
      <c r="H502" s="1" t="n"/>
      <c r="I502" s="1" t="n"/>
      <c r="J502" s="1" t="n"/>
      <c r="L502" s="1" t="n"/>
      <c r="O502" s="1" t="n"/>
      <c r="P502" s="1" t="n"/>
      <c r="Q502" s="1" t="n"/>
      <c r="R502" s="1" t="n"/>
      <c r="S502" s="1" t="n"/>
      <c r="V502" s="1" t="n"/>
      <c r="W502" s="1" t="n"/>
      <c r="Y502" s="1" t="n"/>
      <c r="Z502" s="1" t="n"/>
      <c r="AC502" s="1" t="n"/>
      <c r="AD502" s="1" t="n"/>
    </row>
    <row r="503" ht="15.75" customHeight="1" s="263">
      <c r="H503" s="1" t="n"/>
      <c r="I503" s="1" t="n"/>
      <c r="J503" s="1" t="n"/>
      <c r="L503" s="1" t="n"/>
      <c r="O503" s="1" t="n"/>
      <c r="P503" s="1" t="n"/>
      <c r="Q503" s="1" t="n"/>
      <c r="R503" s="1" t="n"/>
      <c r="S503" s="1" t="n"/>
      <c r="V503" s="1" t="n"/>
      <c r="W503" s="1" t="n"/>
      <c r="Y503" s="1" t="n"/>
      <c r="Z503" s="1" t="n"/>
      <c r="AC503" s="1" t="n"/>
      <c r="AD503" s="1" t="n"/>
    </row>
    <row r="504" ht="15.75" customHeight="1" s="263">
      <c r="H504" s="1" t="n"/>
      <c r="I504" s="1" t="n"/>
      <c r="J504" s="1" t="n"/>
      <c r="L504" s="1" t="n"/>
      <c r="O504" s="1" t="n"/>
      <c r="P504" s="1" t="n"/>
      <c r="Q504" s="1" t="n"/>
      <c r="R504" s="1" t="n"/>
      <c r="S504" s="1" t="n"/>
      <c r="V504" s="1" t="n"/>
      <c r="W504" s="1" t="n"/>
      <c r="Y504" s="1" t="n"/>
      <c r="Z504" s="1" t="n"/>
      <c r="AC504" s="1" t="n"/>
      <c r="AD504" s="1" t="n"/>
    </row>
    <row r="505" ht="15.75" customHeight="1" s="263">
      <c r="H505" s="1" t="n"/>
      <c r="I505" s="1" t="n"/>
      <c r="J505" s="1" t="n"/>
      <c r="L505" s="1" t="n"/>
      <c r="O505" s="1" t="n"/>
      <c r="P505" s="1" t="n"/>
      <c r="Q505" s="1" t="n"/>
      <c r="R505" s="1" t="n"/>
      <c r="S505" s="1" t="n"/>
      <c r="V505" s="1" t="n"/>
      <c r="W505" s="1" t="n"/>
      <c r="Y505" s="1" t="n"/>
      <c r="Z505" s="1" t="n"/>
      <c r="AC505" s="1" t="n"/>
      <c r="AD505" s="1" t="n"/>
    </row>
    <row r="506" ht="15.75" customHeight="1" s="263">
      <c r="H506" s="1" t="n"/>
      <c r="I506" s="1" t="n"/>
      <c r="J506" s="1" t="n"/>
      <c r="L506" s="1" t="n"/>
      <c r="O506" s="1" t="n"/>
      <c r="P506" s="1" t="n"/>
      <c r="Q506" s="1" t="n"/>
      <c r="R506" s="1" t="n"/>
      <c r="S506" s="1" t="n"/>
      <c r="V506" s="1" t="n"/>
      <c r="W506" s="1" t="n"/>
      <c r="Y506" s="1" t="n"/>
      <c r="Z506" s="1" t="n"/>
      <c r="AC506" s="1" t="n"/>
      <c r="AD506" s="1" t="n"/>
    </row>
    <row r="507" ht="15.75" customHeight="1" s="263">
      <c r="H507" s="1" t="n"/>
      <c r="I507" s="1" t="n"/>
      <c r="J507" s="1" t="n"/>
      <c r="L507" s="1" t="n"/>
      <c r="O507" s="1" t="n"/>
      <c r="P507" s="1" t="n"/>
      <c r="Q507" s="1" t="n"/>
      <c r="R507" s="1" t="n"/>
      <c r="S507" s="1" t="n"/>
      <c r="V507" s="1" t="n"/>
      <c r="W507" s="1" t="n"/>
      <c r="Y507" s="1" t="n"/>
      <c r="Z507" s="1" t="n"/>
      <c r="AC507" s="1" t="n"/>
      <c r="AD507" s="1" t="n"/>
    </row>
    <row r="508" ht="15.75" customHeight="1" s="263">
      <c r="H508" s="1" t="n"/>
      <c r="I508" s="1" t="n"/>
      <c r="J508" s="1" t="n"/>
      <c r="L508" s="1" t="n"/>
      <c r="O508" s="1" t="n"/>
      <c r="P508" s="1" t="n"/>
      <c r="Q508" s="1" t="n"/>
      <c r="R508" s="1" t="n"/>
      <c r="S508" s="1" t="n"/>
      <c r="V508" s="1" t="n"/>
      <c r="W508" s="1" t="n"/>
      <c r="Y508" s="1" t="n"/>
      <c r="Z508" s="1" t="n"/>
      <c r="AC508" s="1" t="n"/>
      <c r="AD508" s="1" t="n"/>
    </row>
    <row r="509" ht="15.75" customHeight="1" s="263">
      <c r="H509" s="1" t="n"/>
      <c r="I509" s="1" t="n"/>
      <c r="J509" s="1" t="n"/>
      <c r="L509" s="1" t="n"/>
      <c r="O509" s="1" t="n"/>
      <c r="P509" s="1" t="n"/>
      <c r="Q509" s="1" t="n"/>
      <c r="R509" s="1" t="n"/>
      <c r="S509" s="1" t="n"/>
      <c r="V509" s="1" t="n"/>
      <c r="W509" s="1" t="n"/>
      <c r="Y509" s="1" t="n"/>
      <c r="Z509" s="1" t="n"/>
      <c r="AC509" s="1" t="n"/>
      <c r="AD509" s="1" t="n"/>
    </row>
    <row r="510" ht="15.75" customHeight="1" s="263">
      <c r="H510" s="1" t="n"/>
      <c r="I510" s="1" t="n"/>
      <c r="J510" s="1" t="n"/>
      <c r="L510" s="1" t="n"/>
      <c r="O510" s="1" t="n"/>
      <c r="P510" s="1" t="n"/>
      <c r="Q510" s="1" t="n"/>
      <c r="R510" s="1" t="n"/>
      <c r="S510" s="1" t="n"/>
      <c r="V510" s="1" t="n"/>
      <c r="W510" s="1" t="n"/>
      <c r="Y510" s="1" t="n"/>
      <c r="Z510" s="1" t="n"/>
      <c r="AC510" s="1" t="n"/>
      <c r="AD510" s="1" t="n"/>
    </row>
    <row r="511" ht="15.75" customHeight="1" s="263">
      <c r="H511" s="1" t="n"/>
      <c r="I511" s="1" t="n"/>
      <c r="J511" s="1" t="n"/>
      <c r="L511" s="1" t="n"/>
      <c r="O511" s="1" t="n"/>
      <c r="P511" s="1" t="n"/>
      <c r="Q511" s="1" t="n"/>
      <c r="R511" s="1" t="n"/>
      <c r="S511" s="1" t="n"/>
      <c r="V511" s="1" t="n"/>
      <c r="W511" s="1" t="n"/>
      <c r="Y511" s="1" t="n"/>
      <c r="Z511" s="1" t="n"/>
      <c r="AC511" s="1" t="n"/>
      <c r="AD511" s="1" t="n"/>
    </row>
    <row r="512" ht="15.75" customHeight="1" s="263">
      <c r="H512" s="1" t="n"/>
      <c r="I512" s="1" t="n"/>
      <c r="J512" s="1" t="n"/>
      <c r="L512" s="1" t="n"/>
      <c r="O512" s="1" t="n"/>
      <c r="P512" s="1" t="n"/>
      <c r="Q512" s="1" t="n"/>
      <c r="R512" s="1" t="n"/>
      <c r="S512" s="1" t="n"/>
      <c r="V512" s="1" t="n"/>
      <c r="W512" s="1" t="n"/>
      <c r="Y512" s="1" t="n"/>
      <c r="Z512" s="1" t="n"/>
      <c r="AC512" s="1" t="n"/>
      <c r="AD512" s="1" t="n"/>
    </row>
    <row r="513" ht="15.75" customHeight="1" s="263">
      <c r="H513" s="1" t="n"/>
      <c r="I513" s="1" t="n"/>
      <c r="J513" s="1" t="n"/>
      <c r="L513" s="1" t="n"/>
      <c r="O513" s="1" t="n"/>
      <c r="P513" s="1" t="n"/>
      <c r="Q513" s="1" t="n"/>
      <c r="R513" s="1" t="n"/>
      <c r="S513" s="1" t="n"/>
      <c r="V513" s="1" t="n"/>
      <c r="W513" s="1" t="n"/>
      <c r="Y513" s="1" t="n"/>
      <c r="Z513" s="1" t="n"/>
      <c r="AC513" s="1" t="n"/>
      <c r="AD513" s="1" t="n"/>
    </row>
    <row r="514" ht="15.75" customHeight="1" s="263">
      <c r="H514" s="1" t="n"/>
      <c r="I514" s="1" t="n"/>
      <c r="J514" s="1" t="n"/>
      <c r="L514" s="1" t="n"/>
      <c r="O514" s="1" t="n"/>
      <c r="P514" s="1" t="n"/>
      <c r="Q514" s="1" t="n"/>
      <c r="R514" s="1" t="n"/>
      <c r="S514" s="1" t="n"/>
      <c r="V514" s="1" t="n"/>
      <c r="W514" s="1" t="n"/>
      <c r="Y514" s="1" t="n"/>
      <c r="Z514" s="1" t="n"/>
      <c r="AC514" s="1" t="n"/>
      <c r="AD514" s="1" t="n"/>
    </row>
    <row r="515" ht="15.75" customHeight="1" s="263">
      <c r="H515" s="1" t="n"/>
      <c r="I515" s="1" t="n"/>
      <c r="J515" s="1" t="n"/>
      <c r="L515" s="1" t="n"/>
      <c r="O515" s="1" t="n"/>
      <c r="P515" s="1" t="n"/>
      <c r="Q515" s="1" t="n"/>
      <c r="R515" s="1" t="n"/>
      <c r="S515" s="1" t="n"/>
      <c r="V515" s="1" t="n"/>
      <c r="W515" s="1" t="n"/>
      <c r="Y515" s="1" t="n"/>
      <c r="Z515" s="1" t="n"/>
      <c r="AC515" s="1" t="n"/>
      <c r="AD515" s="1" t="n"/>
    </row>
    <row r="516" ht="15.75" customHeight="1" s="263">
      <c r="H516" s="1" t="n"/>
      <c r="I516" s="1" t="n"/>
      <c r="J516" s="1" t="n"/>
      <c r="L516" s="1" t="n"/>
      <c r="O516" s="1" t="n"/>
      <c r="P516" s="1" t="n"/>
      <c r="Q516" s="1" t="n"/>
      <c r="R516" s="1" t="n"/>
      <c r="S516" s="1" t="n"/>
      <c r="V516" s="1" t="n"/>
      <c r="W516" s="1" t="n"/>
      <c r="Y516" s="1" t="n"/>
      <c r="Z516" s="1" t="n"/>
      <c r="AC516" s="1" t="n"/>
      <c r="AD516" s="1" t="n"/>
    </row>
    <row r="517" ht="15.75" customHeight="1" s="263">
      <c r="H517" s="1" t="n"/>
      <c r="I517" s="1" t="n"/>
      <c r="J517" s="1" t="n"/>
      <c r="L517" s="1" t="n"/>
      <c r="O517" s="1" t="n"/>
      <c r="P517" s="1" t="n"/>
      <c r="Q517" s="1" t="n"/>
      <c r="R517" s="1" t="n"/>
      <c r="S517" s="1" t="n"/>
      <c r="V517" s="1" t="n"/>
      <c r="W517" s="1" t="n"/>
      <c r="Y517" s="1" t="n"/>
      <c r="Z517" s="1" t="n"/>
      <c r="AC517" s="1" t="n"/>
      <c r="AD517" s="1" t="n"/>
    </row>
    <row r="518" ht="15.75" customHeight="1" s="263">
      <c r="H518" s="1" t="n"/>
      <c r="I518" s="1" t="n"/>
      <c r="J518" s="1" t="n"/>
      <c r="L518" s="1" t="n"/>
      <c r="O518" s="1" t="n"/>
      <c r="P518" s="1" t="n"/>
      <c r="Q518" s="1" t="n"/>
      <c r="R518" s="1" t="n"/>
      <c r="S518" s="1" t="n"/>
      <c r="V518" s="1" t="n"/>
      <c r="W518" s="1" t="n"/>
      <c r="Y518" s="1" t="n"/>
      <c r="Z518" s="1" t="n"/>
      <c r="AC518" s="1" t="n"/>
      <c r="AD518" s="1" t="n"/>
    </row>
    <row r="519" ht="15.75" customHeight="1" s="263">
      <c r="H519" s="1" t="n"/>
      <c r="I519" s="1" t="n"/>
      <c r="J519" s="1" t="n"/>
      <c r="L519" s="1" t="n"/>
      <c r="O519" s="1" t="n"/>
      <c r="P519" s="1" t="n"/>
      <c r="Q519" s="1" t="n"/>
      <c r="R519" s="1" t="n"/>
      <c r="S519" s="1" t="n"/>
      <c r="V519" s="1" t="n"/>
      <c r="W519" s="1" t="n"/>
      <c r="Y519" s="1" t="n"/>
      <c r="Z519" s="1" t="n"/>
      <c r="AC519" s="1" t="n"/>
      <c r="AD519" s="1" t="n"/>
    </row>
    <row r="520" ht="15.75" customHeight="1" s="263">
      <c r="H520" s="1" t="n"/>
      <c r="I520" s="1" t="n"/>
      <c r="J520" s="1" t="n"/>
      <c r="L520" s="1" t="n"/>
      <c r="O520" s="1" t="n"/>
      <c r="P520" s="1" t="n"/>
      <c r="Q520" s="1" t="n"/>
      <c r="R520" s="1" t="n"/>
      <c r="S520" s="1" t="n"/>
      <c r="V520" s="1" t="n"/>
      <c r="W520" s="1" t="n"/>
      <c r="Y520" s="1" t="n"/>
      <c r="Z520" s="1" t="n"/>
      <c r="AC520" s="1" t="n"/>
      <c r="AD520" s="1" t="n"/>
    </row>
    <row r="521" ht="15.75" customHeight="1" s="263">
      <c r="H521" s="1" t="n"/>
      <c r="I521" s="1" t="n"/>
      <c r="J521" s="1" t="n"/>
      <c r="L521" s="1" t="n"/>
      <c r="O521" s="1" t="n"/>
      <c r="P521" s="1" t="n"/>
      <c r="Q521" s="1" t="n"/>
      <c r="R521" s="1" t="n"/>
      <c r="S521" s="1" t="n"/>
      <c r="V521" s="1" t="n"/>
      <c r="W521" s="1" t="n"/>
      <c r="Y521" s="1" t="n"/>
      <c r="Z521" s="1" t="n"/>
      <c r="AC521" s="1" t="n"/>
      <c r="AD521" s="1" t="n"/>
    </row>
    <row r="522" ht="15.75" customHeight="1" s="263">
      <c r="H522" s="1" t="n"/>
      <c r="I522" s="1" t="n"/>
      <c r="J522" s="1" t="n"/>
      <c r="L522" s="1" t="n"/>
      <c r="O522" s="1" t="n"/>
      <c r="P522" s="1" t="n"/>
      <c r="Q522" s="1" t="n"/>
      <c r="R522" s="1" t="n"/>
      <c r="S522" s="1" t="n"/>
      <c r="V522" s="1" t="n"/>
      <c r="W522" s="1" t="n"/>
      <c r="Y522" s="1" t="n"/>
      <c r="Z522" s="1" t="n"/>
      <c r="AC522" s="1" t="n"/>
      <c r="AD522" s="1" t="n"/>
    </row>
    <row r="523" ht="15.75" customHeight="1" s="263">
      <c r="H523" s="1" t="n"/>
      <c r="I523" s="1" t="n"/>
      <c r="J523" s="1" t="n"/>
      <c r="L523" s="1" t="n"/>
      <c r="O523" s="1" t="n"/>
      <c r="P523" s="1" t="n"/>
      <c r="Q523" s="1" t="n"/>
      <c r="R523" s="1" t="n"/>
      <c r="S523" s="1" t="n"/>
      <c r="V523" s="1" t="n"/>
      <c r="W523" s="1" t="n"/>
      <c r="Y523" s="1" t="n"/>
      <c r="Z523" s="1" t="n"/>
      <c r="AC523" s="1" t="n"/>
      <c r="AD523" s="1" t="n"/>
    </row>
    <row r="524" ht="15.75" customHeight="1" s="263">
      <c r="H524" s="1" t="n"/>
      <c r="I524" s="1" t="n"/>
      <c r="J524" s="1" t="n"/>
      <c r="L524" s="1" t="n"/>
      <c r="O524" s="1" t="n"/>
      <c r="P524" s="1" t="n"/>
      <c r="Q524" s="1" t="n"/>
      <c r="R524" s="1" t="n"/>
      <c r="S524" s="1" t="n"/>
      <c r="V524" s="1" t="n"/>
      <c r="W524" s="1" t="n"/>
      <c r="Y524" s="1" t="n"/>
      <c r="Z524" s="1" t="n"/>
      <c r="AC524" s="1" t="n"/>
      <c r="AD524" s="1" t="n"/>
    </row>
    <row r="525" ht="15.75" customHeight="1" s="263">
      <c r="H525" s="1" t="n"/>
      <c r="I525" s="1" t="n"/>
      <c r="J525" s="1" t="n"/>
      <c r="L525" s="1" t="n"/>
      <c r="O525" s="1" t="n"/>
      <c r="P525" s="1" t="n"/>
      <c r="Q525" s="1" t="n"/>
      <c r="R525" s="1" t="n"/>
      <c r="S525" s="1" t="n"/>
      <c r="V525" s="1" t="n"/>
      <c r="W525" s="1" t="n"/>
      <c r="Y525" s="1" t="n"/>
      <c r="Z525" s="1" t="n"/>
      <c r="AC525" s="1" t="n"/>
      <c r="AD525" s="1" t="n"/>
    </row>
    <row r="526" ht="15.75" customHeight="1" s="263">
      <c r="H526" s="1" t="n"/>
      <c r="I526" s="1" t="n"/>
      <c r="J526" s="1" t="n"/>
      <c r="L526" s="1" t="n"/>
      <c r="O526" s="1" t="n"/>
      <c r="P526" s="1" t="n"/>
      <c r="Q526" s="1" t="n"/>
      <c r="R526" s="1" t="n"/>
      <c r="S526" s="1" t="n"/>
      <c r="V526" s="1" t="n"/>
      <c r="W526" s="1" t="n"/>
      <c r="Y526" s="1" t="n"/>
      <c r="Z526" s="1" t="n"/>
      <c r="AC526" s="1" t="n"/>
      <c r="AD526" s="1" t="n"/>
    </row>
    <row r="527" ht="15.75" customHeight="1" s="263">
      <c r="H527" s="1" t="n"/>
      <c r="I527" s="1" t="n"/>
      <c r="J527" s="1" t="n"/>
      <c r="L527" s="1" t="n"/>
      <c r="O527" s="1" t="n"/>
      <c r="P527" s="1" t="n"/>
      <c r="Q527" s="1" t="n"/>
      <c r="R527" s="1" t="n"/>
      <c r="S527" s="1" t="n"/>
      <c r="V527" s="1" t="n"/>
      <c r="W527" s="1" t="n"/>
      <c r="Y527" s="1" t="n"/>
      <c r="Z527" s="1" t="n"/>
      <c r="AC527" s="1" t="n"/>
      <c r="AD527" s="1" t="n"/>
    </row>
    <row r="528" ht="15.75" customHeight="1" s="263">
      <c r="H528" s="1" t="n"/>
      <c r="I528" s="1" t="n"/>
      <c r="J528" s="1" t="n"/>
      <c r="L528" s="1" t="n"/>
      <c r="O528" s="1" t="n"/>
      <c r="P528" s="1" t="n"/>
      <c r="Q528" s="1" t="n"/>
      <c r="R528" s="1" t="n"/>
      <c r="S528" s="1" t="n"/>
      <c r="V528" s="1" t="n"/>
      <c r="W528" s="1" t="n"/>
      <c r="Y528" s="1" t="n"/>
      <c r="Z528" s="1" t="n"/>
      <c r="AC528" s="1" t="n"/>
      <c r="AD528" s="1" t="n"/>
    </row>
    <row r="529" ht="15.75" customHeight="1" s="263">
      <c r="H529" s="1" t="n"/>
      <c r="I529" s="1" t="n"/>
      <c r="J529" s="1" t="n"/>
      <c r="L529" s="1" t="n"/>
      <c r="O529" s="1" t="n"/>
      <c r="P529" s="1" t="n"/>
      <c r="Q529" s="1" t="n"/>
      <c r="R529" s="1" t="n"/>
      <c r="S529" s="1" t="n"/>
      <c r="V529" s="1" t="n"/>
      <c r="W529" s="1" t="n"/>
      <c r="Y529" s="1" t="n"/>
      <c r="Z529" s="1" t="n"/>
      <c r="AC529" s="1" t="n"/>
      <c r="AD529" s="1" t="n"/>
    </row>
    <row r="530" ht="15.75" customHeight="1" s="263">
      <c r="H530" s="1" t="n"/>
      <c r="I530" s="1" t="n"/>
      <c r="J530" s="1" t="n"/>
      <c r="L530" s="1" t="n"/>
      <c r="O530" s="1" t="n"/>
      <c r="P530" s="1" t="n"/>
      <c r="Q530" s="1" t="n"/>
      <c r="R530" s="1" t="n"/>
      <c r="S530" s="1" t="n"/>
      <c r="V530" s="1" t="n"/>
      <c r="W530" s="1" t="n"/>
      <c r="Y530" s="1" t="n"/>
      <c r="Z530" s="1" t="n"/>
      <c r="AC530" s="1" t="n"/>
      <c r="AD530" s="1" t="n"/>
    </row>
    <row r="531" ht="15.75" customHeight="1" s="263">
      <c r="H531" s="1" t="n"/>
      <c r="I531" s="1" t="n"/>
      <c r="J531" s="1" t="n"/>
      <c r="L531" s="1" t="n"/>
      <c r="O531" s="1" t="n"/>
      <c r="P531" s="1" t="n"/>
      <c r="Q531" s="1" t="n"/>
      <c r="R531" s="1" t="n"/>
      <c r="S531" s="1" t="n"/>
      <c r="V531" s="1" t="n"/>
      <c r="W531" s="1" t="n"/>
      <c r="Y531" s="1" t="n"/>
      <c r="Z531" s="1" t="n"/>
      <c r="AC531" s="1" t="n"/>
      <c r="AD531" s="1" t="n"/>
    </row>
    <row r="532" ht="15.75" customHeight="1" s="263">
      <c r="H532" s="1" t="n"/>
      <c r="I532" s="1" t="n"/>
      <c r="J532" s="1" t="n"/>
      <c r="L532" s="1" t="n"/>
      <c r="O532" s="1" t="n"/>
      <c r="P532" s="1" t="n"/>
      <c r="Q532" s="1" t="n"/>
      <c r="R532" s="1" t="n"/>
      <c r="S532" s="1" t="n"/>
      <c r="V532" s="1" t="n"/>
      <c r="W532" s="1" t="n"/>
      <c r="Y532" s="1" t="n"/>
      <c r="Z532" s="1" t="n"/>
      <c r="AC532" s="1" t="n"/>
      <c r="AD532" s="1" t="n"/>
    </row>
    <row r="533" ht="15.75" customHeight="1" s="263">
      <c r="H533" s="1" t="n"/>
      <c r="I533" s="1" t="n"/>
      <c r="J533" s="1" t="n"/>
      <c r="L533" s="1" t="n"/>
      <c r="O533" s="1" t="n"/>
      <c r="P533" s="1" t="n"/>
      <c r="Q533" s="1" t="n"/>
      <c r="R533" s="1" t="n"/>
      <c r="S533" s="1" t="n"/>
      <c r="V533" s="1" t="n"/>
      <c r="W533" s="1" t="n"/>
      <c r="Y533" s="1" t="n"/>
      <c r="Z533" s="1" t="n"/>
      <c r="AC533" s="1" t="n"/>
      <c r="AD533" s="1" t="n"/>
    </row>
    <row r="534" ht="15.75" customHeight="1" s="263">
      <c r="H534" s="1" t="n"/>
      <c r="I534" s="1" t="n"/>
      <c r="J534" s="1" t="n"/>
      <c r="L534" s="1" t="n"/>
      <c r="O534" s="1" t="n"/>
      <c r="P534" s="1" t="n"/>
      <c r="Q534" s="1" t="n"/>
      <c r="R534" s="1" t="n"/>
      <c r="S534" s="1" t="n"/>
      <c r="V534" s="1" t="n"/>
      <c r="W534" s="1" t="n"/>
      <c r="Y534" s="1" t="n"/>
      <c r="Z534" s="1" t="n"/>
      <c r="AC534" s="1" t="n"/>
      <c r="AD534" s="1" t="n"/>
    </row>
    <row r="535" ht="15.75" customHeight="1" s="263">
      <c r="H535" s="1" t="n"/>
      <c r="I535" s="1" t="n"/>
      <c r="J535" s="1" t="n"/>
      <c r="L535" s="1" t="n"/>
      <c r="O535" s="1" t="n"/>
      <c r="P535" s="1" t="n"/>
      <c r="Q535" s="1" t="n"/>
      <c r="R535" s="1" t="n"/>
      <c r="S535" s="1" t="n"/>
      <c r="V535" s="1" t="n"/>
      <c r="W535" s="1" t="n"/>
      <c r="Y535" s="1" t="n"/>
      <c r="Z535" s="1" t="n"/>
      <c r="AC535" s="1" t="n"/>
      <c r="AD535" s="1" t="n"/>
    </row>
    <row r="536" ht="15.75" customHeight="1" s="263">
      <c r="H536" s="1" t="n"/>
      <c r="I536" s="1" t="n"/>
      <c r="J536" s="1" t="n"/>
      <c r="L536" s="1" t="n"/>
      <c r="O536" s="1" t="n"/>
      <c r="P536" s="1" t="n"/>
      <c r="Q536" s="1" t="n"/>
      <c r="R536" s="1" t="n"/>
      <c r="S536" s="1" t="n"/>
      <c r="V536" s="1" t="n"/>
      <c r="W536" s="1" t="n"/>
      <c r="Y536" s="1" t="n"/>
      <c r="Z536" s="1" t="n"/>
      <c r="AC536" s="1" t="n"/>
      <c r="AD536" s="1" t="n"/>
    </row>
    <row r="537" ht="15.75" customHeight="1" s="263">
      <c r="H537" s="1" t="n"/>
      <c r="I537" s="1" t="n"/>
      <c r="J537" s="1" t="n"/>
      <c r="L537" s="1" t="n"/>
      <c r="O537" s="1" t="n"/>
      <c r="P537" s="1" t="n"/>
      <c r="Q537" s="1" t="n"/>
      <c r="R537" s="1" t="n"/>
      <c r="S537" s="1" t="n"/>
      <c r="V537" s="1" t="n"/>
      <c r="W537" s="1" t="n"/>
      <c r="Y537" s="1" t="n"/>
      <c r="Z537" s="1" t="n"/>
      <c r="AC537" s="1" t="n"/>
      <c r="AD537" s="1" t="n"/>
    </row>
    <row r="538" ht="15.75" customHeight="1" s="263">
      <c r="H538" s="1" t="n"/>
      <c r="I538" s="1" t="n"/>
      <c r="J538" s="1" t="n"/>
      <c r="L538" s="1" t="n"/>
      <c r="O538" s="1" t="n"/>
      <c r="P538" s="1" t="n"/>
      <c r="Q538" s="1" t="n"/>
      <c r="R538" s="1" t="n"/>
      <c r="S538" s="1" t="n"/>
      <c r="V538" s="1" t="n"/>
      <c r="W538" s="1" t="n"/>
      <c r="Y538" s="1" t="n"/>
      <c r="Z538" s="1" t="n"/>
      <c r="AC538" s="1" t="n"/>
      <c r="AD538" s="1" t="n"/>
    </row>
    <row r="539" ht="15.75" customHeight="1" s="263">
      <c r="H539" s="1" t="n"/>
      <c r="I539" s="1" t="n"/>
      <c r="J539" s="1" t="n"/>
      <c r="L539" s="1" t="n"/>
      <c r="O539" s="1" t="n"/>
      <c r="P539" s="1" t="n"/>
      <c r="Q539" s="1" t="n"/>
      <c r="R539" s="1" t="n"/>
      <c r="S539" s="1" t="n"/>
      <c r="V539" s="1" t="n"/>
      <c r="W539" s="1" t="n"/>
      <c r="Y539" s="1" t="n"/>
      <c r="Z539" s="1" t="n"/>
      <c r="AC539" s="1" t="n"/>
      <c r="AD539" s="1" t="n"/>
    </row>
    <row r="540" ht="15.75" customHeight="1" s="263">
      <c r="H540" s="1" t="n"/>
      <c r="I540" s="1" t="n"/>
      <c r="J540" s="1" t="n"/>
      <c r="L540" s="1" t="n"/>
      <c r="O540" s="1" t="n"/>
      <c r="P540" s="1" t="n"/>
      <c r="Q540" s="1" t="n"/>
      <c r="R540" s="1" t="n"/>
      <c r="S540" s="1" t="n"/>
      <c r="V540" s="1" t="n"/>
      <c r="W540" s="1" t="n"/>
      <c r="Y540" s="1" t="n"/>
      <c r="Z540" s="1" t="n"/>
      <c r="AC540" s="1" t="n"/>
      <c r="AD540" s="1" t="n"/>
    </row>
    <row r="541" ht="15.75" customHeight="1" s="263">
      <c r="H541" s="1" t="n"/>
      <c r="I541" s="1" t="n"/>
      <c r="J541" s="1" t="n"/>
      <c r="L541" s="1" t="n"/>
      <c r="O541" s="1" t="n"/>
      <c r="P541" s="1" t="n"/>
      <c r="Q541" s="1" t="n"/>
      <c r="R541" s="1" t="n"/>
      <c r="S541" s="1" t="n"/>
      <c r="V541" s="1" t="n"/>
      <c r="W541" s="1" t="n"/>
      <c r="Y541" s="1" t="n"/>
      <c r="Z541" s="1" t="n"/>
      <c r="AC541" s="1" t="n"/>
      <c r="AD541" s="1" t="n"/>
    </row>
    <row r="542" ht="15.75" customHeight="1" s="263">
      <c r="H542" s="1" t="n"/>
      <c r="I542" s="1" t="n"/>
      <c r="J542" s="1" t="n"/>
      <c r="L542" s="1" t="n"/>
      <c r="O542" s="1" t="n"/>
      <c r="P542" s="1" t="n"/>
      <c r="Q542" s="1" t="n"/>
      <c r="R542" s="1" t="n"/>
      <c r="S542" s="1" t="n"/>
      <c r="V542" s="1" t="n"/>
      <c r="W542" s="1" t="n"/>
      <c r="Y542" s="1" t="n"/>
      <c r="Z542" s="1" t="n"/>
      <c r="AC542" s="1" t="n"/>
      <c r="AD542" s="1" t="n"/>
    </row>
    <row r="543" ht="15.75" customHeight="1" s="263">
      <c r="H543" s="1" t="n"/>
      <c r="I543" s="1" t="n"/>
      <c r="J543" s="1" t="n"/>
      <c r="L543" s="1" t="n"/>
      <c r="O543" s="1" t="n"/>
      <c r="P543" s="1" t="n"/>
      <c r="Q543" s="1" t="n"/>
      <c r="R543" s="1" t="n"/>
      <c r="S543" s="1" t="n"/>
      <c r="V543" s="1" t="n"/>
      <c r="W543" s="1" t="n"/>
      <c r="Y543" s="1" t="n"/>
      <c r="Z543" s="1" t="n"/>
      <c r="AC543" s="1" t="n"/>
      <c r="AD543" s="1" t="n"/>
    </row>
    <row r="544" ht="15.75" customHeight="1" s="263">
      <c r="H544" s="1" t="n"/>
      <c r="I544" s="1" t="n"/>
      <c r="J544" s="1" t="n"/>
      <c r="L544" s="1" t="n"/>
      <c r="O544" s="1" t="n"/>
      <c r="P544" s="1" t="n"/>
      <c r="Q544" s="1" t="n"/>
      <c r="R544" s="1" t="n"/>
      <c r="S544" s="1" t="n"/>
      <c r="V544" s="1" t="n"/>
      <c r="W544" s="1" t="n"/>
      <c r="Y544" s="1" t="n"/>
      <c r="Z544" s="1" t="n"/>
      <c r="AC544" s="1" t="n"/>
      <c r="AD544" s="1" t="n"/>
    </row>
    <row r="545" ht="15.75" customHeight="1" s="263">
      <c r="H545" s="1" t="n"/>
      <c r="I545" s="1" t="n"/>
      <c r="J545" s="1" t="n"/>
      <c r="L545" s="1" t="n"/>
      <c r="O545" s="1" t="n"/>
      <c r="P545" s="1" t="n"/>
      <c r="Q545" s="1" t="n"/>
      <c r="R545" s="1" t="n"/>
      <c r="S545" s="1" t="n"/>
      <c r="V545" s="1" t="n"/>
      <c r="W545" s="1" t="n"/>
      <c r="Y545" s="1" t="n"/>
      <c r="Z545" s="1" t="n"/>
      <c r="AC545" s="1" t="n"/>
      <c r="AD545" s="1" t="n"/>
    </row>
    <row r="546" ht="15.75" customHeight="1" s="263">
      <c r="H546" s="1" t="n"/>
      <c r="I546" s="1" t="n"/>
      <c r="J546" s="1" t="n"/>
      <c r="L546" s="1" t="n"/>
      <c r="O546" s="1" t="n"/>
      <c r="P546" s="1" t="n"/>
      <c r="Q546" s="1" t="n"/>
      <c r="R546" s="1" t="n"/>
      <c r="S546" s="1" t="n"/>
      <c r="V546" s="1" t="n"/>
      <c r="W546" s="1" t="n"/>
      <c r="Y546" s="1" t="n"/>
      <c r="Z546" s="1" t="n"/>
      <c r="AC546" s="1" t="n"/>
      <c r="AD546" s="1" t="n"/>
    </row>
    <row r="547" ht="15.75" customHeight="1" s="263">
      <c r="H547" s="1" t="n"/>
      <c r="I547" s="1" t="n"/>
      <c r="J547" s="1" t="n"/>
      <c r="L547" s="1" t="n"/>
      <c r="O547" s="1" t="n"/>
      <c r="P547" s="1" t="n"/>
      <c r="Q547" s="1" t="n"/>
      <c r="R547" s="1" t="n"/>
      <c r="S547" s="1" t="n"/>
      <c r="V547" s="1" t="n"/>
      <c r="W547" s="1" t="n"/>
      <c r="Y547" s="1" t="n"/>
      <c r="Z547" s="1" t="n"/>
      <c r="AC547" s="1" t="n"/>
      <c r="AD547" s="1" t="n"/>
    </row>
    <row r="548" ht="15.75" customHeight="1" s="263">
      <c r="H548" s="1" t="n"/>
      <c r="I548" s="1" t="n"/>
      <c r="J548" s="1" t="n"/>
      <c r="L548" s="1" t="n"/>
      <c r="O548" s="1" t="n"/>
      <c r="P548" s="1" t="n"/>
      <c r="Q548" s="1" t="n"/>
      <c r="R548" s="1" t="n"/>
      <c r="S548" s="1" t="n"/>
      <c r="V548" s="1" t="n"/>
      <c r="W548" s="1" t="n"/>
      <c r="Y548" s="1" t="n"/>
      <c r="Z548" s="1" t="n"/>
      <c r="AC548" s="1" t="n"/>
      <c r="AD548" s="1" t="n"/>
    </row>
    <row r="549" ht="15.75" customHeight="1" s="263">
      <c r="H549" s="1" t="n"/>
      <c r="I549" s="1" t="n"/>
      <c r="J549" s="1" t="n"/>
      <c r="L549" s="1" t="n"/>
      <c r="O549" s="1" t="n"/>
      <c r="P549" s="1" t="n"/>
      <c r="Q549" s="1" t="n"/>
      <c r="R549" s="1" t="n"/>
      <c r="S549" s="1" t="n"/>
      <c r="V549" s="1" t="n"/>
      <c r="W549" s="1" t="n"/>
      <c r="Y549" s="1" t="n"/>
      <c r="Z549" s="1" t="n"/>
      <c r="AC549" s="1" t="n"/>
      <c r="AD549" s="1" t="n"/>
    </row>
    <row r="550" ht="15.75" customHeight="1" s="263">
      <c r="H550" s="1" t="n"/>
      <c r="I550" s="1" t="n"/>
      <c r="J550" s="1" t="n"/>
      <c r="L550" s="1" t="n"/>
      <c r="O550" s="1" t="n"/>
      <c r="P550" s="1" t="n"/>
      <c r="Q550" s="1" t="n"/>
      <c r="R550" s="1" t="n"/>
      <c r="S550" s="1" t="n"/>
      <c r="V550" s="1" t="n"/>
      <c r="W550" s="1" t="n"/>
      <c r="Y550" s="1" t="n"/>
      <c r="Z550" s="1" t="n"/>
      <c r="AC550" s="1" t="n"/>
      <c r="AD550" s="1" t="n"/>
    </row>
    <row r="551" ht="15.75" customHeight="1" s="263">
      <c r="H551" s="1" t="n"/>
      <c r="I551" s="1" t="n"/>
      <c r="J551" s="1" t="n"/>
      <c r="L551" s="1" t="n"/>
      <c r="O551" s="1" t="n"/>
      <c r="P551" s="1" t="n"/>
      <c r="Q551" s="1" t="n"/>
      <c r="R551" s="1" t="n"/>
      <c r="S551" s="1" t="n"/>
      <c r="V551" s="1" t="n"/>
      <c r="W551" s="1" t="n"/>
      <c r="Y551" s="1" t="n"/>
      <c r="Z551" s="1" t="n"/>
      <c r="AC551" s="1" t="n"/>
      <c r="AD551" s="1" t="n"/>
    </row>
    <row r="552" ht="15.75" customHeight="1" s="263">
      <c r="H552" s="1" t="n"/>
      <c r="I552" s="1" t="n"/>
      <c r="J552" s="1" t="n"/>
      <c r="L552" s="1" t="n"/>
      <c r="O552" s="1" t="n"/>
      <c r="P552" s="1" t="n"/>
      <c r="Q552" s="1" t="n"/>
      <c r="R552" s="1" t="n"/>
      <c r="S552" s="1" t="n"/>
      <c r="V552" s="1" t="n"/>
      <c r="W552" s="1" t="n"/>
      <c r="Y552" s="1" t="n"/>
      <c r="Z552" s="1" t="n"/>
      <c r="AC552" s="1" t="n"/>
      <c r="AD552" s="1" t="n"/>
    </row>
    <row r="553" ht="15.75" customHeight="1" s="263">
      <c r="H553" s="1" t="n"/>
      <c r="I553" s="1" t="n"/>
      <c r="J553" s="1" t="n"/>
      <c r="L553" s="1" t="n"/>
      <c r="O553" s="1" t="n"/>
      <c r="P553" s="1" t="n"/>
      <c r="Q553" s="1" t="n"/>
      <c r="R553" s="1" t="n"/>
      <c r="S553" s="1" t="n"/>
      <c r="V553" s="1" t="n"/>
      <c r="W553" s="1" t="n"/>
      <c r="Y553" s="1" t="n"/>
      <c r="Z553" s="1" t="n"/>
      <c r="AC553" s="1" t="n"/>
      <c r="AD553" s="1" t="n"/>
    </row>
    <row r="554" ht="15.75" customHeight="1" s="263">
      <c r="H554" s="1" t="n"/>
      <c r="I554" s="1" t="n"/>
      <c r="J554" s="1" t="n"/>
      <c r="L554" s="1" t="n"/>
      <c r="O554" s="1" t="n"/>
      <c r="P554" s="1" t="n"/>
      <c r="Q554" s="1" t="n"/>
      <c r="R554" s="1" t="n"/>
      <c r="S554" s="1" t="n"/>
      <c r="V554" s="1" t="n"/>
      <c r="W554" s="1" t="n"/>
      <c r="Y554" s="1" t="n"/>
      <c r="Z554" s="1" t="n"/>
      <c r="AC554" s="1" t="n"/>
      <c r="AD554" s="1" t="n"/>
    </row>
    <row r="555" ht="15.75" customHeight="1" s="263">
      <c r="H555" s="1" t="n"/>
      <c r="I555" s="1" t="n"/>
      <c r="J555" s="1" t="n"/>
      <c r="L555" s="1" t="n"/>
      <c r="O555" s="1" t="n"/>
      <c r="P555" s="1" t="n"/>
      <c r="Q555" s="1" t="n"/>
      <c r="R555" s="1" t="n"/>
      <c r="S555" s="1" t="n"/>
      <c r="V555" s="1" t="n"/>
      <c r="W555" s="1" t="n"/>
      <c r="Y555" s="1" t="n"/>
      <c r="Z555" s="1" t="n"/>
      <c r="AC555" s="1" t="n"/>
      <c r="AD555" s="1" t="n"/>
    </row>
    <row r="556" ht="15.75" customHeight="1" s="263">
      <c r="H556" s="1" t="n"/>
      <c r="I556" s="1" t="n"/>
      <c r="J556" s="1" t="n"/>
      <c r="L556" s="1" t="n"/>
      <c r="O556" s="1" t="n"/>
      <c r="P556" s="1" t="n"/>
      <c r="Q556" s="1" t="n"/>
      <c r="R556" s="1" t="n"/>
      <c r="S556" s="1" t="n"/>
      <c r="V556" s="1" t="n"/>
      <c r="W556" s="1" t="n"/>
      <c r="Y556" s="1" t="n"/>
      <c r="Z556" s="1" t="n"/>
      <c r="AC556" s="1" t="n"/>
      <c r="AD556" s="1" t="n"/>
    </row>
    <row r="557" ht="15.75" customHeight="1" s="263">
      <c r="H557" s="1" t="n"/>
      <c r="I557" s="1" t="n"/>
      <c r="J557" s="1" t="n"/>
      <c r="L557" s="1" t="n"/>
      <c r="O557" s="1" t="n"/>
      <c r="P557" s="1" t="n"/>
      <c r="Q557" s="1" t="n"/>
      <c r="R557" s="1" t="n"/>
      <c r="S557" s="1" t="n"/>
      <c r="V557" s="1" t="n"/>
      <c r="W557" s="1" t="n"/>
      <c r="Y557" s="1" t="n"/>
      <c r="Z557" s="1" t="n"/>
      <c r="AC557" s="1" t="n"/>
      <c r="AD557" s="1" t="n"/>
    </row>
    <row r="558" ht="15.75" customHeight="1" s="263">
      <c r="H558" s="1" t="n"/>
      <c r="I558" s="1" t="n"/>
      <c r="J558" s="1" t="n"/>
      <c r="L558" s="1" t="n"/>
      <c r="O558" s="1" t="n"/>
      <c r="P558" s="1" t="n"/>
      <c r="Q558" s="1" t="n"/>
      <c r="R558" s="1" t="n"/>
      <c r="S558" s="1" t="n"/>
      <c r="V558" s="1" t="n"/>
      <c r="W558" s="1" t="n"/>
      <c r="Y558" s="1" t="n"/>
      <c r="Z558" s="1" t="n"/>
      <c r="AC558" s="1" t="n"/>
      <c r="AD558" s="1" t="n"/>
    </row>
    <row r="559" ht="15.75" customHeight="1" s="263">
      <c r="H559" s="1" t="n"/>
      <c r="I559" s="1" t="n"/>
      <c r="J559" s="1" t="n"/>
      <c r="L559" s="1" t="n"/>
      <c r="O559" s="1" t="n"/>
      <c r="P559" s="1" t="n"/>
      <c r="Q559" s="1" t="n"/>
      <c r="R559" s="1" t="n"/>
      <c r="S559" s="1" t="n"/>
      <c r="V559" s="1" t="n"/>
      <c r="W559" s="1" t="n"/>
      <c r="Y559" s="1" t="n"/>
      <c r="Z559" s="1" t="n"/>
      <c r="AC559" s="1" t="n"/>
      <c r="AD559" s="1" t="n"/>
    </row>
    <row r="560" ht="15.75" customHeight="1" s="263">
      <c r="H560" s="1" t="n"/>
      <c r="I560" s="1" t="n"/>
      <c r="J560" s="1" t="n"/>
      <c r="L560" s="1" t="n"/>
      <c r="O560" s="1" t="n"/>
      <c r="P560" s="1" t="n"/>
      <c r="Q560" s="1" t="n"/>
      <c r="R560" s="1" t="n"/>
      <c r="S560" s="1" t="n"/>
      <c r="V560" s="1" t="n"/>
      <c r="W560" s="1" t="n"/>
      <c r="Y560" s="1" t="n"/>
      <c r="Z560" s="1" t="n"/>
      <c r="AC560" s="1" t="n"/>
      <c r="AD560" s="1" t="n"/>
    </row>
    <row r="561" ht="15.75" customHeight="1" s="263">
      <c r="H561" s="1" t="n"/>
      <c r="I561" s="1" t="n"/>
      <c r="J561" s="1" t="n"/>
      <c r="L561" s="1" t="n"/>
      <c r="O561" s="1" t="n"/>
      <c r="P561" s="1" t="n"/>
      <c r="Q561" s="1" t="n"/>
      <c r="R561" s="1" t="n"/>
      <c r="S561" s="1" t="n"/>
      <c r="V561" s="1" t="n"/>
      <c r="W561" s="1" t="n"/>
      <c r="Y561" s="1" t="n"/>
      <c r="Z561" s="1" t="n"/>
      <c r="AC561" s="1" t="n"/>
      <c r="AD561" s="1" t="n"/>
    </row>
    <row r="562" ht="15.75" customHeight="1" s="263">
      <c r="H562" s="1" t="n"/>
      <c r="I562" s="1" t="n"/>
      <c r="J562" s="1" t="n"/>
      <c r="L562" s="1" t="n"/>
      <c r="O562" s="1" t="n"/>
      <c r="P562" s="1" t="n"/>
      <c r="Q562" s="1" t="n"/>
      <c r="R562" s="1" t="n"/>
      <c r="S562" s="1" t="n"/>
      <c r="V562" s="1" t="n"/>
      <c r="W562" s="1" t="n"/>
      <c r="Y562" s="1" t="n"/>
      <c r="Z562" s="1" t="n"/>
      <c r="AC562" s="1" t="n"/>
      <c r="AD562" s="1" t="n"/>
    </row>
    <row r="563" ht="15.75" customHeight="1" s="263">
      <c r="H563" s="1" t="n"/>
      <c r="I563" s="1" t="n"/>
      <c r="J563" s="1" t="n"/>
      <c r="L563" s="1" t="n"/>
      <c r="O563" s="1" t="n"/>
      <c r="P563" s="1" t="n"/>
      <c r="Q563" s="1" t="n"/>
      <c r="R563" s="1" t="n"/>
      <c r="S563" s="1" t="n"/>
      <c r="V563" s="1" t="n"/>
      <c r="W563" s="1" t="n"/>
      <c r="Y563" s="1" t="n"/>
      <c r="Z563" s="1" t="n"/>
      <c r="AC563" s="1" t="n"/>
      <c r="AD563" s="1" t="n"/>
    </row>
    <row r="564" ht="15.75" customHeight="1" s="263">
      <c r="H564" s="1" t="n"/>
      <c r="I564" s="1" t="n"/>
      <c r="J564" s="1" t="n"/>
      <c r="L564" s="1" t="n"/>
      <c r="O564" s="1" t="n"/>
      <c r="P564" s="1" t="n"/>
      <c r="Q564" s="1" t="n"/>
      <c r="R564" s="1" t="n"/>
      <c r="S564" s="1" t="n"/>
      <c r="V564" s="1" t="n"/>
      <c r="W564" s="1" t="n"/>
      <c r="Y564" s="1" t="n"/>
      <c r="Z564" s="1" t="n"/>
      <c r="AC564" s="1" t="n"/>
      <c r="AD564" s="1" t="n"/>
    </row>
    <row r="565" ht="15.75" customHeight="1" s="263">
      <c r="H565" s="1" t="n"/>
      <c r="I565" s="1" t="n"/>
      <c r="J565" s="1" t="n"/>
      <c r="L565" s="1" t="n"/>
      <c r="O565" s="1" t="n"/>
      <c r="P565" s="1" t="n"/>
      <c r="Q565" s="1" t="n"/>
      <c r="R565" s="1" t="n"/>
      <c r="S565" s="1" t="n"/>
      <c r="V565" s="1" t="n"/>
      <c r="W565" s="1" t="n"/>
      <c r="Y565" s="1" t="n"/>
      <c r="Z565" s="1" t="n"/>
      <c r="AC565" s="1" t="n"/>
      <c r="AD565" s="1" t="n"/>
    </row>
    <row r="566" ht="15.75" customHeight="1" s="263">
      <c r="H566" s="1" t="n"/>
      <c r="I566" s="1" t="n"/>
      <c r="J566" s="1" t="n"/>
      <c r="L566" s="1" t="n"/>
      <c r="O566" s="1" t="n"/>
      <c r="P566" s="1" t="n"/>
      <c r="Q566" s="1" t="n"/>
      <c r="R566" s="1" t="n"/>
      <c r="S566" s="1" t="n"/>
      <c r="V566" s="1" t="n"/>
      <c r="W566" s="1" t="n"/>
      <c r="Y566" s="1" t="n"/>
      <c r="Z566" s="1" t="n"/>
      <c r="AC566" s="1" t="n"/>
      <c r="AD566" s="1" t="n"/>
    </row>
    <row r="567" ht="15.75" customHeight="1" s="263">
      <c r="H567" s="1" t="n"/>
      <c r="I567" s="1" t="n"/>
      <c r="J567" s="1" t="n"/>
      <c r="L567" s="1" t="n"/>
      <c r="O567" s="1" t="n"/>
      <c r="P567" s="1" t="n"/>
      <c r="Q567" s="1" t="n"/>
      <c r="R567" s="1" t="n"/>
      <c r="S567" s="1" t="n"/>
      <c r="V567" s="1" t="n"/>
      <c r="W567" s="1" t="n"/>
      <c r="Y567" s="1" t="n"/>
      <c r="Z567" s="1" t="n"/>
      <c r="AC567" s="1" t="n"/>
      <c r="AD567" s="1" t="n"/>
    </row>
    <row r="568" ht="15.75" customHeight="1" s="263">
      <c r="H568" s="1" t="n"/>
      <c r="I568" s="1" t="n"/>
      <c r="J568" s="1" t="n"/>
      <c r="L568" s="1" t="n"/>
      <c r="O568" s="1" t="n"/>
      <c r="P568" s="1" t="n"/>
      <c r="Q568" s="1" t="n"/>
      <c r="R568" s="1" t="n"/>
      <c r="S568" s="1" t="n"/>
      <c r="V568" s="1" t="n"/>
      <c r="W568" s="1" t="n"/>
      <c r="Y568" s="1" t="n"/>
      <c r="Z568" s="1" t="n"/>
      <c r="AC568" s="1" t="n"/>
      <c r="AD568" s="1" t="n"/>
    </row>
    <row r="569" ht="15.75" customHeight="1" s="263">
      <c r="H569" s="1" t="n"/>
      <c r="I569" s="1" t="n"/>
      <c r="J569" s="1" t="n"/>
      <c r="L569" s="1" t="n"/>
      <c r="O569" s="1" t="n"/>
      <c r="P569" s="1" t="n"/>
      <c r="Q569" s="1" t="n"/>
      <c r="R569" s="1" t="n"/>
      <c r="S569" s="1" t="n"/>
      <c r="V569" s="1" t="n"/>
      <c r="W569" s="1" t="n"/>
      <c r="Y569" s="1" t="n"/>
      <c r="Z569" s="1" t="n"/>
      <c r="AC569" s="1" t="n"/>
      <c r="AD569" s="1" t="n"/>
    </row>
    <row r="570" ht="15.75" customHeight="1" s="263">
      <c r="H570" s="1" t="n"/>
      <c r="I570" s="1" t="n"/>
      <c r="J570" s="1" t="n"/>
      <c r="L570" s="1" t="n"/>
      <c r="O570" s="1" t="n"/>
      <c r="P570" s="1" t="n"/>
      <c r="Q570" s="1" t="n"/>
      <c r="R570" s="1" t="n"/>
      <c r="S570" s="1" t="n"/>
      <c r="V570" s="1" t="n"/>
      <c r="W570" s="1" t="n"/>
      <c r="Y570" s="1" t="n"/>
      <c r="Z570" s="1" t="n"/>
      <c r="AC570" s="1" t="n"/>
      <c r="AD570" s="1" t="n"/>
    </row>
    <row r="571" ht="15.75" customHeight="1" s="263">
      <c r="H571" s="1" t="n"/>
      <c r="I571" s="1" t="n"/>
      <c r="J571" s="1" t="n"/>
      <c r="L571" s="1" t="n"/>
      <c r="O571" s="1" t="n"/>
      <c r="P571" s="1" t="n"/>
      <c r="Q571" s="1" t="n"/>
      <c r="R571" s="1" t="n"/>
      <c r="S571" s="1" t="n"/>
      <c r="V571" s="1" t="n"/>
      <c r="W571" s="1" t="n"/>
      <c r="Y571" s="1" t="n"/>
      <c r="Z571" s="1" t="n"/>
      <c r="AC571" s="1" t="n"/>
      <c r="AD571" s="1" t="n"/>
    </row>
    <row r="572" ht="15.75" customHeight="1" s="263">
      <c r="H572" s="1" t="n"/>
      <c r="I572" s="1" t="n"/>
      <c r="J572" s="1" t="n"/>
      <c r="L572" s="1" t="n"/>
      <c r="O572" s="1" t="n"/>
      <c r="P572" s="1" t="n"/>
      <c r="Q572" s="1" t="n"/>
      <c r="R572" s="1" t="n"/>
      <c r="S572" s="1" t="n"/>
      <c r="V572" s="1" t="n"/>
      <c r="W572" s="1" t="n"/>
      <c r="Y572" s="1" t="n"/>
      <c r="Z572" s="1" t="n"/>
      <c r="AC572" s="1" t="n"/>
      <c r="AD572" s="1" t="n"/>
    </row>
    <row r="573" ht="15.75" customHeight="1" s="263">
      <c r="H573" s="1" t="n"/>
      <c r="I573" s="1" t="n"/>
      <c r="J573" s="1" t="n"/>
      <c r="L573" s="1" t="n"/>
      <c r="O573" s="1" t="n"/>
      <c r="P573" s="1" t="n"/>
      <c r="Q573" s="1" t="n"/>
      <c r="R573" s="1" t="n"/>
      <c r="S573" s="1" t="n"/>
      <c r="V573" s="1" t="n"/>
      <c r="W573" s="1" t="n"/>
      <c r="Y573" s="1" t="n"/>
      <c r="Z573" s="1" t="n"/>
      <c r="AC573" s="1" t="n"/>
      <c r="AD573" s="1" t="n"/>
    </row>
    <row r="574" ht="15.75" customHeight="1" s="263">
      <c r="H574" s="1" t="n"/>
      <c r="I574" s="1" t="n"/>
      <c r="J574" s="1" t="n"/>
      <c r="L574" s="1" t="n"/>
      <c r="O574" s="1" t="n"/>
      <c r="P574" s="1" t="n"/>
      <c r="Q574" s="1" t="n"/>
      <c r="R574" s="1" t="n"/>
      <c r="S574" s="1" t="n"/>
      <c r="V574" s="1" t="n"/>
      <c r="W574" s="1" t="n"/>
      <c r="Y574" s="1" t="n"/>
      <c r="Z574" s="1" t="n"/>
      <c r="AC574" s="1" t="n"/>
      <c r="AD574" s="1" t="n"/>
    </row>
    <row r="575" ht="15.75" customHeight="1" s="263">
      <c r="H575" s="1" t="n"/>
      <c r="I575" s="1" t="n"/>
      <c r="J575" s="1" t="n"/>
      <c r="L575" s="1" t="n"/>
      <c r="O575" s="1" t="n"/>
      <c r="P575" s="1" t="n"/>
      <c r="Q575" s="1" t="n"/>
      <c r="R575" s="1" t="n"/>
      <c r="S575" s="1" t="n"/>
      <c r="V575" s="1" t="n"/>
      <c r="W575" s="1" t="n"/>
      <c r="Y575" s="1" t="n"/>
      <c r="Z575" s="1" t="n"/>
      <c r="AC575" s="1" t="n"/>
      <c r="AD575" s="1" t="n"/>
    </row>
    <row r="576" ht="15.75" customHeight="1" s="263">
      <c r="H576" s="1" t="n"/>
      <c r="I576" s="1" t="n"/>
      <c r="J576" s="1" t="n"/>
      <c r="L576" s="1" t="n"/>
      <c r="O576" s="1" t="n"/>
      <c r="P576" s="1" t="n"/>
      <c r="Q576" s="1" t="n"/>
      <c r="R576" s="1" t="n"/>
      <c r="S576" s="1" t="n"/>
      <c r="V576" s="1" t="n"/>
      <c r="W576" s="1" t="n"/>
      <c r="Y576" s="1" t="n"/>
      <c r="Z576" s="1" t="n"/>
      <c r="AC576" s="1" t="n"/>
      <c r="AD576" s="1" t="n"/>
    </row>
    <row r="577" ht="15.75" customHeight="1" s="263">
      <c r="H577" s="1" t="n"/>
      <c r="I577" s="1" t="n"/>
      <c r="J577" s="1" t="n"/>
      <c r="L577" s="1" t="n"/>
      <c r="O577" s="1" t="n"/>
      <c r="P577" s="1" t="n"/>
      <c r="Q577" s="1" t="n"/>
      <c r="R577" s="1" t="n"/>
      <c r="S577" s="1" t="n"/>
      <c r="V577" s="1" t="n"/>
      <c r="W577" s="1" t="n"/>
      <c r="Y577" s="1" t="n"/>
      <c r="Z577" s="1" t="n"/>
      <c r="AC577" s="1" t="n"/>
      <c r="AD577" s="1" t="n"/>
    </row>
    <row r="578" ht="15.75" customHeight="1" s="263">
      <c r="H578" s="1" t="n"/>
      <c r="I578" s="1" t="n"/>
      <c r="J578" s="1" t="n"/>
      <c r="L578" s="1" t="n"/>
      <c r="O578" s="1" t="n"/>
      <c r="P578" s="1" t="n"/>
      <c r="Q578" s="1" t="n"/>
      <c r="R578" s="1" t="n"/>
      <c r="S578" s="1" t="n"/>
      <c r="V578" s="1" t="n"/>
      <c r="W578" s="1" t="n"/>
      <c r="Y578" s="1" t="n"/>
      <c r="Z578" s="1" t="n"/>
      <c r="AC578" s="1" t="n"/>
      <c r="AD578" s="1" t="n"/>
    </row>
    <row r="579" ht="15.75" customHeight="1" s="263">
      <c r="H579" s="1" t="n"/>
      <c r="I579" s="1" t="n"/>
      <c r="J579" s="1" t="n"/>
      <c r="L579" s="1" t="n"/>
      <c r="O579" s="1" t="n"/>
      <c r="P579" s="1" t="n"/>
      <c r="Q579" s="1" t="n"/>
      <c r="R579" s="1" t="n"/>
      <c r="S579" s="1" t="n"/>
      <c r="V579" s="1" t="n"/>
      <c r="W579" s="1" t="n"/>
      <c r="Y579" s="1" t="n"/>
      <c r="Z579" s="1" t="n"/>
      <c r="AC579" s="1" t="n"/>
      <c r="AD579" s="1" t="n"/>
    </row>
    <row r="580" ht="15.75" customHeight="1" s="263">
      <c r="H580" s="1" t="n"/>
      <c r="I580" s="1" t="n"/>
      <c r="J580" s="1" t="n"/>
      <c r="L580" s="1" t="n"/>
      <c r="O580" s="1" t="n"/>
      <c r="P580" s="1" t="n"/>
      <c r="Q580" s="1" t="n"/>
      <c r="R580" s="1" t="n"/>
      <c r="S580" s="1" t="n"/>
      <c r="V580" s="1" t="n"/>
      <c r="W580" s="1" t="n"/>
      <c r="Y580" s="1" t="n"/>
      <c r="Z580" s="1" t="n"/>
      <c r="AC580" s="1" t="n"/>
      <c r="AD580" s="1" t="n"/>
    </row>
    <row r="581" ht="15.75" customHeight="1" s="263">
      <c r="H581" s="1" t="n"/>
      <c r="I581" s="1" t="n"/>
      <c r="J581" s="1" t="n"/>
      <c r="L581" s="1" t="n"/>
      <c r="O581" s="1" t="n"/>
      <c r="P581" s="1" t="n"/>
      <c r="Q581" s="1" t="n"/>
      <c r="R581" s="1" t="n"/>
      <c r="S581" s="1" t="n"/>
      <c r="V581" s="1" t="n"/>
      <c r="W581" s="1" t="n"/>
      <c r="Y581" s="1" t="n"/>
      <c r="Z581" s="1" t="n"/>
      <c r="AC581" s="1" t="n"/>
      <c r="AD581" s="1" t="n"/>
    </row>
    <row r="582" ht="15.75" customHeight="1" s="263">
      <c r="H582" s="1" t="n"/>
      <c r="I582" s="1" t="n"/>
      <c r="J582" s="1" t="n"/>
      <c r="L582" s="1" t="n"/>
      <c r="O582" s="1" t="n"/>
      <c r="P582" s="1" t="n"/>
      <c r="Q582" s="1" t="n"/>
      <c r="R582" s="1" t="n"/>
      <c r="S582" s="1" t="n"/>
      <c r="V582" s="1" t="n"/>
      <c r="W582" s="1" t="n"/>
      <c r="Y582" s="1" t="n"/>
      <c r="Z582" s="1" t="n"/>
      <c r="AC582" s="1" t="n"/>
      <c r="AD582" s="1" t="n"/>
    </row>
    <row r="583" ht="15.75" customHeight="1" s="263">
      <c r="H583" s="1" t="n"/>
      <c r="I583" s="1" t="n"/>
      <c r="J583" s="1" t="n"/>
      <c r="L583" s="1" t="n"/>
      <c r="O583" s="1" t="n"/>
      <c r="P583" s="1" t="n"/>
      <c r="Q583" s="1" t="n"/>
      <c r="R583" s="1" t="n"/>
      <c r="S583" s="1" t="n"/>
      <c r="V583" s="1" t="n"/>
      <c r="W583" s="1" t="n"/>
      <c r="Y583" s="1" t="n"/>
      <c r="Z583" s="1" t="n"/>
      <c r="AC583" s="1" t="n"/>
      <c r="AD583" s="1" t="n"/>
    </row>
    <row r="584" ht="15.75" customHeight="1" s="263">
      <c r="H584" s="1" t="n"/>
      <c r="I584" s="1" t="n"/>
      <c r="J584" s="1" t="n"/>
      <c r="L584" s="1" t="n"/>
      <c r="O584" s="1" t="n"/>
      <c r="P584" s="1" t="n"/>
      <c r="Q584" s="1" t="n"/>
      <c r="R584" s="1" t="n"/>
      <c r="S584" s="1" t="n"/>
      <c r="V584" s="1" t="n"/>
      <c r="W584" s="1" t="n"/>
      <c r="Y584" s="1" t="n"/>
      <c r="Z584" s="1" t="n"/>
      <c r="AC584" s="1" t="n"/>
      <c r="AD584" s="1" t="n"/>
    </row>
    <row r="585" ht="15.75" customHeight="1" s="263">
      <c r="H585" s="1" t="n"/>
      <c r="I585" s="1" t="n"/>
      <c r="J585" s="1" t="n"/>
      <c r="L585" s="1" t="n"/>
      <c r="O585" s="1" t="n"/>
      <c r="P585" s="1" t="n"/>
      <c r="Q585" s="1" t="n"/>
      <c r="R585" s="1" t="n"/>
      <c r="S585" s="1" t="n"/>
      <c r="V585" s="1" t="n"/>
      <c r="W585" s="1" t="n"/>
      <c r="Y585" s="1" t="n"/>
      <c r="Z585" s="1" t="n"/>
      <c r="AC585" s="1" t="n"/>
      <c r="AD585" s="1" t="n"/>
    </row>
    <row r="586" ht="15.75" customHeight="1" s="263">
      <c r="H586" s="1" t="n"/>
      <c r="I586" s="1" t="n"/>
      <c r="J586" s="1" t="n"/>
      <c r="L586" s="1" t="n"/>
      <c r="O586" s="1" t="n"/>
      <c r="P586" s="1" t="n"/>
      <c r="Q586" s="1" t="n"/>
      <c r="R586" s="1" t="n"/>
      <c r="S586" s="1" t="n"/>
      <c r="V586" s="1" t="n"/>
      <c r="W586" s="1" t="n"/>
      <c r="Y586" s="1" t="n"/>
      <c r="Z586" s="1" t="n"/>
      <c r="AC586" s="1" t="n"/>
      <c r="AD586" s="1" t="n"/>
    </row>
    <row r="587" ht="15.75" customHeight="1" s="263">
      <c r="H587" s="1" t="n"/>
      <c r="I587" s="1" t="n"/>
      <c r="J587" s="1" t="n"/>
      <c r="L587" s="1" t="n"/>
      <c r="O587" s="1" t="n"/>
      <c r="P587" s="1" t="n"/>
      <c r="Q587" s="1" t="n"/>
      <c r="R587" s="1" t="n"/>
      <c r="S587" s="1" t="n"/>
      <c r="V587" s="1" t="n"/>
      <c r="W587" s="1" t="n"/>
      <c r="Y587" s="1" t="n"/>
      <c r="Z587" s="1" t="n"/>
      <c r="AC587" s="1" t="n"/>
      <c r="AD587" s="1" t="n"/>
    </row>
    <row r="588" ht="15.75" customHeight="1" s="263">
      <c r="H588" s="1" t="n"/>
      <c r="I588" s="1" t="n"/>
      <c r="J588" s="1" t="n"/>
      <c r="L588" s="1" t="n"/>
      <c r="O588" s="1" t="n"/>
      <c r="P588" s="1" t="n"/>
      <c r="Q588" s="1" t="n"/>
      <c r="R588" s="1" t="n"/>
      <c r="S588" s="1" t="n"/>
      <c r="V588" s="1" t="n"/>
      <c r="W588" s="1" t="n"/>
      <c r="Y588" s="1" t="n"/>
      <c r="Z588" s="1" t="n"/>
      <c r="AC588" s="1" t="n"/>
      <c r="AD588" s="1" t="n"/>
    </row>
    <row r="589" ht="15.75" customHeight="1" s="263">
      <c r="H589" s="1" t="n"/>
      <c r="I589" s="1" t="n"/>
      <c r="J589" s="1" t="n"/>
      <c r="L589" s="1" t="n"/>
      <c r="O589" s="1" t="n"/>
      <c r="P589" s="1" t="n"/>
      <c r="Q589" s="1" t="n"/>
      <c r="R589" s="1" t="n"/>
      <c r="S589" s="1" t="n"/>
      <c r="V589" s="1" t="n"/>
      <c r="W589" s="1" t="n"/>
      <c r="Y589" s="1" t="n"/>
      <c r="Z589" s="1" t="n"/>
      <c r="AC589" s="1" t="n"/>
      <c r="AD589" s="1" t="n"/>
    </row>
    <row r="590" ht="15.75" customHeight="1" s="263">
      <c r="H590" s="1" t="n"/>
      <c r="I590" s="1" t="n"/>
      <c r="J590" s="1" t="n"/>
      <c r="L590" s="1" t="n"/>
      <c r="O590" s="1" t="n"/>
      <c r="P590" s="1" t="n"/>
      <c r="Q590" s="1" t="n"/>
      <c r="R590" s="1" t="n"/>
      <c r="S590" s="1" t="n"/>
      <c r="V590" s="1" t="n"/>
      <c r="W590" s="1" t="n"/>
      <c r="Y590" s="1" t="n"/>
      <c r="Z590" s="1" t="n"/>
      <c r="AC590" s="1" t="n"/>
      <c r="AD590" s="1" t="n"/>
    </row>
    <row r="591" ht="15.75" customHeight="1" s="263">
      <c r="H591" s="1" t="n"/>
      <c r="I591" s="1" t="n"/>
      <c r="J591" s="1" t="n"/>
      <c r="L591" s="1" t="n"/>
      <c r="O591" s="1" t="n"/>
      <c r="P591" s="1" t="n"/>
      <c r="Q591" s="1" t="n"/>
      <c r="R591" s="1" t="n"/>
      <c r="S591" s="1" t="n"/>
      <c r="V591" s="1" t="n"/>
      <c r="W591" s="1" t="n"/>
      <c r="Y591" s="1" t="n"/>
      <c r="Z591" s="1" t="n"/>
      <c r="AC591" s="1" t="n"/>
      <c r="AD591" s="1" t="n"/>
    </row>
    <row r="592" ht="15.75" customHeight="1" s="263">
      <c r="H592" s="1" t="n"/>
      <c r="I592" s="1" t="n"/>
      <c r="J592" s="1" t="n"/>
      <c r="L592" s="1" t="n"/>
      <c r="O592" s="1" t="n"/>
      <c r="P592" s="1" t="n"/>
      <c r="Q592" s="1" t="n"/>
      <c r="R592" s="1" t="n"/>
      <c r="S592" s="1" t="n"/>
      <c r="V592" s="1" t="n"/>
      <c r="W592" s="1" t="n"/>
      <c r="Y592" s="1" t="n"/>
      <c r="Z592" s="1" t="n"/>
      <c r="AC592" s="1" t="n"/>
      <c r="AD592" s="1" t="n"/>
    </row>
    <row r="593" ht="15.75" customHeight="1" s="263">
      <c r="H593" s="1" t="n"/>
      <c r="I593" s="1" t="n"/>
      <c r="J593" s="1" t="n"/>
      <c r="L593" s="1" t="n"/>
      <c r="O593" s="1" t="n"/>
      <c r="P593" s="1" t="n"/>
      <c r="Q593" s="1" t="n"/>
      <c r="R593" s="1" t="n"/>
      <c r="S593" s="1" t="n"/>
      <c r="V593" s="1" t="n"/>
      <c r="W593" s="1" t="n"/>
      <c r="Y593" s="1" t="n"/>
      <c r="Z593" s="1" t="n"/>
      <c r="AC593" s="1" t="n"/>
      <c r="AD593" s="1" t="n"/>
    </row>
    <row r="594" ht="15.75" customHeight="1" s="263">
      <c r="H594" s="1" t="n"/>
      <c r="I594" s="1" t="n"/>
      <c r="J594" s="1" t="n"/>
      <c r="L594" s="1" t="n"/>
      <c r="O594" s="1" t="n"/>
      <c r="P594" s="1" t="n"/>
      <c r="Q594" s="1" t="n"/>
      <c r="R594" s="1" t="n"/>
      <c r="S594" s="1" t="n"/>
      <c r="V594" s="1" t="n"/>
      <c r="W594" s="1" t="n"/>
      <c r="Y594" s="1" t="n"/>
      <c r="Z594" s="1" t="n"/>
      <c r="AC594" s="1" t="n"/>
      <c r="AD594" s="1" t="n"/>
    </row>
    <row r="595" ht="15.75" customHeight="1" s="263">
      <c r="H595" s="1" t="n"/>
      <c r="I595" s="1" t="n"/>
      <c r="J595" s="1" t="n"/>
      <c r="L595" s="1" t="n"/>
      <c r="O595" s="1" t="n"/>
      <c r="P595" s="1" t="n"/>
      <c r="Q595" s="1" t="n"/>
      <c r="R595" s="1" t="n"/>
      <c r="S595" s="1" t="n"/>
      <c r="V595" s="1" t="n"/>
      <c r="W595" s="1" t="n"/>
      <c r="Y595" s="1" t="n"/>
      <c r="Z595" s="1" t="n"/>
      <c r="AC595" s="1" t="n"/>
      <c r="AD595" s="1" t="n"/>
    </row>
    <row r="596" ht="15.75" customHeight="1" s="263">
      <c r="H596" s="1" t="n"/>
      <c r="I596" s="1" t="n"/>
      <c r="J596" s="1" t="n"/>
      <c r="L596" s="1" t="n"/>
      <c r="O596" s="1" t="n"/>
      <c r="P596" s="1" t="n"/>
      <c r="Q596" s="1" t="n"/>
      <c r="R596" s="1" t="n"/>
      <c r="S596" s="1" t="n"/>
      <c r="V596" s="1" t="n"/>
      <c r="W596" s="1" t="n"/>
      <c r="Y596" s="1" t="n"/>
      <c r="Z596" s="1" t="n"/>
      <c r="AC596" s="1" t="n"/>
      <c r="AD596" s="1" t="n"/>
    </row>
    <row r="597" ht="15.75" customHeight="1" s="263">
      <c r="H597" s="1" t="n"/>
      <c r="I597" s="1" t="n"/>
      <c r="J597" s="1" t="n"/>
      <c r="L597" s="1" t="n"/>
      <c r="O597" s="1" t="n"/>
      <c r="P597" s="1" t="n"/>
      <c r="Q597" s="1" t="n"/>
      <c r="R597" s="1" t="n"/>
      <c r="S597" s="1" t="n"/>
      <c r="V597" s="1" t="n"/>
      <c r="W597" s="1" t="n"/>
      <c r="Y597" s="1" t="n"/>
      <c r="Z597" s="1" t="n"/>
      <c r="AC597" s="1" t="n"/>
      <c r="AD597" s="1" t="n"/>
    </row>
    <row r="598" ht="15.75" customHeight="1" s="263">
      <c r="H598" s="1" t="n"/>
      <c r="I598" s="1" t="n"/>
      <c r="J598" s="1" t="n"/>
      <c r="L598" s="1" t="n"/>
      <c r="O598" s="1" t="n"/>
      <c r="P598" s="1" t="n"/>
      <c r="Q598" s="1" t="n"/>
      <c r="R598" s="1" t="n"/>
      <c r="S598" s="1" t="n"/>
      <c r="V598" s="1" t="n"/>
      <c r="W598" s="1" t="n"/>
      <c r="Y598" s="1" t="n"/>
      <c r="Z598" s="1" t="n"/>
      <c r="AC598" s="1" t="n"/>
      <c r="AD598" s="1" t="n"/>
    </row>
    <row r="599" ht="15.75" customHeight="1" s="263">
      <c r="H599" s="1" t="n"/>
      <c r="I599" s="1" t="n"/>
      <c r="J599" s="1" t="n"/>
      <c r="L599" s="1" t="n"/>
      <c r="O599" s="1" t="n"/>
      <c r="P599" s="1" t="n"/>
      <c r="Q599" s="1" t="n"/>
      <c r="R599" s="1" t="n"/>
      <c r="S599" s="1" t="n"/>
      <c r="V599" s="1" t="n"/>
      <c r="W599" s="1" t="n"/>
      <c r="Y599" s="1" t="n"/>
      <c r="Z599" s="1" t="n"/>
      <c r="AC599" s="1" t="n"/>
      <c r="AD599" s="1" t="n"/>
    </row>
    <row r="600" ht="15.75" customHeight="1" s="263">
      <c r="H600" s="1" t="n"/>
      <c r="I600" s="1" t="n"/>
      <c r="J600" s="1" t="n"/>
      <c r="L600" s="1" t="n"/>
      <c r="O600" s="1" t="n"/>
      <c r="P600" s="1" t="n"/>
      <c r="Q600" s="1" t="n"/>
      <c r="R600" s="1" t="n"/>
      <c r="S600" s="1" t="n"/>
      <c r="V600" s="1" t="n"/>
      <c r="W600" s="1" t="n"/>
      <c r="Y600" s="1" t="n"/>
      <c r="Z600" s="1" t="n"/>
      <c r="AC600" s="1" t="n"/>
      <c r="AD600" s="1" t="n"/>
    </row>
    <row r="601" ht="15.75" customHeight="1" s="263">
      <c r="H601" s="1" t="n"/>
      <c r="I601" s="1" t="n"/>
      <c r="J601" s="1" t="n"/>
      <c r="L601" s="1" t="n"/>
      <c r="O601" s="1" t="n"/>
      <c r="P601" s="1" t="n"/>
      <c r="Q601" s="1" t="n"/>
      <c r="R601" s="1" t="n"/>
      <c r="S601" s="1" t="n"/>
      <c r="V601" s="1" t="n"/>
      <c r="W601" s="1" t="n"/>
      <c r="Y601" s="1" t="n"/>
      <c r="Z601" s="1" t="n"/>
      <c r="AC601" s="1" t="n"/>
      <c r="AD601" s="1" t="n"/>
    </row>
    <row r="602" ht="15.75" customHeight="1" s="263">
      <c r="H602" s="1" t="n"/>
      <c r="I602" s="1" t="n"/>
      <c r="J602" s="1" t="n"/>
      <c r="L602" s="1" t="n"/>
      <c r="O602" s="1" t="n"/>
      <c r="P602" s="1" t="n"/>
      <c r="Q602" s="1" t="n"/>
      <c r="R602" s="1" t="n"/>
      <c r="S602" s="1" t="n"/>
      <c r="V602" s="1" t="n"/>
      <c r="W602" s="1" t="n"/>
      <c r="Y602" s="1" t="n"/>
      <c r="Z602" s="1" t="n"/>
      <c r="AC602" s="1" t="n"/>
      <c r="AD602" s="1" t="n"/>
    </row>
    <row r="603" ht="15.75" customHeight="1" s="263">
      <c r="H603" s="1" t="n"/>
      <c r="I603" s="1" t="n"/>
      <c r="J603" s="1" t="n"/>
      <c r="L603" s="1" t="n"/>
      <c r="O603" s="1" t="n"/>
      <c r="P603" s="1" t="n"/>
      <c r="Q603" s="1" t="n"/>
      <c r="R603" s="1" t="n"/>
      <c r="S603" s="1" t="n"/>
      <c r="V603" s="1" t="n"/>
      <c r="W603" s="1" t="n"/>
      <c r="Y603" s="1" t="n"/>
      <c r="Z603" s="1" t="n"/>
      <c r="AC603" s="1" t="n"/>
      <c r="AD603" s="1" t="n"/>
    </row>
    <row r="604" ht="15.75" customHeight="1" s="263">
      <c r="H604" s="1" t="n"/>
      <c r="I604" s="1" t="n"/>
      <c r="J604" s="1" t="n"/>
      <c r="L604" s="1" t="n"/>
      <c r="O604" s="1" t="n"/>
      <c r="P604" s="1" t="n"/>
      <c r="Q604" s="1" t="n"/>
      <c r="R604" s="1" t="n"/>
      <c r="S604" s="1" t="n"/>
      <c r="V604" s="1" t="n"/>
      <c r="W604" s="1" t="n"/>
      <c r="Y604" s="1" t="n"/>
      <c r="Z604" s="1" t="n"/>
      <c r="AC604" s="1" t="n"/>
      <c r="AD604" s="1" t="n"/>
    </row>
    <row r="605" ht="15.75" customHeight="1" s="263">
      <c r="H605" s="1" t="n"/>
      <c r="I605" s="1" t="n"/>
      <c r="J605" s="1" t="n"/>
      <c r="L605" s="1" t="n"/>
      <c r="O605" s="1" t="n"/>
      <c r="P605" s="1" t="n"/>
      <c r="Q605" s="1" t="n"/>
      <c r="R605" s="1" t="n"/>
      <c r="S605" s="1" t="n"/>
      <c r="V605" s="1" t="n"/>
      <c r="W605" s="1" t="n"/>
      <c r="Y605" s="1" t="n"/>
      <c r="Z605" s="1" t="n"/>
      <c r="AC605" s="1" t="n"/>
      <c r="AD605" s="1" t="n"/>
    </row>
    <row r="606" ht="15.75" customHeight="1" s="263">
      <c r="H606" s="1" t="n"/>
      <c r="I606" s="1" t="n"/>
      <c r="J606" s="1" t="n"/>
      <c r="L606" s="1" t="n"/>
      <c r="O606" s="1" t="n"/>
      <c r="P606" s="1" t="n"/>
      <c r="Q606" s="1" t="n"/>
      <c r="R606" s="1" t="n"/>
      <c r="S606" s="1" t="n"/>
      <c r="V606" s="1" t="n"/>
      <c r="W606" s="1" t="n"/>
      <c r="Y606" s="1" t="n"/>
      <c r="Z606" s="1" t="n"/>
      <c r="AC606" s="1" t="n"/>
      <c r="AD606" s="1" t="n"/>
    </row>
    <row r="607" ht="15.75" customHeight="1" s="263">
      <c r="H607" s="1" t="n"/>
      <c r="I607" s="1" t="n"/>
      <c r="J607" s="1" t="n"/>
      <c r="L607" s="1" t="n"/>
      <c r="O607" s="1" t="n"/>
      <c r="P607" s="1" t="n"/>
      <c r="Q607" s="1" t="n"/>
      <c r="R607" s="1" t="n"/>
      <c r="S607" s="1" t="n"/>
      <c r="V607" s="1" t="n"/>
      <c r="W607" s="1" t="n"/>
      <c r="Y607" s="1" t="n"/>
      <c r="Z607" s="1" t="n"/>
      <c r="AC607" s="1" t="n"/>
      <c r="AD607" s="1" t="n"/>
    </row>
    <row r="608" ht="15.75" customHeight="1" s="263">
      <c r="H608" s="1" t="n"/>
      <c r="I608" s="1" t="n"/>
      <c r="J608" s="1" t="n"/>
      <c r="L608" s="1" t="n"/>
      <c r="O608" s="1" t="n"/>
      <c r="P608" s="1" t="n"/>
      <c r="Q608" s="1" t="n"/>
      <c r="R608" s="1" t="n"/>
      <c r="S608" s="1" t="n"/>
      <c r="V608" s="1" t="n"/>
      <c r="W608" s="1" t="n"/>
      <c r="Y608" s="1" t="n"/>
      <c r="Z608" s="1" t="n"/>
      <c r="AC608" s="1" t="n"/>
      <c r="AD608" s="1" t="n"/>
    </row>
    <row r="609" ht="15.75" customHeight="1" s="263">
      <c r="H609" s="1" t="n"/>
      <c r="I609" s="1" t="n"/>
      <c r="J609" s="1" t="n"/>
      <c r="L609" s="1" t="n"/>
      <c r="O609" s="1" t="n"/>
      <c r="P609" s="1" t="n"/>
      <c r="Q609" s="1" t="n"/>
      <c r="R609" s="1" t="n"/>
      <c r="S609" s="1" t="n"/>
      <c r="V609" s="1" t="n"/>
      <c r="W609" s="1" t="n"/>
      <c r="Y609" s="1" t="n"/>
      <c r="Z609" s="1" t="n"/>
      <c r="AC609" s="1" t="n"/>
      <c r="AD609" s="1" t="n"/>
    </row>
    <row r="610" ht="15.75" customHeight="1" s="263">
      <c r="H610" s="1" t="n"/>
      <c r="I610" s="1" t="n"/>
      <c r="J610" s="1" t="n"/>
      <c r="L610" s="1" t="n"/>
      <c r="O610" s="1" t="n"/>
      <c r="P610" s="1" t="n"/>
      <c r="Q610" s="1" t="n"/>
      <c r="R610" s="1" t="n"/>
      <c r="S610" s="1" t="n"/>
      <c r="V610" s="1" t="n"/>
      <c r="W610" s="1" t="n"/>
      <c r="Y610" s="1" t="n"/>
      <c r="Z610" s="1" t="n"/>
      <c r="AC610" s="1" t="n"/>
      <c r="AD610" s="1" t="n"/>
    </row>
    <row r="611" ht="15.75" customHeight="1" s="263">
      <c r="H611" s="1" t="n"/>
      <c r="I611" s="1" t="n"/>
      <c r="J611" s="1" t="n"/>
      <c r="L611" s="1" t="n"/>
      <c r="O611" s="1" t="n"/>
      <c r="P611" s="1" t="n"/>
      <c r="Q611" s="1" t="n"/>
      <c r="R611" s="1" t="n"/>
      <c r="S611" s="1" t="n"/>
      <c r="V611" s="1" t="n"/>
      <c r="W611" s="1" t="n"/>
      <c r="Y611" s="1" t="n"/>
      <c r="Z611" s="1" t="n"/>
      <c r="AC611" s="1" t="n"/>
      <c r="AD611" s="1" t="n"/>
    </row>
    <row r="612" ht="15.75" customHeight="1" s="263">
      <c r="H612" s="1" t="n"/>
      <c r="I612" s="1" t="n"/>
      <c r="J612" s="1" t="n"/>
      <c r="L612" s="1" t="n"/>
      <c r="O612" s="1" t="n"/>
      <c r="P612" s="1" t="n"/>
      <c r="Q612" s="1" t="n"/>
      <c r="R612" s="1" t="n"/>
      <c r="S612" s="1" t="n"/>
      <c r="V612" s="1" t="n"/>
      <c r="W612" s="1" t="n"/>
      <c r="Y612" s="1" t="n"/>
      <c r="Z612" s="1" t="n"/>
      <c r="AC612" s="1" t="n"/>
      <c r="AD612" s="1" t="n"/>
    </row>
    <row r="613" ht="15.75" customHeight="1" s="263">
      <c r="H613" s="1" t="n"/>
      <c r="I613" s="1" t="n"/>
      <c r="J613" s="1" t="n"/>
      <c r="L613" s="1" t="n"/>
      <c r="O613" s="1" t="n"/>
      <c r="P613" s="1" t="n"/>
      <c r="Q613" s="1" t="n"/>
      <c r="R613" s="1" t="n"/>
      <c r="S613" s="1" t="n"/>
      <c r="V613" s="1" t="n"/>
      <c r="W613" s="1" t="n"/>
      <c r="Y613" s="1" t="n"/>
      <c r="Z613" s="1" t="n"/>
      <c r="AC613" s="1" t="n"/>
      <c r="AD613" s="1" t="n"/>
    </row>
    <row r="614" ht="15.75" customHeight="1" s="263">
      <c r="H614" s="1" t="n"/>
      <c r="I614" s="1" t="n"/>
      <c r="J614" s="1" t="n"/>
      <c r="L614" s="1" t="n"/>
      <c r="O614" s="1" t="n"/>
      <c r="P614" s="1" t="n"/>
      <c r="Q614" s="1" t="n"/>
      <c r="R614" s="1" t="n"/>
      <c r="S614" s="1" t="n"/>
      <c r="V614" s="1" t="n"/>
      <c r="W614" s="1" t="n"/>
      <c r="Y614" s="1" t="n"/>
      <c r="Z614" s="1" t="n"/>
      <c r="AC614" s="1" t="n"/>
      <c r="AD614" s="1" t="n"/>
    </row>
    <row r="615" ht="15.75" customHeight="1" s="263">
      <c r="H615" s="1" t="n"/>
      <c r="I615" s="1" t="n"/>
      <c r="J615" s="1" t="n"/>
      <c r="L615" s="1" t="n"/>
      <c r="O615" s="1" t="n"/>
      <c r="P615" s="1" t="n"/>
      <c r="Q615" s="1" t="n"/>
      <c r="R615" s="1" t="n"/>
      <c r="S615" s="1" t="n"/>
      <c r="V615" s="1" t="n"/>
      <c r="W615" s="1" t="n"/>
      <c r="Y615" s="1" t="n"/>
      <c r="Z615" s="1" t="n"/>
      <c r="AC615" s="1" t="n"/>
      <c r="AD615" s="1" t="n"/>
    </row>
    <row r="616" ht="15.75" customHeight="1" s="263">
      <c r="H616" s="1" t="n"/>
      <c r="I616" s="1" t="n"/>
      <c r="J616" s="1" t="n"/>
      <c r="L616" s="1" t="n"/>
      <c r="O616" s="1" t="n"/>
      <c r="P616" s="1" t="n"/>
      <c r="Q616" s="1" t="n"/>
      <c r="R616" s="1" t="n"/>
      <c r="S616" s="1" t="n"/>
      <c r="V616" s="1" t="n"/>
      <c r="W616" s="1" t="n"/>
      <c r="Y616" s="1" t="n"/>
      <c r="Z616" s="1" t="n"/>
      <c r="AC616" s="1" t="n"/>
      <c r="AD616" s="1" t="n"/>
    </row>
    <row r="617" ht="15.75" customHeight="1" s="263">
      <c r="H617" s="1" t="n"/>
      <c r="I617" s="1" t="n"/>
      <c r="J617" s="1" t="n"/>
      <c r="L617" s="1" t="n"/>
      <c r="O617" s="1" t="n"/>
      <c r="P617" s="1" t="n"/>
      <c r="Q617" s="1" t="n"/>
      <c r="R617" s="1" t="n"/>
      <c r="S617" s="1" t="n"/>
      <c r="V617" s="1" t="n"/>
      <c r="W617" s="1" t="n"/>
      <c r="Y617" s="1" t="n"/>
      <c r="Z617" s="1" t="n"/>
      <c r="AC617" s="1" t="n"/>
      <c r="AD617" s="1" t="n"/>
    </row>
    <row r="618" ht="15.75" customHeight="1" s="263">
      <c r="H618" s="1" t="n"/>
      <c r="I618" s="1" t="n"/>
      <c r="J618" s="1" t="n"/>
      <c r="L618" s="1" t="n"/>
      <c r="O618" s="1" t="n"/>
      <c r="P618" s="1" t="n"/>
      <c r="Q618" s="1" t="n"/>
      <c r="R618" s="1" t="n"/>
      <c r="S618" s="1" t="n"/>
      <c r="V618" s="1" t="n"/>
      <c r="W618" s="1" t="n"/>
      <c r="Y618" s="1" t="n"/>
      <c r="Z618" s="1" t="n"/>
      <c r="AC618" s="1" t="n"/>
      <c r="AD618" s="1" t="n"/>
    </row>
    <row r="619" ht="15.75" customHeight="1" s="263">
      <c r="H619" s="1" t="n"/>
      <c r="I619" s="1" t="n"/>
      <c r="J619" s="1" t="n"/>
      <c r="L619" s="1" t="n"/>
      <c r="O619" s="1" t="n"/>
      <c r="P619" s="1" t="n"/>
      <c r="Q619" s="1" t="n"/>
      <c r="R619" s="1" t="n"/>
      <c r="S619" s="1" t="n"/>
      <c r="V619" s="1" t="n"/>
      <c r="W619" s="1" t="n"/>
      <c r="Y619" s="1" t="n"/>
      <c r="Z619" s="1" t="n"/>
      <c r="AC619" s="1" t="n"/>
      <c r="AD619" s="1" t="n"/>
    </row>
    <row r="620" ht="15.75" customHeight="1" s="263">
      <c r="H620" s="1" t="n"/>
      <c r="I620" s="1" t="n"/>
      <c r="J620" s="1" t="n"/>
      <c r="L620" s="1" t="n"/>
      <c r="O620" s="1" t="n"/>
      <c r="P620" s="1" t="n"/>
      <c r="Q620" s="1" t="n"/>
      <c r="R620" s="1" t="n"/>
      <c r="S620" s="1" t="n"/>
      <c r="V620" s="1" t="n"/>
      <c r="W620" s="1" t="n"/>
      <c r="Y620" s="1" t="n"/>
      <c r="Z620" s="1" t="n"/>
      <c r="AC620" s="1" t="n"/>
      <c r="AD620" s="1" t="n"/>
    </row>
    <row r="621" ht="15.75" customHeight="1" s="263">
      <c r="H621" s="1" t="n"/>
      <c r="I621" s="1" t="n"/>
      <c r="J621" s="1" t="n"/>
      <c r="L621" s="1" t="n"/>
      <c r="O621" s="1" t="n"/>
      <c r="P621" s="1" t="n"/>
      <c r="Q621" s="1" t="n"/>
      <c r="R621" s="1" t="n"/>
      <c r="S621" s="1" t="n"/>
      <c r="V621" s="1" t="n"/>
      <c r="W621" s="1" t="n"/>
      <c r="Y621" s="1" t="n"/>
      <c r="Z621" s="1" t="n"/>
      <c r="AC621" s="1" t="n"/>
      <c r="AD621" s="1" t="n"/>
    </row>
    <row r="622" ht="15.75" customHeight="1" s="263">
      <c r="H622" s="1" t="n"/>
      <c r="I622" s="1" t="n"/>
      <c r="J622" s="1" t="n"/>
      <c r="L622" s="1" t="n"/>
      <c r="O622" s="1" t="n"/>
      <c r="P622" s="1" t="n"/>
      <c r="Q622" s="1" t="n"/>
      <c r="R622" s="1" t="n"/>
      <c r="S622" s="1" t="n"/>
      <c r="V622" s="1" t="n"/>
      <c r="W622" s="1" t="n"/>
      <c r="Y622" s="1" t="n"/>
      <c r="Z622" s="1" t="n"/>
      <c r="AC622" s="1" t="n"/>
      <c r="AD622" s="1" t="n"/>
    </row>
    <row r="623" ht="15.75" customHeight="1" s="263">
      <c r="H623" s="1" t="n"/>
      <c r="I623" s="1" t="n"/>
      <c r="J623" s="1" t="n"/>
      <c r="L623" s="1" t="n"/>
      <c r="O623" s="1" t="n"/>
      <c r="P623" s="1" t="n"/>
      <c r="Q623" s="1" t="n"/>
      <c r="R623" s="1" t="n"/>
      <c r="S623" s="1" t="n"/>
      <c r="V623" s="1" t="n"/>
      <c r="W623" s="1" t="n"/>
      <c r="Y623" s="1" t="n"/>
      <c r="Z623" s="1" t="n"/>
      <c r="AC623" s="1" t="n"/>
      <c r="AD623" s="1" t="n"/>
    </row>
    <row r="624" ht="15.75" customHeight="1" s="263">
      <c r="H624" s="1" t="n"/>
      <c r="I624" s="1" t="n"/>
      <c r="J624" s="1" t="n"/>
      <c r="L624" s="1" t="n"/>
      <c r="O624" s="1" t="n"/>
      <c r="P624" s="1" t="n"/>
      <c r="Q624" s="1" t="n"/>
      <c r="R624" s="1" t="n"/>
      <c r="S624" s="1" t="n"/>
      <c r="V624" s="1" t="n"/>
      <c r="W624" s="1" t="n"/>
      <c r="Y624" s="1" t="n"/>
      <c r="Z624" s="1" t="n"/>
      <c r="AC624" s="1" t="n"/>
      <c r="AD624" s="1" t="n"/>
    </row>
    <row r="625" ht="15.75" customHeight="1" s="263">
      <c r="H625" s="1" t="n"/>
      <c r="I625" s="1" t="n"/>
      <c r="J625" s="1" t="n"/>
      <c r="L625" s="1" t="n"/>
      <c r="O625" s="1" t="n"/>
      <c r="P625" s="1" t="n"/>
      <c r="Q625" s="1" t="n"/>
      <c r="R625" s="1" t="n"/>
      <c r="S625" s="1" t="n"/>
      <c r="V625" s="1" t="n"/>
      <c r="W625" s="1" t="n"/>
      <c r="Y625" s="1" t="n"/>
      <c r="Z625" s="1" t="n"/>
      <c r="AC625" s="1" t="n"/>
      <c r="AD625" s="1" t="n"/>
    </row>
    <row r="626" ht="15.75" customHeight="1" s="263">
      <c r="H626" s="1" t="n"/>
      <c r="I626" s="1" t="n"/>
      <c r="J626" s="1" t="n"/>
      <c r="L626" s="1" t="n"/>
      <c r="O626" s="1" t="n"/>
      <c r="P626" s="1" t="n"/>
      <c r="Q626" s="1" t="n"/>
      <c r="R626" s="1" t="n"/>
      <c r="S626" s="1" t="n"/>
      <c r="V626" s="1" t="n"/>
      <c r="W626" s="1" t="n"/>
      <c r="Y626" s="1" t="n"/>
      <c r="Z626" s="1" t="n"/>
      <c r="AC626" s="1" t="n"/>
      <c r="AD626" s="1" t="n"/>
    </row>
    <row r="627" ht="15.75" customHeight="1" s="263">
      <c r="H627" s="1" t="n"/>
      <c r="I627" s="1" t="n"/>
      <c r="J627" s="1" t="n"/>
      <c r="L627" s="1" t="n"/>
      <c r="O627" s="1" t="n"/>
      <c r="P627" s="1" t="n"/>
      <c r="Q627" s="1" t="n"/>
      <c r="R627" s="1" t="n"/>
      <c r="S627" s="1" t="n"/>
      <c r="V627" s="1" t="n"/>
      <c r="W627" s="1" t="n"/>
      <c r="Y627" s="1" t="n"/>
      <c r="Z627" s="1" t="n"/>
      <c r="AC627" s="1" t="n"/>
      <c r="AD627" s="1" t="n"/>
    </row>
    <row r="628" ht="15.75" customHeight="1" s="263">
      <c r="H628" s="1" t="n"/>
      <c r="I628" s="1" t="n"/>
      <c r="J628" s="1" t="n"/>
      <c r="L628" s="1" t="n"/>
      <c r="O628" s="1" t="n"/>
      <c r="P628" s="1" t="n"/>
      <c r="Q628" s="1" t="n"/>
      <c r="R628" s="1" t="n"/>
      <c r="S628" s="1" t="n"/>
      <c r="V628" s="1" t="n"/>
      <c r="W628" s="1" t="n"/>
      <c r="Y628" s="1" t="n"/>
      <c r="Z628" s="1" t="n"/>
      <c r="AC628" s="1" t="n"/>
      <c r="AD628" s="1" t="n"/>
    </row>
    <row r="629" ht="15.75" customHeight="1" s="263">
      <c r="H629" s="1" t="n"/>
      <c r="I629" s="1" t="n"/>
      <c r="J629" s="1" t="n"/>
      <c r="L629" s="1" t="n"/>
      <c r="O629" s="1" t="n"/>
      <c r="P629" s="1" t="n"/>
      <c r="Q629" s="1" t="n"/>
      <c r="R629" s="1" t="n"/>
      <c r="S629" s="1" t="n"/>
      <c r="V629" s="1" t="n"/>
      <c r="W629" s="1" t="n"/>
      <c r="Y629" s="1" t="n"/>
      <c r="Z629" s="1" t="n"/>
      <c r="AC629" s="1" t="n"/>
      <c r="AD629" s="1" t="n"/>
    </row>
    <row r="630" ht="15.75" customHeight="1" s="263">
      <c r="H630" s="1" t="n"/>
      <c r="I630" s="1" t="n"/>
      <c r="J630" s="1" t="n"/>
      <c r="L630" s="1" t="n"/>
      <c r="O630" s="1" t="n"/>
      <c r="P630" s="1" t="n"/>
      <c r="Q630" s="1" t="n"/>
      <c r="R630" s="1" t="n"/>
      <c r="S630" s="1" t="n"/>
      <c r="V630" s="1" t="n"/>
      <c r="W630" s="1" t="n"/>
      <c r="Y630" s="1" t="n"/>
      <c r="Z630" s="1" t="n"/>
      <c r="AC630" s="1" t="n"/>
      <c r="AD630" s="1" t="n"/>
    </row>
    <row r="631" ht="15.75" customHeight="1" s="263">
      <c r="H631" s="1" t="n"/>
      <c r="I631" s="1" t="n"/>
      <c r="J631" s="1" t="n"/>
      <c r="L631" s="1" t="n"/>
      <c r="O631" s="1" t="n"/>
      <c r="P631" s="1" t="n"/>
      <c r="Q631" s="1" t="n"/>
      <c r="R631" s="1" t="n"/>
      <c r="S631" s="1" t="n"/>
      <c r="V631" s="1" t="n"/>
      <c r="W631" s="1" t="n"/>
      <c r="Y631" s="1" t="n"/>
      <c r="Z631" s="1" t="n"/>
      <c r="AC631" s="1" t="n"/>
      <c r="AD631" s="1" t="n"/>
    </row>
    <row r="632" ht="15.75" customHeight="1" s="263">
      <c r="H632" s="1" t="n"/>
      <c r="I632" s="1" t="n"/>
      <c r="J632" s="1" t="n"/>
      <c r="L632" s="1" t="n"/>
      <c r="O632" s="1" t="n"/>
      <c r="P632" s="1" t="n"/>
      <c r="Q632" s="1" t="n"/>
      <c r="R632" s="1" t="n"/>
      <c r="S632" s="1" t="n"/>
      <c r="V632" s="1" t="n"/>
      <c r="W632" s="1" t="n"/>
      <c r="Y632" s="1" t="n"/>
      <c r="Z632" s="1" t="n"/>
      <c r="AC632" s="1" t="n"/>
      <c r="AD632" s="1" t="n"/>
    </row>
    <row r="633" ht="15.75" customHeight="1" s="263">
      <c r="H633" s="1" t="n"/>
      <c r="I633" s="1" t="n"/>
      <c r="J633" s="1" t="n"/>
      <c r="L633" s="1" t="n"/>
      <c r="O633" s="1" t="n"/>
      <c r="P633" s="1" t="n"/>
      <c r="Q633" s="1" t="n"/>
      <c r="R633" s="1" t="n"/>
      <c r="S633" s="1" t="n"/>
      <c r="V633" s="1" t="n"/>
      <c r="W633" s="1" t="n"/>
      <c r="Y633" s="1" t="n"/>
      <c r="Z633" s="1" t="n"/>
      <c r="AC633" s="1" t="n"/>
      <c r="AD633" s="1" t="n"/>
    </row>
    <row r="634" ht="15.75" customHeight="1" s="263">
      <c r="H634" s="1" t="n"/>
      <c r="I634" s="1" t="n"/>
      <c r="J634" s="1" t="n"/>
      <c r="L634" s="1" t="n"/>
      <c r="O634" s="1" t="n"/>
      <c r="P634" s="1" t="n"/>
      <c r="Q634" s="1" t="n"/>
      <c r="R634" s="1" t="n"/>
      <c r="S634" s="1" t="n"/>
      <c r="V634" s="1" t="n"/>
      <c r="W634" s="1" t="n"/>
      <c r="Y634" s="1" t="n"/>
      <c r="Z634" s="1" t="n"/>
      <c r="AC634" s="1" t="n"/>
      <c r="AD634" s="1" t="n"/>
    </row>
    <row r="635" ht="15.75" customHeight="1" s="263">
      <c r="H635" s="1" t="n"/>
      <c r="I635" s="1" t="n"/>
      <c r="J635" s="1" t="n"/>
      <c r="L635" s="1" t="n"/>
      <c r="O635" s="1" t="n"/>
      <c r="P635" s="1" t="n"/>
      <c r="Q635" s="1" t="n"/>
      <c r="R635" s="1" t="n"/>
      <c r="S635" s="1" t="n"/>
      <c r="V635" s="1" t="n"/>
      <c r="W635" s="1" t="n"/>
      <c r="Y635" s="1" t="n"/>
      <c r="Z635" s="1" t="n"/>
      <c r="AC635" s="1" t="n"/>
      <c r="AD635" s="1" t="n"/>
    </row>
    <row r="636" ht="15.75" customHeight="1" s="263">
      <c r="H636" s="1" t="n"/>
      <c r="I636" s="1" t="n"/>
      <c r="J636" s="1" t="n"/>
      <c r="L636" s="1" t="n"/>
      <c r="O636" s="1" t="n"/>
      <c r="P636" s="1" t="n"/>
      <c r="Q636" s="1" t="n"/>
      <c r="R636" s="1" t="n"/>
      <c r="S636" s="1" t="n"/>
      <c r="V636" s="1" t="n"/>
      <c r="W636" s="1" t="n"/>
      <c r="Y636" s="1" t="n"/>
      <c r="Z636" s="1" t="n"/>
      <c r="AC636" s="1" t="n"/>
      <c r="AD636" s="1" t="n"/>
    </row>
    <row r="637" ht="15.75" customHeight="1" s="263">
      <c r="H637" s="1" t="n"/>
      <c r="I637" s="1" t="n"/>
      <c r="J637" s="1" t="n"/>
      <c r="L637" s="1" t="n"/>
      <c r="O637" s="1" t="n"/>
      <c r="P637" s="1" t="n"/>
      <c r="Q637" s="1" t="n"/>
      <c r="R637" s="1" t="n"/>
      <c r="S637" s="1" t="n"/>
      <c r="V637" s="1" t="n"/>
      <c r="W637" s="1" t="n"/>
      <c r="Y637" s="1" t="n"/>
      <c r="Z637" s="1" t="n"/>
      <c r="AC637" s="1" t="n"/>
      <c r="AD637" s="1" t="n"/>
    </row>
    <row r="638" ht="15.75" customHeight="1" s="263">
      <c r="H638" s="1" t="n"/>
      <c r="I638" s="1" t="n"/>
      <c r="J638" s="1" t="n"/>
      <c r="L638" s="1" t="n"/>
      <c r="O638" s="1" t="n"/>
      <c r="P638" s="1" t="n"/>
      <c r="Q638" s="1" t="n"/>
      <c r="R638" s="1" t="n"/>
      <c r="S638" s="1" t="n"/>
      <c r="V638" s="1" t="n"/>
      <c r="W638" s="1" t="n"/>
      <c r="Y638" s="1" t="n"/>
      <c r="Z638" s="1" t="n"/>
      <c r="AC638" s="1" t="n"/>
      <c r="AD638" s="1" t="n"/>
    </row>
    <row r="639" ht="15.75" customHeight="1" s="263">
      <c r="H639" s="1" t="n"/>
      <c r="I639" s="1" t="n"/>
      <c r="J639" s="1" t="n"/>
      <c r="L639" s="1" t="n"/>
      <c r="O639" s="1" t="n"/>
      <c r="P639" s="1" t="n"/>
      <c r="Q639" s="1" t="n"/>
      <c r="R639" s="1" t="n"/>
      <c r="S639" s="1" t="n"/>
      <c r="V639" s="1" t="n"/>
      <c r="W639" s="1" t="n"/>
      <c r="Y639" s="1" t="n"/>
      <c r="Z639" s="1" t="n"/>
      <c r="AC639" s="1" t="n"/>
      <c r="AD639" s="1" t="n"/>
    </row>
    <row r="640" ht="15.75" customHeight="1" s="263">
      <c r="H640" s="1" t="n"/>
      <c r="I640" s="1" t="n"/>
      <c r="J640" s="1" t="n"/>
      <c r="L640" s="1" t="n"/>
      <c r="O640" s="1" t="n"/>
      <c r="P640" s="1" t="n"/>
      <c r="Q640" s="1" t="n"/>
      <c r="R640" s="1" t="n"/>
      <c r="S640" s="1" t="n"/>
      <c r="V640" s="1" t="n"/>
      <c r="W640" s="1" t="n"/>
      <c r="Y640" s="1" t="n"/>
      <c r="Z640" s="1" t="n"/>
      <c r="AC640" s="1" t="n"/>
      <c r="AD640" s="1" t="n"/>
    </row>
    <row r="641" ht="15.75" customHeight="1" s="263">
      <c r="H641" s="1" t="n"/>
      <c r="I641" s="1" t="n"/>
      <c r="J641" s="1" t="n"/>
      <c r="L641" s="1" t="n"/>
      <c r="O641" s="1" t="n"/>
      <c r="P641" s="1" t="n"/>
      <c r="Q641" s="1" t="n"/>
      <c r="R641" s="1" t="n"/>
      <c r="S641" s="1" t="n"/>
      <c r="V641" s="1" t="n"/>
      <c r="W641" s="1" t="n"/>
      <c r="Y641" s="1" t="n"/>
      <c r="Z641" s="1" t="n"/>
      <c r="AC641" s="1" t="n"/>
      <c r="AD641" s="1" t="n"/>
    </row>
    <row r="642" ht="15.75" customHeight="1" s="263">
      <c r="H642" s="1" t="n"/>
      <c r="I642" s="1" t="n"/>
      <c r="J642" s="1" t="n"/>
      <c r="L642" s="1" t="n"/>
      <c r="O642" s="1" t="n"/>
      <c r="P642" s="1" t="n"/>
      <c r="Q642" s="1" t="n"/>
      <c r="R642" s="1" t="n"/>
      <c r="S642" s="1" t="n"/>
      <c r="V642" s="1" t="n"/>
      <c r="W642" s="1" t="n"/>
      <c r="Y642" s="1" t="n"/>
      <c r="Z642" s="1" t="n"/>
      <c r="AC642" s="1" t="n"/>
      <c r="AD642" s="1" t="n"/>
    </row>
    <row r="643" ht="15.75" customHeight="1" s="263">
      <c r="H643" s="1" t="n"/>
      <c r="I643" s="1" t="n"/>
      <c r="J643" s="1" t="n"/>
      <c r="L643" s="1" t="n"/>
      <c r="O643" s="1" t="n"/>
      <c r="P643" s="1" t="n"/>
      <c r="Q643" s="1" t="n"/>
      <c r="R643" s="1" t="n"/>
      <c r="S643" s="1" t="n"/>
      <c r="V643" s="1" t="n"/>
      <c r="W643" s="1" t="n"/>
      <c r="Y643" s="1" t="n"/>
      <c r="Z643" s="1" t="n"/>
      <c r="AC643" s="1" t="n"/>
      <c r="AD643" s="1" t="n"/>
    </row>
    <row r="644" ht="15.75" customHeight="1" s="263">
      <c r="H644" s="1" t="n"/>
      <c r="I644" s="1" t="n"/>
      <c r="J644" s="1" t="n"/>
      <c r="L644" s="1" t="n"/>
      <c r="O644" s="1" t="n"/>
      <c r="P644" s="1" t="n"/>
      <c r="Q644" s="1" t="n"/>
      <c r="R644" s="1" t="n"/>
      <c r="S644" s="1" t="n"/>
      <c r="V644" s="1" t="n"/>
      <c r="W644" s="1" t="n"/>
      <c r="Y644" s="1" t="n"/>
      <c r="Z644" s="1" t="n"/>
      <c r="AC644" s="1" t="n"/>
      <c r="AD644" s="1" t="n"/>
    </row>
    <row r="645" ht="15.75" customHeight="1" s="263">
      <c r="H645" s="1" t="n"/>
      <c r="I645" s="1" t="n"/>
      <c r="J645" s="1" t="n"/>
      <c r="L645" s="1" t="n"/>
      <c r="O645" s="1" t="n"/>
      <c r="P645" s="1" t="n"/>
      <c r="Q645" s="1" t="n"/>
      <c r="R645" s="1" t="n"/>
      <c r="S645" s="1" t="n"/>
      <c r="V645" s="1" t="n"/>
      <c r="W645" s="1" t="n"/>
      <c r="Y645" s="1" t="n"/>
      <c r="Z645" s="1" t="n"/>
      <c r="AC645" s="1" t="n"/>
      <c r="AD645" s="1" t="n"/>
    </row>
    <row r="646" ht="15.75" customHeight="1" s="263">
      <c r="H646" s="1" t="n"/>
      <c r="I646" s="1" t="n"/>
      <c r="J646" s="1" t="n"/>
      <c r="L646" s="1" t="n"/>
      <c r="O646" s="1" t="n"/>
      <c r="P646" s="1" t="n"/>
      <c r="Q646" s="1" t="n"/>
      <c r="R646" s="1" t="n"/>
      <c r="S646" s="1" t="n"/>
      <c r="V646" s="1" t="n"/>
      <c r="W646" s="1" t="n"/>
      <c r="Y646" s="1" t="n"/>
      <c r="Z646" s="1" t="n"/>
      <c r="AC646" s="1" t="n"/>
      <c r="AD646" s="1" t="n"/>
    </row>
    <row r="647" ht="15.75" customHeight="1" s="263">
      <c r="H647" s="1" t="n"/>
      <c r="I647" s="1" t="n"/>
      <c r="J647" s="1" t="n"/>
      <c r="L647" s="1" t="n"/>
      <c r="O647" s="1" t="n"/>
      <c r="P647" s="1" t="n"/>
      <c r="Q647" s="1" t="n"/>
      <c r="R647" s="1" t="n"/>
      <c r="S647" s="1" t="n"/>
      <c r="V647" s="1" t="n"/>
      <c r="W647" s="1" t="n"/>
      <c r="Y647" s="1" t="n"/>
      <c r="Z647" s="1" t="n"/>
      <c r="AC647" s="1" t="n"/>
      <c r="AD647" s="1" t="n"/>
    </row>
    <row r="648" ht="15.75" customHeight="1" s="263">
      <c r="H648" s="1" t="n"/>
      <c r="I648" s="1" t="n"/>
      <c r="J648" s="1" t="n"/>
      <c r="L648" s="1" t="n"/>
      <c r="O648" s="1" t="n"/>
      <c r="P648" s="1" t="n"/>
      <c r="Q648" s="1" t="n"/>
      <c r="R648" s="1" t="n"/>
      <c r="S648" s="1" t="n"/>
      <c r="V648" s="1" t="n"/>
      <c r="W648" s="1" t="n"/>
      <c r="Y648" s="1" t="n"/>
      <c r="Z648" s="1" t="n"/>
      <c r="AC648" s="1" t="n"/>
      <c r="AD648" s="1" t="n"/>
    </row>
    <row r="649" ht="15.75" customHeight="1" s="263">
      <c r="H649" s="1" t="n"/>
      <c r="I649" s="1" t="n"/>
      <c r="J649" s="1" t="n"/>
      <c r="L649" s="1" t="n"/>
      <c r="O649" s="1" t="n"/>
      <c r="P649" s="1" t="n"/>
      <c r="Q649" s="1" t="n"/>
      <c r="R649" s="1" t="n"/>
      <c r="S649" s="1" t="n"/>
      <c r="V649" s="1" t="n"/>
      <c r="W649" s="1" t="n"/>
      <c r="Y649" s="1" t="n"/>
      <c r="Z649" s="1" t="n"/>
      <c r="AC649" s="1" t="n"/>
      <c r="AD649" s="1" t="n"/>
    </row>
    <row r="650" ht="15.75" customHeight="1" s="263">
      <c r="H650" s="1" t="n"/>
      <c r="I650" s="1" t="n"/>
      <c r="J650" s="1" t="n"/>
      <c r="L650" s="1" t="n"/>
      <c r="O650" s="1" t="n"/>
      <c r="P650" s="1" t="n"/>
      <c r="Q650" s="1" t="n"/>
      <c r="R650" s="1" t="n"/>
      <c r="S650" s="1" t="n"/>
      <c r="V650" s="1" t="n"/>
      <c r="W650" s="1" t="n"/>
      <c r="Y650" s="1" t="n"/>
      <c r="Z650" s="1" t="n"/>
      <c r="AC650" s="1" t="n"/>
      <c r="AD650" s="1" t="n"/>
    </row>
    <row r="651" ht="15.75" customHeight="1" s="263">
      <c r="H651" s="1" t="n"/>
      <c r="I651" s="1" t="n"/>
      <c r="J651" s="1" t="n"/>
      <c r="L651" s="1" t="n"/>
      <c r="O651" s="1" t="n"/>
      <c r="P651" s="1" t="n"/>
      <c r="Q651" s="1" t="n"/>
      <c r="R651" s="1" t="n"/>
      <c r="S651" s="1" t="n"/>
      <c r="V651" s="1" t="n"/>
      <c r="W651" s="1" t="n"/>
      <c r="Y651" s="1" t="n"/>
      <c r="Z651" s="1" t="n"/>
      <c r="AC651" s="1" t="n"/>
      <c r="AD651" s="1" t="n"/>
    </row>
    <row r="652" ht="15.75" customHeight="1" s="263">
      <c r="H652" s="1" t="n"/>
      <c r="I652" s="1" t="n"/>
      <c r="J652" s="1" t="n"/>
      <c r="L652" s="1" t="n"/>
      <c r="O652" s="1" t="n"/>
      <c r="P652" s="1" t="n"/>
      <c r="Q652" s="1" t="n"/>
      <c r="R652" s="1" t="n"/>
      <c r="S652" s="1" t="n"/>
      <c r="V652" s="1" t="n"/>
      <c r="W652" s="1" t="n"/>
      <c r="Y652" s="1" t="n"/>
      <c r="Z652" s="1" t="n"/>
      <c r="AC652" s="1" t="n"/>
      <c r="AD652" s="1" t="n"/>
    </row>
    <row r="653" ht="15.75" customHeight="1" s="263">
      <c r="H653" s="1" t="n"/>
      <c r="I653" s="1" t="n"/>
      <c r="J653" s="1" t="n"/>
      <c r="L653" s="1" t="n"/>
      <c r="O653" s="1" t="n"/>
      <c r="P653" s="1" t="n"/>
      <c r="Q653" s="1" t="n"/>
      <c r="R653" s="1" t="n"/>
      <c r="S653" s="1" t="n"/>
      <c r="V653" s="1" t="n"/>
      <c r="W653" s="1" t="n"/>
      <c r="Y653" s="1" t="n"/>
      <c r="Z653" s="1" t="n"/>
      <c r="AC653" s="1" t="n"/>
      <c r="AD653" s="1" t="n"/>
    </row>
    <row r="654" ht="15.75" customHeight="1" s="263">
      <c r="H654" s="1" t="n"/>
      <c r="I654" s="1" t="n"/>
      <c r="J654" s="1" t="n"/>
      <c r="L654" s="1" t="n"/>
      <c r="O654" s="1" t="n"/>
      <c r="P654" s="1" t="n"/>
      <c r="Q654" s="1" t="n"/>
      <c r="R654" s="1" t="n"/>
      <c r="S654" s="1" t="n"/>
      <c r="V654" s="1" t="n"/>
      <c r="W654" s="1" t="n"/>
      <c r="Y654" s="1" t="n"/>
      <c r="Z654" s="1" t="n"/>
      <c r="AC654" s="1" t="n"/>
      <c r="AD654" s="1" t="n"/>
    </row>
    <row r="655" ht="15.75" customHeight="1" s="263">
      <c r="H655" s="1" t="n"/>
      <c r="I655" s="1" t="n"/>
      <c r="J655" s="1" t="n"/>
      <c r="L655" s="1" t="n"/>
      <c r="O655" s="1" t="n"/>
      <c r="P655" s="1" t="n"/>
      <c r="Q655" s="1" t="n"/>
      <c r="R655" s="1" t="n"/>
      <c r="S655" s="1" t="n"/>
      <c r="V655" s="1" t="n"/>
      <c r="W655" s="1" t="n"/>
      <c r="Y655" s="1" t="n"/>
      <c r="Z655" s="1" t="n"/>
      <c r="AC655" s="1" t="n"/>
      <c r="AD655" s="1" t="n"/>
    </row>
    <row r="656" ht="15.75" customHeight="1" s="263">
      <c r="H656" s="1" t="n"/>
      <c r="I656" s="1" t="n"/>
      <c r="J656" s="1" t="n"/>
      <c r="L656" s="1" t="n"/>
      <c r="O656" s="1" t="n"/>
      <c r="P656" s="1" t="n"/>
      <c r="Q656" s="1" t="n"/>
      <c r="R656" s="1" t="n"/>
      <c r="S656" s="1" t="n"/>
      <c r="V656" s="1" t="n"/>
      <c r="W656" s="1" t="n"/>
      <c r="Y656" s="1" t="n"/>
      <c r="Z656" s="1" t="n"/>
      <c r="AC656" s="1" t="n"/>
      <c r="AD656" s="1" t="n"/>
    </row>
    <row r="657" ht="15.75" customHeight="1" s="263">
      <c r="H657" s="1" t="n"/>
      <c r="I657" s="1" t="n"/>
      <c r="J657" s="1" t="n"/>
      <c r="L657" s="1" t="n"/>
      <c r="O657" s="1" t="n"/>
      <c r="P657" s="1" t="n"/>
      <c r="Q657" s="1" t="n"/>
      <c r="R657" s="1" t="n"/>
      <c r="S657" s="1" t="n"/>
      <c r="V657" s="1" t="n"/>
      <c r="W657" s="1" t="n"/>
      <c r="Y657" s="1" t="n"/>
      <c r="Z657" s="1" t="n"/>
      <c r="AC657" s="1" t="n"/>
      <c r="AD657" s="1" t="n"/>
    </row>
    <row r="658" ht="15.75" customHeight="1" s="263">
      <c r="H658" s="1" t="n"/>
      <c r="I658" s="1" t="n"/>
      <c r="J658" s="1" t="n"/>
      <c r="L658" s="1" t="n"/>
      <c r="O658" s="1" t="n"/>
      <c r="P658" s="1" t="n"/>
      <c r="Q658" s="1" t="n"/>
      <c r="R658" s="1" t="n"/>
      <c r="S658" s="1" t="n"/>
      <c r="V658" s="1" t="n"/>
      <c r="W658" s="1" t="n"/>
      <c r="Y658" s="1" t="n"/>
      <c r="Z658" s="1" t="n"/>
      <c r="AC658" s="1" t="n"/>
      <c r="AD658" s="1" t="n"/>
    </row>
    <row r="659" ht="15.75" customHeight="1" s="263">
      <c r="H659" s="1" t="n"/>
      <c r="I659" s="1" t="n"/>
      <c r="J659" s="1" t="n"/>
      <c r="L659" s="1" t="n"/>
      <c r="O659" s="1" t="n"/>
      <c r="P659" s="1" t="n"/>
      <c r="Q659" s="1" t="n"/>
      <c r="R659" s="1" t="n"/>
      <c r="S659" s="1" t="n"/>
      <c r="V659" s="1" t="n"/>
      <c r="W659" s="1" t="n"/>
      <c r="Y659" s="1" t="n"/>
      <c r="Z659" s="1" t="n"/>
      <c r="AC659" s="1" t="n"/>
      <c r="AD659" s="1" t="n"/>
    </row>
    <row r="660" ht="15.75" customHeight="1" s="263">
      <c r="H660" s="1" t="n"/>
      <c r="I660" s="1" t="n"/>
      <c r="J660" s="1" t="n"/>
      <c r="L660" s="1" t="n"/>
      <c r="O660" s="1" t="n"/>
      <c r="P660" s="1" t="n"/>
      <c r="Q660" s="1" t="n"/>
      <c r="R660" s="1" t="n"/>
      <c r="S660" s="1" t="n"/>
      <c r="V660" s="1" t="n"/>
      <c r="W660" s="1" t="n"/>
      <c r="Y660" s="1" t="n"/>
      <c r="Z660" s="1" t="n"/>
      <c r="AC660" s="1" t="n"/>
      <c r="AD660" s="1" t="n"/>
    </row>
    <row r="661" ht="15.75" customHeight="1" s="263">
      <c r="H661" s="1" t="n"/>
      <c r="I661" s="1" t="n"/>
      <c r="J661" s="1" t="n"/>
      <c r="L661" s="1" t="n"/>
      <c r="O661" s="1" t="n"/>
      <c r="P661" s="1" t="n"/>
      <c r="Q661" s="1" t="n"/>
      <c r="R661" s="1" t="n"/>
      <c r="S661" s="1" t="n"/>
      <c r="V661" s="1" t="n"/>
      <c r="W661" s="1" t="n"/>
      <c r="Y661" s="1" t="n"/>
      <c r="Z661" s="1" t="n"/>
      <c r="AC661" s="1" t="n"/>
      <c r="AD661" s="1" t="n"/>
    </row>
    <row r="662" ht="15.75" customHeight="1" s="263">
      <c r="H662" s="1" t="n"/>
      <c r="I662" s="1" t="n"/>
      <c r="J662" s="1" t="n"/>
      <c r="L662" s="1" t="n"/>
      <c r="O662" s="1" t="n"/>
      <c r="P662" s="1" t="n"/>
      <c r="Q662" s="1" t="n"/>
      <c r="R662" s="1" t="n"/>
      <c r="S662" s="1" t="n"/>
      <c r="V662" s="1" t="n"/>
      <c r="W662" s="1" t="n"/>
      <c r="Y662" s="1" t="n"/>
      <c r="Z662" s="1" t="n"/>
      <c r="AC662" s="1" t="n"/>
      <c r="AD662" s="1" t="n"/>
    </row>
    <row r="663" ht="15.75" customHeight="1" s="263">
      <c r="H663" s="1" t="n"/>
      <c r="I663" s="1" t="n"/>
      <c r="J663" s="1" t="n"/>
      <c r="L663" s="1" t="n"/>
      <c r="O663" s="1" t="n"/>
      <c r="P663" s="1" t="n"/>
      <c r="Q663" s="1" t="n"/>
      <c r="R663" s="1" t="n"/>
      <c r="S663" s="1" t="n"/>
      <c r="V663" s="1" t="n"/>
      <c r="W663" s="1" t="n"/>
      <c r="Y663" s="1" t="n"/>
      <c r="Z663" s="1" t="n"/>
      <c r="AC663" s="1" t="n"/>
      <c r="AD663" s="1" t="n"/>
    </row>
    <row r="664" ht="15.75" customHeight="1" s="263">
      <c r="H664" s="1" t="n"/>
      <c r="I664" s="1" t="n"/>
      <c r="J664" s="1" t="n"/>
      <c r="L664" s="1" t="n"/>
      <c r="O664" s="1" t="n"/>
      <c r="P664" s="1" t="n"/>
      <c r="Q664" s="1" t="n"/>
      <c r="R664" s="1" t="n"/>
      <c r="S664" s="1" t="n"/>
      <c r="V664" s="1" t="n"/>
      <c r="W664" s="1" t="n"/>
      <c r="Y664" s="1" t="n"/>
      <c r="Z664" s="1" t="n"/>
      <c r="AC664" s="1" t="n"/>
      <c r="AD664" s="1" t="n"/>
    </row>
    <row r="665" ht="15.75" customHeight="1" s="263">
      <c r="H665" s="1" t="n"/>
      <c r="I665" s="1" t="n"/>
      <c r="J665" s="1" t="n"/>
      <c r="L665" s="1" t="n"/>
      <c r="O665" s="1" t="n"/>
      <c r="P665" s="1" t="n"/>
      <c r="Q665" s="1" t="n"/>
      <c r="R665" s="1" t="n"/>
      <c r="S665" s="1" t="n"/>
      <c r="V665" s="1" t="n"/>
      <c r="W665" s="1" t="n"/>
      <c r="Y665" s="1" t="n"/>
      <c r="Z665" s="1" t="n"/>
      <c r="AC665" s="1" t="n"/>
      <c r="AD665" s="1" t="n"/>
    </row>
    <row r="666" ht="15.75" customHeight="1" s="263">
      <c r="H666" s="1" t="n"/>
      <c r="I666" s="1" t="n"/>
      <c r="J666" s="1" t="n"/>
      <c r="L666" s="1" t="n"/>
      <c r="O666" s="1" t="n"/>
      <c r="P666" s="1" t="n"/>
      <c r="Q666" s="1" t="n"/>
      <c r="R666" s="1" t="n"/>
      <c r="S666" s="1" t="n"/>
      <c r="V666" s="1" t="n"/>
      <c r="W666" s="1" t="n"/>
      <c r="Y666" s="1" t="n"/>
      <c r="Z666" s="1" t="n"/>
      <c r="AC666" s="1" t="n"/>
      <c r="AD666" s="1" t="n"/>
    </row>
    <row r="667" ht="15.75" customHeight="1" s="263">
      <c r="H667" s="1" t="n"/>
      <c r="I667" s="1" t="n"/>
      <c r="J667" s="1" t="n"/>
      <c r="L667" s="1" t="n"/>
      <c r="O667" s="1" t="n"/>
      <c r="P667" s="1" t="n"/>
      <c r="Q667" s="1" t="n"/>
      <c r="R667" s="1" t="n"/>
      <c r="S667" s="1" t="n"/>
      <c r="V667" s="1" t="n"/>
      <c r="W667" s="1" t="n"/>
      <c r="Y667" s="1" t="n"/>
      <c r="Z667" s="1" t="n"/>
      <c r="AC667" s="1" t="n"/>
      <c r="AD667" s="1" t="n"/>
    </row>
    <row r="668" ht="15.75" customHeight="1" s="263">
      <c r="H668" s="1" t="n"/>
      <c r="I668" s="1" t="n"/>
      <c r="J668" s="1" t="n"/>
      <c r="L668" s="1" t="n"/>
      <c r="O668" s="1" t="n"/>
      <c r="P668" s="1" t="n"/>
      <c r="Q668" s="1" t="n"/>
      <c r="R668" s="1" t="n"/>
      <c r="S668" s="1" t="n"/>
      <c r="V668" s="1" t="n"/>
      <c r="W668" s="1" t="n"/>
      <c r="Y668" s="1" t="n"/>
      <c r="Z668" s="1" t="n"/>
      <c r="AC668" s="1" t="n"/>
      <c r="AD668" s="1" t="n"/>
    </row>
    <row r="669" ht="15.75" customHeight="1" s="263">
      <c r="H669" s="1" t="n"/>
      <c r="I669" s="1" t="n"/>
      <c r="J669" s="1" t="n"/>
      <c r="L669" s="1" t="n"/>
      <c r="O669" s="1" t="n"/>
      <c r="P669" s="1" t="n"/>
      <c r="Q669" s="1" t="n"/>
      <c r="R669" s="1" t="n"/>
      <c r="S669" s="1" t="n"/>
      <c r="V669" s="1" t="n"/>
      <c r="W669" s="1" t="n"/>
      <c r="Y669" s="1" t="n"/>
      <c r="Z669" s="1" t="n"/>
      <c r="AC669" s="1" t="n"/>
      <c r="AD669" s="1" t="n"/>
    </row>
    <row r="670" ht="15.75" customHeight="1" s="263">
      <c r="H670" s="1" t="n"/>
      <c r="I670" s="1" t="n"/>
      <c r="J670" s="1" t="n"/>
      <c r="L670" s="1" t="n"/>
      <c r="O670" s="1" t="n"/>
      <c r="P670" s="1" t="n"/>
      <c r="Q670" s="1" t="n"/>
      <c r="R670" s="1" t="n"/>
      <c r="S670" s="1" t="n"/>
      <c r="V670" s="1" t="n"/>
      <c r="W670" s="1" t="n"/>
      <c r="Y670" s="1" t="n"/>
      <c r="Z670" s="1" t="n"/>
      <c r="AC670" s="1" t="n"/>
      <c r="AD670" s="1" t="n"/>
    </row>
    <row r="671" ht="15.75" customHeight="1" s="263">
      <c r="H671" s="1" t="n"/>
      <c r="I671" s="1" t="n"/>
      <c r="J671" s="1" t="n"/>
      <c r="L671" s="1" t="n"/>
      <c r="O671" s="1" t="n"/>
      <c r="P671" s="1" t="n"/>
      <c r="Q671" s="1" t="n"/>
      <c r="R671" s="1" t="n"/>
      <c r="S671" s="1" t="n"/>
      <c r="V671" s="1" t="n"/>
      <c r="W671" s="1" t="n"/>
      <c r="Y671" s="1" t="n"/>
      <c r="Z671" s="1" t="n"/>
      <c r="AC671" s="1" t="n"/>
      <c r="AD671" s="1" t="n"/>
    </row>
    <row r="672" ht="15.75" customHeight="1" s="263">
      <c r="H672" s="1" t="n"/>
      <c r="I672" s="1" t="n"/>
      <c r="J672" s="1" t="n"/>
      <c r="L672" s="1" t="n"/>
      <c r="O672" s="1" t="n"/>
      <c r="P672" s="1" t="n"/>
      <c r="Q672" s="1" t="n"/>
      <c r="R672" s="1" t="n"/>
      <c r="S672" s="1" t="n"/>
      <c r="V672" s="1" t="n"/>
      <c r="W672" s="1" t="n"/>
      <c r="Y672" s="1" t="n"/>
      <c r="Z672" s="1" t="n"/>
      <c r="AC672" s="1" t="n"/>
      <c r="AD672" s="1" t="n"/>
    </row>
    <row r="673" ht="15.75" customHeight="1" s="263">
      <c r="H673" s="1" t="n"/>
      <c r="I673" s="1" t="n"/>
      <c r="J673" s="1" t="n"/>
      <c r="L673" s="1" t="n"/>
      <c r="O673" s="1" t="n"/>
      <c r="P673" s="1" t="n"/>
      <c r="Q673" s="1" t="n"/>
      <c r="R673" s="1" t="n"/>
      <c r="S673" s="1" t="n"/>
      <c r="V673" s="1" t="n"/>
      <c r="W673" s="1" t="n"/>
      <c r="Y673" s="1" t="n"/>
      <c r="Z673" s="1" t="n"/>
      <c r="AC673" s="1" t="n"/>
      <c r="AD673" s="1" t="n"/>
    </row>
    <row r="674" ht="15.75" customHeight="1" s="263">
      <c r="H674" s="1" t="n"/>
      <c r="I674" s="1" t="n"/>
      <c r="J674" s="1" t="n"/>
      <c r="L674" s="1" t="n"/>
      <c r="O674" s="1" t="n"/>
      <c r="P674" s="1" t="n"/>
      <c r="Q674" s="1" t="n"/>
      <c r="R674" s="1" t="n"/>
      <c r="S674" s="1" t="n"/>
      <c r="V674" s="1" t="n"/>
      <c r="W674" s="1" t="n"/>
      <c r="Y674" s="1" t="n"/>
      <c r="Z674" s="1" t="n"/>
      <c r="AC674" s="1" t="n"/>
      <c r="AD674" s="1" t="n"/>
    </row>
    <row r="675" ht="15.75" customHeight="1" s="263">
      <c r="H675" s="1" t="n"/>
      <c r="I675" s="1" t="n"/>
      <c r="J675" s="1" t="n"/>
      <c r="L675" s="1" t="n"/>
      <c r="O675" s="1" t="n"/>
      <c r="P675" s="1" t="n"/>
      <c r="Q675" s="1" t="n"/>
      <c r="R675" s="1" t="n"/>
      <c r="S675" s="1" t="n"/>
      <c r="V675" s="1" t="n"/>
      <c r="W675" s="1" t="n"/>
      <c r="Y675" s="1" t="n"/>
      <c r="Z675" s="1" t="n"/>
      <c r="AC675" s="1" t="n"/>
      <c r="AD675" s="1" t="n"/>
    </row>
    <row r="676" ht="15.75" customHeight="1" s="263">
      <c r="H676" s="1" t="n"/>
      <c r="I676" s="1" t="n"/>
      <c r="J676" s="1" t="n"/>
      <c r="L676" s="1" t="n"/>
      <c r="O676" s="1" t="n"/>
      <c r="P676" s="1" t="n"/>
      <c r="Q676" s="1" t="n"/>
      <c r="R676" s="1" t="n"/>
      <c r="S676" s="1" t="n"/>
      <c r="V676" s="1" t="n"/>
      <c r="W676" s="1" t="n"/>
      <c r="Y676" s="1" t="n"/>
      <c r="Z676" s="1" t="n"/>
      <c r="AC676" s="1" t="n"/>
      <c r="AD676" s="1" t="n"/>
    </row>
    <row r="677" ht="15.75" customHeight="1" s="263">
      <c r="H677" s="1" t="n"/>
      <c r="I677" s="1" t="n"/>
      <c r="J677" s="1" t="n"/>
      <c r="L677" s="1" t="n"/>
      <c r="O677" s="1" t="n"/>
      <c r="P677" s="1" t="n"/>
      <c r="Q677" s="1" t="n"/>
      <c r="R677" s="1" t="n"/>
      <c r="S677" s="1" t="n"/>
      <c r="V677" s="1" t="n"/>
      <c r="W677" s="1" t="n"/>
      <c r="Y677" s="1" t="n"/>
      <c r="Z677" s="1" t="n"/>
      <c r="AC677" s="1" t="n"/>
      <c r="AD677" s="1" t="n"/>
    </row>
    <row r="678" ht="15.75" customHeight="1" s="263">
      <c r="H678" s="1" t="n"/>
      <c r="I678" s="1" t="n"/>
      <c r="J678" s="1" t="n"/>
      <c r="L678" s="1" t="n"/>
      <c r="O678" s="1" t="n"/>
      <c r="P678" s="1" t="n"/>
      <c r="Q678" s="1" t="n"/>
      <c r="R678" s="1" t="n"/>
      <c r="S678" s="1" t="n"/>
      <c r="V678" s="1" t="n"/>
      <c r="W678" s="1" t="n"/>
      <c r="Y678" s="1" t="n"/>
      <c r="Z678" s="1" t="n"/>
      <c r="AC678" s="1" t="n"/>
      <c r="AD678" s="1" t="n"/>
    </row>
    <row r="679" ht="15.75" customHeight="1" s="263">
      <c r="H679" s="1" t="n"/>
      <c r="I679" s="1" t="n"/>
      <c r="J679" s="1" t="n"/>
      <c r="L679" s="1" t="n"/>
      <c r="O679" s="1" t="n"/>
      <c r="P679" s="1" t="n"/>
      <c r="Q679" s="1" t="n"/>
      <c r="R679" s="1" t="n"/>
      <c r="S679" s="1" t="n"/>
      <c r="V679" s="1" t="n"/>
      <c r="W679" s="1" t="n"/>
      <c r="Y679" s="1" t="n"/>
      <c r="Z679" s="1" t="n"/>
      <c r="AC679" s="1" t="n"/>
      <c r="AD679" s="1" t="n"/>
    </row>
    <row r="680" ht="15.75" customHeight="1" s="263">
      <c r="H680" s="1" t="n"/>
      <c r="I680" s="1" t="n"/>
      <c r="J680" s="1" t="n"/>
      <c r="L680" s="1" t="n"/>
      <c r="O680" s="1" t="n"/>
      <c r="P680" s="1" t="n"/>
      <c r="Q680" s="1" t="n"/>
      <c r="R680" s="1" t="n"/>
      <c r="S680" s="1" t="n"/>
      <c r="V680" s="1" t="n"/>
      <c r="W680" s="1" t="n"/>
      <c r="Y680" s="1" t="n"/>
      <c r="Z680" s="1" t="n"/>
      <c r="AC680" s="1" t="n"/>
      <c r="AD680" s="1" t="n"/>
    </row>
    <row r="681" ht="15.75" customHeight="1" s="263">
      <c r="H681" s="1" t="n"/>
      <c r="I681" s="1" t="n"/>
      <c r="J681" s="1" t="n"/>
      <c r="L681" s="1" t="n"/>
      <c r="O681" s="1" t="n"/>
      <c r="P681" s="1" t="n"/>
      <c r="Q681" s="1" t="n"/>
      <c r="R681" s="1" t="n"/>
      <c r="S681" s="1" t="n"/>
      <c r="V681" s="1" t="n"/>
      <c r="W681" s="1" t="n"/>
      <c r="Y681" s="1" t="n"/>
      <c r="Z681" s="1" t="n"/>
      <c r="AC681" s="1" t="n"/>
      <c r="AD681" s="1" t="n"/>
    </row>
    <row r="682" ht="15.75" customHeight="1" s="263">
      <c r="H682" s="1" t="n"/>
      <c r="I682" s="1" t="n"/>
      <c r="J682" s="1" t="n"/>
      <c r="L682" s="1" t="n"/>
      <c r="O682" s="1" t="n"/>
      <c r="P682" s="1" t="n"/>
      <c r="Q682" s="1" t="n"/>
      <c r="R682" s="1" t="n"/>
      <c r="S682" s="1" t="n"/>
      <c r="V682" s="1" t="n"/>
      <c r="W682" s="1" t="n"/>
      <c r="Y682" s="1" t="n"/>
      <c r="Z682" s="1" t="n"/>
      <c r="AC682" s="1" t="n"/>
      <c r="AD682" s="1" t="n"/>
    </row>
    <row r="683" ht="15.75" customHeight="1" s="263">
      <c r="H683" s="1" t="n"/>
      <c r="I683" s="1" t="n"/>
      <c r="J683" s="1" t="n"/>
      <c r="L683" s="1" t="n"/>
      <c r="O683" s="1" t="n"/>
      <c r="P683" s="1" t="n"/>
      <c r="Q683" s="1" t="n"/>
      <c r="R683" s="1" t="n"/>
      <c r="S683" s="1" t="n"/>
      <c r="V683" s="1" t="n"/>
      <c r="W683" s="1" t="n"/>
      <c r="Y683" s="1" t="n"/>
      <c r="Z683" s="1" t="n"/>
      <c r="AC683" s="1" t="n"/>
      <c r="AD683" s="1" t="n"/>
    </row>
    <row r="684" ht="15.75" customHeight="1" s="263">
      <c r="H684" s="1" t="n"/>
      <c r="I684" s="1" t="n"/>
      <c r="J684" s="1" t="n"/>
      <c r="L684" s="1" t="n"/>
      <c r="O684" s="1" t="n"/>
      <c r="P684" s="1" t="n"/>
      <c r="Q684" s="1" t="n"/>
      <c r="R684" s="1" t="n"/>
      <c r="S684" s="1" t="n"/>
      <c r="V684" s="1" t="n"/>
      <c r="W684" s="1" t="n"/>
      <c r="Y684" s="1" t="n"/>
      <c r="Z684" s="1" t="n"/>
      <c r="AC684" s="1" t="n"/>
      <c r="AD684" s="1" t="n"/>
    </row>
    <row r="685" ht="15.75" customHeight="1" s="263">
      <c r="H685" s="1" t="n"/>
      <c r="I685" s="1" t="n"/>
      <c r="J685" s="1" t="n"/>
      <c r="L685" s="1" t="n"/>
      <c r="O685" s="1" t="n"/>
      <c r="P685" s="1" t="n"/>
      <c r="Q685" s="1" t="n"/>
      <c r="R685" s="1" t="n"/>
      <c r="S685" s="1" t="n"/>
      <c r="V685" s="1" t="n"/>
      <c r="W685" s="1" t="n"/>
      <c r="Y685" s="1" t="n"/>
      <c r="Z685" s="1" t="n"/>
      <c r="AC685" s="1" t="n"/>
      <c r="AD685" s="1" t="n"/>
    </row>
    <row r="686" ht="15.75" customHeight="1" s="263">
      <c r="H686" s="1" t="n"/>
      <c r="I686" s="1" t="n"/>
      <c r="J686" s="1" t="n"/>
      <c r="L686" s="1" t="n"/>
      <c r="O686" s="1" t="n"/>
      <c r="P686" s="1" t="n"/>
      <c r="Q686" s="1" t="n"/>
      <c r="R686" s="1" t="n"/>
      <c r="S686" s="1" t="n"/>
      <c r="V686" s="1" t="n"/>
      <c r="W686" s="1" t="n"/>
      <c r="Y686" s="1" t="n"/>
      <c r="Z686" s="1" t="n"/>
      <c r="AC686" s="1" t="n"/>
      <c r="AD686" s="1" t="n"/>
    </row>
    <row r="687" ht="15.75" customHeight="1" s="263">
      <c r="H687" s="1" t="n"/>
      <c r="I687" s="1" t="n"/>
      <c r="J687" s="1" t="n"/>
      <c r="L687" s="1" t="n"/>
      <c r="O687" s="1" t="n"/>
      <c r="P687" s="1" t="n"/>
      <c r="Q687" s="1" t="n"/>
      <c r="R687" s="1" t="n"/>
      <c r="S687" s="1" t="n"/>
      <c r="V687" s="1" t="n"/>
      <c r="W687" s="1" t="n"/>
      <c r="Y687" s="1" t="n"/>
      <c r="Z687" s="1" t="n"/>
      <c r="AC687" s="1" t="n"/>
      <c r="AD687" s="1" t="n"/>
    </row>
    <row r="688" ht="15.75" customHeight="1" s="263">
      <c r="H688" s="1" t="n"/>
      <c r="I688" s="1" t="n"/>
      <c r="J688" s="1" t="n"/>
      <c r="L688" s="1" t="n"/>
      <c r="O688" s="1" t="n"/>
      <c r="P688" s="1" t="n"/>
      <c r="Q688" s="1" t="n"/>
      <c r="R688" s="1" t="n"/>
      <c r="S688" s="1" t="n"/>
      <c r="V688" s="1" t="n"/>
      <c r="W688" s="1" t="n"/>
      <c r="Y688" s="1" t="n"/>
      <c r="Z688" s="1" t="n"/>
      <c r="AC688" s="1" t="n"/>
      <c r="AD688" s="1" t="n"/>
    </row>
    <row r="689" ht="15.75" customHeight="1" s="263">
      <c r="H689" s="1" t="n"/>
      <c r="I689" s="1" t="n"/>
      <c r="J689" s="1" t="n"/>
      <c r="L689" s="1" t="n"/>
      <c r="O689" s="1" t="n"/>
      <c r="P689" s="1" t="n"/>
      <c r="Q689" s="1" t="n"/>
      <c r="R689" s="1" t="n"/>
      <c r="S689" s="1" t="n"/>
      <c r="V689" s="1" t="n"/>
      <c r="W689" s="1" t="n"/>
      <c r="Y689" s="1" t="n"/>
      <c r="Z689" s="1" t="n"/>
      <c r="AC689" s="1" t="n"/>
      <c r="AD689" s="1" t="n"/>
    </row>
    <row r="690" ht="15.75" customHeight="1" s="263">
      <c r="H690" s="1" t="n"/>
      <c r="I690" s="1" t="n"/>
      <c r="J690" s="1" t="n"/>
      <c r="L690" s="1" t="n"/>
      <c r="O690" s="1" t="n"/>
      <c r="P690" s="1" t="n"/>
      <c r="Q690" s="1" t="n"/>
      <c r="R690" s="1" t="n"/>
      <c r="S690" s="1" t="n"/>
      <c r="V690" s="1" t="n"/>
      <c r="W690" s="1" t="n"/>
      <c r="Y690" s="1" t="n"/>
      <c r="Z690" s="1" t="n"/>
      <c r="AC690" s="1" t="n"/>
      <c r="AD690" s="1" t="n"/>
    </row>
    <row r="691" ht="15.75" customHeight="1" s="263">
      <c r="H691" s="1" t="n"/>
      <c r="I691" s="1" t="n"/>
      <c r="J691" s="1" t="n"/>
      <c r="L691" s="1" t="n"/>
      <c r="O691" s="1" t="n"/>
      <c r="P691" s="1" t="n"/>
      <c r="Q691" s="1" t="n"/>
      <c r="R691" s="1" t="n"/>
      <c r="S691" s="1" t="n"/>
      <c r="V691" s="1" t="n"/>
      <c r="W691" s="1" t="n"/>
      <c r="Y691" s="1" t="n"/>
      <c r="Z691" s="1" t="n"/>
      <c r="AC691" s="1" t="n"/>
      <c r="AD691" s="1" t="n"/>
    </row>
    <row r="692" ht="15.75" customHeight="1" s="263">
      <c r="H692" s="1" t="n"/>
      <c r="I692" s="1" t="n"/>
      <c r="J692" s="1" t="n"/>
      <c r="L692" s="1" t="n"/>
      <c r="O692" s="1" t="n"/>
      <c r="P692" s="1" t="n"/>
      <c r="Q692" s="1" t="n"/>
      <c r="R692" s="1" t="n"/>
      <c r="S692" s="1" t="n"/>
      <c r="V692" s="1" t="n"/>
      <c r="W692" s="1" t="n"/>
      <c r="Y692" s="1" t="n"/>
      <c r="Z692" s="1" t="n"/>
      <c r="AC692" s="1" t="n"/>
      <c r="AD692" s="1" t="n"/>
    </row>
    <row r="693" ht="15.75" customHeight="1" s="263">
      <c r="H693" s="1" t="n"/>
      <c r="I693" s="1" t="n"/>
      <c r="J693" s="1" t="n"/>
      <c r="L693" s="1" t="n"/>
      <c r="O693" s="1" t="n"/>
      <c r="P693" s="1" t="n"/>
      <c r="Q693" s="1" t="n"/>
      <c r="R693" s="1" t="n"/>
      <c r="S693" s="1" t="n"/>
      <c r="V693" s="1" t="n"/>
      <c r="W693" s="1" t="n"/>
      <c r="Y693" s="1" t="n"/>
      <c r="Z693" s="1" t="n"/>
      <c r="AC693" s="1" t="n"/>
      <c r="AD693" s="1" t="n"/>
    </row>
    <row r="694" ht="15.75" customHeight="1" s="263">
      <c r="H694" s="1" t="n"/>
      <c r="I694" s="1" t="n"/>
      <c r="J694" s="1" t="n"/>
      <c r="L694" s="1" t="n"/>
      <c r="O694" s="1" t="n"/>
      <c r="P694" s="1" t="n"/>
      <c r="Q694" s="1" t="n"/>
      <c r="R694" s="1" t="n"/>
      <c r="S694" s="1" t="n"/>
      <c r="V694" s="1" t="n"/>
      <c r="W694" s="1" t="n"/>
      <c r="Y694" s="1" t="n"/>
      <c r="Z694" s="1" t="n"/>
      <c r="AC694" s="1" t="n"/>
      <c r="AD694" s="1" t="n"/>
    </row>
    <row r="695" ht="15.75" customHeight="1" s="263">
      <c r="H695" s="1" t="n"/>
      <c r="I695" s="1" t="n"/>
      <c r="J695" s="1" t="n"/>
      <c r="L695" s="1" t="n"/>
      <c r="O695" s="1" t="n"/>
      <c r="P695" s="1" t="n"/>
      <c r="Q695" s="1" t="n"/>
      <c r="R695" s="1" t="n"/>
      <c r="S695" s="1" t="n"/>
      <c r="V695" s="1" t="n"/>
      <c r="W695" s="1" t="n"/>
      <c r="Y695" s="1" t="n"/>
      <c r="Z695" s="1" t="n"/>
      <c r="AC695" s="1" t="n"/>
      <c r="AD695" s="1" t="n"/>
    </row>
    <row r="696" ht="15.75" customHeight="1" s="263">
      <c r="H696" s="1" t="n"/>
      <c r="I696" s="1" t="n"/>
      <c r="J696" s="1" t="n"/>
      <c r="L696" s="1" t="n"/>
      <c r="O696" s="1" t="n"/>
      <c r="P696" s="1" t="n"/>
      <c r="Q696" s="1" t="n"/>
      <c r="R696" s="1" t="n"/>
      <c r="S696" s="1" t="n"/>
      <c r="V696" s="1" t="n"/>
      <c r="W696" s="1" t="n"/>
      <c r="Y696" s="1" t="n"/>
      <c r="Z696" s="1" t="n"/>
      <c r="AC696" s="1" t="n"/>
      <c r="AD696" s="1" t="n"/>
    </row>
    <row r="697" ht="15.75" customHeight="1" s="263">
      <c r="H697" s="1" t="n"/>
      <c r="I697" s="1" t="n"/>
      <c r="J697" s="1" t="n"/>
      <c r="L697" s="1" t="n"/>
      <c r="O697" s="1" t="n"/>
      <c r="P697" s="1" t="n"/>
      <c r="Q697" s="1" t="n"/>
      <c r="R697" s="1" t="n"/>
      <c r="S697" s="1" t="n"/>
      <c r="V697" s="1" t="n"/>
      <c r="W697" s="1" t="n"/>
      <c r="Y697" s="1" t="n"/>
      <c r="Z697" s="1" t="n"/>
      <c r="AC697" s="1" t="n"/>
      <c r="AD697" s="1" t="n"/>
    </row>
    <row r="698" ht="15.75" customHeight="1" s="263">
      <c r="H698" s="1" t="n"/>
      <c r="I698" s="1" t="n"/>
      <c r="J698" s="1" t="n"/>
      <c r="L698" s="1" t="n"/>
      <c r="O698" s="1" t="n"/>
      <c r="P698" s="1" t="n"/>
      <c r="Q698" s="1" t="n"/>
      <c r="R698" s="1" t="n"/>
      <c r="S698" s="1" t="n"/>
      <c r="V698" s="1" t="n"/>
      <c r="W698" s="1" t="n"/>
      <c r="Y698" s="1" t="n"/>
      <c r="Z698" s="1" t="n"/>
      <c r="AC698" s="1" t="n"/>
      <c r="AD698" s="1" t="n"/>
    </row>
    <row r="699" ht="15.75" customHeight="1" s="263">
      <c r="H699" s="1" t="n"/>
      <c r="I699" s="1" t="n"/>
      <c r="J699" s="1" t="n"/>
      <c r="L699" s="1" t="n"/>
      <c r="O699" s="1" t="n"/>
      <c r="P699" s="1" t="n"/>
      <c r="Q699" s="1" t="n"/>
      <c r="R699" s="1" t="n"/>
      <c r="S699" s="1" t="n"/>
      <c r="V699" s="1" t="n"/>
      <c r="W699" s="1" t="n"/>
      <c r="Y699" s="1" t="n"/>
      <c r="Z699" s="1" t="n"/>
      <c r="AC699" s="1" t="n"/>
      <c r="AD699" s="1" t="n"/>
    </row>
    <row r="700" ht="15.75" customHeight="1" s="263">
      <c r="H700" s="1" t="n"/>
      <c r="I700" s="1" t="n"/>
      <c r="J700" s="1" t="n"/>
      <c r="L700" s="1" t="n"/>
      <c r="O700" s="1" t="n"/>
      <c r="P700" s="1" t="n"/>
      <c r="Q700" s="1" t="n"/>
      <c r="R700" s="1" t="n"/>
      <c r="S700" s="1" t="n"/>
      <c r="V700" s="1" t="n"/>
      <c r="W700" s="1" t="n"/>
      <c r="Y700" s="1" t="n"/>
      <c r="Z700" s="1" t="n"/>
      <c r="AC700" s="1" t="n"/>
      <c r="AD700" s="1" t="n"/>
    </row>
    <row r="701" ht="15.75" customHeight="1" s="263">
      <c r="H701" s="1" t="n"/>
      <c r="I701" s="1" t="n"/>
      <c r="J701" s="1" t="n"/>
      <c r="L701" s="1" t="n"/>
      <c r="O701" s="1" t="n"/>
      <c r="P701" s="1" t="n"/>
      <c r="Q701" s="1" t="n"/>
      <c r="R701" s="1" t="n"/>
      <c r="S701" s="1" t="n"/>
      <c r="V701" s="1" t="n"/>
      <c r="W701" s="1" t="n"/>
      <c r="Y701" s="1" t="n"/>
      <c r="Z701" s="1" t="n"/>
      <c r="AC701" s="1" t="n"/>
      <c r="AD701" s="1" t="n"/>
    </row>
    <row r="702" ht="15.75" customHeight="1" s="263">
      <c r="H702" s="1" t="n"/>
      <c r="I702" s="1" t="n"/>
      <c r="J702" s="1" t="n"/>
      <c r="L702" s="1" t="n"/>
      <c r="O702" s="1" t="n"/>
      <c r="P702" s="1" t="n"/>
      <c r="Q702" s="1" t="n"/>
      <c r="R702" s="1" t="n"/>
      <c r="S702" s="1" t="n"/>
      <c r="V702" s="1" t="n"/>
      <c r="W702" s="1" t="n"/>
      <c r="Y702" s="1" t="n"/>
      <c r="Z702" s="1" t="n"/>
      <c r="AC702" s="1" t="n"/>
      <c r="AD702" s="1" t="n"/>
    </row>
    <row r="703" ht="15.75" customHeight="1" s="263">
      <c r="H703" s="1" t="n"/>
      <c r="I703" s="1" t="n"/>
      <c r="J703" s="1" t="n"/>
      <c r="L703" s="1" t="n"/>
      <c r="O703" s="1" t="n"/>
      <c r="P703" s="1" t="n"/>
      <c r="Q703" s="1" t="n"/>
      <c r="R703" s="1" t="n"/>
      <c r="S703" s="1" t="n"/>
      <c r="V703" s="1" t="n"/>
      <c r="W703" s="1" t="n"/>
      <c r="Y703" s="1" t="n"/>
      <c r="Z703" s="1" t="n"/>
      <c r="AC703" s="1" t="n"/>
      <c r="AD703" s="1" t="n"/>
    </row>
    <row r="704" ht="15.75" customHeight="1" s="263">
      <c r="H704" s="1" t="n"/>
      <c r="I704" s="1" t="n"/>
      <c r="J704" s="1" t="n"/>
      <c r="L704" s="1" t="n"/>
      <c r="O704" s="1" t="n"/>
      <c r="P704" s="1" t="n"/>
      <c r="Q704" s="1" t="n"/>
      <c r="R704" s="1" t="n"/>
      <c r="S704" s="1" t="n"/>
      <c r="V704" s="1" t="n"/>
      <c r="W704" s="1" t="n"/>
      <c r="Y704" s="1" t="n"/>
      <c r="Z704" s="1" t="n"/>
      <c r="AC704" s="1" t="n"/>
      <c r="AD704" s="1" t="n"/>
    </row>
    <row r="705" ht="15.75" customHeight="1" s="263">
      <c r="H705" s="1" t="n"/>
      <c r="I705" s="1" t="n"/>
      <c r="J705" s="1" t="n"/>
      <c r="L705" s="1" t="n"/>
      <c r="O705" s="1" t="n"/>
      <c r="P705" s="1" t="n"/>
      <c r="Q705" s="1" t="n"/>
      <c r="R705" s="1" t="n"/>
      <c r="S705" s="1" t="n"/>
      <c r="V705" s="1" t="n"/>
      <c r="W705" s="1" t="n"/>
      <c r="Y705" s="1" t="n"/>
      <c r="Z705" s="1" t="n"/>
      <c r="AC705" s="1" t="n"/>
      <c r="AD705" s="1" t="n"/>
    </row>
    <row r="706" ht="15.75" customHeight="1" s="263">
      <c r="H706" s="1" t="n"/>
      <c r="I706" s="1" t="n"/>
      <c r="J706" s="1" t="n"/>
      <c r="L706" s="1" t="n"/>
      <c r="O706" s="1" t="n"/>
      <c r="P706" s="1" t="n"/>
      <c r="Q706" s="1" t="n"/>
      <c r="R706" s="1" t="n"/>
      <c r="S706" s="1" t="n"/>
      <c r="V706" s="1" t="n"/>
      <c r="W706" s="1" t="n"/>
      <c r="Y706" s="1" t="n"/>
      <c r="Z706" s="1" t="n"/>
      <c r="AC706" s="1" t="n"/>
      <c r="AD706" s="1" t="n"/>
    </row>
    <row r="707" ht="15.75" customHeight="1" s="263">
      <c r="H707" s="1" t="n"/>
      <c r="I707" s="1" t="n"/>
      <c r="J707" s="1" t="n"/>
      <c r="L707" s="1" t="n"/>
      <c r="O707" s="1" t="n"/>
      <c r="P707" s="1" t="n"/>
      <c r="Q707" s="1" t="n"/>
      <c r="R707" s="1" t="n"/>
      <c r="S707" s="1" t="n"/>
      <c r="V707" s="1" t="n"/>
      <c r="W707" s="1" t="n"/>
      <c r="Y707" s="1" t="n"/>
      <c r="Z707" s="1" t="n"/>
      <c r="AC707" s="1" t="n"/>
      <c r="AD707" s="1" t="n"/>
    </row>
    <row r="708" ht="15.75" customHeight="1" s="263">
      <c r="H708" s="1" t="n"/>
      <c r="I708" s="1" t="n"/>
      <c r="J708" s="1" t="n"/>
      <c r="L708" s="1" t="n"/>
      <c r="O708" s="1" t="n"/>
      <c r="P708" s="1" t="n"/>
      <c r="Q708" s="1" t="n"/>
      <c r="R708" s="1" t="n"/>
      <c r="S708" s="1" t="n"/>
      <c r="V708" s="1" t="n"/>
      <c r="W708" s="1" t="n"/>
      <c r="Y708" s="1" t="n"/>
      <c r="Z708" s="1" t="n"/>
      <c r="AC708" s="1" t="n"/>
      <c r="AD708" s="1" t="n"/>
    </row>
    <row r="709" ht="15.75" customHeight="1" s="263">
      <c r="H709" s="1" t="n"/>
      <c r="I709" s="1" t="n"/>
      <c r="J709" s="1" t="n"/>
      <c r="L709" s="1" t="n"/>
      <c r="O709" s="1" t="n"/>
      <c r="P709" s="1" t="n"/>
      <c r="Q709" s="1" t="n"/>
      <c r="R709" s="1" t="n"/>
      <c r="S709" s="1" t="n"/>
      <c r="V709" s="1" t="n"/>
      <c r="W709" s="1" t="n"/>
      <c r="Y709" s="1" t="n"/>
      <c r="Z709" s="1" t="n"/>
      <c r="AC709" s="1" t="n"/>
      <c r="AD709" s="1" t="n"/>
    </row>
    <row r="710" ht="15.75" customHeight="1" s="263">
      <c r="H710" s="1" t="n"/>
      <c r="I710" s="1" t="n"/>
      <c r="J710" s="1" t="n"/>
      <c r="L710" s="1" t="n"/>
      <c r="O710" s="1" t="n"/>
      <c r="P710" s="1" t="n"/>
      <c r="Q710" s="1" t="n"/>
      <c r="R710" s="1" t="n"/>
      <c r="S710" s="1" t="n"/>
      <c r="V710" s="1" t="n"/>
      <c r="W710" s="1" t="n"/>
      <c r="Y710" s="1" t="n"/>
      <c r="Z710" s="1" t="n"/>
      <c r="AC710" s="1" t="n"/>
      <c r="AD710" s="1" t="n"/>
    </row>
    <row r="711" ht="15.75" customHeight="1" s="263">
      <c r="H711" s="1" t="n"/>
      <c r="I711" s="1" t="n"/>
      <c r="J711" s="1" t="n"/>
      <c r="L711" s="1" t="n"/>
      <c r="O711" s="1" t="n"/>
      <c r="P711" s="1" t="n"/>
      <c r="Q711" s="1" t="n"/>
      <c r="R711" s="1" t="n"/>
      <c r="S711" s="1" t="n"/>
      <c r="V711" s="1" t="n"/>
      <c r="W711" s="1" t="n"/>
      <c r="Y711" s="1" t="n"/>
      <c r="Z711" s="1" t="n"/>
      <c r="AC711" s="1" t="n"/>
      <c r="AD711" s="1" t="n"/>
    </row>
    <row r="712" ht="15.75" customHeight="1" s="263">
      <c r="H712" s="1" t="n"/>
      <c r="I712" s="1" t="n"/>
      <c r="J712" s="1" t="n"/>
      <c r="L712" s="1" t="n"/>
      <c r="O712" s="1" t="n"/>
      <c r="P712" s="1" t="n"/>
      <c r="Q712" s="1" t="n"/>
      <c r="R712" s="1" t="n"/>
      <c r="S712" s="1" t="n"/>
      <c r="V712" s="1" t="n"/>
      <c r="W712" s="1" t="n"/>
      <c r="Y712" s="1" t="n"/>
      <c r="Z712" s="1" t="n"/>
      <c r="AC712" s="1" t="n"/>
      <c r="AD712" s="1" t="n"/>
    </row>
    <row r="713" ht="15.75" customHeight="1" s="263">
      <c r="H713" s="1" t="n"/>
      <c r="I713" s="1" t="n"/>
      <c r="J713" s="1" t="n"/>
      <c r="L713" s="1" t="n"/>
      <c r="O713" s="1" t="n"/>
      <c r="P713" s="1" t="n"/>
      <c r="Q713" s="1" t="n"/>
      <c r="R713" s="1" t="n"/>
      <c r="S713" s="1" t="n"/>
      <c r="V713" s="1" t="n"/>
      <c r="W713" s="1" t="n"/>
      <c r="Y713" s="1" t="n"/>
      <c r="Z713" s="1" t="n"/>
      <c r="AC713" s="1" t="n"/>
      <c r="AD713" s="1" t="n"/>
    </row>
    <row r="714" ht="15.75" customHeight="1" s="263">
      <c r="H714" s="1" t="n"/>
      <c r="I714" s="1" t="n"/>
      <c r="J714" s="1" t="n"/>
      <c r="L714" s="1" t="n"/>
      <c r="O714" s="1" t="n"/>
      <c r="P714" s="1" t="n"/>
      <c r="Q714" s="1" t="n"/>
      <c r="R714" s="1" t="n"/>
      <c r="S714" s="1" t="n"/>
      <c r="V714" s="1" t="n"/>
      <c r="W714" s="1" t="n"/>
      <c r="Y714" s="1" t="n"/>
      <c r="Z714" s="1" t="n"/>
      <c r="AC714" s="1" t="n"/>
      <c r="AD714" s="1" t="n"/>
    </row>
    <row r="715" ht="15.75" customHeight="1" s="263">
      <c r="H715" s="1" t="n"/>
      <c r="I715" s="1" t="n"/>
      <c r="J715" s="1" t="n"/>
      <c r="L715" s="1" t="n"/>
      <c r="O715" s="1" t="n"/>
      <c r="P715" s="1" t="n"/>
      <c r="Q715" s="1" t="n"/>
      <c r="R715" s="1" t="n"/>
      <c r="S715" s="1" t="n"/>
      <c r="V715" s="1" t="n"/>
      <c r="W715" s="1" t="n"/>
      <c r="Y715" s="1" t="n"/>
      <c r="Z715" s="1" t="n"/>
      <c r="AC715" s="1" t="n"/>
      <c r="AD715" s="1" t="n"/>
    </row>
    <row r="716" ht="15.75" customHeight="1" s="263">
      <c r="H716" s="1" t="n"/>
      <c r="I716" s="1" t="n"/>
      <c r="J716" s="1" t="n"/>
      <c r="L716" s="1" t="n"/>
      <c r="O716" s="1" t="n"/>
      <c r="P716" s="1" t="n"/>
      <c r="Q716" s="1" t="n"/>
      <c r="R716" s="1" t="n"/>
      <c r="S716" s="1" t="n"/>
      <c r="V716" s="1" t="n"/>
      <c r="W716" s="1" t="n"/>
      <c r="Y716" s="1" t="n"/>
      <c r="Z716" s="1" t="n"/>
      <c r="AC716" s="1" t="n"/>
      <c r="AD716" s="1" t="n"/>
    </row>
    <row r="717" ht="15.75" customHeight="1" s="263">
      <c r="H717" s="1" t="n"/>
      <c r="I717" s="1" t="n"/>
      <c r="J717" s="1" t="n"/>
      <c r="L717" s="1" t="n"/>
      <c r="O717" s="1" t="n"/>
      <c r="P717" s="1" t="n"/>
      <c r="Q717" s="1" t="n"/>
      <c r="R717" s="1" t="n"/>
      <c r="S717" s="1" t="n"/>
      <c r="V717" s="1" t="n"/>
      <c r="W717" s="1" t="n"/>
      <c r="Y717" s="1" t="n"/>
      <c r="Z717" s="1" t="n"/>
      <c r="AC717" s="1" t="n"/>
      <c r="AD717" s="1" t="n"/>
    </row>
    <row r="718" ht="15.75" customHeight="1" s="263">
      <c r="H718" s="1" t="n"/>
      <c r="I718" s="1" t="n"/>
      <c r="J718" s="1" t="n"/>
      <c r="L718" s="1" t="n"/>
      <c r="O718" s="1" t="n"/>
      <c r="P718" s="1" t="n"/>
      <c r="Q718" s="1" t="n"/>
      <c r="R718" s="1" t="n"/>
      <c r="S718" s="1" t="n"/>
      <c r="V718" s="1" t="n"/>
      <c r="W718" s="1" t="n"/>
      <c r="Y718" s="1" t="n"/>
      <c r="Z718" s="1" t="n"/>
      <c r="AC718" s="1" t="n"/>
      <c r="AD718" s="1" t="n"/>
    </row>
    <row r="719" ht="15.75" customHeight="1" s="263">
      <c r="H719" s="1" t="n"/>
      <c r="I719" s="1" t="n"/>
      <c r="J719" s="1" t="n"/>
      <c r="L719" s="1" t="n"/>
      <c r="O719" s="1" t="n"/>
      <c r="P719" s="1" t="n"/>
      <c r="Q719" s="1" t="n"/>
      <c r="R719" s="1" t="n"/>
      <c r="S719" s="1" t="n"/>
      <c r="V719" s="1" t="n"/>
      <c r="W719" s="1" t="n"/>
      <c r="Y719" s="1" t="n"/>
      <c r="Z719" s="1" t="n"/>
      <c r="AC719" s="1" t="n"/>
      <c r="AD719" s="1" t="n"/>
    </row>
    <row r="720" ht="15.75" customHeight="1" s="263">
      <c r="H720" s="1" t="n"/>
      <c r="I720" s="1" t="n"/>
      <c r="J720" s="1" t="n"/>
      <c r="L720" s="1" t="n"/>
      <c r="O720" s="1" t="n"/>
      <c r="P720" s="1" t="n"/>
      <c r="Q720" s="1" t="n"/>
      <c r="R720" s="1" t="n"/>
      <c r="S720" s="1" t="n"/>
      <c r="V720" s="1" t="n"/>
      <c r="W720" s="1" t="n"/>
      <c r="Y720" s="1" t="n"/>
      <c r="Z720" s="1" t="n"/>
      <c r="AC720" s="1" t="n"/>
      <c r="AD720" s="1" t="n"/>
    </row>
    <row r="721" ht="15.75" customHeight="1" s="263">
      <c r="H721" s="1" t="n"/>
      <c r="I721" s="1" t="n"/>
      <c r="J721" s="1" t="n"/>
      <c r="L721" s="1" t="n"/>
      <c r="O721" s="1" t="n"/>
      <c r="P721" s="1" t="n"/>
      <c r="Q721" s="1" t="n"/>
      <c r="R721" s="1" t="n"/>
      <c r="S721" s="1" t="n"/>
      <c r="V721" s="1" t="n"/>
      <c r="W721" s="1" t="n"/>
      <c r="Y721" s="1" t="n"/>
      <c r="Z721" s="1" t="n"/>
      <c r="AC721" s="1" t="n"/>
      <c r="AD721" s="1" t="n"/>
    </row>
    <row r="722" ht="15.75" customHeight="1" s="263">
      <c r="H722" s="1" t="n"/>
      <c r="I722" s="1" t="n"/>
      <c r="J722" s="1" t="n"/>
      <c r="L722" s="1" t="n"/>
      <c r="O722" s="1" t="n"/>
      <c r="P722" s="1" t="n"/>
      <c r="Q722" s="1" t="n"/>
      <c r="R722" s="1" t="n"/>
      <c r="S722" s="1" t="n"/>
      <c r="V722" s="1" t="n"/>
      <c r="W722" s="1" t="n"/>
      <c r="Y722" s="1" t="n"/>
      <c r="Z722" s="1" t="n"/>
      <c r="AC722" s="1" t="n"/>
      <c r="AD722" s="1" t="n"/>
    </row>
    <row r="723" ht="15.75" customHeight="1" s="263">
      <c r="H723" s="1" t="n"/>
      <c r="I723" s="1" t="n"/>
      <c r="J723" s="1" t="n"/>
      <c r="L723" s="1" t="n"/>
      <c r="O723" s="1" t="n"/>
      <c r="P723" s="1" t="n"/>
      <c r="Q723" s="1" t="n"/>
      <c r="R723" s="1" t="n"/>
      <c r="S723" s="1" t="n"/>
      <c r="V723" s="1" t="n"/>
      <c r="W723" s="1" t="n"/>
      <c r="Y723" s="1" t="n"/>
      <c r="Z723" s="1" t="n"/>
      <c r="AC723" s="1" t="n"/>
      <c r="AD723" s="1" t="n"/>
    </row>
    <row r="724" ht="15.75" customHeight="1" s="263">
      <c r="H724" s="1" t="n"/>
      <c r="I724" s="1" t="n"/>
      <c r="J724" s="1" t="n"/>
      <c r="L724" s="1" t="n"/>
      <c r="O724" s="1" t="n"/>
      <c r="P724" s="1" t="n"/>
      <c r="Q724" s="1" t="n"/>
      <c r="R724" s="1" t="n"/>
      <c r="S724" s="1" t="n"/>
      <c r="V724" s="1" t="n"/>
      <c r="W724" s="1" t="n"/>
      <c r="Y724" s="1" t="n"/>
      <c r="Z724" s="1" t="n"/>
      <c r="AC724" s="1" t="n"/>
      <c r="AD724" s="1" t="n"/>
    </row>
    <row r="725" ht="15.75" customHeight="1" s="263">
      <c r="H725" s="1" t="n"/>
      <c r="I725" s="1" t="n"/>
      <c r="J725" s="1" t="n"/>
      <c r="L725" s="1" t="n"/>
      <c r="O725" s="1" t="n"/>
      <c r="P725" s="1" t="n"/>
      <c r="Q725" s="1" t="n"/>
      <c r="R725" s="1" t="n"/>
      <c r="S725" s="1" t="n"/>
      <c r="V725" s="1" t="n"/>
      <c r="W725" s="1" t="n"/>
      <c r="Y725" s="1" t="n"/>
      <c r="Z725" s="1" t="n"/>
      <c r="AC725" s="1" t="n"/>
      <c r="AD725" s="1" t="n"/>
    </row>
    <row r="726" ht="15.75" customHeight="1" s="263">
      <c r="H726" s="1" t="n"/>
      <c r="I726" s="1" t="n"/>
      <c r="J726" s="1" t="n"/>
      <c r="L726" s="1" t="n"/>
      <c r="O726" s="1" t="n"/>
      <c r="P726" s="1" t="n"/>
      <c r="Q726" s="1" t="n"/>
      <c r="R726" s="1" t="n"/>
      <c r="S726" s="1" t="n"/>
      <c r="V726" s="1" t="n"/>
      <c r="W726" s="1" t="n"/>
      <c r="Y726" s="1" t="n"/>
      <c r="Z726" s="1" t="n"/>
      <c r="AC726" s="1" t="n"/>
      <c r="AD726" s="1" t="n"/>
    </row>
    <row r="727" ht="15.75" customHeight="1" s="263">
      <c r="H727" s="1" t="n"/>
      <c r="I727" s="1" t="n"/>
      <c r="J727" s="1" t="n"/>
      <c r="L727" s="1" t="n"/>
      <c r="O727" s="1" t="n"/>
      <c r="P727" s="1" t="n"/>
      <c r="Q727" s="1" t="n"/>
      <c r="R727" s="1" t="n"/>
      <c r="S727" s="1" t="n"/>
      <c r="V727" s="1" t="n"/>
      <c r="W727" s="1" t="n"/>
      <c r="Y727" s="1" t="n"/>
      <c r="Z727" s="1" t="n"/>
      <c r="AC727" s="1" t="n"/>
      <c r="AD727" s="1" t="n"/>
    </row>
    <row r="728" ht="15.75" customHeight="1" s="263">
      <c r="H728" s="1" t="n"/>
      <c r="I728" s="1" t="n"/>
      <c r="J728" s="1" t="n"/>
      <c r="L728" s="1" t="n"/>
      <c r="O728" s="1" t="n"/>
      <c r="P728" s="1" t="n"/>
      <c r="Q728" s="1" t="n"/>
      <c r="R728" s="1" t="n"/>
      <c r="S728" s="1" t="n"/>
      <c r="V728" s="1" t="n"/>
      <c r="W728" s="1" t="n"/>
      <c r="Y728" s="1" t="n"/>
      <c r="Z728" s="1" t="n"/>
      <c r="AC728" s="1" t="n"/>
      <c r="AD728" s="1" t="n"/>
    </row>
    <row r="729" ht="15.75" customHeight="1" s="263">
      <c r="H729" s="1" t="n"/>
      <c r="I729" s="1" t="n"/>
      <c r="J729" s="1" t="n"/>
      <c r="L729" s="1" t="n"/>
      <c r="O729" s="1" t="n"/>
      <c r="P729" s="1" t="n"/>
      <c r="Q729" s="1" t="n"/>
      <c r="R729" s="1" t="n"/>
      <c r="S729" s="1" t="n"/>
      <c r="V729" s="1" t="n"/>
      <c r="W729" s="1" t="n"/>
      <c r="Y729" s="1" t="n"/>
      <c r="Z729" s="1" t="n"/>
      <c r="AC729" s="1" t="n"/>
      <c r="AD729" s="1" t="n"/>
    </row>
    <row r="730" ht="15.75" customHeight="1" s="263">
      <c r="H730" s="1" t="n"/>
      <c r="I730" s="1" t="n"/>
      <c r="J730" s="1" t="n"/>
      <c r="L730" s="1" t="n"/>
      <c r="O730" s="1" t="n"/>
      <c r="P730" s="1" t="n"/>
      <c r="Q730" s="1" t="n"/>
      <c r="R730" s="1" t="n"/>
      <c r="S730" s="1" t="n"/>
      <c r="V730" s="1" t="n"/>
      <c r="W730" s="1" t="n"/>
      <c r="Y730" s="1" t="n"/>
      <c r="Z730" s="1" t="n"/>
      <c r="AC730" s="1" t="n"/>
      <c r="AD730" s="1" t="n"/>
    </row>
    <row r="731" ht="15.75" customHeight="1" s="263">
      <c r="H731" s="1" t="n"/>
      <c r="I731" s="1" t="n"/>
      <c r="J731" s="1" t="n"/>
      <c r="L731" s="1" t="n"/>
      <c r="O731" s="1" t="n"/>
      <c r="P731" s="1" t="n"/>
      <c r="Q731" s="1" t="n"/>
      <c r="R731" s="1" t="n"/>
      <c r="S731" s="1" t="n"/>
      <c r="V731" s="1" t="n"/>
      <c r="W731" s="1" t="n"/>
      <c r="Y731" s="1" t="n"/>
      <c r="Z731" s="1" t="n"/>
      <c r="AC731" s="1" t="n"/>
      <c r="AD731" s="1" t="n"/>
    </row>
    <row r="732" ht="15.75" customHeight="1" s="263">
      <c r="H732" s="1" t="n"/>
      <c r="I732" s="1" t="n"/>
      <c r="J732" s="1" t="n"/>
      <c r="L732" s="1" t="n"/>
      <c r="O732" s="1" t="n"/>
      <c r="P732" s="1" t="n"/>
      <c r="Q732" s="1" t="n"/>
      <c r="R732" s="1" t="n"/>
      <c r="S732" s="1" t="n"/>
      <c r="V732" s="1" t="n"/>
      <c r="W732" s="1" t="n"/>
      <c r="Y732" s="1" t="n"/>
      <c r="Z732" s="1" t="n"/>
      <c r="AC732" s="1" t="n"/>
      <c r="AD732" s="1" t="n"/>
    </row>
    <row r="733" ht="15.75" customHeight="1" s="263">
      <c r="H733" s="1" t="n"/>
      <c r="I733" s="1" t="n"/>
      <c r="J733" s="1" t="n"/>
      <c r="L733" s="1" t="n"/>
      <c r="O733" s="1" t="n"/>
      <c r="P733" s="1" t="n"/>
      <c r="Q733" s="1" t="n"/>
      <c r="R733" s="1" t="n"/>
      <c r="S733" s="1" t="n"/>
      <c r="V733" s="1" t="n"/>
      <c r="W733" s="1" t="n"/>
      <c r="Y733" s="1" t="n"/>
      <c r="Z733" s="1" t="n"/>
      <c r="AC733" s="1" t="n"/>
      <c r="AD733" s="1" t="n"/>
    </row>
    <row r="734" ht="15.75" customHeight="1" s="263">
      <c r="H734" s="1" t="n"/>
      <c r="I734" s="1" t="n"/>
      <c r="J734" s="1" t="n"/>
      <c r="L734" s="1" t="n"/>
      <c r="O734" s="1" t="n"/>
      <c r="P734" s="1" t="n"/>
      <c r="Q734" s="1" t="n"/>
      <c r="R734" s="1" t="n"/>
      <c r="S734" s="1" t="n"/>
      <c r="V734" s="1" t="n"/>
      <c r="W734" s="1" t="n"/>
      <c r="Y734" s="1" t="n"/>
      <c r="Z734" s="1" t="n"/>
      <c r="AC734" s="1" t="n"/>
      <c r="AD734" s="1" t="n"/>
    </row>
    <row r="735" ht="15.75" customHeight="1" s="263">
      <c r="H735" s="1" t="n"/>
      <c r="I735" s="1" t="n"/>
      <c r="J735" s="1" t="n"/>
      <c r="L735" s="1" t="n"/>
      <c r="O735" s="1" t="n"/>
      <c r="P735" s="1" t="n"/>
      <c r="Q735" s="1" t="n"/>
      <c r="R735" s="1" t="n"/>
      <c r="S735" s="1" t="n"/>
      <c r="V735" s="1" t="n"/>
      <c r="W735" s="1" t="n"/>
      <c r="Y735" s="1" t="n"/>
      <c r="Z735" s="1" t="n"/>
      <c r="AC735" s="1" t="n"/>
      <c r="AD735" s="1" t="n"/>
    </row>
    <row r="736" ht="15.75" customHeight="1" s="263">
      <c r="H736" s="1" t="n"/>
      <c r="I736" s="1" t="n"/>
      <c r="J736" s="1" t="n"/>
      <c r="L736" s="1" t="n"/>
      <c r="O736" s="1" t="n"/>
      <c r="P736" s="1" t="n"/>
      <c r="Q736" s="1" t="n"/>
      <c r="R736" s="1" t="n"/>
      <c r="S736" s="1" t="n"/>
      <c r="V736" s="1" t="n"/>
      <c r="W736" s="1" t="n"/>
      <c r="Y736" s="1" t="n"/>
      <c r="Z736" s="1" t="n"/>
      <c r="AC736" s="1" t="n"/>
      <c r="AD736" s="1" t="n"/>
    </row>
    <row r="737" ht="15.75" customHeight="1" s="263">
      <c r="H737" s="1" t="n"/>
      <c r="I737" s="1" t="n"/>
      <c r="J737" s="1" t="n"/>
      <c r="L737" s="1" t="n"/>
      <c r="O737" s="1" t="n"/>
      <c r="P737" s="1" t="n"/>
      <c r="Q737" s="1" t="n"/>
      <c r="R737" s="1" t="n"/>
      <c r="S737" s="1" t="n"/>
      <c r="V737" s="1" t="n"/>
      <c r="W737" s="1" t="n"/>
      <c r="Y737" s="1" t="n"/>
      <c r="Z737" s="1" t="n"/>
      <c r="AC737" s="1" t="n"/>
      <c r="AD737" s="1" t="n"/>
    </row>
    <row r="738" ht="15.75" customHeight="1" s="263">
      <c r="H738" s="1" t="n"/>
      <c r="I738" s="1" t="n"/>
      <c r="J738" s="1" t="n"/>
      <c r="L738" s="1" t="n"/>
      <c r="O738" s="1" t="n"/>
      <c r="P738" s="1" t="n"/>
      <c r="Q738" s="1" t="n"/>
      <c r="R738" s="1" t="n"/>
      <c r="S738" s="1" t="n"/>
      <c r="V738" s="1" t="n"/>
      <c r="W738" s="1" t="n"/>
      <c r="Y738" s="1" t="n"/>
      <c r="Z738" s="1" t="n"/>
      <c r="AC738" s="1" t="n"/>
      <c r="AD738" s="1" t="n"/>
    </row>
    <row r="739" ht="15.75" customHeight="1" s="263">
      <c r="H739" s="1" t="n"/>
      <c r="I739" s="1" t="n"/>
      <c r="J739" s="1" t="n"/>
      <c r="L739" s="1" t="n"/>
      <c r="O739" s="1" t="n"/>
      <c r="P739" s="1" t="n"/>
      <c r="Q739" s="1" t="n"/>
      <c r="R739" s="1" t="n"/>
      <c r="S739" s="1" t="n"/>
      <c r="V739" s="1" t="n"/>
      <c r="W739" s="1" t="n"/>
      <c r="Y739" s="1" t="n"/>
      <c r="Z739" s="1" t="n"/>
      <c r="AC739" s="1" t="n"/>
      <c r="AD739" s="1" t="n"/>
    </row>
    <row r="740" ht="15.75" customHeight="1" s="263">
      <c r="H740" s="1" t="n"/>
      <c r="I740" s="1" t="n"/>
      <c r="J740" s="1" t="n"/>
      <c r="L740" s="1" t="n"/>
      <c r="O740" s="1" t="n"/>
      <c r="P740" s="1" t="n"/>
      <c r="Q740" s="1" t="n"/>
      <c r="R740" s="1" t="n"/>
      <c r="S740" s="1" t="n"/>
      <c r="V740" s="1" t="n"/>
      <c r="W740" s="1" t="n"/>
      <c r="Y740" s="1" t="n"/>
      <c r="Z740" s="1" t="n"/>
      <c r="AC740" s="1" t="n"/>
      <c r="AD740" s="1" t="n"/>
    </row>
    <row r="741" ht="15.75" customHeight="1" s="263">
      <c r="H741" s="1" t="n"/>
      <c r="I741" s="1" t="n"/>
      <c r="J741" s="1" t="n"/>
      <c r="L741" s="1" t="n"/>
      <c r="O741" s="1" t="n"/>
      <c r="P741" s="1" t="n"/>
      <c r="Q741" s="1" t="n"/>
      <c r="R741" s="1" t="n"/>
      <c r="S741" s="1" t="n"/>
      <c r="V741" s="1" t="n"/>
      <c r="W741" s="1" t="n"/>
      <c r="Y741" s="1" t="n"/>
      <c r="Z741" s="1" t="n"/>
      <c r="AC741" s="1" t="n"/>
      <c r="AD741" s="1" t="n"/>
    </row>
    <row r="742" ht="15.75" customHeight="1" s="263">
      <c r="H742" s="1" t="n"/>
      <c r="I742" s="1" t="n"/>
      <c r="J742" s="1" t="n"/>
      <c r="L742" s="1" t="n"/>
      <c r="O742" s="1" t="n"/>
      <c r="P742" s="1" t="n"/>
      <c r="Q742" s="1" t="n"/>
      <c r="R742" s="1" t="n"/>
      <c r="S742" s="1" t="n"/>
      <c r="V742" s="1" t="n"/>
      <c r="W742" s="1" t="n"/>
      <c r="Y742" s="1" t="n"/>
      <c r="Z742" s="1" t="n"/>
      <c r="AC742" s="1" t="n"/>
      <c r="AD742" s="1" t="n"/>
    </row>
    <row r="743" ht="15.75" customHeight="1" s="263">
      <c r="H743" s="1" t="n"/>
      <c r="I743" s="1" t="n"/>
      <c r="J743" s="1" t="n"/>
      <c r="L743" s="1" t="n"/>
      <c r="O743" s="1" t="n"/>
      <c r="P743" s="1" t="n"/>
      <c r="Q743" s="1" t="n"/>
      <c r="R743" s="1" t="n"/>
      <c r="S743" s="1" t="n"/>
      <c r="V743" s="1" t="n"/>
      <c r="W743" s="1" t="n"/>
      <c r="Y743" s="1" t="n"/>
      <c r="Z743" s="1" t="n"/>
      <c r="AC743" s="1" t="n"/>
      <c r="AD743" s="1" t="n"/>
    </row>
    <row r="744" ht="15.75" customHeight="1" s="263">
      <c r="H744" s="1" t="n"/>
      <c r="I744" s="1" t="n"/>
      <c r="J744" s="1" t="n"/>
      <c r="L744" s="1" t="n"/>
      <c r="O744" s="1" t="n"/>
      <c r="P744" s="1" t="n"/>
      <c r="Q744" s="1" t="n"/>
      <c r="R744" s="1" t="n"/>
      <c r="S744" s="1" t="n"/>
      <c r="V744" s="1" t="n"/>
      <c r="W744" s="1" t="n"/>
      <c r="Y744" s="1" t="n"/>
      <c r="Z744" s="1" t="n"/>
      <c r="AC744" s="1" t="n"/>
      <c r="AD744" s="1" t="n"/>
    </row>
    <row r="745" ht="15.75" customHeight="1" s="263">
      <c r="H745" s="1" t="n"/>
      <c r="I745" s="1" t="n"/>
      <c r="J745" s="1" t="n"/>
      <c r="L745" s="1" t="n"/>
      <c r="O745" s="1" t="n"/>
      <c r="P745" s="1" t="n"/>
      <c r="Q745" s="1" t="n"/>
      <c r="R745" s="1" t="n"/>
      <c r="S745" s="1" t="n"/>
      <c r="V745" s="1" t="n"/>
      <c r="W745" s="1" t="n"/>
      <c r="Y745" s="1" t="n"/>
      <c r="Z745" s="1" t="n"/>
      <c r="AC745" s="1" t="n"/>
      <c r="AD745" s="1" t="n"/>
    </row>
    <row r="746" ht="15.75" customHeight="1" s="263">
      <c r="H746" s="1" t="n"/>
      <c r="I746" s="1" t="n"/>
      <c r="J746" s="1" t="n"/>
      <c r="L746" s="1" t="n"/>
      <c r="O746" s="1" t="n"/>
      <c r="P746" s="1" t="n"/>
      <c r="Q746" s="1" t="n"/>
      <c r="R746" s="1" t="n"/>
      <c r="S746" s="1" t="n"/>
      <c r="V746" s="1" t="n"/>
      <c r="W746" s="1" t="n"/>
      <c r="Y746" s="1" t="n"/>
      <c r="Z746" s="1" t="n"/>
      <c r="AC746" s="1" t="n"/>
      <c r="AD746" s="1" t="n"/>
    </row>
    <row r="747" ht="15.75" customHeight="1" s="263">
      <c r="H747" s="1" t="n"/>
      <c r="I747" s="1" t="n"/>
      <c r="J747" s="1" t="n"/>
      <c r="L747" s="1" t="n"/>
      <c r="O747" s="1" t="n"/>
      <c r="P747" s="1" t="n"/>
      <c r="Q747" s="1" t="n"/>
      <c r="R747" s="1" t="n"/>
      <c r="S747" s="1" t="n"/>
      <c r="V747" s="1" t="n"/>
      <c r="W747" s="1" t="n"/>
      <c r="Y747" s="1" t="n"/>
      <c r="Z747" s="1" t="n"/>
      <c r="AC747" s="1" t="n"/>
      <c r="AD747" s="1" t="n"/>
    </row>
    <row r="748" ht="15.75" customHeight="1" s="263">
      <c r="H748" s="1" t="n"/>
      <c r="I748" s="1" t="n"/>
      <c r="J748" s="1" t="n"/>
      <c r="L748" s="1" t="n"/>
      <c r="O748" s="1" t="n"/>
      <c r="P748" s="1" t="n"/>
      <c r="Q748" s="1" t="n"/>
      <c r="R748" s="1" t="n"/>
      <c r="S748" s="1" t="n"/>
      <c r="V748" s="1" t="n"/>
      <c r="W748" s="1" t="n"/>
      <c r="Y748" s="1" t="n"/>
      <c r="Z748" s="1" t="n"/>
      <c r="AC748" s="1" t="n"/>
      <c r="AD748" s="1" t="n"/>
    </row>
    <row r="749" ht="15.75" customHeight="1" s="263">
      <c r="H749" s="1" t="n"/>
      <c r="I749" s="1" t="n"/>
      <c r="J749" s="1" t="n"/>
      <c r="L749" s="1" t="n"/>
      <c r="O749" s="1" t="n"/>
      <c r="P749" s="1" t="n"/>
      <c r="Q749" s="1" t="n"/>
      <c r="R749" s="1" t="n"/>
      <c r="S749" s="1" t="n"/>
      <c r="V749" s="1" t="n"/>
      <c r="W749" s="1" t="n"/>
      <c r="Y749" s="1" t="n"/>
      <c r="Z749" s="1" t="n"/>
      <c r="AC749" s="1" t="n"/>
      <c r="AD749" s="1" t="n"/>
    </row>
    <row r="750" ht="15.75" customHeight="1" s="263">
      <c r="H750" s="1" t="n"/>
      <c r="I750" s="1" t="n"/>
      <c r="J750" s="1" t="n"/>
      <c r="L750" s="1" t="n"/>
      <c r="O750" s="1" t="n"/>
      <c r="P750" s="1" t="n"/>
      <c r="Q750" s="1" t="n"/>
      <c r="R750" s="1" t="n"/>
      <c r="S750" s="1" t="n"/>
      <c r="V750" s="1" t="n"/>
      <c r="W750" s="1" t="n"/>
      <c r="Y750" s="1" t="n"/>
      <c r="Z750" s="1" t="n"/>
      <c r="AC750" s="1" t="n"/>
      <c r="AD750" s="1" t="n"/>
    </row>
    <row r="751" ht="15.75" customHeight="1" s="263">
      <c r="H751" s="1" t="n"/>
      <c r="I751" s="1" t="n"/>
      <c r="J751" s="1" t="n"/>
      <c r="L751" s="1" t="n"/>
      <c r="O751" s="1" t="n"/>
      <c r="P751" s="1" t="n"/>
      <c r="Q751" s="1" t="n"/>
      <c r="R751" s="1" t="n"/>
      <c r="S751" s="1" t="n"/>
      <c r="V751" s="1" t="n"/>
      <c r="W751" s="1" t="n"/>
      <c r="Y751" s="1" t="n"/>
      <c r="Z751" s="1" t="n"/>
      <c r="AC751" s="1" t="n"/>
      <c r="AD751" s="1" t="n"/>
    </row>
    <row r="752" ht="15.75" customHeight="1" s="263">
      <c r="H752" s="1" t="n"/>
      <c r="I752" s="1" t="n"/>
      <c r="J752" s="1" t="n"/>
      <c r="L752" s="1" t="n"/>
      <c r="O752" s="1" t="n"/>
      <c r="P752" s="1" t="n"/>
      <c r="Q752" s="1" t="n"/>
      <c r="R752" s="1" t="n"/>
      <c r="S752" s="1" t="n"/>
      <c r="V752" s="1" t="n"/>
      <c r="W752" s="1" t="n"/>
      <c r="Y752" s="1" t="n"/>
      <c r="Z752" s="1" t="n"/>
      <c r="AC752" s="1" t="n"/>
      <c r="AD752" s="1" t="n"/>
    </row>
    <row r="753" ht="15.75" customHeight="1" s="263">
      <c r="H753" s="1" t="n"/>
      <c r="I753" s="1" t="n"/>
      <c r="J753" s="1" t="n"/>
      <c r="L753" s="1" t="n"/>
      <c r="O753" s="1" t="n"/>
      <c r="P753" s="1" t="n"/>
      <c r="Q753" s="1" t="n"/>
      <c r="R753" s="1" t="n"/>
      <c r="S753" s="1" t="n"/>
      <c r="V753" s="1" t="n"/>
      <c r="W753" s="1" t="n"/>
      <c r="Y753" s="1" t="n"/>
      <c r="Z753" s="1" t="n"/>
      <c r="AC753" s="1" t="n"/>
      <c r="AD753" s="1" t="n"/>
    </row>
    <row r="754" ht="15.75" customHeight="1" s="263">
      <c r="H754" s="1" t="n"/>
      <c r="I754" s="1" t="n"/>
      <c r="J754" s="1" t="n"/>
      <c r="L754" s="1" t="n"/>
      <c r="O754" s="1" t="n"/>
      <c r="P754" s="1" t="n"/>
      <c r="Q754" s="1" t="n"/>
      <c r="R754" s="1" t="n"/>
      <c r="S754" s="1" t="n"/>
      <c r="V754" s="1" t="n"/>
      <c r="W754" s="1" t="n"/>
      <c r="Y754" s="1" t="n"/>
      <c r="Z754" s="1" t="n"/>
      <c r="AC754" s="1" t="n"/>
      <c r="AD754" s="1" t="n"/>
    </row>
    <row r="755" ht="15.75" customHeight="1" s="263">
      <c r="H755" s="1" t="n"/>
      <c r="I755" s="1" t="n"/>
      <c r="J755" s="1" t="n"/>
      <c r="L755" s="1" t="n"/>
      <c r="O755" s="1" t="n"/>
      <c r="P755" s="1" t="n"/>
      <c r="Q755" s="1" t="n"/>
      <c r="R755" s="1" t="n"/>
      <c r="S755" s="1" t="n"/>
      <c r="V755" s="1" t="n"/>
      <c r="W755" s="1" t="n"/>
      <c r="Y755" s="1" t="n"/>
      <c r="Z755" s="1" t="n"/>
      <c r="AC755" s="1" t="n"/>
      <c r="AD755" s="1" t="n"/>
    </row>
    <row r="756" ht="15.75" customHeight="1" s="263">
      <c r="H756" s="1" t="n"/>
      <c r="I756" s="1" t="n"/>
      <c r="J756" s="1" t="n"/>
      <c r="L756" s="1" t="n"/>
      <c r="O756" s="1" t="n"/>
      <c r="P756" s="1" t="n"/>
      <c r="Q756" s="1" t="n"/>
      <c r="R756" s="1" t="n"/>
      <c r="S756" s="1" t="n"/>
      <c r="V756" s="1" t="n"/>
      <c r="W756" s="1" t="n"/>
      <c r="Y756" s="1" t="n"/>
      <c r="Z756" s="1" t="n"/>
      <c r="AC756" s="1" t="n"/>
      <c r="AD756" s="1" t="n"/>
    </row>
    <row r="757" ht="15.75" customHeight="1" s="263">
      <c r="H757" s="1" t="n"/>
      <c r="I757" s="1" t="n"/>
      <c r="J757" s="1" t="n"/>
      <c r="L757" s="1" t="n"/>
      <c r="O757" s="1" t="n"/>
      <c r="P757" s="1" t="n"/>
      <c r="Q757" s="1" t="n"/>
      <c r="R757" s="1" t="n"/>
      <c r="S757" s="1" t="n"/>
      <c r="V757" s="1" t="n"/>
      <c r="W757" s="1" t="n"/>
      <c r="Y757" s="1" t="n"/>
      <c r="Z757" s="1" t="n"/>
      <c r="AC757" s="1" t="n"/>
      <c r="AD757" s="1" t="n"/>
    </row>
    <row r="758" ht="15.75" customHeight="1" s="263">
      <c r="H758" s="1" t="n"/>
      <c r="I758" s="1" t="n"/>
      <c r="J758" s="1" t="n"/>
      <c r="L758" s="1" t="n"/>
      <c r="O758" s="1" t="n"/>
      <c r="P758" s="1" t="n"/>
      <c r="Q758" s="1" t="n"/>
      <c r="R758" s="1" t="n"/>
      <c r="S758" s="1" t="n"/>
      <c r="V758" s="1" t="n"/>
      <c r="W758" s="1" t="n"/>
      <c r="Y758" s="1" t="n"/>
      <c r="Z758" s="1" t="n"/>
      <c r="AC758" s="1" t="n"/>
      <c r="AD758" s="1" t="n"/>
    </row>
    <row r="759" ht="15.75" customHeight="1" s="263">
      <c r="H759" s="1" t="n"/>
      <c r="I759" s="1" t="n"/>
      <c r="J759" s="1" t="n"/>
      <c r="L759" s="1" t="n"/>
      <c r="O759" s="1" t="n"/>
      <c r="P759" s="1" t="n"/>
      <c r="Q759" s="1" t="n"/>
      <c r="R759" s="1" t="n"/>
      <c r="S759" s="1" t="n"/>
      <c r="V759" s="1" t="n"/>
      <c r="W759" s="1" t="n"/>
      <c r="Y759" s="1" t="n"/>
      <c r="Z759" s="1" t="n"/>
      <c r="AC759" s="1" t="n"/>
      <c r="AD759" s="1" t="n"/>
    </row>
    <row r="760" ht="15.75" customHeight="1" s="263">
      <c r="H760" s="1" t="n"/>
      <c r="I760" s="1" t="n"/>
      <c r="J760" s="1" t="n"/>
      <c r="L760" s="1" t="n"/>
      <c r="O760" s="1" t="n"/>
      <c r="P760" s="1" t="n"/>
      <c r="Q760" s="1" t="n"/>
      <c r="R760" s="1" t="n"/>
      <c r="S760" s="1" t="n"/>
      <c r="V760" s="1" t="n"/>
      <c r="W760" s="1" t="n"/>
      <c r="Y760" s="1" t="n"/>
      <c r="Z760" s="1" t="n"/>
      <c r="AC760" s="1" t="n"/>
      <c r="AD760" s="1" t="n"/>
    </row>
    <row r="761" ht="15.75" customHeight="1" s="263">
      <c r="H761" s="1" t="n"/>
      <c r="I761" s="1" t="n"/>
      <c r="J761" s="1" t="n"/>
      <c r="L761" s="1" t="n"/>
      <c r="O761" s="1" t="n"/>
      <c r="P761" s="1" t="n"/>
      <c r="Q761" s="1" t="n"/>
      <c r="R761" s="1" t="n"/>
      <c r="S761" s="1" t="n"/>
      <c r="V761" s="1" t="n"/>
      <c r="W761" s="1" t="n"/>
      <c r="Y761" s="1" t="n"/>
      <c r="Z761" s="1" t="n"/>
      <c r="AC761" s="1" t="n"/>
      <c r="AD761" s="1" t="n"/>
    </row>
    <row r="762" ht="15.75" customHeight="1" s="263">
      <c r="H762" s="1" t="n"/>
      <c r="I762" s="1" t="n"/>
      <c r="J762" s="1" t="n"/>
      <c r="L762" s="1" t="n"/>
      <c r="O762" s="1" t="n"/>
      <c r="P762" s="1" t="n"/>
      <c r="Q762" s="1" t="n"/>
      <c r="R762" s="1" t="n"/>
      <c r="S762" s="1" t="n"/>
      <c r="V762" s="1" t="n"/>
      <c r="W762" s="1" t="n"/>
      <c r="Y762" s="1" t="n"/>
      <c r="Z762" s="1" t="n"/>
      <c r="AC762" s="1" t="n"/>
      <c r="AD762" s="1" t="n"/>
    </row>
    <row r="763" ht="15.75" customHeight="1" s="263">
      <c r="H763" s="1" t="n"/>
      <c r="I763" s="1" t="n"/>
      <c r="J763" s="1" t="n"/>
      <c r="L763" s="1" t="n"/>
      <c r="O763" s="1" t="n"/>
      <c r="P763" s="1" t="n"/>
      <c r="Q763" s="1" t="n"/>
      <c r="R763" s="1" t="n"/>
      <c r="S763" s="1" t="n"/>
      <c r="V763" s="1" t="n"/>
      <c r="W763" s="1" t="n"/>
      <c r="Y763" s="1" t="n"/>
      <c r="Z763" s="1" t="n"/>
      <c r="AC763" s="1" t="n"/>
      <c r="AD763" s="1" t="n"/>
    </row>
    <row r="764" ht="15.75" customHeight="1" s="263">
      <c r="H764" s="1" t="n"/>
      <c r="I764" s="1" t="n"/>
      <c r="J764" s="1" t="n"/>
      <c r="L764" s="1" t="n"/>
      <c r="O764" s="1" t="n"/>
      <c r="P764" s="1" t="n"/>
      <c r="Q764" s="1" t="n"/>
      <c r="R764" s="1" t="n"/>
      <c r="S764" s="1" t="n"/>
      <c r="V764" s="1" t="n"/>
      <c r="W764" s="1" t="n"/>
      <c r="Y764" s="1" t="n"/>
      <c r="Z764" s="1" t="n"/>
      <c r="AC764" s="1" t="n"/>
      <c r="AD764" s="1" t="n"/>
    </row>
    <row r="765" ht="15.75" customHeight="1" s="263">
      <c r="H765" s="1" t="n"/>
      <c r="I765" s="1" t="n"/>
      <c r="J765" s="1" t="n"/>
      <c r="L765" s="1" t="n"/>
      <c r="O765" s="1" t="n"/>
      <c r="P765" s="1" t="n"/>
      <c r="Q765" s="1" t="n"/>
      <c r="R765" s="1" t="n"/>
      <c r="S765" s="1" t="n"/>
      <c r="V765" s="1" t="n"/>
      <c r="W765" s="1" t="n"/>
      <c r="Y765" s="1" t="n"/>
      <c r="Z765" s="1" t="n"/>
      <c r="AC765" s="1" t="n"/>
      <c r="AD765" s="1" t="n"/>
    </row>
    <row r="766" ht="15.75" customHeight="1" s="263">
      <c r="H766" s="1" t="n"/>
      <c r="I766" s="1" t="n"/>
      <c r="J766" s="1" t="n"/>
      <c r="L766" s="1" t="n"/>
      <c r="O766" s="1" t="n"/>
      <c r="P766" s="1" t="n"/>
      <c r="Q766" s="1" t="n"/>
      <c r="R766" s="1" t="n"/>
      <c r="S766" s="1" t="n"/>
      <c r="V766" s="1" t="n"/>
      <c r="W766" s="1" t="n"/>
      <c r="Y766" s="1" t="n"/>
      <c r="Z766" s="1" t="n"/>
      <c r="AC766" s="1" t="n"/>
      <c r="AD766" s="1" t="n"/>
    </row>
    <row r="767" ht="15.75" customHeight="1" s="263">
      <c r="H767" s="1" t="n"/>
      <c r="I767" s="1" t="n"/>
      <c r="J767" s="1" t="n"/>
      <c r="L767" s="1" t="n"/>
      <c r="O767" s="1" t="n"/>
      <c r="P767" s="1" t="n"/>
      <c r="Q767" s="1" t="n"/>
      <c r="R767" s="1" t="n"/>
      <c r="S767" s="1" t="n"/>
      <c r="V767" s="1" t="n"/>
      <c r="W767" s="1" t="n"/>
      <c r="Y767" s="1" t="n"/>
      <c r="Z767" s="1" t="n"/>
      <c r="AC767" s="1" t="n"/>
      <c r="AD767" s="1" t="n"/>
    </row>
    <row r="768" ht="15.75" customHeight="1" s="263">
      <c r="H768" s="1" t="n"/>
      <c r="I768" s="1" t="n"/>
      <c r="J768" s="1" t="n"/>
      <c r="L768" s="1" t="n"/>
      <c r="O768" s="1" t="n"/>
      <c r="P768" s="1" t="n"/>
      <c r="Q768" s="1" t="n"/>
      <c r="R768" s="1" t="n"/>
      <c r="S768" s="1" t="n"/>
      <c r="V768" s="1" t="n"/>
      <c r="W768" s="1" t="n"/>
      <c r="Y768" s="1" t="n"/>
      <c r="Z768" s="1" t="n"/>
      <c r="AC768" s="1" t="n"/>
      <c r="AD768" s="1" t="n"/>
    </row>
    <row r="769" ht="15.75" customHeight="1" s="263">
      <c r="H769" s="1" t="n"/>
      <c r="I769" s="1" t="n"/>
      <c r="J769" s="1" t="n"/>
      <c r="L769" s="1" t="n"/>
      <c r="O769" s="1" t="n"/>
      <c r="P769" s="1" t="n"/>
      <c r="Q769" s="1" t="n"/>
      <c r="R769" s="1" t="n"/>
      <c r="S769" s="1" t="n"/>
      <c r="V769" s="1" t="n"/>
      <c r="W769" s="1" t="n"/>
      <c r="Y769" s="1" t="n"/>
      <c r="Z769" s="1" t="n"/>
      <c r="AC769" s="1" t="n"/>
      <c r="AD769" s="1" t="n"/>
    </row>
    <row r="770" ht="15.75" customHeight="1" s="263">
      <c r="H770" s="1" t="n"/>
      <c r="I770" s="1" t="n"/>
      <c r="J770" s="1" t="n"/>
      <c r="L770" s="1" t="n"/>
      <c r="O770" s="1" t="n"/>
      <c r="P770" s="1" t="n"/>
      <c r="Q770" s="1" t="n"/>
      <c r="R770" s="1" t="n"/>
      <c r="S770" s="1" t="n"/>
      <c r="V770" s="1" t="n"/>
      <c r="W770" s="1" t="n"/>
      <c r="Y770" s="1" t="n"/>
      <c r="Z770" s="1" t="n"/>
      <c r="AC770" s="1" t="n"/>
      <c r="AD770" s="1" t="n"/>
    </row>
    <row r="771" ht="15.75" customHeight="1" s="263">
      <c r="H771" s="1" t="n"/>
      <c r="I771" s="1" t="n"/>
      <c r="J771" s="1" t="n"/>
      <c r="L771" s="1" t="n"/>
      <c r="O771" s="1" t="n"/>
      <c r="P771" s="1" t="n"/>
      <c r="Q771" s="1" t="n"/>
      <c r="R771" s="1" t="n"/>
      <c r="S771" s="1" t="n"/>
      <c r="V771" s="1" t="n"/>
      <c r="W771" s="1" t="n"/>
      <c r="Y771" s="1" t="n"/>
      <c r="Z771" s="1" t="n"/>
      <c r="AC771" s="1" t="n"/>
      <c r="AD771" s="1" t="n"/>
    </row>
    <row r="772" ht="15.75" customHeight="1" s="263">
      <c r="H772" s="1" t="n"/>
      <c r="I772" s="1" t="n"/>
      <c r="J772" s="1" t="n"/>
      <c r="L772" s="1" t="n"/>
      <c r="O772" s="1" t="n"/>
      <c r="P772" s="1" t="n"/>
      <c r="Q772" s="1" t="n"/>
      <c r="R772" s="1" t="n"/>
      <c r="S772" s="1" t="n"/>
      <c r="V772" s="1" t="n"/>
      <c r="W772" s="1" t="n"/>
      <c r="Y772" s="1" t="n"/>
      <c r="Z772" s="1" t="n"/>
      <c r="AC772" s="1" t="n"/>
      <c r="AD772" s="1" t="n"/>
    </row>
    <row r="773" ht="15.75" customHeight="1" s="263">
      <c r="H773" s="1" t="n"/>
      <c r="I773" s="1" t="n"/>
      <c r="J773" s="1" t="n"/>
      <c r="L773" s="1" t="n"/>
      <c r="O773" s="1" t="n"/>
      <c r="P773" s="1" t="n"/>
      <c r="Q773" s="1" t="n"/>
      <c r="R773" s="1" t="n"/>
      <c r="S773" s="1" t="n"/>
      <c r="V773" s="1" t="n"/>
      <c r="W773" s="1" t="n"/>
      <c r="Y773" s="1" t="n"/>
      <c r="Z773" s="1" t="n"/>
      <c r="AC773" s="1" t="n"/>
      <c r="AD773" s="1" t="n"/>
    </row>
    <row r="774" ht="15.75" customHeight="1" s="263">
      <c r="H774" s="1" t="n"/>
      <c r="I774" s="1" t="n"/>
      <c r="J774" s="1" t="n"/>
      <c r="L774" s="1" t="n"/>
      <c r="O774" s="1" t="n"/>
      <c r="P774" s="1" t="n"/>
      <c r="Q774" s="1" t="n"/>
      <c r="R774" s="1" t="n"/>
      <c r="S774" s="1" t="n"/>
      <c r="V774" s="1" t="n"/>
      <c r="W774" s="1" t="n"/>
      <c r="Y774" s="1" t="n"/>
      <c r="Z774" s="1" t="n"/>
      <c r="AC774" s="1" t="n"/>
      <c r="AD774" s="1" t="n"/>
    </row>
    <row r="775" ht="15.75" customHeight="1" s="263">
      <c r="H775" s="1" t="n"/>
      <c r="I775" s="1" t="n"/>
      <c r="J775" s="1" t="n"/>
      <c r="L775" s="1" t="n"/>
      <c r="O775" s="1" t="n"/>
      <c r="P775" s="1" t="n"/>
      <c r="Q775" s="1" t="n"/>
      <c r="R775" s="1" t="n"/>
      <c r="S775" s="1" t="n"/>
      <c r="V775" s="1" t="n"/>
      <c r="W775" s="1" t="n"/>
      <c r="Y775" s="1" t="n"/>
      <c r="Z775" s="1" t="n"/>
      <c r="AC775" s="1" t="n"/>
      <c r="AD775" s="1" t="n"/>
    </row>
    <row r="776" ht="15.75" customHeight="1" s="263">
      <c r="H776" s="1" t="n"/>
      <c r="I776" s="1" t="n"/>
      <c r="J776" s="1" t="n"/>
      <c r="L776" s="1" t="n"/>
      <c r="O776" s="1" t="n"/>
      <c r="P776" s="1" t="n"/>
      <c r="Q776" s="1" t="n"/>
      <c r="R776" s="1" t="n"/>
      <c r="S776" s="1" t="n"/>
      <c r="V776" s="1" t="n"/>
      <c r="W776" s="1" t="n"/>
      <c r="Y776" s="1" t="n"/>
      <c r="Z776" s="1" t="n"/>
      <c r="AC776" s="1" t="n"/>
      <c r="AD776" s="1" t="n"/>
    </row>
    <row r="777" ht="15.75" customHeight="1" s="263">
      <c r="H777" s="1" t="n"/>
      <c r="I777" s="1" t="n"/>
      <c r="J777" s="1" t="n"/>
      <c r="L777" s="1" t="n"/>
      <c r="O777" s="1" t="n"/>
      <c r="P777" s="1" t="n"/>
      <c r="Q777" s="1" t="n"/>
      <c r="R777" s="1" t="n"/>
      <c r="S777" s="1" t="n"/>
      <c r="V777" s="1" t="n"/>
      <c r="W777" s="1" t="n"/>
      <c r="Y777" s="1" t="n"/>
      <c r="Z777" s="1" t="n"/>
      <c r="AC777" s="1" t="n"/>
      <c r="AD777" s="1" t="n"/>
    </row>
    <row r="778" ht="15.75" customHeight="1" s="263">
      <c r="H778" s="1" t="n"/>
      <c r="I778" s="1" t="n"/>
      <c r="J778" s="1" t="n"/>
      <c r="L778" s="1" t="n"/>
      <c r="O778" s="1" t="n"/>
      <c r="P778" s="1" t="n"/>
      <c r="Q778" s="1" t="n"/>
      <c r="R778" s="1" t="n"/>
      <c r="S778" s="1" t="n"/>
      <c r="V778" s="1" t="n"/>
      <c r="W778" s="1" t="n"/>
      <c r="Y778" s="1" t="n"/>
      <c r="Z778" s="1" t="n"/>
      <c r="AC778" s="1" t="n"/>
      <c r="AD778" s="1" t="n"/>
    </row>
    <row r="779" ht="15.75" customHeight="1" s="263">
      <c r="H779" s="1" t="n"/>
      <c r="I779" s="1" t="n"/>
      <c r="J779" s="1" t="n"/>
      <c r="L779" s="1" t="n"/>
      <c r="O779" s="1" t="n"/>
      <c r="P779" s="1" t="n"/>
      <c r="Q779" s="1" t="n"/>
      <c r="R779" s="1" t="n"/>
      <c r="S779" s="1" t="n"/>
      <c r="V779" s="1" t="n"/>
      <c r="W779" s="1" t="n"/>
      <c r="Y779" s="1" t="n"/>
      <c r="Z779" s="1" t="n"/>
      <c r="AC779" s="1" t="n"/>
      <c r="AD779" s="1" t="n"/>
    </row>
    <row r="780" ht="15.75" customHeight="1" s="263">
      <c r="H780" s="1" t="n"/>
      <c r="I780" s="1" t="n"/>
      <c r="J780" s="1" t="n"/>
      <c r="L780" s="1" t="n"/>
      <c r="O780" s="1" t="n"/>
      <c r="P780" s="1" t="n"/>
      <c r="Q780" s="1" t="n"/>
      <c r="R780" s="1" t="n"/>
      <c r="S780" s="1" t="n"/>
      <c r="V780" s="1" t="n"/>
      <c r="W780" s="1" t="n"/>
      <c r="Y780" s="1" t="n"/>
      <c r="Z780" s="1" t="n"/>
      <c r="AC780" s="1" t="n"/>
      <c r="AD780" s="1" t="n"/>
    </row>
    <row r="781" ht="15.75" customHeight="1" s="263">
      <c r="H781" s="1" t="n"/>
      <c r="I781" s="1" t="n"/>
      <c r="J781" s="1" t="n"/>
      <c r="L781" s="1" t="n"/>
      <c r="O781" s="1" t="n"/>
      <c r="P781" s="1" t="n"/>
      <c r="Q781" s="1" t="n"/>
      <c r="R781" s="1" t="n"/>
      <c r="S781" s="1" t="n"/>
      <c r="V781" s="1" t="n"/>
      <c r="W781" s="1" t="n"/>
      <c r="Y781" s="1" t="n"/>
      <c r="Z781" s="1" t="n"/>
      <c r="AC781" s="1" t="n"/>
      <c r="AD781" s="1" t="n"/>
    </row>
    <row r="782" ht="15.75" customHeight="1" s="263">
      <c r="H782" s="1" t="n"/>
      <c r="I782" s="1" t="n"/>
      <c r="J782" s="1" t="n"/>
      <c r="L782" s="1" t="n"/>
      <c r="O782" s="1" t="n"/>
      <c r="P782" s="1" t="n"/>
      <c r="Q782" s="1" t="n"/>
      <c r="R782" s="1" t="n"/>
      <c r="S782" s="1" t="n"/>
      <c r="V782" s="1" t="n"/>
      <c r="W782" s="1" t="n"/>
      <c r="Y782" s="1" t="n"/>
      <c r="Z782" s="1" t="n"/>
      <c r="AC782" s="1" t="n"/>
      <c r="AD782" s="1" t="n"/>
    </row>
    <row r="783" ht="15.75" customHeight="1" s="263">
      <c r="H783" s="1" t="n"/>
      <c r="I783" s="1" t="n"/>
      <c r="J783" s="1" t="n"/>
      <c r="L783" s="1" t="n"/>
      <c r="O783" s="1" t="n"/>
      <c r="P783" s="1" t="n"/>
      <c r="Q783" s="1" t="n"/>
      <c r="R783" s="1" t="n"/>
      <c r="S783" s="1" t="n"/>
      <c r="V783" s="1" t="n"/>
      <c r="W783" s="1" t="n"/>
      <c r="Y783" s="1" t="n"/>
      <c r="Z783" s="1" t="n"/>
      <c r="AC783" s="1" t="n"/>
      <c r="AD783" s="1" t="n"/>
    </row>
    <row r="784" ht="15.75" customHeight="1" s="263">
      <c r="H784" s="1" t="n"/>
      <c r="I784" s="1" t="n"/>
      <c r="J784" s="1" t="n"/>
      <c r="L784" s="1" t="n"/>
      <c r="O784" s="1" t="n"/>
      <c r="P784" s="1" t="n"/>
      <c r="Q784" s="1" t="n"/>
      <c r="R784" s="1" t="n"/>
      <c r="S784" s="1" t="n"/>
      <c r="V784" s="1" t="n"/>
      <c r="W784" s="1" t="n"/>
      <c r="Y784" s="1" t="n"/>
      <c r="Z784" s="1" t="n"/>
      <c r="AC784" s="1" t="n"/>
      <c r="AD784" s="1" t="n"/>
    </row>
    <row r="785" ht="15.75" customHeight="1" s="263">
      <c r="H785" s="1" t="n"/>
      <c r="I785" s="1" t="n"/>
      <c r="J785" s="1" t="n"/>
      <c r="L785" s="1" t="n"/>
      <c r="O785" s="1" t="n"/>
      <c r="P785" s="1" t="n"/>
      <c r="Q785" s="1" t="n"/>
      <c r="R785" s="1" t="n"/>
      <c r="S785" s="1" t="n"/>
      <c r="V785" s="1" t="n"/>
      <c r="W785" s="1" t="n"/>
      <c r="Y785" s="1" t="n"/>
      <c r="Z785" s="1" t="n"/>
      <c r="AC785" s="1" t="n"/>
      <c r="AD785" s="1" t="n"/>
    </row>
    <row r="786" ht="15.75" customHeight="1" s="263">
      <c r="H786" s="1" t="n"/>
      <c r="I786" s="1" t="n"/>
      <c r="J786" s="1" t="n"/>
      <c r="L786" s="1" t="n"/>
      <c r="O786" s="1" t="n"/>
      <c r="P786" s="1" t="n"/>
      <c r="Q786" s="1" t="n"/>
      <c r="R786" s="1" t="n"/>
      <c r="S786" s="1" t="n"/>
      <c r="V786" s="1" t="n"/>
      <c r="W786" s="1" t="n"/>
      <c r="Y786" s="1" t="n"/>
      <c r="Z786" s="1" t="n"/>
      <c r="AC786" s="1" t="n"/>
      <c r="AD786" s="1" t="n"/>
    </row>
    <row r="787" ht="15.75" customHeight="1" s="263">
      <c r="H787" s="1" t="n"/>
      <c r="I787" s="1" t="n"/>
      <c r="J787" s="1" t="n"/>
      <c r="L787" s="1" t="n"/>
      <c r="O787" s="1" t="n"/>
      <c r="P787" s="1" t="n"/>
      <c r="Q787" s="1" t="n"/>
      <c r="R787" s="1" t="n"/>
      <c r="S787" s="1" t="n"/>
      <c r="V787" s="1" t="n"/>
      <c r="W787" s="1" t="n"/>
      <c r="Y787" s="1" t="n"/>
      <c r="Z787" s="1" t="n"/>
      <c r="AC787" s="1" t="n"/>
      <c r="AD787" s="1" t="n"/>
    </row>
    <row r="788" ht="15.75" customHeight="1" s="263">
      <c r="H788" s="1" t="n"/>
      <c r="I788" s="1" t="n"/>
      <c r="J788" s="1" t="n"/>
      <c r="L788" s="1" t="n"/>
      <c r="O788" s="1" t="n"/>
      <c r="P788" s="1" t="n"/>
      <c r="Q788" s="1" t="n"/>
      <c r="R788" s="1" t="n"/>
      <c r="S788" s="1" t="n"/>
      <c r="V788" s="1" t="n"/>
      <c r="W788" s="1" t="n"/>
      <c r="Y788" s="1" t="n"/>
      <c r="Z788" s="1" t="n"/>
      <c r="AC788" s="1" t="n"/>
      <c r="AD788" s="1" t="n"/>
    </row>
    <row r="789" ht="15.75" customHeight="1" s="263">
      <c r="H789" s="1" t="n"/>
      <c r="I789" s="1" t="n"/>
      <c r="J789" s="1" t="n"/>
      <c r="L789" s="1" t="n"/>
      <c r="O789" s="1" t="n"/>
      <c r="P789" s="1" t="n"/>
      <c r="Q789" s="1" t="n"/>
      <c r="R789" s="1" t="n"/>
      <c r="S789" s="1" t="n"/>
      <c r="V789" s="1" t="n"/>
      <c r="W789" s="1" t="n"/>
      <c r="Y789" s="1" t="n"/>
      <c r="Z789" s="1" t="n"/>
      <c r="AC789" s="1" t="n"/>
      <c r="AD789" s="1" t="n"/>
    </row>
    <row r="790" ht="15.75" customHeight="1" s="263">
      <c r="H790" s="1" t="n"/>
      <c r="I790" s="1" t="n"/>
      <c r="J790" s="1" t="n"/>
      <c r="L790" s="1" t="n"/>
      <c r="O790" s="1" t="n"/>
      <c r="P790" s="1" t="n"/>
      <c r="Q790" s="1" t="n"/>
      <c r="R790" s="1" t="n"/>
      <c r="S790" s="1" t="n"/>
      <c r="V790" s="1" t="n"/>
      <c r="W790" s="1" t="n"/>
      <c r="Y790" s="1" t="n"/>
      <c r="Z790" s="1" t="n"/>
      <c r="AC790" s="1" t="n"/>
      <c r="AD790" s="1" t="n"/>
    </row>
    <row r="791" ht="15.75" customHeight="1" s="263">
      <c r="H791" s="1" t="n"/>
      <c r="I791" s="1" t="n"/>
      <c r="J791" s="1" t="n"/>
      <c r="L791" s="1" t="n"/>
      <c r="O791" s="1" t="n"/>
      <c r="P791" s="1" t="n"/>
      <c r="Q791" s="1" t="n"/>
      <c r="R791" s="1" t="n"/>
      <c r="S791" s="1" t="n"/>
      <c r="V791" s="1" t="n"/>
      <c r="W791" s="1" t="n"/>
      <c r="Y791" s="1" t="n"/>
      <c r="Z791" s="1" t="n"/>
      <c r="AC791" s="1" t="n"/>
      <c r="AD791" s="1" t="n"/>
    </row>
    <row r="792" ht="15.75" customHeight="1" s="263">
      <c r="H792" s="1" t="n"/>
      <c r="I792" s="1" t="n"/>
      <c r="J792" s="1" t="n"/>
      <c r="L792" s="1" t="n"/>
      <c r="O792" s="1" t="n"/>
      <c r="P792" s="1" t="n"/>
      <c r="Q792" s="1" t="n"/>
      <c r="R792" s="1" t="n"/>
      <c r="S792" s="1" t="n"/>
      <c r="V792" s="1" t="n"/>
      <c r="W792" s="1" t="n"/>
      <c r="Y792" s="1" t="n"/>
      <c r="Z792" s="1" t="n"/>
      <c r="AC792" s="1" t="n"/>
      <c r="AD792" s="1" t="n"/>
    </row>
    <row r="793" ht="15.75" customHeight="1" s="263">
      <c r="H793" s="1" t="n"/>
      <c r="I793" s="1" t="n"/>
      <c r="J793" s="1" t="n"/>
      <c r="L793" s="1" t="n"/>
      <c r="O793" s="1" t="n"/>
      <c r="P793" s="1" t="n"/>
      <c r="Q793" s="1" t="n"/>
      <c r="R793" s="1" t="n"/>
      <c r="S793" s="1" t="n"/>
      <c r="V793" s="1" t="n"/>
      <c r="W793" s="1" t="n"/>
      <c r="Y793" s="1" t="n"/>
      <c r="Z793" s="1" t="n"/>
      <c r="AC793" s="1" t="n"/>
      <c r="AD793" s="1" t="n"/>
    </row>
    <row r="794" ht="15.75" customHeight="1" s="263">
      <c r="H794" s="1" t="n"/>
      <c r="I794" s="1" t="n"/>
      <c r="J794" s="1" t="n"/>
      <c r="L794" s="1" t="n"/>
      <c r="O794" s="1" t="n"/>
      <c r="P794" s="1" t="n"/>
      <c r="Q794" s="1" t="n"/>
      <c r="R794" s="1" t="n"/>
      <c r="S794" s="1" t="n"/>
      <c r="V794" s="1" t="n"/>
      <c r="W794" s="1" t="n"/>
      <c r="Y794" s="1" t="n"/>
      <c r="Z794" s="1" t="n"/>
      <c r="AC794" s="1" t="n"/>
      <c r="AD794" s="1" t="n"/>
    </row>
    <row r="795" ht="15.75" customHeight="1" s="263">
      <c r="H795" s="1" t="n"/>
      <c r="I795" s="1" t="n"/>
      <c r="J795" s="1" t="n"/>
      <c r="L795" s="1" t="n"/>
      <c r="O795" s="1" t="n"/>
      <c r="P795" s="1" t="n"/>
      <c r="Q795" s="1" t="n"/>
      <c r="R795" s="1" t="n"/>
      <c r="S795" s="1" t="n"/>
      <c r="V795" s="1" t="n"/>
      <c r="W795" s="1" t="n"/>
      <c r="Y795" s="1" t="n"/>
      <c r="Z795" s="1" t="n"/>
      <c r="AC795" s="1" t="n"/>
      <c r="AD795" s="1" t="n"/>
    </row>
    <row r="796" ht="15.75" customHeight="1" s="263">
      <c r="H796" s="1" t="n"/>
      <c r="I796" s="1" t="n"/>
      <c r="J796" s="1" t="n"/>
      <c r="L796" s="1" t="n"/>
      <c r="O796" s="1" t="n"/>
      <c r="P796" s="1" t="n"/>
      <c r="Q796" s="1" t="n"/>
      <c r="R796" s="1" t="n"/>
      <c r="S796" s="1" t="n"/>
      <c r="V796" s="1" t="n"/>
      <c r="W796" s="1" t="n"/>
      <c r="Y796" s="1" t="n"/>
      <c r="Z796" s="1" t="n"/>
      <c r="AC796" s="1" t="n"/>
      <c r="AD796" s="1" t="n"/>
    </row>
    <row r="797" ht="15.75" customHeight="1" s="263">
      <c r="H797" s="1" t="n"/>
      <c r="I797" s="1" t="n"/>
      <c r="J797" s="1" t="n"/>
      <c r="L797" s="1" t="n"/>
      <c r="O797" s="1" t="n"/>
      <c r="P797" s="1" t="n"/>
      <c r="Q797" s="1" t="n"/>
      <c r="R797" s="1" t="n"/>
      <c r="S797" s="1" t="n"/>
      <c r="V797" s="1" t="n"/>
      <c r="W797" s="1" t="n"/>
      <c r="Y797" s="1" t="n"/>
      <c r="Z797" s="1" t="n"/>
      <c r="AC797" s="1" t="n"/>
      <c r="AD797" s="1" t="n"/>
    </row>
    <row r="798" ht="15.75" customHeight="1" s="263">
      <c r="H798" s="1" t="n"/>
      <c r="I798" s="1" t="n"/>
      <c r="J798" s="1" t="n"/>
      <c r="L798" s="1" t="n"/>
      <c r="O798" s="1" t="n"/>
      <c r="P798" s="1" t="n"/>
      <c r="Q798" s="1" t="n"/>
      <c r="R798" s="1" t="n"/>
      <c r="S798" s="1" t="n"/>
      <c r="V798" s="1" t="n"/>
      <c r="W798" s="1" t="n"/>
      <c r="Y798" s="1" t="n"/>
      <c r="Z798" s="1" t="n"/>
      <c r="AC798" s="1" t="n"/>
      <c r="AD798" s="1" t="n"/>
    </row>
    <row r="799" ht="15.75" customHeight="1" s="263">
      <c r="H799" s="1" t="n"/>
      <c r="I799" s="1" t="n"/>
      <c r="J799" s="1" t="n"/>
      <c r="L799" s="1" t="n"/>
      <c r="O799" s="1" t="n"/>
      <c r="P799" s="1" t="n"/>
      <c r="Q799" s="1" t="n"/>
      <c r="R799" s="1" t="n"/>
      <c r="S799" s="1" t="n"/>
      <c r="V799" s="1" t="n"/>
      <c r="W799" s="1" t="n"/>
      <c r="Y799" s="1" t="n"/>
      <c r="Z799" s="1" t="n"/>
      <c r="AC799" s="1" t="n"/>
      <c r="AD799" s="1" t="n"/>
    </row>
    <row r="800" ht="15.75" customHeight="1" s="263">
      <c r="H800" s="1" t="n"/>
      <c r="I800" s="1" t="n"/>
      <c r="J800" s="1" t="n"/>
      <c r="L800" s="1" t="n"/>
      <c r="O800" s="1" t="n"/>
      <c r="P800" s="1" t="n"/>
      <c r="Q800" s="1" t="n"/>
      <c r="R800" s="1" t="n"/>
      <c r="S800" s="1" t="n"/>
      <c r="V800" s="1" t="n"/>
      <c r="W800" s="1" t="n"/>
      <c r="Y800" s="1" t="n"/>
      <c r="Z800" s="1" t="n"/>
      <c r="AC800" s="1" t="n"/>
      <c r="AD800" s="1" t="n"/>
    </row>
    <row r="801" ht="15.75" customHeight="1" s="263">
      <c r="H801" s="1" t="n"/>
      <c r="I801" s="1" t="n"/>
      <c r="J801" s="1" t="n"/>
      <c r="L801" s="1" t="n"/>
      <c r="O801" s="1" t="n"/>
      <c r="P801" s="1" t="n"/>
      <c r="Q801" s="1" t="n"/>
      <c r="R801" s="1" t="n"/>
      <c r="S801" s="1" t="n"/>
      <c r="V801" s="1" t="n"/>
      <c r="W801" s="1" t="n"/>
      <c r="Y801" s="1" t="n"/>
      <c r="Z801" s="1" t="n"/>
      <c r="AC801" s="1" t="n"/>
      <c r="AD801" s="1" t="n"/>
    </row>
    <row r="802" ht="15.75" customHeight="1" s="263">
      <c r="H802" s="1" t="n"/>
      <c r="I802" s="1" t="n"/>
      <c r="J802" s="1" t="n"/>
      <c r="L802" s="1" t="n"/>
      <c r="O802" s="1" t="n"/>
      <c r="P802" s="1" t="n"/>
      <c r="Q802" s="1" t="n"/>
      <c r="R802" s="1" t="n"/>
      <c r="S802" s="1" t="n"/>
      <c r="V802" s="1" t="n"/>
      <c r="W802" s="1" t="n"/>
      <c r="Y802" s="1" t="n"/>
      <c r="Z802" s="1" t="n"/>
      <c r="AC802" s="1" t="n"/>
      <c r="AD802" s="1" t="n"/>
    </row>
    <row r="803" ht="15.75" customHeight="1" s="263">
      <c r="H803" s="1" t="n"/>
      <c r="I803" s="1" t="n"/>
      <c r="J803" s="1" t="n"/>
      <c r="L803" s="1" t="n"/>
      <c r="O803" s="1" t="n"/>
      <c r="P803" s="1" t="n"/>
      <c r="Q803" s="1" t="n"/>
      <c r="R803" s="1" t="n"/>
      <c r="S803" s="1" t="n"/>
      <c r="V803" s="1" t="n"/>
      <c r="W803" s="1" t="n"/>
      <c r="Y803" s="1" t="n"/>
      <c r="Z803" s="1" t="n"/>
      <c r="AC803" s="1" t="n"/>
      <c r="AD803" s="1" t="n"/>
    </row>
    <row r="804" ht="15.75" customHeight="1" s="263">
      <c r="H804" s="1" t="n"/>
      <c r="I804" s="1" t="n"/>
      <c r="J804" s="1" t="n"/>
      <c r="L804" s="1" t="n"/>
      <c r="O804" s="1" t="n"/>
      <c r="P804" s="1" t="n"/>
      <c r="Q804" s="1" t="n"/>
      <c r="R804" s="1" t="n"/>
      <c r="S804" s="1" t="n"/>
      <c r="V804" s="1" t="n"/>
      <c r="W804" s="1" t="n"/>
      <c r="Y804" s="1" t="n"/>
      <c r="Z804" s="1" t="n"/>
      <c r="AC804" s="1" t="n"/>
      <c r="AD804" s="1" t="n"/>
    </row>
    <row r="805" ht="15.75" customHeight="1" s="263">
      <c r="H805" s="1" t="n"/>
      <c r="I805" s="1" t="n"/>
      <c r="J805" s="1" t="n"/>
      <c r="L805" s="1" t="n"/>
      <c r="O805" s="1" t="n"/>
      <c r="P805" s="1" t="n"/>
      <c r="Q805" s="1" t="n"/>
      <c r="R805" s="1" t="n"/>
      <c r="S805" s="1" t="n"/>
      <c r="V805" s="1" t="n"/>
      <c r="W805" s="1" t="n"/>
      <c r="Y805" s="1" t="n"/>
      <c r="Z805" s="1" t="n"/>
      <c r="AC805" s="1" t="n"/>
      <c r="AD805" s="1" t="n"/>
    </row>
    <row r="806" ht="15.75" customHeight="1" s="263">
      <c r="H806" s="1" t="n"/>
      <c r="I806" s="1" t="n"/>
      <c r="J806" s="1" t="n"/>
      <c r="L806" s="1" t="n"/>
      <c r="O806" s="1" t="n"/>
      <c r="P806" s="1" t="n"/>
      <c r="Q806" s="1" t="n"/>
      <c r="R806" s="1" t="n"/>
      <c r="S806" s="1" t="n"/>
      <c r="V806" s="1" t="n"/>
      <c r="W806" s="1" t="n"/>
      <c r="Y806" s="1" t="n"/>
      <c r="Z806" s="1" t="n"/>
      <c r="AC806" s="1" t="n"/>
      <c r="AD806" s="1" t="n"/>
    </row>
    <row r="807" ht="15.75" customHeight="1" s="263">
      <c r="H807" s="1" t="n"/>
      <c r="I807" s="1" t="n"/>
      <c r="J807" s="1" t="n"/>
      <c r="L807" s="1" t="n"/>
      <c r="O807" s="1" t="n"/>
      <c r="P807" s="1" t="n"/>
      <c r="Q807" s="1" t="n"/>
      <c r="R807" s="1" t="n"/>
      <c r="S807" s="1" t="n"/>
      <c r="V807" s="1" t="n"/>
      <c r="W807" s="1" t="n"/>
      <c r="Y807" s="1" t="n"/>
      <c r="Z807" s="1" t="n"/>
      <c r="AC807" s="1" t="n"/>
      <c r="AD807" s="1" t="n"/>
    </row>
    <row r="808" ht="15.75" customHeight="1" s="263">
      <c r="H808" s="1" t="n"/>
      <c r="I808" s="1" t="n"/>
      <c r="J808" s="1" t="n"/>
      <c r="L808" s="1" t="n"/>
      <c r="O808" s="1" t="n"/>
      <c r="P808" s="1" t="n"/>
      <c r="Q808" s="1" t="n"/>
      <c r="R808" s="1" t="n"/>
      <c r="S808" s="1" t="n"/>
      <c r="V808" s="1" t="n"/>
      <c r="W808" s="1" t="n"/>
      <c r="Y808" s="1" t="n"/>
      <c r="Z808" s="1" t="n"/>
      <c r="AC808" s="1" t="n"/>
      <c r="AD808" s="1" t="n"/>
    </row>
    <row r="809" ht="15.75" customHeight="1" s="263">
      <c r="H809" s="1" t="n"/>
      <c r="I809" s="1" t="n"/>
      <c r="J809" s="1" t="n"/>
      <c r="L809" s="1" t="n"/>
      <c r="O809" s="1" t="n"/>
      <c r="P809" s="1" t="n"/>
      <c r="Q809" s="1" t="n"/>
      <c r="R809" s="1" t="n"/>
      <c r="S809" s="1" t="n"/>
      <c r="V809" s="1" t="n"/>
      <c r="W809" s="1" t="n"/>
      <c r="Y809" s="1" t="n"/>
      <c r="Z809" s="1" t="n"/>
      <c r="AC809" s="1" t="n"/>
      <c r="AD809" s="1" t="n"/>
    </row>
    <row r="810" ht="15.75" customHeight="1" s="263">
      <c r="H810" s="1" t="n"/>
      <c r="I810" s="1" t="n"/>
      <c r="J810" s="1" t="n"/>
      <c r="L810" s="1" t="n"/>
      <c r="O810" s="1" t="n"/>
      <c r="P810" s="1" t="n"/>
      <c r="Q810" s="1" t="n"/>
      <c r="R810" s="1" t="n"/>
      <c r="S810" s="1" t="n"/>
      <c r="V810" s="1" t="n"/>
      <c r="W810" s="1" t="n"/>
      <c r="Y810" s="1" t="n"/>
      <c r="Z810" s="1" t="n"/>
      <c r="AC810" s="1" t="n"/>
      <c r="AD810" s="1" t="n"/>
    </row>
    <row r="811" ht="15.75" customHeight="1" s="263">
      <c r="H811" s="1" t="n"/>
      <c r="I811" s="1" t="n"/>
      <c r="J811" s="1" t="n"/>
      <c r="L811" s="1" t="n"/>
      <c r="O811" s="1" t="n"/>
      <c r="P811" s="1" t="n"/>
      <c r="Q811" s="1" t="n"/>
      <c r="R811" s="1" t="n"/>
      <c r="S811" s="1" t="n"/>
      <c r="V811" s="1" t="n"/>
      <c r="W811" s="1" t="n"/>
      <c r="Y811" s="1" t="n"/>
      <c r="Z811" s="1" t="n"/>
      <c r="AC811" s="1" t="n"/>
      <c r="AD811" s="1" t="n"/>
    </row>
    <row r="812" ht="15.75" customHeight="1" s="263">
      <c r="H812" s="1" t="n"/>
      <c r="I812" s="1" t="n"/>
      <c r="J812" s="1" t="n"/>
      <c r="L812" s="1" t="n"/>
      <c r="O812" s="1" t="n"/>
      <c r="P812" s="1" t="n"/>
      <c r="Q812" s="1" t="n"/>
      <c r="R812" s="1" t="n"/>
      <c r="S812" s="1" t="n"/>
      <c r="V812" s="1" t="n"/>
      <c r="W812" s="1" t="n"/>
      <c r="Y812" s="1" t="n"/>
      <c r="Z812" s="1" t="n"/>
      <c r="AC812" s="1" t="n"/>
      <c r="AD812" s="1" t="n"/>
    </row>
    <row r="813" ht="15.75" customHeight="1" s="263">
      <c r="H813" s="1" t="n"/>
      <c r="I813" s="1" t="n"/>
      <c r="J813" s="1" t="n"/>
      <c r="L813" s="1" t="n"/>
      <c r="O813" s="1" t="n"/>
      <c r="P813" s="1" t="n"/>
      <c r="Q813" s="1" t="n"/>
      <c r="R813" s="1" t="n"/>
      <c r="S813" s="1" t="n"/>
      <c r="V813" s="1" t="n"/>
      <c r="W813" s="1" t="n"/>
      <c r="Y813" s="1" t="n"/>
      <c r="Z813" s="1" t="n"/>
      <c r="AC813" s="1" t="n"/>
      <c r="AD813" s="1" t="n"/>
    </row>
    <row r="814" ht="15.75" customHeight="1" s="263">
      <c r="H814" s="1" t="n"/>
      <c r="I814" s="1" t="n"/>
      <c r="J814" s="1" t="n"/>
      <c r="L814" s="1" t="n"/>
      <c r="O814" s="1" t="n"/>
      <c r="P814" s="1" t="n"/>
      <c r="Q814" s="1" t="n"/>
      <c r="R814" s="1" t="n"/>
      <c r="S814" s="1" t="n"/>
      <c r="V814" s="1" t="n"/>
      <c r="W814" s="1" t="n"/>
      <c r="Y814" s="1" t="n"/>
      <c r="Z814" s="1" t="n"/>
      <c r="AC814" s="1" t="n"/>
      <c r="AD814" s="1" t="n"/>
    </row>
    <row r="815" ht="15.75" customHeight="1" s="263">
      <c r="H815" s="1" t="n"/>
      <c r="I815" s="1" t="n"/>
      <c r="J815" s="1" t="n"/>
      <c r="L815" s="1" t="n"/>
      <c r="O815" s="1" t="n"/>
      <c r="P815" s="1" t="n"/>
      <c r="Q815" s="1" t="n"/>
      <c r="R815" s="1" t="n"/>
      <c r="S815" s="1" t="n"/>
      <c r="V815" s="1" t="n"/>
      <c r="W815" s="1" t="n"/>
      <c r="Y815" s="1" t="n"/>
      <c r="Z815" s="1" t="n"/>
      <c r="AC815" s="1" t="n"/>
      <c r="AD815" s="1" t="n"/>
    </row>
    <row r="816" ht="15.75" customHeight="1" s="263">
      <c r="H816" s="1" t="n"/>
      <c r="I816" s="1" t="n"/>
      <c r="J816" s="1" t="n"/>
      <c r="L816" s="1" t="n"/>
      <c r="O816" s="1" t="n"/>
      <c r="P816" s="1" t="n"/>
      <c r="Q816" s="1" t="n"/>
      <c r="R816" s="1" t="n"/>
      <c r="S816" s="1" t="n"/>
      <c r="V816" s="1" t="n"/>
      <c r="W816" s="1" t="n"/>
      <c r="Y816" s="1" t="n"/>
      <c r="Z816" s="1" t="n"/>
      <c r="AC816" s="1" t="n"/>
      <c r="AD816" s="1" t="n"/>
    </row>
    <row r="817" ht="15.75" customHeight="1" s="263">
      <c r="H817" s="1" t="n"/>
      <c r="I817" s="1" t="n"/>
      <c r="J817" s="1" t="n"/>
      <c r="L817" s="1" t="n"/>
      <c r="O817" s="1" t="n"/>
      <c r="P817" s="1" t="n"/>
      <c r="Q817" s="1" t="n"/>
      <c r="R817" s="1" t="n"/>
      <c r="S817" s="1" t="n"/>
      <c r="V817" s="1" t="n"/>
      <c r="W817" s="1" t="n"/>
      <c r="Y817" s="1" t="n"/>
      <c r="Z817" s="1" t="n"/>
      <c r="AC817" s="1" t="n"/>
      <c r="AD817" s="1" t="n"/>
    </row>
    <row r="818" ht="15.75" customHeight="1" s="263">
      <c r="H818" s="1" t="n"/>
      <c r="I818" s="1" t="n"/>
      <c r="J818" s="1" t="n"/>
      <c r="L818" s="1" t="n"/>
      <c r="O818" s="1" t="n"/>
      <c r="P818" s="1" t="n"/>
      <c r="Q818" s="1" t="n"/>
      <c r="R818" s="1" t="n"/>
      <c r="S818" s="1" t="n"/>
      <c r="V818" s="1" t="n"/>
      <c r="W818" s="1" t="n"/>
      <c r="Y818" s="1" t="n"/>
      <c r="Z818" s="1" t="n"/>
      <c r="AC818" s="1" t="n"/>
      <c r="AD818" s="1" t="n"/>
    </row>
    <row r="819" ht="15.75" customHeight="1" s="263">
      <c r="H819" s="1" t="n"/>
      <c r="I819" s="1" t="n"/>
      <c r="J819" s="1" t="n"/>
      <c r="L819" s="1" t="n"/>
      <c r="O819" s="1" t="n"/>
      <c r="P819" s="1" t="n"/>
      <c r="Q819" s="1" t="n"/>
      <c r="R819" s="1" t="n"/>
      <c r="S819" s="1" t="n"/>
      <c r="V819" s="1" t="n"/>
      <c r="W819" s="1" t="n"/>
      <c r="Y819" s="1" t="n"/>
      <c r="Z819" s="1" t="n"/>
      <c r="AC819" s="1" t="n"/>
      <c r="AD819" s="1" t="n"/>
    </row>
    <row r="820" ht="15.75" customHeight="1" s="263">
      <c r="H820" s="1" t="n"/>
      <c r="I820" s="1" t="n"/>
      <c r="J820" s="1" t="n"/>
      <c r="L820" s="1" t="n"/>
      <c r="O820" s="1" t="n"/>
      <c r="P820" s="1" t="n"/>
      <c r="Q820" s="1" t="n"/>
      <c r="R820" s="1" t="n"/>
      <c r="S820" s="1" t="n"/>
      <c r="V820" s="1" t="n"/>
      <c r="W820" s="1" t="n"/>
      <c r="Y820" s="1" t="n"/>
      <c r="Z820" s="1" t="n"/>
      <c r="AC820" s="1" t="n"/>
      <c r="AD820" s="1" t="n"/>
    </row>
    <row r="821" ht="15.75" customHeight="1" s="263">
      <c r="H821" s="1" t="n"/>
      <c r="I821" s="1" t="n"/>
      <c r="J821" s="1" t="n"/>
      <c r="L821" s="1" t="n"/>
      <c r="O821" s="1" t="n"/>
      <c r="P821" s="1" t="n"/>
      <c r="Q821" s="1" t="n"/>
      <c r="R821" s="1" t="n"/>
      <c r="S821" s="1" t="n"/>
      <c r="V821" s="1" t="n"/>
      <c r="W821" s="1" t="n"/>
      <c r="Y821" s="1" t="n"/>
      <c r="Z821" s="1" t="n"/>
      <c r="AC821" s="1" t="n"/>
      <c r="AD821" s="1" t="n"/>
    </row>
    <row r="822" ht="15.75" customHeight="1" s="263">
      <c r="H822" s="1" t="n"/>
      <c r="I822" s="1" t="n"/>
      <c r="J822" s="1" t="n"/>
      <c r="L822" s="1" t="n"/>
      <c r="O822" s="1" t="n"/>
      <c r="P822" s="1" t="n"/>
      <c r="Q822" s="1" t="n"/>
      <c r="R822" s="1" t="n"/>
      <c r="S822" s="1" t="n"/>
      <c r="V822" s="1" t="n"/>
      <c r="W822" s="1" t="n"/>
      <c r="Y822" s="1" t="n"/>
      <c r="Z822" s="1" t="n"/>
      <c r="AC822" s="1" t="n"/>
      <c r="AD822" s="1" t="n"/>
    </row>
    <row r="823" ht="15.75" customHeight="1" s="263">
      <c r="H823" s="1" t="n"/>
      <c r="I823" s="1" t="n"/>
      <c r="J823" s="1" t="n"/>
      <c r="L823" s="1" t="n"/>
      <c r="O823" s="1" t="n"/>
      <c r="P823" s="1" t="n"/>
      <c r="Q823" s="1" t="n"/>
      <c r="R823" s="1" t="n"/>
      <c r="S823" s="1" t="n"/>
      <c r="V823" s="1" t="n"/>
      <c r="W823" s="1" t="n"/>
      <c r="Y823" s="1" t="n"/>
      <c r="Z823" s="1" t="n"/>
      <c r="AC823" s="1" t="n"/>
      <c r="AD823" s="1" t="n"/>
    </row>
    <row r="824" ht="15.75" customHeight="1" s="263">
      <c r="H824" s="1" t="n"/>
      <c r="I824" s="1" t="n"/>
      <c r="J824" s="1" t="n"/>
      <c r="L824" s="1" t="n"/>
      <c r="O824" s="1" t="n"/>
      <c r="P824" s="1" t="n"/>
      <c r="Q824" s="1" t="n"/>
      <c r="R824" s="1" t="n"/>
      <c r="S824" s="1" t="n"/>
      <c r="V824" s="1" t="n"/>
      <c r="W824" s="1" t="n"/>
      <c r="Y824" s="1" t="n"/>
      <c r="Z824" s="1" t="n"/>
      <c r="AC824" s="1" t="n"/>
      <c r="AD824" s="1" t="n"/>
    </row>
    <row r="825" ht="15.75" customHeight="1" s="263">
      <c r="H825" s="1" t="n"/>
      <c r="I825" s="1" t="n"/>
      <c r="J825" s="1" t="n"/>
      <c r="L825" s="1" t="n"/>
      <c r="O825" s="1" t="n"/>
      <c r="P825" s="1" t="n"/>
      <c r="Q825" s="1" t="n"/>
      <c r="R825" s="1" t="n"/>
      <c r="S825" s="1" t="n"/>
      <c r="V825" s="1" t="n"/>
      <c r="W825" s="1" t="n"/>
      <c r="Y825" s="1" t="n"/>
      <c r="Z825" s="1" t="n"/>
      <c r="AC825" s="1" t="n"/>
      <c r="AD825" s="1" t="n"/>
    </row>
    <row r="826" ht="15.75" customHeight="1" s="263">
      <c r="H826" s="1" t="n"/>
      <c r="I826" s="1" t="n"/>
      <c r="J826" s="1" t="n"/>
      <c r="L826" s="1" t="n"/>
      <c r="O826" s="1" t="n"/>
      <c r="P826" s="1" t="n"/>
      <c r="Q826" s="1" t="n"/>
      <c r="R826" s="1" t="n"/>
      <c r="S826" s="1" t="n"/>
      <c r="V826" s="1" t="n"/>
      <c r="W826" s="1" t="n"/>
      <c r="Y826" s="1" t="n"/>
      <c r="Z826" s="1" t="n"/>
      <c r="AC826" s="1" t="n"/>
      <c r="AD826" s="1" t="n"/>
    </row>
    <row r="827" ht="15.75" customHeight="1" s="263">
      <c r="H827" s="1" t="n"/>
      <c r="I827" s="1" t="n"/>
      <c r="J827" s="1" t="n"/>
      <c r="L827" s="1" t="n"/>
      <c r="O827" s="1" t="n"/>
      <c r="P827" s="1" t="n"/>
      <c r="Q827" s="1" t="n"/>
      <c r="R827" s="1" t="n"/>
      <c r="S827" s="1" t="n"/>
      <c r="V827" s="1" t="n"/>
      <c r="W827" s="1" t="n"/>
      <c r="Y827" s="1" t="n"/>
      <c r="Z827" s="1" t="n"/>
      <c r="AC827" s="1" t="n"/>
      <c r="AD827" s="1" t="n"/>
    </row>
    <row r="828" ht="15.75" customHeight="1" s="263">
      <c r="H828" s="1" t="n"/>
      <c r="I828" s="1" t="n"/>
      <c r="J828" s="1" t="n"/>
      <c r="L828" s="1" t="n"/>
      <c r="O828" s="1" t="n"/>
      <c r="P828" s="1" t="n"/>
      <c r="Q828" s="1" t="n"/>
      <c r="R828" s="1" t="n"/>
      <c r="S828" s="1" t="n"/>
      <c r="V828" s="1" t="n"/>
      <c r="W828" s="1" t="n"/>
      <c r="Y828" s="1" t="n"/>
      <c r="Z828" s="1" t="n"/>
      <c r="AC828" s="1" t="n"/>
      <c r="AD828" s="1" t="n"/>
    </row>
    <row r="829" ht="15.75" customHeight="1" s="263">
      <c r="H829" s="1" t="n"/>
      <c r="I829" s="1" t="n"/>
      <c r="J829" s="1" t="n"/>
      <c r="L829" s="1" t="n"/>
      <c r="O829" s="1" t="n"/>
      <c r="P829" s="1" t="n"/>
      <c r="Q829" s="1" t="n"/>
      <c r="R829" s="1" t="n"/>
      <c r="S829" s="1" t="n"/>
      <c r="V829" s="1" t="n"/>
      <c r="W829" s="1" t="n"/>
      <c r="Y829" s="1" t="n"/>
      <c r="Z829" s="1" t="n"/>
      <c r="AC829" s="1" t="n"/>
      <c r="AD829" s="1" t="n"/>
    </row>
    <row r="830" ht="15.75" customHeight="1" s="263">
      <c r="H830" s="1" t="n"/>
      <c r="I830" s="1" t="n"/>
      <c r="J830" s="1" t="n"/>
      <c r="L830" s="1" t="n"/>
      <c r="O830" s="1" t="n"/>
      <c r="P830" s="1" t="n"/>
      <c r="Q830" s="1" t="n"/>
      <c r="R830" s="1" t="n"/>
      <c r="S830" s="1" t="n"/>
      <c r="V830" s="1" t="n"/>
      <c r="W830" s="1" t="n"/>
      <c r="Y830" s="1" t="n"/>
      <c r="Z830" s="1" t="n"/>
      <c r="AC830" s="1" t="n"/>
      <c r="AD830" s="1" t="n"/>
    </row>
    <row r="831" ht="15.75" customHeight="1" s="263">
      <c r="H831" s="1" t="n"/>
      <c r="I831" s="1" t="n"/>
      <c r="J831" s="1" t="n"/>
      <c r="L831" s="1" t="n"/>
      <c r="O831" s="1" t="n"/>
      <c r="P831" s="1" t="n"/>
      <c r="Q831" s="1" t="n"/>
      <c r="R831" s="1" t="n"/>
      <c r="S831" s="1" t="n"/>
      <c r="V831" s="1" t="n"/>
      <c r="W831" s="1" t="n"/>
      <c r="Y831" s="1" t="n"/>
      <c r="Z831" s="1" t="n"/>
      <c r="AC831" s="1" t="n"/>
      <c r="AD831" s="1" t="n"/>
    </row>
    <row r="832" ht="15.75" customHeight="1" s="263">
      <c r="H832" s="1" t="n"/>
      <c r="I832" s="1" t="n"/>
      <c r="J832" s="1" t="n"/>
      <c r="L832" s="1" t="n"/>
      <c r="O832" s="1" t="n"/>
      <c r="P832" s="1" t="n"/>
      <c r="Q832" s="1" t="n"/>
      <c r="R832" s="1" t="n"/>
      <c r="S832" s="1" t="n"/>
      <c r="V832" s="1" t="n"/>
      <c r="W832" s="1" t="n"/>
      <c r="Y832" s="1" t="n"/>
      <c r="Z832" s="1" t="n"/>
      <c r="AC832" s="1" t="n"/>
      <c r="AD832" s="1" t="n"/>
    </row>
    <row r="833" ht="15.75" customHeight="1" s="263">
      <c r="H833" s="1" t="n"/>
      <c r="I833" s="1" t="n"/>
      <c r="J833" s="1" t="n"/>
      <c r="L833" s="1" t="n"/>
      <c r="O833" s="1" t="n"/>
      <c r="P833" s="1" t="n"/>
      <c r="Q833" s="1" t="n"/>
      <c r="R833" s="1" t="n"/>
      <c r="S833" s="1" t="n"/>
      <c r="V833" s="1" t="n"/>
      <c r="W833" s="1" t="n"/>
      <c r="Y833" s="1" t="n"/>
      <c r="Z833" s="1" t="n"/>
      <c r="AC833" s="1" t="n"/>
      <c r="AD833" s="1" t="n"/>
    </row>
    <row r="834" ht="15.75" customHeight="1" s="263">
      <c r="H834" s="1" t="n"/>
      <c r="I834" s="1" t="n"/>
      <c r="J834" s="1" t="n"/>
      <c r="L834" s="1" t="n"/>
      <c r="O834" s="1" t="n"/>
      <c r="P834" s="1" t="n"/>
      <c r="Q834" s="1" t="n"/>
      <c r="R834" s="1" t="n"/>
      <c r="S834" s="1" t="n"/>
      <c r="V834" s="1" t="n"/>
      <c r="W834" s="1" t="n"/>
      <c r="Y834" s="1" t="n"/>
      <c r="Z834" s="1" t="n"/>
      <c r="AC834" s="1" t="n"/>
      <c r="AD834" s="1" t="n"/>
    </row>
    <row r="835" ht="15.75" customHeight="1" s="263">
      <c r="H835" s="1" t="n"/>
      <c r="I835" s="1" t="n"/>
      <c r="J835" s="1" t="n"/>
      <c r="L835" s="1" t="n"/>
      <c r="O835" s="1" t="n"/>
      <c r="P835" s="1" t="n"/>
      <c r="Q835" s="1" t="n"/>
      <c r="R835" s="1" t="n"/>
      <c r="S835" s="1" t="n"/>
      <c r="V835" s="1" t="n"/>
      <c r="W835" s="1" t="n"/>
      <c r="Y835" s="1" t="n"/>
      <c r="Z835" s="1" t="n"/>
      <c r="AC835" s="1" t="n"/>
      <c r="AD835" s="1" t="n"/>
    </row>
    <row r="836" ht="15.75" customHeight="1" s="263">
      <c r="H836" s="1" t="n"/>
      <c r="I836" s="1" t="n"/>
      <c r="J836" s="1" t="n"/>
      <c r="L836" s="1" t="n"/>
      <c r="O836" s="1" t="n"/>
      <c r="P836" s="1" t="n"/>
      <c r="Q836" s="1" t="n"/>
      <c r="R836" s="1" t="n"/>
      <c r="S836" s="1" t="n"/>
      <c r="V836" s="1" t="n"/>
      <c r="W836" s="1" t="n"/>
      <c r="Y836" s="1" t="n"/>
      <c r="Z836" s="1" t="n"/>
      <c r="AC836" s="1" t="n"/>
      <c r="AD836" s="1" t="n"/>
    </row>
    <row r="837" ht="15.75" customHeight="1" s="263">
      <c r="H837" s="1" t="n"/>
      <c r="I837" s="1" t="n"/>
      <c r="J837" s="1" t="n"/>
      <c r="L837" s="1" t="n"/>
      <c r="O837" s="1" t="n"/>
      <c r="P837" s="1" t="n"/>
      <c r="Q837" s="1" t="n"/>
      <c r="R837" s="1" t="n"/>
      <c r="S837" s="1" t="n"/>
      <c r="V837" s="1" t="n"/>
      <c r="W837" s="1" t="n"/>
      <c r="Y837" s="1" t="n"/>
      <c r="Z837" s="1" t="n"/>
      <c r="AC837" s="1" t="n"/>
      <c r="AD837" s="1" t="n"/>
    </row>
    <row r="838" ht="15.75" customHeight="1" s="263">
      <c r="H838" s="1" t="n"/>
      <c r="I838" s="1" t="n"/>
      <c r="J838" s="1" t="n"/>
      <c r="L838" s="1" t="n"/>
      <c r="O838" s="1" t="n"/>
      <c r="P838" s="1" t="n"/>
      <c r="Q838" s="1" t="n"/>
      <c r="R838" s="1" t="n"/>
      <c r="S838" s="1" t="n"/>
      <c r="V838" s="1" t="n"/>
      <c r="W838" s="1" t="n"/>
      <c r="Y838" s="1" t="n"/>
      <c r="Z838" s="1" t="n"/>
      <c r="AC838" s="1" t="n"/>
      <c r="AD838" s="1" t="n"/>
    </row>
    <row r="839" ht="15.75" customHeight="1" s="263">
      <c r="H839" s="1" t="n"/>
      <c r="I839" s="1" t="n"/>
      <c r="J839" s="1" t="n"/>
      <c r="L839" s="1" t="n"/>
      <c r="O839" s="1" t="n"/>
      <c r="P839" s="1" t="n"/>
      <c r="Q839" s="1" t="n"/>
      <c r="R839" s="1" t="n"/>
      <c r="S839" s="1" t="n"/>
      <c r="V839" s="1" t="n"/>
      <c r="W839" s="1" t="n"/>
      <c r="Y839" s="1" t="n"/>
      <c r="Z839" s="1" t="n"/>
      <c r="AC839" s="1" t="n"/>
      <c r="AD839" s="1" t="n"/>
    </row>
    <row r="840" ht="15.75" customHeight="1" s="263">
      <c r="H840" s="1" t="n"/>
      <c r="I840" s="1" t="n"/>
      <c r="J840" s="1" t="n"/>
      <c r="L840" s="1" t="n"/>
      <c r="O840" s="1" t="n"/>
      <c r="P840" s="1" t="n"/>
      <c r="Q840" s="1" t="n"/>
      <c r="R840" s="1" t="n"/>
      <c r="S840" s="1" t="n"/>
      <c r="V840" s="1" t="n"/>
      <c r="W840" s="1" t="n"/>
      <c r="Y840" s="1" t="n"/>
      <c r="Z840" s="1" t="n"/>
      <c r="AC840" s="1" t="n"/>
      <c r="AD840" s="1" t="n"/>
    </row>
    <row r="841" ht="15.75" customHeight="1" s="263">
      <c r="H841" s="1" t="n"/>
      <c r="I841" s="1" t="n"/>
      <c r="J841" s="1" t="n"/>
      <c r="L841" s="1" t="n"/>
      <c r="O841" s="1" t="n"/>
      <c r="P841" s="1" t="n"/>
      <c r="Q841" s="1" t="n"/>
      <c r="R841" s="1" t="n"/>
      <c r="S841" s="1" t="n"/>
      <c r="V841" s="1" t="n"/>
      <c r="W841" s="1" t="n"/>
      <c r="Y841" s="1" t="n"/>
      <c r="Z841" s="1" t="n"/>
      <c r="AC841" s="1" t="n"/>
      <c r="AD841" s="1" t="n"/>
    </row>
    <row r="842" ht="15.75" customHeight="1" s="263">
      <c r="H842" s="1" t="n"/>
      <c r="I842" s="1" t="n"/>
      <c r="J842" s="1" t="n"/>
      <c r="L842" s="1" t="n"/>
      <c r="O842" s="1" t="n"/>
      <c r="P842" s="1" t="n"/>
      <c r="Q842" s="1" t="n"/>
      <c r="R842" s="1" t="n"/>
      <c r="S842" s="1" t="n"/>
      <c r="V842" s="1" t="n"/>
      <c r="W842" s="1" t="n"/>
      <c r="Y842" s="1" t="n"/>
      <c r="Z842" s="1" t="n"/>
      <c r="AC842" s="1" t="n"/>
      <c r="AD842" s="1" t="n"/>
    </row>
    <row r="843" ht="15.75" customHeight="1" s="263">
      <c r="H843" s="1" t="n"/>
      <c r="I843" s="1" t="n"/>
      <c r="J843" s="1" t="n"/>
      <c r="L843" s="1" t="n"/>
      <c r="O843" s="1" t="n"/>
      <c r="P843" s="1" t="n"/>
      <c r="Q843" s="1" t="n"/>
      <c r="R843" s="1" t="n"/>
      <c r="S843" s="1" t="n"/>
      <c r="V843" s="1" t="n"/>
      <c r="W843" s="1" t="n"/>
      <c r="Y843" s="1" t="n"/>
      <c r="Z843" s="1" t="n"/>
      <c r="AC843" s="1" t="n"/>
      <c r="AD843" s="1" t="n"/>
    </row>
    <row r="844" ht="15.75" customHeight="1" s="263">
      <c r="H844" s="1" t="n"/>
      <c r="I844" s="1" t="n"/>
      <c r="J844" s="1" t="n"/>
      <c r="L844" s="1" t="n"/>
      <c r="O844" s="1" t="n"/>
      <c r="P844" s="1" t="n"/>
      <c r="Q844" s="1" t="n"/>
      <c r="R844" s="1" t="n"/>
      <c r="S844" s="1" t="n"/>
      <c r="V844" s="1" t="n"/>
      <c r="W844" s="1" t="n"/>
      <c r="Y844" s="1" t="n"/>
      <c r="Z844" s="1" t="n"/>
      <c r="AC844" s="1" t="n"/>
      <c r="AD844" s="1" t="n"/>
    </row>
    <row r="845" ht="15.75" customHeight="1" s="263">
      <c r="H845" s="1" t="n"/>
      <c r="I845" s="1" t="n"/>
      <c r="J845" s="1" t="n"/>
      <c r="L845" s="1" t="n"/>
      <c r="O845" s="1" t="n"/>
      <c r="P845" s="1" t="n"/>
      <c r="Q845" s="1" t="n"/>
      <c r="R845" s="1" t="n"/>
      <c r="S845" s="1" t="n"/>
      <c r="V845" s="1" t="n"/>
      <c r="W845" s="1" t="n"/>
      <c r="Y845" s="1" t="n"/>
      <c r="Z845" s="1" t="n"/>
      <c r="AC845" s="1" t="n"/>
      <c r="AD845" s="1" t="n"/>
    </row>
    <row r="846" ht="15.75" customHeight="1" s="263">
      <c r="H846" s="1" t="n"/>
      <c r="I846" s="1" t="n"/>
      <c r="J846" s="1" t="n"/>
      <c r="L846" s="1" t="n"/>
      <c r="O846" s="1" t="n"/>
      <c r="P846" s="1" t="n"/>
      <c r="Q846" s="1" t="n"/>
      <c r="R846" s="1" t="n"/>
      <c r="S846" s="1" t="n"/>
      <c r="V846" s="1" t="n"/>
      <c r="W846" s="1" t="n"/>
      <c r="Y846" s="1" t="n"/>
      <c r="Z846" s="1" t="n"/>
      <c r="AC846" s="1" t="n"/>
      <c r="AD846" s="1" t="n"/>
    </row>
    <row r="847" ht="15.75" customHeight="1" s="263">
      <c r="H847" s="1" t="n"/>
      <c r="I847" s="1" t="n"/>
      <c r="J847" s="1" t="n"/>
      <c r="L847" s="1" t="n"/>
      <c r="O847" s="1" t="n"/>
      <c r="P847" s="1" t="n"/>
      <c r="Q847" s="1" t="n"/>
      <c r="R847" s="1" t="n"/>
      <c r="S847" s="1" t="n"/>
      <c r="V847" s="1" t="n"/>
      <c r="W847" s="1" t="n"/>
      <c r="Y847" s="1" t="n"/>
      <c r="Z847" s="1" t="n"/>
      <c r="AC847" s="1" t="n"/>
      <c r="AD847" s="1" t="n"/>
    </row>
    <row r="848" ht="15.75" customHeight="1" s="263">
      <c r="H848" s="1" t="n"/>
      <c r="I848" s="1" t="n"/>
      <c r="J848" s="1" t="n"/>
      <c r="L848" s="1" t="n"/>
      <c r="O848" s="1" t="n"/>
      <c r="P848" s="1" t="n"/>
      <c r="Q848" s="1" t="n"/>
      <c r="R848" s="1" t="n"/>
      <c r="S848" s="1" t="n"/>
      <c r="V848" s="1" t="n"/>
      <c r="W848" s="1" t="n"/>
      <c r="Y848" s="1" t="n"/>
      <c r="Z848" s="1" t="n"/>
      <c r="AC848" s="1" t="n"/>
      <c r="AD848" s="1" t="n"/>
    </row>
    <row r="849" ht="15.75" customHeight="1" s="263">
      <c r="H849" s="1" t="n"/>
      <c r="I849" s="1" t="n"/>
      <c r="J849" s="1" t="n"/>
      <c r="L849" s="1" t="n"/>
      <c r="O849" s="1" t="n"/>
      <c r="P849" s="1" t="n"/>
      <c r="Q849" s="1" t="n"/>
      <c r="R849" s="1" t="n"/>
      <c r="S849" s="1" t="n"/>
      <c r="V849" s="1" t="n"/>
      <c r="W849" s="1" t="n"/>
      <c r="Y849" s="1" t="n"/>
      <c r="Z849" s="1" t="n"/>
      <c r="AC849" s="1" t="n"/>
      <c r="AD849" s="1" t="n"/>
    </row>
    <row r="850" ht="15.75" customHeight="1" s="263">
      <c r="H850" s="1" t="n"/>
      <c r="I850" s="1" t="n"/>
      <c r="J850" s="1" t="n"/>
      <c r="L850" s="1" t="n"/>
      <c r="O850" s="1" t="n"/>
      <c r="P850" s="1" t="n"/>
      <c r="Q850" s="1" t="n"/>
      <c r="R850" s="1" t="n"/>
      <c r="S850" s="1" t="n"/>
      <c r="V850" s="1" t="n"/>
      <c r="W850" s="1" t="n"/>
      <c r="Y850" s="1" t="n"/>
      <c r="Z850" s="1" t="n"/>
      <c r="AC850" s="1" t="n"/>
      <c r="AD850" s="1" t="n"/>
    </row>
    <row r="851" ht="15.75" customHeight="1" s="263">
      <c r="H851" s="1" t="n"/>
      <c r="I851" s="1" t="n"/>
      <c r="J851" s="1" t="n"/>
      <c r="L851" s="1" t="n"/>
      <c r="O851" s="1" t="n"/>
      <c r="P851" s="1" t="n"/>
      <c r="Q851" s="1" t="n"/>
      <c r="R851" s="1" t="n"/>
      <c r="S851" s="1" t="n"/>
      <c r="V851" s="1" t="n"/>
      <c r="W851" s="1" t="n"/>
      <c r="Y851" s="1" t="n"/>
      <c r="Z851" s="1" t="n"/>
      <c r="AC851" s="1" t="n"/>
      <c r="AD851" s="1" t="n"/>
    </row>
    <row r="852" ht="15.75" customHeight="1" s="263">
      <c r="H852" s="1" t="n"/>
      <c r="I852" s="1" t="n"/>
      <c r="J852" s="1" t="n"/>
      <c r="L852" s="1" t="n"/>
      <c r="O852" s="1" t="n"/>
      <c r="P852" s="1" t="n"/>
      <c r="Q852" s="1" t="n"/>
      <c r="R852" s="1" t="n"/>
      <c r="S852" s="1" t="n"/>
      <c r="V852" s="1" t="n"/>
      <c r="W852" s="1" t="n"/>
      <c r="Y852" s="1" t="n"/>
      <c r="Z852" s="1" t="n"/>
      <c r="AC852" s="1" t="n"/>
      <c r="AD852" s="1" t="n"/>
    </row>
    <row r="853" ht="15.75" customHeight="1" s="263">
      <c r="H853" s="1" t="n"/>
      <c r="I853" s="1" t="n"/>
      <c r="J853" s="1" t="n"/>
      <c r="L853" s="1" t="n"/>
      <c r="O853" s="1" t="n"/>
      <c r="P853" s="1" t="n"/>
      <c r="Q853" s="1" t="n"/>
      <c r="R853" s="1" t="n"/>
      <c r="S853" s="1" t="n"/>
      <c r="V853" s="1" t="n"/>
      <c r="W853" s="1" t="n"/>
      <c r="Y853" s="1" t="n"/>
      <c r="Z853" s="1" t="n"/>
      <c r="AC853" s="1" t="n"/>
      <c r="AD853" s="1" t="n"/>
    </row>
    <row r="854" ht="15.75" customHeight="1" s="263">
      <c r="H854" s="1" t="n"/>
      <c r="I854" s="1" t="n"/>
      <c r="J854" s="1" t="n"/>
      <c r="L854" s="1" t="n"/>
      <c r="O854" s="1" t="n"/>
      <c r="P854" s="1" t="n"/>
      <c r="Q854" s="1" t="n"/>
      <c r="R854" s="1" t="n"/>
      <c r="S854" s="1" t="n"/>
      <c r="V854" s="1" t="n"/>
      <c r="W854" s="1" t="n"/>
      <c r="Y854" s="1" t="n"/>
      <c r="Z854" s="1" t="n"/>
      <c r="AC854" s="1" t="n"/>
      <c r="AD854" s="1" t="n"/>
    </row>
    <row r="855" ht="15.75" customHeight="1" s="263">
      <c r="H855" s="1" t="n"/>
      <c r="I855" s="1" t="n"/>
      <c r="J855" s="1" t="n"/>
      <c r="L855" s="1" t="n"/>
      <c r="O855" s="1" t="n"/>
      <c r="P855" s="1" t="n"/>
      <c r="Q855" s="1" t="n"/>
      <c r="R855" s="1" t="n"/>
      <c r="S855" s="1" t="n"/>
      <c r="V855" s="1" t="n"/>
      <c r="W855" s="1" t="n"/>
      <c r="Y855" s="1" t="n"/>
      <c r="Z855" s="1" t="n"/>
      <c r="AC855" s="1" t="n"/>
      <c r="AD855" s="1" t="n"/>
    </row>
    <row r="856" ht="15.75" customHeight="1" s="263">
      <c r="H856" s="1" t="n"/>
      <c r="I856" s="1" t="n"/>
      <c r="J856" s="1" t="n"/>
      <c r="L856" s="1" t="n"/>
      <c r="O856" s="1" t="n"/>
      <c r="P856" s="1" t="n"/>
      <c r="Q856" s="1" t="n"/>
      <c r="R856" s="1" t="n"/>
      <c r="S856" s="1" t="n"/>
      <c r="V856" s="1" t="n"/>
      <c r="W856" s="1" t="n"/>
      <c r="Y856" s="1" t="n"/>
      <c r="Z856" s="1" t="n"/>
      <c r="AC856" s="1" t="n"/>
      <c r="AD856" s="1" t="n"/>
    </row>
    <row r="857" ht="15.75" customHeight="1" s="263">
      <c r="H857" s="1" t="n"/>
      <c r="I857" s="1" t="n"/>
      <c r="J857" s="1" t="n"/>
      <c r="L857" s="1" t="n"/>
      <c r="O857" s="1" t="n"/>
      <c r="P857" s="1" t="n"/>
      <c r="Q857" s="1" t="n"/>
      <c r="R857" s="1" t="n"/>
      <c r="S857" s="1" t="n"/>
      <c r="V857" s="1" t="n"/>
      <c r="W857" s="1" t="n"/>
      <c r="Y857" s="1" t="n"/>
      <c r="Z857" s="1" t="n"/>
      <c r="AC857" s="1" t="n"/>
      <c r="AD857" s="1" t="n"/>
    </row>
    <row r="858" ht="15.75" customHeight="1" s="263">
      <c r="H858" s="1" t="n"/>
      <c r="I858" s="1" t="n"/>
      <c r="J858" s="1" t="n"/>
      <c r="L858" s="1" t="n"/>
      <c r="O858" s="1" t="n"/>
      <c r="P858" s="1" t="n"/>
      <c r="Q858" s="1" t="n"/>
      <c r="R858" s="1" t="n"/>
      <c r="S858" s="1" t="n"/>
      <c r="V858" s="1" t="n"/>
      <c r="W858" s="1" t="n"/>
      <c r="Y858" s="1" t="n"/>
      <c r="Z858" s="1" t="n"/>
      <c r="AC858" s="1" t="n"/>
      <c r="AD858" s="1" t="n"/>
    </row>
    <row r="859" ht="15.75" customHeight="1" s="263">
      <c r="H859" s="1" t="n"/>
      <c r="I859" s="1" t="n"/>
      <c r="J859" s="1" t="n"/>
      <c r="L859" s="1" t="n"/>
      <c r="O859" s="1" t="n"/>
      <c r="P859" s="1" t="n"/>
      <c r="Q859" s="1" t="n"/>
      <c r="R859" s="1" t="n"/>
      <c r="S859" s="1" t="n"/>
      <c r="V859" s="1" t="n"/>
      <c r="W859" s="1" t="n"/>
      <c r="Y859" s="1" t="n"/>
      <c r="Z859" s="1" t="n"/>
      <c r="AC859" s="1" t="n"/>
      <c r="AD859" s="1" t="n"/>
    </row>
    <row r="860" ht="15.75" customHeight="1" s="263">
      <c r="H860" s="1" t="n"/>
      <c r="I860" s="1" t="n"/>
      <c r="J860" s="1" t="n"/>
      <c r="L860" s="1" t="n"/>
      <c r="O860" s="1" t="n"/>
      <c r="P860" s="1" t="n"/>
      <c r="Q860" s="1" t="n"/>
      <c r="R860" s="1" t="n"/>
      <c r="S860" s="1" t="n"/>
      <c r="V860" s="1" t="n"/>
      <c r="W860" s="1" t="n"/>
      <c r="Y860" s="1" t="n"/>
      <c r="Z860" s="1" t="n"/>
      <c r="AC860" s="1" t="n"/>
      <c r="AD860" s="1" t="n"/>
    </row>
    <row r="861" ht="15.75" customHeight="1" s="263">
      <c r="H861" s="1" t="n"/>
      <c r="I861" s="1" t="n"/>
      <c r="J861" s="1" t="n"/>
      <c r="L861" s="1" t="n"/>
      <c r="O861" s="1" t="n"/>
      <c r="P861" s="1" t="n"/>
      <c r="Q861" s="1" t="n"/>
      <c r="R861" s="1" t="n"/>
      <c r="S861" s="1" t="n"/>
      <c r="V861" s="1" t="n"/>
      <c r="W861" s="1" t="n"/>
      <c r="Y861" s="1" t="n"/>
      <c r="Z861" s="1" t="n"/>
      <c r="AC861" s="1" t="n"/>
      <c r="AD861" s="1" t="n"/>
    </row>
    <row r="862" ht="15.75" customHeight="1" s="263">
      <c r="H862" s="1" t="n"/>
      <c r="I862" s="1" t="n"/>
      <c r="J862" s="1" t="n"/>
      <c r="L862" s="1" t="n"/>
      <c r="O862" s="1" t="n"/>
      <c r="P862" s="1" t="n"/>
      <c r="Q862" s="1" t="n"/>
      <c r="R862" s="1" t="n"/>
      <c r="S862" s="1" t="n"/>
      <c r="V862" s="1" t="n"/>
      <c r="W862" s="1" t="n"/>
      <c r="Y862" s="1" t="n"/>
      <c r="Z862" s="1" t="n"/>
      <c r="AC862" s="1" t="n"/>
      <c r="AD862" s="1" t="n"/>
    </row>
    <row r="863" ht="15.75" customHeight="1" s="263">
      <c r="H863" s="1" t="n"/>
      <c r="I863" s="1" t="n"/>
      <c r="J863" s="1" t="n"/>
      <c r="L863" s="1" t="n"/>
      <c r="O863" s="1" t="n"/>
      <c r="P863" s="1" t="n"/>
      <c r="Q863" s="1" t="n"/>
      <c r="R863" s="1" t="n"/>
      <c r="S863" s="1" t="n"/>
      <c r="V863" s="1" t="n"/>
      <c r="W863" s="1" t="n"/>
      <c r="Y863" s="1" t="n"/>
      <c r="Z863" s="1" t="n"/>
      <c r="AC863" s="1" t="n"/>
      <c r="AD863" s="1" t="n"/>
    </row>
    <row r="864" ht="15.75" customHeight="1" s="263">
      <c r="H864" s="1" t="n"/>
      <c r="I864" s="1" t="n"/>
      <c r="J864" s="1" t="n"/>
      <c r="L864" s="1" t="n"/>
      <c r="O864" s="1" t="n"/>
      <c r="P864" s="1" t="n"/>
      <c r="Q864" s="1" t="n"/>
      <c r="R864" s="1" t="n"/>
      <c r="S864" s="1" t="n"/>
      <c r="V864" s="1" t="n"/>
      <c r="W864" s="1" t="n"/>
      <c r="Y864" s="1" t="n"/>
      <c r="Z864" s="1" t="n"/>
      <c r="AC864" s="1" t="n"/>
      <c r="AD864" s="1" t="n"/>
    </row>
    <row r="865" ht="15.75" customHeight="1" s="263">
      <c r="H865" s="1" t="n"/>
      <c r="I865" s="1" t="n"/>
      <c r="J865" s="1" t="n"/>
      <c r="L865" s="1" t="n"/>
      <c r="O865" s="1" t="n"/>
      <c r="P865" s="1" t="n"/>
      <c r="Q865" s="1" t="n"/>
      <c r="R865" s="1" t="n"/>
      <c r="S865" s="1" t="n"/>
      <c r="V865" s="1" t="n"/>
      <c r="W865" s="1" t="n"/>
      <c r="Y865" s="1" t="n"/>
      <c r="Z865" s="1" t="n"/>
      <c r="AC865" s="1" t="n"/>
      <c r="AD865" s="1" t="n"/>
    </row>
    <row r="866" ht="15.75" customHeight="1" s="263">
      <c r="H866" s="1" t="n"/>
      <c r="I866" s="1" t="n"/>
      <c r="J866" s="1" t="n"/>
      <c r="L866" s="1" t="n"/>
      <c r="O866" s="1" t="n"/>
      <c r="P866" s="1" t="n"/>
      <c r="Q866" s="1" t="n"/>
      <c r="R866" s="1" t="n"/>
      <c r="S866" s="1" t="n"/>
      <c r="V866" s="1" t="n"/>
      <c r="W866" s="1" t="n"/>
      <c r="Y866" s="1" t="n"/>
      <c r="Z866" s="1" t="n"/>
      <c r="AC866" s="1" t="n"/>
      <c r="AD866" s="1" t="n"/>
    </row>
    <row r="867" ht="15.75" customHeight="1" s="263">
      <c r="H867" s="1" t="n"/>
      <c r="I867" s="1" t="n"/>
      <c r="J867" s="1" t="n"/>
      <c r="L867" s="1" t="n"/>
      <c r="O867" s="1" t="n"/>
      <c r="P867" s="1" t="n"/>
      <c r="Q867" s="1" t="n"/>
      <c r="R867" s="1" t="n"/>
      <c r="S867" s="1" t="n"/>
      <c r="V867" s="1" t="n"/>
      <c r="W867" s="1" t="n"/>
      <c r="Y867" s="1" t="n"/>
      <c r="Z867" s="1" t="n"/>
      <c r="AC867" s="1" t="n"/>
      <c r="AD867" s="1" t="n"/>
    </row>
    <row r="868" ht="15.75" customHeight="1" s="263">
      <c r="H868" s="1" t="n"/>
      <c r="I868" s="1" t="n"/>
      <c r="J868" s="1" t="n"/>
      <c r="L868" s="1" t="n"/>
      <c r="O868" s="1" t="n"/>
      <c r="P868" s="1" t="n"/>
      <c r="Q868" s="1" t="n"/>
      <c r="R868" s="1" t="n"/>
      <c r="S868" s="1" t="n"/>
      <c r="V868" s="1" t="n"/>
      <c r="W868" s="1" t="n"/>
      <c r="Y868" s="1" t="n"/>
      <c r="Z868" s="1" t="n"/>
      <c r="AC868" s="1" t="n"/>
      <c r="AD868" s="1" t="n"/>
    </row>
    <row r="869" ht="15.75" customHeight="1" s="263">
      <c r="H869" s="1" t="n"/>
      <c r="I869" s="1" t="n"/>
      <c r="J869" s="1" t="n"/>
      <c r="L869" s="1" t="n"/>
      <c r="O869" s="1" t="n"/>
      <c r="P869" s="1" t="n"/>
      <c r="Q869" s="1" t="n"/>
      <c r="R869" s="1" t="n"/>
      <c r="S869" s="1" t="n"/>
      <c r="V869" s="1" t="n"/>
      <c r="W869" s="1" t="n"/>
      <c r="Y869" s="1" t="n"/>
      <c r="Z869" s="1" t="n"/>
      <c r="AC869" s="1" t="n"/>
      <c r="AD869" s="1" t="n"/>
    </row>
    <row r="870" ht="15.75" customHeight="1" s="263">
      <c r="H870" s="1" t="n"/>
      <c r="I870" s="1" t="n"/>
      <c r="J870" s="1" t="n"/>
      <c r="L870" s="1" t="n"/>
      <c r="O870" s="1" t="n"/>
      <c r="P870" s="1" t="n"/>
      <c r="Q870" s="1" t="n"/>
      <c r="R870" s="1" t="n"/>
      <c r="S870" s="1" t="n"/>
      <c r="V870" s="1" t="n"/>
      <c r="W870" s="1" t="n"/>
      <c r="Y870" s="1" t="n"/>
      <c r="Z870" s="1" t="n"/>
      <c r="AC870" s="1" t="n"/>
      <c r="AD870" s="1" t="n"/>
    </row>
    <row r="871" ht="15.75" customHeight="1" s="263">
      <c r="H871" s="1" t="n"/>
      <c r="I871" s="1" t="n"/>
      <c r="J871" s="1" t="n"/>
      <c r="L871" s="1" t="n"/>
      <c r="O871" s="1" t="n"/>
      <c r="P871" s="1" t="n"/>
      <c r="Q871" s="1" t="n"/>
      <c r="R871" s="1" t="n"/>
      <c r="S871" s="1" t="n"/>
      <c r="V871" s="1" t="n"/>
      <c r="W871" s="1" t="n"/>
      <c r="Y871" s="1" t="n"/>
      <c r="Z871" s="1" t="n"/>
      <c r="AC871" s="1" t="n"/>
      <c r="AD871" s="1" t="n"/>
    </row>
    <row r="872" ht="15.75" customHeight="1" s="263">
      <c r="H872" s="1" t="n"/>
      <c r="I872" s="1" t="n"/>
      <c r="J872" s="1" t="n"/>
      <c r="L872" s="1" t="n"/>
      <c r="O872" s="1" t="n"/>
      <c r="P872" s="1" t="n"/>
      <c r="Q872" s="1" t="n"/>
      <c r="R872" s="1" t="n"/>
      <c r="S872" s="1" t="n"/>
      <c r="V872" s="1" t="n"/>
      <c r="W872" s="1" t="n"/>
      <c r="Y872" s="1" t="n"/>
      <c r="Z872" s="1" t="n"/>
      <c r="AC872" s="1" t="n"/>
      <c r="AD872" s="1" t="n"/>
    </row>
    <row r="873" ht="15.75" customHeight="1" s="263">
      <c r="H873" s="1" t="n"/>
      <c r="I873" s="1" t="n"/>
      <c r="J873" s="1" t="n"/>
      <c r="L873" s="1" t="n"/>
      <c r="O873" s="1" t="n"/>
      <c r="P873" s="1" t="n"/>
      <c r="Q873" s="1" t="n"/>
      <c r="R873" s="1" t="n"/>
      <c r="S873" s="1" t="n"/>
      <c r="V873" s="1" t="n"/>
      <c r="W873" s="1" t="n"/>
      <c r="Y873" s="1" t="n"/>
      <c r="Z873" s="1" t="n"/>
      <c r="AC873" s="1" t="n"/>
      <c r="AD873" s="1" t="n"/>
    </row>
    <row r="874" ht="15.75" customHeight="1" s="263">
      <c r="H874" s="1" t="n"/>
      <c r="I874" s="1" t="n"/>
      <c r="J874" s="1" t="n"/>
      <c r="L874" s="1" t="n"/>
      <c r="O874" s="1" t="n"/>
      <c r="P874" s="1" t="n"/>
      <c r="Q874" s="1" t="n"/>
      <c r="R874" s="1" t="n"/>
      <c r="S874" s="1" t="n"/>
      <c r="V874" s="1" t="n"/>
      <c r="W874" s="1" t="n"/>
      <c r="Y874" s="1" t="n"/>
      <c r="Z874" s="1" t="n"/>
      <c r="AC874" s="1" t="n"/>
      <c r="AD874" s="1" t="n"/>
    </row>
    <row r="875" ht="15.75" customHeight="1" s="263">
      <c r="H875" s="1" t="n"/>
      <c r="I875" s="1" t="n"/>
      <c r="J875" s="1" t="n"/>
      <c r="L875" s="1" t="n"/>
      <c r="O875" s="1" t="n"/>
      <c r="P875" s="1" t="n"/>
      <c r="Q875" s="1" t="n"/>
      <c r="R875" s="1" t="n"/>
      <c r="S875" s="1" t="n"/>
      <c r="V875" s="1" t="n"/>
      <c r="W875" s="1" t="n"/>
      <c r="Y875" s="1" t="n"/>
      <c r="Z875" s="1" t="n"/>
      <c r="AC875" s="1" t="n"/>
      <c r="AD875" s="1" t="n"/>
    </row>
    <row r="876" ht="15.75" customHeight="1" s="263">
      <c r="H876" s="1" t="n"/>
      <c r="I876" s="1" t="n"/>
      <c r="J876" s="1" t="n"/>
      <c r="L876" s="1" t="n"/>
      <c r="O876" s="1" t="n"/>
      <c r="P876" s="1" t="n"/>
      <c r="Q876" s="1" t="n"/>
      <c r="R876" s="1" t="n"/>
      <c r="S876" s="1" t="n"/>
      <c r="V876" s="1" t="n"/>
      <c r="W876" s="1" t="n"/>
      <c r="Y876" s="1" t="n"/>
      <c r="Z876" s="1" t="n"/>
      <c r="AC876" s="1" t="n"/>
      <c r="AD876" s="1" t="n"/>
    </row>
    <row r="877" ht="15.75" customHeight="1" s="263">
      <c r="H877" s="1" t="n"/>
      <c r="I877" s="1" t="n"/>
      <c r="J877" s="1" t="n"/>
      <c r="L877" s="1" t="n"/>
      <c r="O877" s="1" t="n"/>
      <c r="P877" s="1" t="n"/>
      <c r="Q877" s="1" t="n"/>
      <c r="R877" s="1" t="n"/>
      <c r="S877" s="1" t="n"/>
      <c r="V877" s="1" t="n"/>
      <c r="W877" s="1" t="n"/>
      <c r="Y877" s="1" t="n"/>
      <c r="Z877" s="1" t="n"/>
      <c r="AC877" s="1" t="n"/>
      <c r="AD877" s="1" t="n"/>
    </row>
    <row r="878" ht="15.75" customHeight="1" s="263">
      <c r="H878" s="1" t="n"/>
      <c r="I878" s="1" t="n"/>
      <c r="J878" s="1" t="n"/>
      <c r="L878" s="1" t="n"/>
      <c r="O878" s="1" t="n"/>
      <c r="P878" s="1" t="n"/>
      <c r="Q878" s="1" t="n"/>
      <c r="R878" s="1" t="n"/>
      <c r="S878" s="1" t="n"/>
      <c r="V878" s="1" t="n"/>
      <c r="W878" s="1" t="n"/>
      <c r="Y878" s="1" t="n"/>
      <c r="Z878" s="1" t="n"/>
      <c r="AC878" s="1" t="n"/>
      <c r="AD878" s="1" t="n"/>
    </row>
    <row r="879" ht="15.75" customHeight="1" s="263">
      <c r="H879" s="1" t="n"/>
      <c r="I879" s="1" t="n"/>
      <c r="J879" s="1" t="n"/>
      <c r="L879" s="1" t="n"/>
      <c r="O879" s="1" t="n"/>
      <c r="P879" s="1" t="n"/>
      <c r="Q879" s="1" t="n"/>
      <c r="R879" s="1" t="n"/>
      <c r="S879" s="1" t="n"/>
      <c r="V879" s="1" t="n"/>
      <c r="W879" s="1" t="n"/>
      <c r="Y879" s="1" t="n"/>
      <c r="Z879" s="1" t="n"/>
      <c r="AC879" s="1" t="n"/>
      <c r="AD879" s="1" t="n"/>
    </row>
    <row r="880" ht="15.75" customHeight="1" s="263">
      <c r="H880" s="1" t="n"/>
      <c r="I880" s="1" t="n"/>
      <c r="J880" s="1" t="n"/>
      <c r="L880" s="1" t="n"/>
      <c r="O880" s="1" t="n"/>
      <c r="P880" s="1" t="n"/>
      <c r="Q880" s="1" t="n"/>
      <c r="R880" s="1" t="n"/>
      <c r="S880" s="1" t="n"/>
      <c r="V880" s="1" t="n"/>
      <c r="W880" s="1" t="n"/>
      <c r="Y880" s="1" t="n"/>
      <c r="Z880" s="1" t="n"/>
      <c r="AC880" s="1" t="n"/>
      <c r="AD880" s="1" t="n"/>
    </row>
    <row r="881" ht="15.75" customHeight="1" s="263">
      <c r="H881" s="1" t="n"/>
      <c r="I881" s="1" t="n"/>
      <c r="J881" s="1" t="n"/>
      <c r="L881" s="1" t="n"/>
      <c r="O881" s="1" t="n"/>
      <c r="P881" s="1" t="n"/>
      <c r="Q881" s="1" t="n"/>
      <c r="R881" s="1" t="n"/>
      <c r="S881" s="1" t="n"/>
      <c r="V881" s="1" t="n"/>
      <c r="W881" s="1" t="n"/>
      <c r="Y881" s="1" t="n"/>
      <c r="Z881" s="1" t="n"/>
      <c r="AC881" s="1" t="n"/>
      <c r="AD881" s="1" t="n"/>
    </row>
    <row r="882" ht="15.75" customHeight="1" s="263">
      <c r="H882" s="1" t="n"/>
      <c r="I882" s="1" t="n"/>
      <c r="J882" s="1" t="n"/>
      <c r="L882" s="1" t="n"/>
      <c r="O882" s="1" t="n"/>
      <c r="P882" s="1" t="n"/>
      <c r="Q882" s="1" t="n"/>
      <c r="R882" s="1" t="n"/>
      <c r="S882" s="1" t="n"/>
      <c r="V882" s="1" t="n"/>
      <c r="W882" s="1" t="n"/>
      <c r="Y882" s="1" t="n"/>
      <c r="Z882" s="1" t="n"/>
      <c r="AC882" s="1" t="n"/>
      <c r="AD882" s="1" t="n"/>
    </row>
    <row r="883" ht="15.75" customHeight="1" s="263">
      <c r="H883" s="1" t="n"/>
      <c r="I883" s="1" t="n"/>
      <c r="J883" s="1" t="n"/>
      <c r="L883" s="1" t="n"/>
      <c r="O883" s="1" t="n"/>
      <c r="P883" s="1" t="n"/>
      <c r="Q883" s="1" t="n"/>
      <c r="R883" s="1" t="n"/>
      <c r="S883" s="1" t="n"/>
      <c r="V883" s="1" t="n"/>
      <c r="W883" s="1" t="n"/>
      <c r="Y883" s="1" t="n"/>
      <c r="Z883" s="1" t="n"/>
      <c r="AC883" s="1" t="n"/>
      <c r="AD883" s="1" t="n"/>
    </row>
    <row r="884" ht="15.75" customHeight="1" s="263">
      <c r="H884" s="1" t="n"/>
      <c r="I884" s="1" t="n"/>
      <c r="J884" s="1" t="n"/>
      <c r="L884" s="1" t="n"/>
      <c r="O884" s="1" t="n"/>
      <c r="P884" s="1" t="n"/>
      <c r="Q884" s="1" t="n"/>
      <c r="R884" s="1" t="n"/>
      <c r="S884" s="1" t="n"/>
      <c r="V884" s="1" t="n"/>
      <c r="W884" s="1" t="n"/>
      <c r="Y884" s="1" t="n"/>
      <c r="Z884" s="1" t="n"/>
      <c r="AC884" s="1" t="n"/>
      <c r="AD884" s="1" t="n"/>
    </row>
    <row r="885" ht="15.75" customHeight="1" s="263">
      <c r="H885" s="1" t="n"/>
      <c r="I885" s="1" t="n"/>
      <c r="J885" s="1" t="n"/>
      <c r="L885" s="1" t="n"/>
      <c r="O885" s="1" t="n"/>
      <c r="P885" s="1" t="n"/>
      <c r="Q885" s="1" t="n"/>
      <c r="R885" s="1" t="n"/>
      <c r="S885" s="1" t="n"/>
      <c r="V885" s="1" t="n"/>
      <c r="W885" s="1" t="n"/>
      <c r="Y885" s="1" t="n"/>
      <c r="Z885" s="1" t="n"/>
      <c r="AC885" s="1" t="n"/>
      <c r="AD885" s="1" t="n"/>
    </row>
    <row r="886" ht="15.75" customHeight="1" s="263">
      <c r="H886" s="1" t="n"/>
      <c r="I886" s="1" t="n"/>
      <c r="J886" s="1" t="n"/>
      <c r="L886" s="1" t="n"/>
      <c r="O886" s="1" t="n"/>
      <c r="P886" s="1" t="n"/>
      <c r="Q886" s="1" t="n"/>
      <c r="R886" s="1" t="n"/>
      <c r="S886" s="1" t="n"/>
      <c r="V886" s="1" t="n"/>
      <c r="W886" s="1" t="n"/>
      <c r="Y886" s="1" t="n"/>
      <c r="Z886" s="1" t="n"/>
      <c r="AC886" s="1" t="n"/>
      <c r="AD886" s="1" t="n"/>
    </row>
    <row r="887" ht="15.75" customHeight="1" s="263">
      <c r="H887" s="1" t="n"/>
      <c r="I887" s="1" t="n"/>
      <c r="J887" s="1" t="n"/>
      <c r="L887" s="1" t="n"/>
      <c r="O887" s="1" t="n"/>
      <c r="P887" s="1" t="n"/>
      <c r="Q887" s="1" t="n"/>
      <c r="R887" s="1" t="n"/>
      <c r="S887" s="1" t="n"/>
      <c r="V887" s="1" t="n"/>
      <c r="W887" s="1" t="n"/>
      <c r="Y887" s="1" t="n"/>
      <c r="Z887" s="1" t="n"/>
      <c r="AC887" s="1" t="n"/>
      <c r="AD887" s="1" t="n"/>
    </row>
    <row r="888" ht="15.75" customHeight="1" s="263">
      <c r="H888" s="1" t="n"/>
      <c r="I888" s="1" t="n"/>
      <c r="J888" s="1" t="n"/>
      <c r="L888" s="1" t="n"/>
      <c r="O888" s="1" t="n"/>
      <c r="P888" s="1" t="n"/>
      <c r="Q888" s="1" t="n"/>
      <c r="R888" s="1" t="n"/>
      <c r="S888" s="1" t="n"/>
      <c r="V888" s="1" t="n"/>
      <c r="W888" s="1" t="n"/>
      <c r="Y888" s="1" t="n"/>
      <c r="Z888" s="1" t="n"/>
      <c r="AC888" s="1" t="n"/>
      <c r="AD888" s="1" t="n"/>
    </row>
    <row r="889" ht="15.75" customHeight="1" s="263">
      <c r="H889" s="1" t="n"/>
      <c r="I889" s="1" t="n"/>
      <c r="J889" s="1" t="n"/>
      <c r="L889" s="1" t="n"/>
      <c r="O889" s="1" t="n"/>
      <c r="P889" s="1" t="n"/>
      <c r="Q889" s="1" t="n"/>
      <c r="R889" s="1" t="n"/>
      <c r="S889" s="1" t="n"/>
      <c r="V889" s="1" t="n"/>
      <c r="W889" s="1" t="n"/>
      <c r="Y889" s="1" t="n"/>
      <c r="Z889" s="1" t="n"/>
      <c r="AC889" s="1" t="n"/>
      <c r="AD889" s="1" t="n"/>
    </row>
    <row r="890" ht="15.75" customHeight="1" s="263">
      <c r="H890" s="1" t="n"/>
      <c r="I890" s="1" t="n"/>
      <c r="J890" s="1" t="n"/>
      <c r="L890" s="1" t="n"/>
      <c r="O890" s="1" t="n"/>
      <c r="P890" s="1" t="n"/>
      <c r="Q890" s="1" t="n"/>
      <c r="R890" s="1" t="n"/>
      <c r="S890" s="1" t="n"/>
      <c r="V890" s="1" t="n"/>
      <c r="W890" s="1" t="n"/>
      <c r="Y890" s="1" t="n"/>
      <c r="Z890" s="1" t="n"/>
      <c r="AC890" s="1" t="n"/>
      <c r="AD890" s="1" t="n"/>
    </row>
    <row r="891" ht="15.75" customHeight="1" s="263">
      <c r="H891" s="1" t="n"/>
      <c r="I891" s="1" t="n"/>
      <c r="J891" s="1" t="n"/>
      <c r="L891" s="1" t="n"/>
      <c r="O891" s="1" t="n"/>
      <c r="P891" s="1" t="n"/>
      <c r="Q891" s="1" t="n"/>
      <c r="R891" s="1" t="n"/>
      <c r="S891" s="1" t="n"/>
      <c r="V891" s="1" t="n"/>
      <c r="W891" s="1" t="n"/>
      <c r="Y891" s="1" t="n"/>
      <c r="Z891" s="1" t="n"/>
      <c r="AC891" s="1" t="n"/>
      <c r="AD891" s="1" t="n"/>
    </row>
    <row r="892" ht="15.75" customHeight="1" s="263">
      <c r="H892" s="1" t="n"/>
      <c r="I892" s="1" t="n"/>
      <c r="J892" s="1" t="n"/>
      <c r="L892" s="1" t="n"/>
      <c r="O892" s="1" t="n"/>
      <c r="P892" s="1" t="n"/>
      <c r="Q892" s="1" t="n"/>
      <c r="R892" s="1" t="n"/>
      <c r="S892" s="1" t="n"/>
      <c r="V892" s="1" t="n"/>
      <c r="W892" s="1" t="n"/>
      <c r="Y892" s="1" t="n"/>
      <c r="Z892" s="1" t="n"/>
      <c r="AC892" s="1" t="n"/>
      <c r="AD892" s="1" t="n"/>
    </row>
    <row r="893" ht="15.75" customHeight="1" s="263">
      <c r="H893" s="1" t="n"/>
      <c r="I893" s="1" t="n"/>
      <c r="J893" s="1" t="n"/>
      <c r="L893" s="1" t="n"/>
      <c r="O893" s="1" t="n"/>
      <c r="P893" s="1" t="n"/>
      <c r="Q893" s="1" t="n"/>
      <c r="R893" s="1" t="n"/>
      <c r="S893" s="1" t="n"/>
      <c r="V893" s="1" t="n"/>
      <c r="W893" s="1" t="n"/>
      <c r="Y893" s="1" t="n"/>
      <c r="Z893" s="1" t="n"/>
      <c r="AC893" s="1" t="n"/>
      <c r="AD893" s="1" t="n"/>
    </row>
    <row r="894" ht="15.75" customHeight="1" s="263">
      <c r="H894" s="1" t="n"/>
      <c r="I894" s="1" t="n"/>
      <c r="J894" s="1" t="n"/>
      <c r="L894" s="1" t="n"/>
      <c r="O894" s="1" t="n"/>
      <c r="P894" s="1" t="n"/>
      <c r="Q894" s="1" t="n"/>
      <c r="R894" s="1" t="n"/>
      <c r="S894" s="1" t="n"/>
      <c r="V894" s="1" t="n"/>
      <c r="W894" s="1" t="n"/>
      <c r="Y894" s="1" t="n"/>
      <c r="Z894" s="1" t="n"/>
      <c r="AC894" s="1" t="n"/>
      <c r="AD894" s="1" t="n"/>
    </row>
    <row r="895" ht="15.75" customHeight="1" s="263">
      <c r="H895" s="1" t="n"/>
      <c r="I895" s="1" t="n"/>
      <c r="J895" s="1" t="n"/>
      <c r="L895" s="1" t="n"/>
      <c r="O895" s="1" t="n"/>
      <c r="P895" s="1" t="n"/>
      <c r="Q895" s="1" t="n"/>
      <c r="R895" s="1" t="n"/>
      <c r="S895" s="1" t="n"/>
      <c r="V895" s="1" t="n"/>
      <c r="W895" s="1" t="n"/>
      <c r="Y895" s="1" t="n"/>
      <c r="Z895" s="1" t="n"/>
      <c r="AC895" s="1" t="n"/>
      <c r="AD895" s="1" t="n"/>
    </row>
    <row r="896" ht="15.75" customHeight="1" s="263">
      <c r="H896" s="1" t="n"/>
      <c r="I896" s="1" t="n"/>
      <c r="J896" s="1" t="n"/>
      <c r="L896" s="1" t="n"/>
      <c r="O896" s="1" t="n"/>
      <c r="P896" s="1" t="n"/>
      <c r="Q896" s="1" t="n"/>
      <c r="R896" s="1" t="n"/>
      <c r="S896" s="1" t="n"/>
      <c r="V896" s="1" t="n"/>
      <c r="W896" s="1" t="n"/>
      <c r="Y896" s="1" t="n"/>
      <c r="Z896" s="1" t="n"/>
      <c r="AC896" s="1" t="n"/>
      <c r="AD896" s="1" t="n"/>
    </row>
    <row r="897" ht="15.75" customHeight="1" s="263">
      <c r="H897" s="1" t="n"/>
      <c r="I897" s="1" t="n"/>
      <c r="J897" s="1" t="n"/>
      <c r="L897" s="1" t="n"/>
      <c r="O897" s="1" t="n"/>
      <c r="P897" s="1" t="n"/>
      <c r="Q897" s="1" t="n"/>
      <c r="R897" s="1" t="n"/>
      <c r="S897" s="1" t="n"/>
      <c r="V897" s="1" t="n"/>
      <c r="W897" s="1" t="n"/>
      <c r="Y897" s="1" t="n"/>
      <c r="Z897" s="1" t="n"/>
      <c r="AC897" s="1" t="n"/>
      <c r="AD897" s="1" t="n"/>
    </row>
    <row r="898" ht="15.75" customHeight="1" s="263">
      <c r="H898" s="1" t="n"/>
      <c r="I898" s="1" t="n"/>
      <c r="J898" s="1" t="n"/>
      <c r="L898" s="1" t="n"/>
      <c r="O898" s="1" t="n"/>
      <c r="P898" s="1" t="n"/>
      <c r="Q898" s="1" t="n"/>
      <c r="R898" s="1" t="n"/>
      <c r="S898" s="1" t="n"/>
      <c r="V898" s="1" t="n"/>
      <c r="W898" s="1" t="n"/>
      <c r="Y898" s="1" t="n"/>
      <c r="Z898" s="1" t="n"/>
      <c r="AC898" s="1" t="n"/>
      <c r="AD898" s="1" t="n"/>
    </row>
    <row r="899" ht="15.75" customHeight="1" s="263">
      <c r="H899" s="1" t="n"/>
      <c r="I899" s="1" t="n"/>
      <c r="J899" s="1" t="n"/>
      <c r="L899" s="1" t="n"/>
      <c r="O899" s="1" t="n"/>
      <c r="P899" s="1" t="n"/>
      <c r="Q899" s="1" t="n"/>
      <c r="R899" s="1" t="n"/>
      <c r="S899" s="1" t="n"/>
      <c r="V899" s="1" t="n"/>
      <c r="W899" s="1" t="n"/>
      <c r="Y899" s="1" t="n"/>
      <c r="Z899" s="1" t="n"/>
      <c r="AC899" s="1" t="n"/>
      <c r="AD899" s="1" t="n"/>
    </row>
    <row r="900" ht="15.75" customHeight="1" s="263">
      <c r="H900" s="1" t="n"/>
      <c r="I900" s="1" t="n"/>
      <c r="J900" s="1" t="n"/>
      <c r="L900" s="1" t="n"/>
      <c r="O900" s="1" t="n"/>
      <c r="P900" s="1" t="n"/>
      <c r="Q900" s="1" t="n"/>
      <c r="R900" s="1" t="n"/>
      <c r="S900" s="1" t="n"/>
      <c r="V900" s="1" t="n"/>
      <c r="W900" s="1" t="n"/>
      <c r="Y900" s="1" t="n"/>
      <c r="Z900" s="1" t="n"/>
      <c r="AC900" s="1" t="n"/>
      <c r="AD900" s="1" t="n"/>
    </row>
    <row r="901" ht="15.75" customHeight="1" s="263">
      <c r="H901" s="1" t="n"/>
      <c r="I901" s="1" t="n"/>
      <c r="J901" s="1" t="n"/>
      <c r="L901" s="1" t="n"/>
      <c r="O901" s="1" t="n"/>
      <c r="P901" s="1" t="n"/>
      <c r="Q901" s="1" t="n"/>
      <c r="R901" s="1" t="n"/>
      <c r="S901" s="1" t="n"/>
      <c r="V901" s="1" t="n"/>
      <c r="W901" s="1" t="n"/>
      <c r="Y901" s="1" t="n"/>
      <c r="Z901" s="1" t="n"/>
      <c r="AC901" s="1" t="n"/>
      <c r="AD901" s="1" t="n"/>
    </row>
    <row r="902" ht="15.75" customHeight="1" s="263">
      <c r="H902" s="1" t="n"/>
      <c r="I902" s="1" t="n"/>
      <c r="J902" s="1" t="n"/>
      <c r="L902" s="1" t="n"/>
      <c r="O902" s="1" t="n"/>
      <c r="P902" s="1" t="n"/>
      <c r="Q902" s="1" t="n"/>
      <c r="R902" s="1" t="n"/>
      <c r="S902" s="1" t="n"/>
      <c r="V902" s="1" t="n"/>
      <c r="W902" s="1" t="n"/>
      <c r="Y902" s="1" t="n"/>
      <c r="Z902" s="1" t="n"/>
      <c r="AC902" s="1" t="n"/>
      <c r="AD902" s="1" t="n"/>
    </row>
    <row r="903" ht="15.75" customHeight="1" s="263">
      <c r="H903" s="1" t="n"/>
      <c r="I903" s="1" t="n"/>
      <c r="J903" s="1" t="n"/>
      <c r="L903" s="1" t="n"/>
      <c r="O903" s="1" t="n"/>
      <c r="P903" s="1" t="n"/>
      <c r="Q903" s="1" t="n"/>
      <c r="R903" s="1" t="n"/>
      <c r="S903" s="1" t="n"/>
      <c r="V903" s="1" t="n"/>
      <c r="W903" s="1" t="n"/>
      <c r="Y903" s="1" t="n"/>
      <c r="Z903" s="1" t="n"/>
      <c r="AC903" s="1" t="n"/>
      <c r="AD903" s="1" t="n"/>
    </row>
    <row r="904" ht="15.75" customHeight="1" s="263">
      <c r="H904" s="1" t="n"/>
      <c r="I904" s="1" t="n"/>
      <c r="J904" s="1" t="n"/>
      <c r="L904" s="1" t="n"/>
      <c r="O904" s="1" t="n"/>
      <c r="P904" s="1" t="n"/>
      <c r="Q904" s="1" t="n"/>
      <c r="R904" s="1" t="n"/>
      <c r="S904" s="1" t="n"/>
      <c r="V904" s="1" t="n"/>
      <c r="W904" s="1" t="n"/>
      <c r="Y904" s="1" t="n"/>
      <c r="Z904" s="1" t="n"/>
      <c r="AC904" s="1" t="n"/>
      <c r="AD904" s="1" t="n"/>
    </row>
    <row r="905" ht="15.75" customHeight="1" s="263">
      <c r="H905" s="1" t="n"/>
      <c r="I905" s="1" t="n"/>
      <c r="J905" s="1" t="n"/>
      <c r="L905" s="1" t="n"/>
      <c r="O905" s="1" t="n"/>
      <c r="P905" s="1" t="n"/>
      <c r="Q905" s="1" t="n"/>
      <c r="R905" s="1" t="n"/>
      <c r="S905" s="1" t="n"/>
      <c r="V905" s="1" t="n"/>
      <c r="W905" s="1" t="n"/>
      <c r="Y905" s="1" t="n"/>
      <c r="Z905" s="1" t="n"/>
      <c r="AC905" s="1" t="n"/>
      <c r="AD905" s="1" t="n"/>
    </row>
    <row r="906" ht="15.75" customHeight="1" s="263">
      <c r="H906" s="1" t="n"/>
      <c r="I906" s="1" t="n"/>
      <c r="J906" s="1" t="n"/>
      <c r="L906" s="1" t="n"/>
      <c r="O906" s="1" t="n"/>
      <c r="P906" s="1" t="n"/>
      <c r="Q906" s="1" t="n"/>
      <c r="R906" s="1" t="n"/>
      <c r="S906" s="1" t="n"/>
      <c r="V906" s="1" t="n"/>
      <c r="W906" s="1" t="n"/>
      <c r="Y906" s="1" t="n"/>
      <c r="Z906" s="1" t="n"/>
      <c r="AC906" s="1" t="n"/>
      <c r="AD906" s="1" t="n"/>
    </row>
    <row r="907" ht="15.75" customHeight="1" s="263">
      <c r="H907" s="1" t="n"/>
      <c r="I907" s="1" t="n"/>
      <c r="J907" s="1" t="n"/>
      <c r="L907" s="1" t="n"/>
      <c r="O907" s="1" t="n"/>
      <c r="P907" s="1" t="n"/>
      <c r="Q907" s="1" t="n"/>
      <c r="R907" s="1" t="n"/>
      <c r="S907" s="1" t="n"/>
      <c r="V907" s="1" t="n"/>
      <c r="W907" s="1" t="n"/>
      <c r="Y907" s="1" t="n"/>
      <c r="Z907" s="1" t="n"/>
      <c r="AC907" s="1" t="n"/>
      <c r="AD907" s="1" t="n"/>
    </row>
    <row r="908" ht="15.75" customHeight="1" s="263">
      <c r="H908" s="1" t="n"/>
      <c r="I908" s="1" t="n"/>
      <c r="J908" s="1" t="n"/>
      <c r="L908" s="1" t="n"/>
      <c r="O908" s="1" t="n"/>
      <c r="P908" s="1" t="n"/>
      <c r="Q908" s="1" t="n"/>
      <c r="R908" s="1" t="n"/>
      <c r="S908" s="1" t="n"/>
      <c r="V908" s="1" t="n"/>
      <c r="W908" s="1" t="n"/>
      <c r="Y908" s="1" t="n"/>
      <c r="Z908" s="1" t="n"/>
      <c r="AC908" s="1" t="n"/>
      <c r="AD908" s="1" t="n"/>
    </row>
    <row r="909" ht="15.75" customHeight="1" s="263">
      <c r="H909" s="1" t="n"/>
      <c r="I909" s="1" t="n"/>
      <c r="J909" s="1" t="n"/>
      <c r="L909" s="1" t="n"/>
      <c r="O909" s="1" t="n"/>
      <c r="P909" s="1" t="n"/>
      <c r="Q909" s="1" t="n"/>
      <c r="R909" s="1" t="n"/>
      <c r="S909" s="1" t="n"/>
      <c r="V909" s="1" t="n"/>
      <c r="W909" s="1" t="n"/>
      <c r="Y909" s="1" t="n"/>
      <c r="Z909" s="1" t="n"/>
      <c r="AC909" s="1" t="n"/>
      <c r="AD909" s="1" t="n"/>
    </row>
    <row r="910" ht="15.75" customHeight="1" s="263">
      <c r="H910" s="1" t="n"/>
      <c r="I910" s="1" t="n"/>
      <c r="J910" s="1" t="n"/>
      <c r="L910" s="1" t="n"/>
      <c r="O910" s="1" t="n"/>
      <c r="P910" s="1" t="n"/>
      <c r="Q910" s="1" t="n"/>
      <c r="R910" s="1" t="n"/>
      <c r="S910" s="1" t="n"/>
      <c r="V910" s="1" t="n"/>
      <c r="W910" s="1" t="n"/>
      <c r="Y910" s="1" t="n"/>
      <c r="Z910" s="1" t="n"/>
      <c r="AC910" s="1" t="n"/>
      <c r="AD910" s="1" t="n"/>
    </row>
    <row r="911" ht="15.75" customHeight="1" s="263">
      <c r="H911" s="1" t="n"/>
      <c r="I911" s="1" t="n"/>
      <c r="J911" s="1" t="n"/>
      <c r="L911" s="1" t="n"/>
      <c r="O911" s="1" t="n"/>
      <c r="P911" s="1" t="n"/>
      <c r="Q911" s="1" t="n"/>
      <c r="R911" s="1" t="n"/>
      <c r="S911" s="1" t="n"/>
      <c r="V911" s="1" t="n"/>
      <c r="W911" s="1" t="n"/>
      <c r="Y911" s="1" t="n"/>
      <c r="Z911" s="1" t="n"/>
      <c r="AC911" s="1" t="n"/>
      <c r="AD911" s="1" t="n"/>
    </row>
    <row r="912" ht="15.75" customHeight="1" s="263">
      <c r="H912" s="1" t="n"/>
      <c r="I912" s="1" t="n"/>
      <c r="J912" s="1" t="n"/>
      <c r="L912" s="1" t="n"/>
      <c r="O912" s="1" t="n"/>
      <c r="P912" s="1" t="n"/>
      <c r="Q912" s="1" t="n"/>
      <c r="R912" s="1" t="n"/>
      <c r="S912" s="1" t="n"/>
      <c r="V912" s="1" t="n"/>
      <c r="W912" s="1" t="n"/>
      <c r="Y912" s="1" t="n"/>
      <c r="Z912" s="1" t="n"/>
      <c r="AC912" s="1" t="n"/>
      <c r="AD912" s="1" t="n"/>
    </row>
    <row r="913" ht="15.75" customHeight="1" s="263">
      <c r="H913" s="1" t="n"/>
      <c r="I913" s="1" t="n"/>
      <c r="J913" s="1" t="n"/>
      <c r="L913" s="1" t="n"/>
      <c r="O913" s="1" t="n"/>
      <c r="P913" s="1" t="n"/>
      <c r="Q913" s="1" t="n"/>
      <c r="R913" s="1" t="n"/>
      <c r="S913" s="1" t="n"/>
      <c r="V913" s="1" t="n"/>
      <c r="W913" s="1" t="n"/>
      <c r="Y913" s="1" t="n"/>
      <c r="Z913" s="1" t="n"/>
      <c r="AC913" s="1" t="n"/>
      <c r="AD913" s="1" t="n"/>
    </row>
    <row r="914" ht="15.75" customHeight="1" s="263">
      <c r="H914" s="1" t="n"/>
      <c r="I914" s="1" t="n"/>
      <c r="J914" s="1" t="n"/>
      <c r="L914" s="1" t="n"/>
      <c r="O914" s="1" t="n"/>
      <c r="P914" s="1" t="n"/>
      <c r="Q914" s="1" t="n"/>
      <c r="R914" s="1" t="n"/>
      <c r="S914" s="1" t="n"/>
      <c r="V914" s="1" t="n"/>
      <c r="W914" s="1" t="n"/>
      <c r="Y914" s="1" t="n"/>
      <c r="Z914" s="1" t="n"/>
      <c r="AC914" s="1" t="n"/>
      <c r="AD914" s="1" t="n"/>
    </row>
    <row r="915" ht="15.75" customHeight="1" s="263">
      <c r="H915" s="1" t="n"/>
      <c r="I915" s="1" t="n"/>
      <c r="J915" s="1" t="n"/>
      <c r="L915" s="1" t="n"/>
      <c r="O915" s="1" t="n"/>
      <c r="P915" s="1" t="n"/>
      <c r="Q915" s="1" t="n"/>
      <c r="R915" s="1" t="n"/>
      <c r="S915" s="1" t="n"/>
      <c r="V915" s="1" t="n"/>
      <c r="W915" s="1" t="n"/>
      <c r="Y915" s="1" t="n"/>
      <c r="Z915" s="1" t="n"/>
      <c r="AC915" s="1" t="n"/>
      <c r="AD915" s="1" t="n"/>
    </row>
    <row r="916" ht="15.75" customHeight="1" s="263">
      <c r="H916" s="1" t="n"/>
      <c r="I916" s="1" t="n"/>
      <c r="J916" s="1" t="n"/>
      <c r="L916" s="1" t="n"/>
      <c r="O916" s="1" t="n"/>
      <c r="P916" s="1" t="n"/>
      <c r="Q916" s="1" t="n"/>
      <c r="R916" s="1" t="n"/>
      <c r="S916" s="1" t="n"/>
      <c r="V916" s="1" t="n"/>
      <c r="W916" s="1" t="n"/>
      <c r="Y916" s="1" t="n"/>
      <c r="Z916" s="1" t="n"/>
      <c r="AC916" s="1" t="n"/>
      <c r="AD916" s="1" t="n"/>
    </row>
    <row r="917" ht="15.75" customHeight="1" s="263">
      <c r="H917" s="1" t="n"/>
      <c r="I917" s="1" t="n"/>
      <c r="J917" s="1" t="n"/>
      <c r="L917" s="1" t="n"/>
      <c r="O917" s="1" t="n"/>
      <c r="P917" s="1" t="n"/>
      <c r="Q917" s="1" t="n"/>
      <c r="R917" s="1" t="n"/>
      <c r="S917" s="1" t="n"/>
      <c r="V917" s="1" t="n"/>
      <c r="W917" s="1" t="n"/>
      <c r="Y917" s="1" t="n"/>
      <c r="Z917" s="1" t="n"/>
      <c r="AC917" s="1" t="n"/>
      <c r="AD917" s="1" t="n"/>
    </row>
    <row r="918" ht="15.75" customHeight="1" s="263">
      <c r="H918" s="1" t="n"/>
      <c r="I918" s="1" t="n"/>
      <c r="J918" s="1" t="n"/>
      <c r="L918" s="1" t="n"/>
      <c r="O918" s="1" t="n"/>
      <c r="P918" s="1" t="n"/>
      <c r="Q918" s="1" t="n"/>
      <c r="R918" s="1" t="n"/>
      <c r="S918" s="1" t="n"/>
      <c r="V918" s="1" t="n"/>
      <c r="W918" s="1" t="n"/>
      <c r="Y918" s="1" t="n"/>
      <c r="Z918" s="1" t="n"/>
      <c r="AC918" s="1" t="n"/>
      <c r="AD918" s="1" t="n"/>
    </row>
    <row r="919" ht="15.75" customHeight="1" s="263">
      <c r="H919" s="1" t="n"/>
      <c r="I919" s="1" t="n"/>
      <c r="J919" s="1" t="n"/>
      <c r="L919" s="1" t="n"/>
      <c r="O919" s="1" t="n"/>
      <c r="P919" s="1" t="n"/>
      <c r="Q919" s="1" t="n"/>
      <c r="R919" s="1" t="n"/>
      <c r="S919" s="1" t="n"/>
      <c r="V919" s="1" t="n"/>
      <c r="W919" s="1" t="n"/>
      <c r="Y919" s="1" t="n"/>
      <c r="Z919" s="1" t="n"/>
      <c r="AC919" s="1" t="n"/>
      <c r="AD919" s="1" t="n"/>
    </row>
    <row r="920" ht="15.75" customHeight="1" s="263">
      <c r="H920" s="1" t="n"/>
      <c r="I920" s="1" t="n"/>
      <c r="J920" s="1" t="n"/>
      <c r="L920" s="1" t="n"/>
      <c r="O920" s="1" t="n"/>
      <c r="P920" s="1" t="n"/>
      <c r="Q920" s="1" t="n"/>
      <c r="R920" s="1" t="n"/>
      <c r="S920" s="1" t="n"/>
      <c r="V920" s="1" t="n"/>
      <c r="W920" s="1" t="n"/>
      <c r="Y920" s="1" t="n"/>
      <c r="Z920" s="1" t="n"/>
      <c r="AC920" s="1" t="n"/>
      <c r="AD920" s="1" t="n"/>
    </row>
    <row r="921" ht="15.75" customHeight="1" s="263">
      <c r="H921" s="1" t="n"/>
      <c r="I921" s="1" t="n"/>
      <c r="J921" s="1" t="n"/>
      <c r="L921" s="1" t="n"/>
      <c r="O921" s="1" t="n"/>
      <c r="P921" s="1" t="n"/>
      <c r="Q921" s="1" t="n"/>
      <c r="R921" s="1" t="n"/>
      <c r="S921" s="1" t="n"/>
      <c r="V921" s="1" t="n"/>
      <c r="W921" s="1" t="n"/>
      <c r="Y921" s="1" t="n"/>
      <c r="Z921" s="1" t="n"/>
      <c r="AC921" s="1" t="n"/>
      <c r="AD921" s="1" t="n"/>
    </row>
    <row r="922" ht="15.75" customHeight="1" s="263">
      <c r="H922" s="1" t="n"/>
      <c r="I922" s="1" t="n"/>
      <c r="J922" s="1" t="n"/>
      <c r="L922" s="1" t="n"/>
      <c r="O922" s="1" t="n"/>
      <c r="P922" s="1" t="n"/>
      <c r="Q922" s="1" t="n"/>
      <c r="R922" s="1" t="n"/>
      <c r="S922" s="1" t="n"/>
      <c r="V922" s="1" t="n"/>
      <c r="W922" s="1" t="n"/>
      <c r="Y922" s="1" t="n"/>
      <c r="Z922" s="1" t="n"/>
      <c r="AC922" s="1" t="n"/>
      <c r="AD922" s="1" t="n"/>
    </row>
    <row r="923" ht="15.75" customHeight="1" s="263">
      <c r="H923" s="1" t="n"/>
      <c r="I923" s="1" t="n"/>
      <c r="J923" s="1" t="n"/>
      <c r="L923" s="1" t="n"/>
      <c r="O923" s="1" t="n"/>
      <c r="P923" s="1" t="n"/>
      <c r="Q923" s="1" t="n"/>
      <c r="R923" s="1" t="n"/>
      <c r="S923" s="1" t="n"/>
      <c r="V923" s="1" t="n"/>
      <c r="W923" s="1" t="n"/>
      <c r="Y923" s="1" t="n"/>
      <c r="Z923" s="1" t="n"/>
      <c r="AC923" s="1" t="n"/>
      <c r="AD923" s="1" t="n"/>
    </row>
    <row r="924" ht="15.75" customHeight="1" s="263">
      <c r="H924" s="1" t="n"/>
      <c r="I924" s="1" t="n"/>
      <c r="J924" s="1" t="n"/>
      <c r="L924" s="1" t="n"/>
      <c r="O924" s="1" t="n"/>
      <c r="P924" s="1" t="n"/>
      <c r="Q924" s="1" t="n"/>
      <c r="R924" s="1" t="n"/>
      <c r="S924" s="1" t="n"/>
      <c r="V924" s="1" t="n"/>
      <c r="W924" s="1" t="n"/>
      <c r="Y924" s="1" t="n"/>
      <c r="Z924" s="1" t="n"/>
      <c r="AC924" s="1" t="n"/>
      <c r="AD924" s="1" t="n"/>
    </row>
    <row r="925" ht="15.75" customHeight="1" s="263">
      <c r="H925" s="1" t="n"/>
      <c r="I925" s="1" t="n"/>
      <c r="J925" s="1" t="n"/>
      <c r="L925" s="1" t="n"/>
      <c r="O925" s="1" t="n"/>
      <c r="P925" s="1" t="n"/>
      <c r="Q925" s="1" t="n"/>
      <c r="R925" s="1" t="n"/>
      <c r="S925" s="1" t="n"/>
      <c r="V925" s="1" t="n"/>
      <c r="W925" s="1" t="n"/>
      <c r="Y925" s="1" t="n"/>
      <c r="Z925" s="1" t="n"/>
      <c r="AC925" s="1" t="n"/>
      <c r="AD925" s="1" t="n"/>
    </row>
    <row r="926" ht="15.75" customHeight="1" s="263">
      <c r="H926" s="1" t="n"/>
      <c r="I926" s="1" t="n"/>
      <c r="J926" s="1" t="n"/>
      <c r="L926" s="1" t="n"/>
      <c r="O926" s="1" t="n"/>
      <c r="P926" s="1" t="n"/>
      <c r="Q926" s="1" t="n"/>
      <c r="R926" s="1" t="n"/>
      <c r="S926" s="1" t="n"/>
      <c r="V926" s="1" t="n"/>
      <c r="W926" s="1" t="n"/>
      <c r="Y926" s="1" t="n"/>
      <c r="Z926" s="1" t="n"/>
      <c r="AC926" s="1" t="n"/>
      <c r="AD926" s="1" t="n"/>
    </row>
    <row r="927" ht="15.75" customHeight="1" s="263">
      <c r="H927" s="1" t="n"/>
      <c r="I927" s="1" t="n"/>
      <c r="J927" s="1" t="n"/>
      <c r="L927" s="1" t="n"/>
      <c r="O927" s="1" t="n"/>
      <c r="P927" s="1" t="n"/>
      <c r="Q927" s="1" t="n"/>
      <c r="R927" s="1" t="n"/>
      <c r="S927" s="1" t="n"/>
      <c r="V927" s="1" t="n"/>
      <c r="W927" s="1" t="n"/>
      <c r="Y927" s="1" t="n"/>
      <c r="Z927" s="1" t="n"/>
      <c r="AC927" s="1" t="n"/>
      <c r="AD927" s="1" t="n"/>
    </row>
    <row r="928" ht="15.75" customHeight="1" s="263">
      <c r="H928" s="1" t="n"/>
      <c r="I928" s="1" t="n"/>
      <c r="J928" s="1" t="n"/>
      <c r="L928" s="1" t="n"/>
      <c r="O928" s="1" t="n"/>
      <c r="P928" s="1" t="n"/>
      <c r="Q928" s="1" t="n"/>
      <c r="R928" s="1" t="n"/>
      <c r="S928" s="1" t="n"/>
      <c r="V928" s="1" t="n"/>
      <c r="W928" s="1" t="n"/>
      <c r="Y928" s="1" t="n"/>
      <c r="Z928" s="1" t="n"/>
      <c r="AC928" s="1" t="n"/>
      <c r="AD928" s="1" t="n"/>
    </row>
    <row r="929" ht="15.75" customHeight="1" s="263">
      <c r="H929" s="1" t="n"/>
      <c r="I929" s="1" t="n"/>
      <c r="J929" s="1" t="n"/>
      <c r="L929" s="1" t="n"/>
      <c r="O929" s="1" t="n"/>
      <c r="P929" s="1" t="n"/>
      <c r="Q929" s="1" t="n"/>
      <c r="R929" s="1" t="n"/>
      <c r="S929" s="1" t="n"/>
      <c r="V929" s="1" t="n"/>
      <c r="W929" s="1" t="n"/>
      <c r="Y929" s="1" t="n"/>
      <c r="Z929" s="1" t="n"/>
      <c r="AC929" s="1" t="n"/>
      <c r="AD929" s="1" t="n"/>
    </row>
    <row r="930" ht="15.75" customHeight="1" s="263">
      <c r="H930" s="1" t="n"/>
      <c r="I930" s="1" t="n"/>
      <c r="J930" s="1" t="n"/>
      <c r="L930" s="1" t="n"/>
      <c r="O930" s="1" t="n"/>
      <c r="P930" s="1" t="n"/>
      <c r="Q930" s="1" t="n"/>
      <c r="R930" s="1" t="n"/>
      <c r="S930" s="1" t="n"/>
      <c r="V930" s="1" t="n"/>
      <c r="W930" s="1" t="n"/>
      <c r="Y930" s="1" t="n"/>
      <c r="Z930" s="1" t="n"/>
      <c r="AC930" s="1" t="n"/>
      <c r="AD930" s="1" t="n"/>
    </row>
    <row r="931" ht="15.75" customHeight="1" s="263">
      <c r="H931" s="1" t="n"/>
      <c r="I931" s="1" t="n"/>
      <c r="J931" s="1" t="n"/>
      <c r="L931" s="1" t="n"/>
      <c r="O931" s="1" t="n"/>
      <c r="P931" s="1" t="n"/>
      <c r="Q931" s="1" t="n"/>
      <c r="R931" s="1" t="n"/>
      <c r="S931" s="1" t="n"/>
      <c r="V931" s="1" t="n"/>
      <c r="W931" s="1" t="n"/>
      <c r="Y931" s="1" t="n"/>
      <c r="Z931" s="1" t="n"/>
      <c r="AC931" s="1" t="n"/>
      <c r="AD931" s="1" t="n"/>
    </row>
    <row r="932" ht="15.75" customHeight="1" s="263">
      <c r="H932" s="1" t="n"/>
      <c r="I932" s="1" t="n"/>
      <c r="J932" s="1" t="n"/>
      <c r="L932" s="1" t="n"/>
      <c r="O932" s="1" t="n"/>
      <c r="P932" s="1" t="n"/>
      <c r="Q932" s="1" t="n"/>
      <c r="R932" s="1" t="n"/>
      <c r="S932" s="1" t="n"/>
      <c r="V932" s="1" t="n"/>
      <c r="W932" s="1" t="n"/>
      <c r="Y932" s="1" t="n"/>
      <c r="Z932" s="1" t="n"/>
      <c r="AC932" s="1" t="n"/>
      <c r="AD932" s="1" t="n"/>
    </row>
    <row r="933" ht="15.75" customHeight="1" s="263">
      <c r="H933" s="1" t="n"/>
      <c r="I933" s="1" t="n"/>
      <c r="J933" s="1" t="n"/>
      <c r="L933" s="1" t="n"/>
      <c r="O933" s="1" t="n"/>
      <c r="P933" s="1" t="n"/>
      <c r="Q933" s="1" t="n"/>
      <c r="R933" s="1" t="n"/>
      <c r="S933" s="1" t="n"/>
      <c r="V933" s="1" t="n"/>
      <c r="W933" s="1" t="n"/>
      <c r="Y933" s="1" t="n"/>
      <c r="Z933" s="1" t="n"/>
      <c r="AC933" s="1" t="n"/>
      <c r="AD933" s="1" t="n"/>
    </row>
    <row r="934" ht="15.75" customHeight="1" s="263">
      <c r="H934" s="1" t="n"/>
      <c r="I934" s="1" t="n"/>
      <c r="J934" s="1" t="n"/>
      <c r="L934" s="1" t="n"/>
      <c r="O934" s="1" t="n"/>
      <c r="P934" s="1" t="n"/>
      <c r="Q934" s="1" t="n"/>
      <c r="R934" s="1" t="n"/>
      <c r="S934" s="1" t="n"/>
      <c r="V934" s="1" t="n"/>
      <c r="W934" s="1" t="n"/>
      <c r="Y934" s="1" t="n"/>
      <c r="Z934" s="1" t="n"/>
      <c r="AC934" s="1" t="n"/>
      <c r="AD934" s="1" t="n"/>
    </row>
    <row r="935" ht="15.75" customHeight="1" s="263">
      <c r="H935" s="1" t="n"/>
      <c r="I935" s="1" t="n"/>
      <c r="J935" s="1" t="n"/>
      <c r="L935" s="1" t="n"/>
      <c r="O935" s="1" t="n"/>
      <c r="P935" s="1" t="n"/>
      <c r="Q935" s="1" t="n"/>
      <c r="R935" s="1" t="n"/>
      <c r="S935" s="1" t="n"/>
      <c r="V935" s="1" t="n"/>
      <c r="W935" s="1" t="n"/>
      <c r="Y935" s="1" t="n"/>
      <c r="Z935" s="1" t="n"/>
      <c r="AC935" s="1" t="n"/>
      <c r="AD935" s="1" t="n"/>
    </row>
    <row r="936" ht="15.75" customHeight="1" s="263">
      <c r="H936" s="1" t="n"/>
      <c r="I936" s="1" t="n"/>
      <c r="J936" s="1" t="n"/>
      <c r="L936" s="1" t="n"/>
      <c r="O936" s="1" t="n"/>
      <c r="P936" s="1" t="n"/>
      <c r="Q936" s="1" t="n"/>
      <c r="R936" s="1" t="n"/>
      <c r="S936" s="1" t="n"/>
      <c r="V936" s="1" t="n"/>
      <c r="W936" s="1" t="n"/>
      <c r="Y936" s="1" t="n"/>
      <c r="Z936" s="1" t="n"/>
      <c r="AC936" s="1" t="n"/>
      <c r="AD936" s="1" t="n"/>
    </row>
    <row r="937" ht="15.75" customHeight="1" s="263">
      <c r="H937" s="1" t="n"/>
      <c r="I937" s="1" t="n"/>
      <c r="J937" s="1" t="n"/>
      <c r="L937" s="1" t="n"/>
      <c r="O937" s="1" t="n"/>
      <c r="P937" s="1" t="n"/>
      <c r="Q937" s="1" t="n"/>
      <c r="R937" s="1" t="n"/>
      <c r="S937" s="1" t="n"/>
      <c r="V937" s="1" t="n"/>
      <c r="W937" s="1" t="n"/>
      <c r="Y937" s="1" t="n"/>
      <c r="Z937" s="1" t="n"/>
      <c r="AC937" s="1" t="n"/>
      <c r="AD937" s="1" t="n"/>
    </row>
    <row r="938" ht="15.75" customHeight="1" s="263">
      <c r="H938" s="1" t="n"/>
      <c r="I938" s="1" t="n"/>
      <c r="J938" s="1" t="n"/>
      <c r="L938" s="1" t="n"/>
      <c r="O938" s="1" t="n"/>
      <c r="P938" s="1" t="n"/>
      <c r="Q938" s="1" t="n"/>
      <c r="R938" s="1" t="n"/>
      <c r="S938" s="1" t="n"/>
      <c r="V938" s="1" t="n"/>
      <c r="W938" s="1" t="n"/>
      <c r="Y938" s="1" t="n"/>
      <c r="Z938" s="1" t="n"/>
      <c r="AC938" s="1" t="n"/>
      <c r="AD938" s="1" t="n"/>
    </row>
    <row r="939" ht="15.75" customHeight="1" s="263">
      <c r="H939" s="1" t="n"/>
      <c r="I939" s="1" t="n"/>
      <c r="J939" s="1" t="n"/>
      <c r="L939" s="1" t="n"/>
      <c r="O939" s="1" t="n"/>
      <c r="P939" s="1" t="n"/>
      <c r="Q939" s="1" t="n"/>
      <c r="R939" s="1" t="n"/>
      <c r="S939" s="1" t="n"/>
      <c r="V939" s="1" t="n"/>
      <c r="W939" s="1" t="n"/>
      <c r="Y939" s="1" t="n"/>
      <c r="Z939" s="1" t="n"/>
      <c r="AC939" s="1" t="n"/>
      <c r="AD939" s="1" t="n"/>
    </row>
    <row r="940" ht="15.75" customHeight="1" s="263">
      <c r="H940" s="1" t="n"/>
      <c r="I940" s="1" t="n"/>
      <c r="J940" s="1" t="n"/>
      <c r="L940" s="1" t="n"/>
      <c r="O940" s="1" t="n"/>
      <c r="P940" s="1" t="n"/>
      <c r="Q940" s="1" t="n"/>
      <c r="R940" s="1" t="n"/>
      <c r="S940" s="1" t="n"/>
      <c r="V940" s="1" t="n"/>
      <c r="W940" s="1" t="n"/>
      <c r="Y940" s="1" t="n"/>
      <c r="Z940" s="1" t="n"/>
      <c r="AC940" s="1" t="n"/>
      <c r="AD940" s="1" t="n"/>
    </row>
    <row r="941" ht="15.75" customHeight="1" s="263">
      <c r="H941" s="1" t="n"/>
      <c r="I941" s="1" t="n"/>
      <c r="J941" s="1" t="n"/>
      <c r="L941" s="1" t="n"/>
      <c r="O941" s="1" t="n"/>
      <c r="P941" s="1" t="n"/>
      <c r="Q941" s="1" t="n"/>
      <c r="R941" s="1" t="n"/>
      <c r="S941" s="1" t="n"/>
      <c r="V941" s="1" t="n"/>
      <c r="W941" s="1" t="n"/>
      <c r="Y941" s="1" t="n"/>
      <c r="Z941" s="1" t="n"/>
      <c r="AC941" s="1" t="n"/>
      <c r="AD941" s="1" t="n"/>
    </row>
    <row r="942" ht="15.75" customHeight="1" s="263">
      <c r="H942" s="1" t="n"/>
      <c r="I942" s="1" t="n"/>
      <c r="J942" s="1" t="n"/>
      <c r="L942" s="1" t="n"/>
      <c r="O942" s="1" t="n"/>
      <c r="P942" s="1" t="n"/>
      <c r="Q942" s="1" t="n"/>
      <c r="R942" s="1" t="n"/>
      <c r="S942" s="1" t="n"/>
      <c r="V942" s="1" t="n"/>
      <c r="W942" s="1" t="n"/>
      <c r="Y942" s="1" t="n"/>
      <c r="Z942" s="1" t="n"/>
      <c r="AC942" s="1" t="n"/>
      <c r="AD942" s="1" t="n"/>
    </row>
    <row r="943" ht="15.75" customHeight="1" s="263">
      <c r="H943" s="1" t="n"/>
      <c r="I943" s="1" t="n"/>
      <c r="J943" s="1" t="n"/>
      <c r="L943" s="1" t="n"/>
      <c r="O943" s="1" t="n"/>
      <c r="P943" s="1" t="n"/>
      <c r="Q943" s="1" t="n"/>
      <c r="R943" s="1" t="n"/>
      <c r="S943" s="1" t="n"/>
      <c r="V943" s="1" t="n"/>
      <c r="W943" s="1" t="n"/>
      <c r="Y943" s="1" t="n"/>
      <c r="Z943" s="1" t="n"/>
      <c r="AC943" s="1" t="n"/>
      <c r="AD943" s="1" t="n"/>
    </row>
    <row r="944" ht="15.75" customHeight="1" s="263">
      <c r="H944" s="1" t="n"/>
      <c r="I944" s="1" t="n"/>
      <c r="J944" s="1" t="n"/>
      <c r="L944" s="1" t="n"/>
      <c r="O944" s="1" t="n"/>
      <c r="P944" s="1" t="n"/>
      <c r="Q944" s="1" t="n"/>
      <c r="R944" s="1" t="n"/>
      <c r="S944" s="1" t="n"/>
      <c r="V944" s="1" t="n"/>
      <c r="W944" s="1" t="n"/>
      <c r="Y944" s="1" t="n"/>
      <c r="Z944" s="1" t="n"/>
      <c r="AC944" s="1" t="n"/>
      <c r="AD944" s="1" t="n"/>
    </row>
    <row r="945" ht="15.75" customHeight="1" s="263">
      <c r="H945" s="1" t="n"/>
      <c r="I945" s="1" t="n"/>
      <c r="J945" s="1" t="n"/>
      <c r="L945" s="1" t="n"/>
      <c r="O945" s="1" t="n"/>
      <c r="P945" s="1" t="n"/>
      <c r="Q945" s="1" t="n"/>
      <c r="R945" s="1" t="n"/>
      <c r="S945" s="1" t="n"/>
      <c r="V945" s="1" t="n"/>
      <c r="W945" s="1" t="n"/>
      <c r="Y945" s="1" t="n"/>
      <c r="Z945" s="1" t="n"/>
      <c r="AC945" s="1" t="n"/>
      <c r="AD945" s="1" t="n"/>
    </row>
    <row r="946" ht="15.75" customHeight="1" s="263">
      <c r="H946" s="1" t="n"/>
      <c r="I946" s="1" t="n"/>
      <c r="J946" s="1" t="n"/>
      <c r="L946" s="1" t="n"/>
      <c r="O946" s="1" t="n"/>
      <c r="P946" s="1" t="n"/>
      <c r="Q946" s="1" t="n"/>
      <c r="R946" s="1" t="n"/>
      <c r="S946" s="1" t="n"/>
      <c r="V946" s="1" t="n"/>
      <c r="W946" s="1" t="n"/>
      <c r="Y946" s="1" t="n"/>
      <c r="Z946" s="1" t="n"/>
      <c r="AC946" s="1" t="n"/>
      <c r="AD946" s="1" t="n"/>
    </row>
    <row r="947" ht="15.75" customHeight="1" s="263">
      <c r="H947" s="1" t="n"/>
      <c r="I947" s="1" t="n"/>
      <c r="J947" s="1" t="n"/>
      <c r="L947" s="1" t="n"/>
      <c r="O947" s="1" t="n"/>
      <c r="P947" s="1" t="n"/>
      <c r="Q947" s="1" t="n"/>
      <c r="R947" s="1" t="n"/>
      <c r="S947" s="1" t="n"/>
      <c r="V947" s="1" t="n"/>
      <c r="W947" s="1" t="n"/>
      <c r="Y947" s="1" t="n"/>
      <c r="Z947" s="1" t="n"/>
      <c r="AC947" s="1" t="n"/>
      <c r="AD947" s="1" t="n"/>
    </row>
    <row r="948" ht="15.75" customHeight="1" s="263">
      <c r="H948" s="1" t="n"/>
      <c r="I948" s="1" t="n"/>
      <c r="J948" s="1" t="n"/>
      <c r="L948" s="1" t="n"/>
      <c r="O948" s="1" t="n"/>
      <c r="P948" s="1" t="n"/>
      <c r="Q948" s="1" t="n"/>
      <c r="R948" s="1" t="n"/>
      <c r="S948" s="1" t="n"/>
      <c r="V948" s="1" t="n"/>
      <c r="W948" s="1" t="n"/>
      <c r="Y948" s="1" t="n"/>
      <c r="Z948" s="1" t="n"/>
      <c r="AC948" s="1" t="n"/>
      <c r="AD948" s="1" t="n"/>
    </row>
    <row r="949" ht="15.75" customHeight="1" s="263">
      <c r="H949" s="1" t="n"/>
      <c r="I949" s="1" t="n"/>
      <c r="J949" s="1" t="n"/>
      <c r="L949" s="1" t="n"/>
      <c r="O949" s="1" t="n"/>
      <c r="P949" s="1" t="n"/>
      <c r="Q949" s="1" t="n"/>
      <c r="R949" s="1" t="n"/>
      <c r="S949" s="1" t="n"/>
      <c r="V949" s="1" t="n"/>
      <c r="W949" s="1" t="n"/>
      <c r="Y949" s="1" t="n"/>
      <c r="Z949" s="1" t="n"/>
      <c r="AC949" s="1" t="n"/>
      <c r="AD949" s="1" t="n"/>
    </row>
    <row r="950" ht="15.75" customHeight="1" s="263">
      <c r="H950" s="1" t="n"/>
      <c r="I950" s="1" t="n"/>
      <c r="J950" s="1" t="n"/>
      <c r="L950" s="1" t="n"/>
      <c r="O950" s="1" t="n"/>
      <c r="P950" s="1" t="n"/>
      <c r="Q950" s="1" t="n"/>
      <c r="R950" s="1" t="n"/>
      <c r="S950" s="1" t="n"/>
      <c r="V950" s="1" t="n"/>
      <c r="W950" s="1" t="n"/>
      <c r="Y950" s="1" t="n"/>
      <c r="Z950" s="1" t="n"/>
      <c r="AC950" s="1" t="n"/>
      <c r="AD950" s="1" t="n"/>
    </row>
    <row r="951" ht="15.75" customHeight="1" s="263">
      <c r="H951" s="1" t="n"/>
      <c r="I951" s="1" t="n"/>
      <c r="J951" s="1" t="n"/>
      <c r="L951" s="1" t="n"/>
      <c r="O951" s="1" t="n"/>
      <c r="P951" s="1" t="n"/>
      <c r="Q951" s="1" t="n"/>
      <c r="R951" s="1" t="n"/>
      <c r="S951" s="1" t="n"/>
      <c r="V951" s="1" t="n"/>
      <c r="W951" s="1" t="n"/>
      <c r="Y951" s="1" t="n"/>
      <c r="Z951" s="1" t="n"/>
      <c r="AC951" s="1" t="n"/>
      <c r="AD951" s="1" t="n"/>
    </row>
    <row r="952" ht="15.75" customHeight="1" s="263">
      <c r="H952" s="1" t="n"/>
      <c r="I952" s="1" t="n"/>
      <c r="J952" s="1" t="n"/>
      <c r="L952" s="1" t="n"/>
      <c r="O952" s="1" t="n"/>
      <c r="P952" s="1" t="n"/>
      <c r="Q952" s="1" t="n"/>
      <c r="R952" s="1" t="n"/>
      <c r="S952" s="1" t="n"/>
      <c r="V952" s="1" t="n"/>
      <c r="W952" s="1" t="n"/>
      <c r="Y952" s="1" t="n"/>
      <c r="Z952" s="1" t="n"/>
      <c r="AC952" s="1" t="n"/>
      <c r="AD952" s="1" t="n"/>
    </row>
    <row r="953" ht="15.75" customHeight="1" s="263">
      <c r="H953" s="1" t="n"/>
      <c r="I953" s="1" t="n"/>
      <c r="J953" s="1" t="n"/>
      <c r="L953" s="1" t="n"/>
      <c r="O953" s="1" t="n"/>
      <c r="P953" s="1" t="n"/>
      <c r="Q953" s="1" t="n"/>
      <c r="R953" s="1" t="n"/>
      <c r="S953" s="1" t="n"/>
      <c r="V953" s="1" t="n"/>
      <c r="W953" s="1" t="n"/>
      <c r="Y953" s="1" t="n"/>
      <c r="Z953" s="1" t="n"/>
      <c r="AC953" s="1" t="n"/>
      <c r="AD953" s="1" t="n"/>
    </row>
    <row r="954" ht="15.75" customHeight="1" s="263">
      <c r="H954" s="1" t="n"/>
      <c r="I954" s="1" t="n"/>
      <c r="J954" s="1" t="n"/>
      <c r="L954" s="1" t="n"/>
      <c r="O954" s="1" t="n"/>
      <c r="P954" s="1" t="n"/>
      <c r="Q954" s="1" t="n"/>
      <c r="R954" s="1" t="n"/>
      <c r="S954" s="1" t="n"/>
      <c r="V954" s="1" t="n"/>
      <c r="W954" s="1" t="n"/>
      <c r="Y954" s="1" t="n"/>
      <c r="Z954" s="1" t="n"/>
      <c r="AC954" s="1" t="n"/>
      <c r="AD954" s="1" t="n"/>
    </row>
    <row r="955" ht="15.75" customHeight="1" s="263">
      <c r="H955" s="1" t="n"/>
      <c r="I955" s="1" t="n"/>
      <c r="J955" s="1" t="n"/>
      <c r="L955" s="1" t="n"/>
      <c r="O955" s="1" t="n"/>
      <c r="P955" s="1" t="n"/>
      <c r="Q955" s="1" t="n"/>
      <c r="R955" s="1" t="n"/>
      <c r="S955" s="1" t="n"/>
      <c r="V955" s="1" t="n"/>
      <c r="W955" s="1" t="n"/>
      <c r="Y955" s="1" t="n"/>
      <c r="Z955" s="1" t="n"/>
      <c r="AC955" s="1" t="n"/>
      <c r="AD955" s="1" t="n"/>
    </row>
    <row r="956" ht="15.75" customHeight="1" s="263">
      <c r="H956" s="1" t="n"/>
      <c r="I956" s="1" t="n"/>
      <c r="J956" s="1" t="n"/>
      <c r="L956" s="1" t="n"/>
      <c r="O956" s="1" t="n"/>
      <c r="P956" s="1" t="n"/>
      <c r="Q956" s="1" t="n"/>
      <c r="R956" s="1" t="n"/>
      <c r="S956" s="1" t="n"/>
      <c r="V956" s="1" t="n"/>
      <c r="W956" s="1" t="n"/>
      <c r="Y956" s="1" t="n"/>
      <c r="Z956" s="1" t="n"/>
      <c r="AC956" s="1" t="n"/>
      <c r="AD956" s="1" t="n"/>
    </row>
    <row r="957" ht="15.75" customHeight="1" s="263">
      <c r="H957" s="1" t="n"/>
      <c r="I957" s="1" t="n"/>
      <c r="J957" s="1" t="n"/>
      <c r="L957" s="1" t="n"/>
      <c r="O957" s="1" t="n"/>
      <c r="P957" s="1" t="n"/>
      <c r="Q957" s="1" t="n"/>
      <c r="R957" s="1" t="n"/>
      <c r="S957" s="1" t="n"/>
      <c r="V957" s="1" t="n"/>
      <c r="W957" s="1" t="n"/>
      <c r="Y957" s="1" t="n"/>
      <c r="Z957" s="1" t="n"/>
      <c r="AC957" s="1" t="n"/>
      <c r="AD957" s="1" t="n"/>
    </row>
    <row r="958" ht="15.75" customHeight="1" s="263">
      <c r="H958" s="1" t="n"/>
      <c r="I958" s="1" t="n"/>
      <c r="J958" s="1" t="n"/>
      <c r="L958" s="1" t="n"/>
      <c r="O958" s="1" t="n"/>
      <c r="P958" s="1" t="n"/>
      <c r="Q958" s="1" t="n"/>
      <c r="R958" s="1" t="n"/>
      <c r="S958" s="1" t="n"/>
      <c r="V958" s="1" t="n"/>
      <c r="W958" s="1" t="n"/>
      <c r="Y958" s="1" t="n"/>
      <c r="Z958" s="1" t="n"/>
      <c r="AC958" s="1" t="n"/>
      <c r="AD958" s="1" t="n"/>
    </row>
    <row r="959" ht="15.75" customHeight="1" s="263">
      <c r="H959" s="1" t="n"/>
      <c r="I959" s="1" t="n"/>
      <c r="J959" s="1" t="n"/>
      <c r="L959" s="1" t="n"/>
      <c r="O959" s="1" t="n"/>
      <c r="P959" s="1" t="n"/>
      <c r="Q959" s="1" t="n"/>
      <c r="R959" s="1" t="n"/>
      <c r="S959" s="1" t="n"/>
      <c r="V959" s="1" t="n"/>
      <c r="W959" s="1" t="n"/>
      <c r="Y959" s="1" t="n"/>
      <c r="Z959" s="1" t="n"/>
      <c r="AC959" s="1" t="n"/>
      <c r="AD959" s="1" t="n"/>
    </row>
    <row r="960" ht="15.75" customHeight="1" s="263">
      <c r="H960" s="1" t="n"/>
      <c r="I960" s="1" t="n"/>
      <c r="J960" s="1" t="n"/>
      <c r="L960" s="1" t="n"/>
      <c r="O960" s="1" t="n"/>
      <c r="P960" s="1" t="n"/>
      <c r="Q960" s="1" t="n"/>
      <c r="R960" s="1" t="n"/>
      <c r="S960" s="1" t="n"/>
      <c r="V960" s="1" t="n"/>
      <c r="W960" s="1" t="n"/>
      <c r="Y960" s="1" t="n"/>
      <c r="Z960" s="1" t="n"/>
      <c r="AC960" s="1" t="n"/>
      <c r="AD960" s="1" t="n"/>
    </row>
    <row r="961" ht="15.75" customHeight="1" s="263">
      <c r="H961" s="1" t="n"/>
      <c r="I961" s="1" t="n"/>
      <c r="J961" s="1" t="n"/>
      <c r="L961" s="1" t="n"/>
      <c r="O961" s="1" t="n"/>
      <c r="P961" s="1" t="n"/>
      <c r="Q961" s="1" t="n"/>
      <c r="R961" s="1" t="n"/>
      <c r="S961" s="1" t="n"/>
      <c r="V961" s="1" t="n"/>
      <c r="W961" s="1" t="n"/>
      <c r="Y961" s="1" t="n"/>
      <c r="Z961" s="1" t="n"/>
      <c r="AC961" s="1" t="n"/>
      <c r="AD961" s="1" t="n"/>
    </row>
    <row r="962" ht="15.75" customHeight="1" s="263">
      <c r="H962" s="1" t="n"/>
      <c r="I962" s="1" t="n"/>
      <c r="J962" s="1" t="n"/>
      <c r="L962" s="1" t="n"/>
      <c r="O962" s="1" t="n"/>
      <c r="P962" s="1" t="n"/>
      <c r="Q962" s="1" t="n"/>
      <c r="R962" s="1" t="n"/>
      <c r="S962" s="1" t="n"/>
      <c r="V962" s="1" t="n"/>
      <c r="W962" s="1" t="n"/>
      <c r="Y962" s="1" t="n"/>
      <c r="Z962" s="1" t="n"/>
      <c r="AC962" s="1" t="n"/>
      <c r="AD962" s="1" t="n"/>
    </row>
    <row r="963" ht="15.75" customHeight="1" s="263">
      <c r="H963" s="1" t="n"/>
      <c r="I963" s="1" t="n"/>
      <c r="J963" s="1" t="n"/>
      <c r="L963" s="1" t="n"/>
      <c r="O963" s="1" t="n"/>
      <c r="P963" s="1" t="n"/>
      <c r="Q963" s="1" t="n"/>
      <c r="R963" s="1" t="n"/>
      <c r="S963" s="1" t="n"/>
      <c r="V963" s="1" t="n"/>
      <c r="W963" s="1" t="n"/>
      <c r="Y963" s="1" t="n"/>
      <c r="Z963" s="1" t="n"/>
      <c r="AC963" s="1" t="n"/>
      <c r="AD963" s="1" t="n"/>
    </row>
    <row r="964" ht="15.75" customHeight="1" s="263">
      <c r="H964" s="1" t="n"/>
      <c r="I964" s="1" t="n"/>
      <c r="J964" s="1" t="n"/>
      <c r="L964" s="1" t="n"/>
      <c r="O964" s="1" t="n"/>
      <c r="P964" s="1" t="n"/>
      <c r="Q964" s="1" t="n"/>
      <c r="R964" s="1" t="n"/>
      <c r="S964" s="1" t="n"/>
      <c r="V964" s="1" t="n"/>
      <c r="W964" s="1" t="n"/>
      <c r="Y964" s="1" t="n"/>
      <c r="Z964" s="1" t="n"/>
      <c r="AC964" s="1" t="n"/>
      <c r="AD964" s="1" t="n"/>
    </row>
    <row r="965" ht="15.75" customHeight="1" s="263">
      <c r="H965" s="1" t="n"/>
      <c r="I965" s="1" t="n"/>
      <c r="J965" s="1" t="n"/>
      <c r="L965" s="1" t="n"/>
      <c r="O965" s="1" t="n"/>
      <c r="P965" s="1" t="n"/>
      <c r="Q965" s="1" t="n"/>
      <c r="R965" s="1" t="n"/>
      <c r="S965" s="1" t="n"/>
      <c r="V965" s="1" t="n"/>
      <c r="W965" s="1" t="n"/>
      <c r="Y965" s="1" t="n"/>
      <c r="Z965" s="1" t="n"/>
      <c r="AC965" s="1" t="n"/>
      <c r="AD965" s="1" t="n"/>
    </row>
    <row r="966" ht="15.75" customHeight="1" s="263">
      <c r="H966" s="1" t="n"/>
      <c r="I966" s="1" t="n"/>
      <c r="J966" s="1" t="n"/>
      <c r="L966" s="1" t="n"/>
      <c r="O966" s="1" t="n"/>
      <c r="P966" s="1" t="n"/>
      <c r="Q966" s="1" t="n"/>
      <c r="R966" s="1" t="n"/>
      <c r="S966" s="1" t="n"/>
      <c r="V966" s="1" t="n"/>
      <c r="W966" s="1" t="n"/>
      <c r="Y966" s="1" t="n"/>
      <c r="Z966" s="1" t="n"/>
      <c r="AC966" s="1" t="n"/>
      <c r="AD966" s="1" t="n"/>
    </row>
    <row r="967" ht="15.75" customHeight="1" s="263">
      <c r="H967" s="1" t="n"/>
      <c r="I967" s="1" t="n"/>
      <c r="J967" s="1" t="n"/>
      <c r="L967" s="1" t="n"/>
      <c r="O967" s="1" t="n"/>
      <c r="P967" s="1" t="n"/>
      <c r="Q967" s="1" t="n"/>
      <c r="R967" s="1" t="n"/>
      <c r="S967" s="1" t="n"/>
      <c r="V967" s="1" t="n"/>
      <c r="W967" s="1" t="n"/>
      <c r="Y967" s="1" t="n"/>
      <c r="Z967" s="1" t="n"/>
      <c r="AC967" s="1" t="n"/>
      <c r="AD967" s="1" t="n"/>
    </row>
    <row r="968" ht="15.75" customHeight="1" s="263">
      <c r="H968" s="1" t="n"/>
      <c r="I968" s="1" t="n"/>
      <c r="J968" s="1" t="n"/>
      <c r="L968" s="1" t="n"/>
      <c r="O968" s="1" t="n"/>
      <c r="P968" s="1" t="n"/>
      <c r="Q968" s="1" t="n"/>
      <c r="R968" s="1" t="n"/>
      <c r="S968" s="1" t="n"/>
      <c r="V968" s="1" t="n"/>
      <c r="W968" s="1" t="n"/>
      <c r="Y968" s="1" t="n"/>
      <c r="Z968" s="1" t="n"/>
      <c r="AC968" s="1" t="n"/>
      <c r="AD968" s="1" t="n"/>
    </row>
    <row r="969" ht="15.75" customHeight="1" s="263">
      <c r="H969" s="1" t="n"/>
      <c r="I969" s="1" t="n"/>
      <c r="J969" s="1" t="n"/>
      <c r="L969" s="1" t="n"/>
      <c r="O969" s="1" t="n"/>
      <c r="P969" s="1" t="n"/>
      <c r="Q969" s="1" t="n"/>
      <c r="R969" s="1" t="n"/>
      <c r="S969" s="1" t="n"/>
      <c r="V969" s="1" t="n"/>
      <c r="W969" s="1" t="n"/>
      <c r="Y969" s="1" t="n"/>
      <c r="Z969" s="1" t="n"/>
      <c r="AC969" s="1" t="n"/>
      <c r="AD969" s="1" t="n"/>
    </row>
    <row r="970" ht="15.75" customHeight="1" s="263">
      <c r="H970" s="1" t="n"/>
      <c r="I970" s="1" t="n"/>
      <c r="J970" s="1" t="n"/>
      <c r="L970" s="1" t="n"/>
      <c r="O970" s="1" t="n"/>
      <c r="P970" s="1" t="n"/>
      <c r="Q970" s="1" t="n"/>
      <c r="R970" s="1" t="n"/>
      <c r="S970" s="1" t="n"/>
      <c r="V970" s="1" t="n"/>
      <c r="W970" s="1" t="n"/>
      <c r="Y970" s="1" t="n"/>
      <c r="Z970" s="1" t="n"/>
      <c r="AC970" s="1" t="n"/>
      <c r="AD970" s="1" t="n"/>
    </row>
    <row r="971" ht="15.75" customHeight="1" s="263">
      <c r="H971" s="1" t="n"/>
      <c r="I971" s="1" t="n"/>
      <c r="J971" s="1" t="n"/>
      <c r="L971" s="1" t="n"/>
      <c r="O971" s="1" t="n"/>
      <c r="P971" s="1" t="n"/>
      <c r="Q971" s="1" t="n"/>
      <c r="R971" s="1" t="n"/>
      <c r="S971" s="1" t="n"/>
      <c r="V971" s="1" t="n"/>
      <c r="W971" s="1" t="n"/>
      <c r="Y971" s="1" t="n"/>
      <c r="Z971" s="1" t="n"/>
      <c r="AC971" s="1" t="n"/>
      <c r="AD971" s="1" t="n"/>
    </row>
    <row r="972" ht="15.75" customHeight="1" s="263">
      <c r="H972" s="1" t="n"/>
      <c r="I972" s="1" t="n"/>
      <c r="J972" s="1" t="n"/>
      <c r="L972" s="1" t="n"/>
      <c r="O972" s="1" t="n"/>
      <c r="P972" s="1" t="n"/>
      <c r="Q972" s="1" t="n"/>
      <c r="R972" s="1" t="n"/>
      <c r="S972" s="1" t="n"/>
      <c r="V972" s="1" t="n"/>
      <c r="W972" s="1" t="n"/>
      <c r="Y972" s="1" t="n"/>
      <c r="Z972" s="1" t="n"/>
      <c r="AC972" s="1" t="n"/>
      <c r="AD972" s="1" t="n"/>
    </row>
    <row r="973" ht="15.75" customHeight="1" s="263">
      <c r="H973" s="1" t="n"/>
      <c r="I973" s="1" t="n"/>
      <c r="J973" s="1" t="n"/>
      <c r="L973" s="1" t="n"/>
      <c r="O973" s="1" t="n"/>
      <c r="P973" s="1" t="n"/>
      <c r="Q973" s="1" t="n"/>
      <c r="R973" s="1" t="n"/>
      <c r="S973" s="1" t="n"/>
      <c r="V973" s="1" t="n"/>
      <c r="W973" s="1" t="n"/>
      <c r="Y973" s="1" t="n"/>
      <c r="Z973" s="1" t="n"/>
      <c r="AC973" s="1" t="n"/>
      <c r="AD973" s="1" t="n"/>
    </row>
    <row r="974" ht="15.75" customHeight="1" s="263">
      <c r="H974" s="1" t="n"/>
      <c r="I974" s="1" t="n"/>
      <c r="J974" s="1" t="n"/>
      <c r="L974" s="1" t="n"/>
      <c r="O974" s="1" t="n"/>
      <c r="P974" s="1" t="n"/>
      <c r="Q974" s="1" t="n"/>
      <c r="R974" s="1" t="n"/>
      <c r="S974" s="1" t="n"/>
      <c r="V974" s="1" t="n"/>
      <c r="W974" s="1" t="n"/>
      <c r="Y974" s="1" t="n"/>
      <c r="Z974" s="1" t="n"/>
      <c r="AC974" s="1" t="n"/>
      <c r="AD974" s="1" t="n"/>
    </row>
    <row r="975" ht="15.75" customHeight="1" s="263">
      <c r="H975" s="1" t="n"/>
      <c r="I975" s="1" t="n"/>
      <c r="J975" s="1" t="n"/>
      <c r="L975" s="1" t="n"/>
      <c r="O975" s="1" t="n"/>
      <c r="P975" s="1" t="n"/>
      <c r="Q975" s="1" t="n"/>
      <c r="R975" s="1" t="n"/>
      <c r="S975" s="1" t="n"/>
      <c r="V975" s="1" t="n"/>
      <c r="W975" s="1" t="n"/>
      <c r="Y975" s="1" t="n"/>
      <c r="Z975" s="1" t="n"/>
      <c r="AC975" s="1" t="n"/>
      <c r="AD975" s="1" t="n"/>
    </row>
    <row r="976" ht="15.75" customHeight="1" s="263">
      <c r="H976" s="1" t="n"/>
      <c r="I976" s="1" t="n"/>
      <c r="J976" s="1" t="n"/>
      <c r="L976" s="1" t="n"/>
      <c r="O976" s="1" t="n"/>
      <c r="P976" s="1" t="n"/>
      <c r="Q976" s="1" t="n"/>
      <c r="R976" s="1" t="n"/>
      <c r="S976" s="1" t="n"/>
      <c r="V976" s="1" t="n"/>
      <c r="W976" s="1" t="n"/>
      <c r="Y976" s="1" t="n"/>
      <c r="Z976" s="1" t="n"/>
      <c r="AC976" s="1" t="n"/>
      <c r="AD976" s="1" t="n"/>
    </row>
    <row r="977" ht="15.75" customHeight="1" s="263">
      <c r="H977" s="1" t="n"/>
      <c r="I977" s="1" t="n"/>
      <c r="J977" s="1" t="n"/>
      <c r="L977" s="1" t="n"/>
      <c r="O977" s="1" t="n"/>
      <c r="P977" s="1" t="n"/>
      <c r="Q977" s="1" t="n"/>
      <c r="R977" s="1" t="n"/>
      <c r="S977" s="1" t="n"/>
      <c r="V977" s="1" t="n"/>
      <c r="W977" s="1" t="n"/>
      <c r="Y977" s="1" t="n"/>
      <c r="Z977" s="1" t="n"/>
      <c r="AC977" s="1" t="n"/>
      <c r="AD977" s="1" t="n"/>
    </row>
    <row r="978" ht="15.75" customHeight="1" s="263">
      <c r="H978" s="1" t="n"/>
      <c r="I978" s="1" t="n"/>
      <c r="J978" s="1" t="n"/>
      <c r="L978" s="1" t="n"/>
      <c r="O978" s="1" t="n"/>
      <c r="P978" s="1" t="n"/>
      <c r="Q978" s="1" t="n"/>
      <c r="R978" s="1" t="n"/>
      <c r="S978" s="1" t="n"/>
      <c r="V978" s="1" t="n"/>
      <c r="W978" s="1" t="n"/>
      <c r="Y978" s="1" t="n"/>
      <c r="Z978" s="1" t="n"/>
      <c r="AC978" s="1" t="n"/>
      <c r="AD978" s="1" t="n"/>
    </row>
    <row r="979" ht="15.75" customHeight="1" s="263">
      <c r="H979" s="1" t="n"/>
      <c r="I979" s="1" t="n"/>
      <c r="J979" s="1" t="n"/>
      <c r="L979" s="1" t="n"/>
      <c r="O979" s="1" t="n"/>
      <c r="P979" s="1" t="n"/>
      <c r="Q979" s="1" t="n"/>
      <c r="R979" s="1" t="n"/>
      <c r="S979" s="1" t="n"/>
      <c r="V979" s="1" t="n"/>
      <c r="W979" s="1" t="n"/>
      <c r="Y979" s="1" t="n"/>
      <c r="Z979" s="1" t="n"/>
      <c r="AC979" s="1" t="n"/>
      <c r="AD979" s="1" t="n"/>
    </row>
    <row r="980" ht="15.75" customHeight="1" s="263">
      <c r="H980" s="1" t="n"/>
      <c r="I980" s="1" t="n"/>
      <c r="J980" s="1" t="n"/>
      <c r="L980" s="1" t="n"/>
      <c r="O980" s="1" t="n"/>
      <c r="P980" s="1" t="n"/>
      <c r="Q980" s="1" t="n"/>
      <c r="R980" s="1" t="n"/>
      <c r="S980" s="1" t="n"/>
      <c r="V980" s="1" t="n"/>
      <c r="W980" s="1" t="n"/>
      <c r="Y980" s="1" t="n"/>
      <c r="Z980" s="1" t="n"/>
      <c r="AC980" s="1" t="n"/>
      <c r="AD980" s="1" t="n"/>
    </row>
    <row r="981" ht="15.75" customHeight="1" s="263">
      <c r="H981" s="1" t="n"/>
      <c r="I981" s="1" t="n"/>
      <c r="J981" s="1" t="n"/>
      <c r="L981" s="1" t="n"/>
      <c r="O981" s="1" t="n"/>
      <c r="P981" s="1" t="n"/>
      <c r="Q981" s="1" t="n"/>
      <c r="R981" s="1" t="n"/>
      <c r="S981" s="1" t="n"/>
      <c r="V981" s="1" t="n"/>
      <c r="W981" s="1" t="n"/>
      <c r="Y981" s="1" t="n"/>
      <c r="Z981" s="1" t="n"/>
      <c r="AC981" s="1" t="n"/>
      <c r="AD981" s="1" t="n"/>
    </row>
    <row r="982" ht="15.75" customHeight="1" s="263">
      <c r="H982" s="1" t="n"/>
      <c r="I982" s="1" t="n"/>
      <c r="J982" s="1" t="n"/>
      <c r="L982" s="1" t="n"/>
      <c r="O982" s="1" t="n"/>
      <c r="P982" s="1" t="n"/>
      <c r="Q982" s="1" t="n"/>
      <c r="R982" s="1" t="n"/>
      <c r="S982" s="1" t="n"/>
      <c r="V982" s="1" t="n"/>
      <c r="W982" s="1" t="n"/>
      <c r="Y982" s="1" t="n"/>
      <c r="Z982" s="1" t="n"/>
      <c r="AC982" s="1" t="n"/>
      <c r="AD982" s="1" t="n"/>
    </row>
    <row r="983" ht="15.75" customHeight="1" s="263">
      <c r="H983" s="1" t="n"/>
      <c r="I983" s="1" t="n"/>
      <c r="J983" s="1" t="n"/>
      <c r="L983" s="1" t="n"/>
      <c r="O983" s="1" t="n"/>
      <c r="P983" s="1" t="n"/>
      <c r="Q983" s="1" t="n"/>
      <c r="R983" s="1" t="n"/>
      <c r="S983" s="1" t="n"/>
      <c r="V983" s="1" t="n"/>
      <c r="W983" s="1" t="n"/>
      <c r="Y983" s="1" t="n"/>
      <c r="Z983" s="1" t="n"/>
      <c r="AC983" s="1" t="n"/>
      <c r="AD983" s="1" t="n"/>
    </row>
    <row r="984" ht="15.75" customHeight="1" s="263">
      <c r="H984" s="1" t="n"/>
      <c r="I984" s="1" t="n"/>
      <c r="J984" s="1" t="n"/>
      <c r="L984" s="1" t="n"/>
      <c r="O984" s="1" t="n"/>
      <c r="P984" s="1" t="n"/>
      <c r="Q984" s="1" t="n"/>
      <c r="R984" s="1" t="n"/>
      <c r="S984" s="1" t="n"/>
      <c r="V984" s="1" t="n"/>
      <c r="W984" s="1" t="n"/>
      <c r="Y984" s="1" t="n"/>
      <c r="Z984" s="1" t="n"/>
      <c r="AC984" s="1" t="n"/>
      <c r="AD984" s="1" t="n"/>
    </row>
    <row r="985" ht="15.75" customHeight="1" s="263">
      <c r="H985" s="1" t="n"/>
      <c r="I985" s="1" t="n"/>
      <c r="J985" s="1" t="n"/>
      <c r="L985" s="1" t="n"/>
      <c r="O985" s="1" t="n"/>
      <c r="P985" s="1" t="n"/>
      <c r="Q985" s="1" t="n"/>
      <c r="R985" s="1" t="n"/>
      <c r="S985" s="1" t="n"/>
      <c r="V985" s="1" t="n"/>
      <c r="W985" s="1" t="n"/>
      <c r="Y985" s="1" t="n"/>
      <c r="Z985" s="1" t="n"/>
      <c r="AC985" s="1" t="n"/>
      <c r="AD985" s="1" t="n"/>
    </row>
    <row r="986" ht="15.75" customHeight="1" s="263">
      <c r="H986" s="1" t="n"/>
      <c r="I986" s="1" t="n"/>
      <c r="J986" s="1" t="n"/>
      <c r="L986" s="1" t="n"/>
      <c r="O986" s="1" t="n"/>
      <c r="P986" s="1" t="n"/>
      <c r="Q986" s="1" t="n"/>
      <c r="R986" s="1" t="n"/>
      <c r="S986" s="1" t="n"/>
      <c r="V986" s="1" t="n"/>
      <c r="W986" s="1" t="n"/>
      <c r="Y986" s="1" t="n"/>
      <c r="Z986" s="1" t="n"/>
      <c r="AC986" s="1" t="n"/>
      <c r="AD986" s="1" t="n"/>
    </row>
    <row r="987" ht="15.75" customHeight="1" s="263">
      <c r="H987" s="1" t="n"/>
      <c r="I987" s="1" t="n"/>
      <c r="J987" s="1" t="n"/>
      <c r="L987" s="1" t="n"/>
      <c r="O987" s="1" t="n"/>
      <c r="P987" s="1" t="n"/>
      <c r="Q987" s="1" t="n"/>
      <c r="R987" s="1" t="n"/>
      <c r="S987" s="1" t="n"/>
      <c r="V987" s="1" t="n"/>
      <c r="W987" s="1" t="n"/>
      <c r="Y987" s="1" t="n"/>
      <c r="Z987" s="1" t="n"/>
      <c r="AC987" s="1" t="n"/>
      <c r="AD987" s="1" t="n"/>
    </row>
    <row r="988" ht="15.75" customHeight="1" s="263">
      <c r="H988" s="1" t="n"/>
      <c r="I988" s="1" t="n"/>
      <c r="J988" s="1" t="n"/>
      <c r="L988" s="1" t="n"/>
      <c r="O988" s="1" t="n"/>
      <c r="P988" s="1" t="n"/>
      <c r="Q988" s="1" t="n"/>
      <c r="R988" s="1" t="n"/>
      <c r="S988" s="1" t="n"/>
      <c r="V988" s="1" t="n"/>
      <c r="W988" s="1" t="n"/>
      <c r="Y988" s="1" t="n"/>
      <c r="Z988" s="1" t="n"/>
      <c r="AC988" s="1" t="n"/>
      <c r="AD988" s="1" t="n"/>
    </row>
    <row r="989" ht="15.75" customHeight="1" s="263">
      <c r="H989" s="1" t="n"/>
      <c r="I989" s="1" t="n"/>
      <c r="J989" s="1" t="n"/>
      <c r="L989" s="1" t="n"/>
      <c r="O989" s="1" t="n"/>
      <c r="P989" s="1" t="n"/>
      <c r="Q989" s="1" t="n"/>
      <c r="R989" s="1" t="n"/>
      <c r="S989" s="1" t="n"/>
      <c r="V989" s="1" t="n"/>
      <c r="W989" s="1" t="n"/>
      <c r="Y989" s="1" t="n"/>
      <c r="Z989" s="1" t="n"/>
      <c r="AC989" s="1" t="n"/>
      <c r="AD989" s="1" t="n"/>
    </row>
    <row r="990" ht="15.75" customHeight="1" s="263">
      <c r="H990" s="1" t="n"/>
      <c r="I990" s="1" t="n"/>
      <c r="J990" s="1" t="n"/>
      <c r="L990" s="1" t="n"/>
      <c r="O990" s="1" t="n"/>
      <c r="P990" s="1" t="n"/>
      <c r="Q990" s="1" t="n"/>
      <c r="R990" s="1" t="n"/>
      <c r="S990" s="1" t="n"/>
      <c r="V990" s="1" t="n"/>
      <c r="W990" s="1" t="n"/>
      <c r="Y990" s="1" t="n"/>
      <c r="Z990" s="1" t="n"/>
      <c r="AC990" s="1" t="n"/>
      <c r="AD990" s="1" t="n"/>
    </row>
    <row r="991" ht="15.75" customHeight="1" s="263">
      <c r="H991" s="1" t="n"/>
      <c r="I991" s="1" t="n"/>
      <c r="J991" s="1" t="n"/>
      <c r="L991" s="1" t="n"/>
      <c r="O991" s="1" t="n"/>
      <c r="P991" s="1" t="n"/>
      <c r="Q991" s="1" t="n"/>
      <c r="R991" s="1" t="n"/>
      <c r="S991" s="1" t="n"/>
      <c r="V991" s="1" t="n"/>
      <c r="W991" s="1" t="n"/>
      <c r="Y991" s="1" t="n"/>
      <c r="Z991" s="1" t="n"/>
      <c r="AC991" s="1" t="n"/>
      <c r="AD991" s="1" t="n"/>
    </row>
    <row r="992" ht="15.75" customHeight="1" s="263">
      <c r="H992" s="1" t="n"/>
      <c r="I992" s="1" t="n"/>
      <c r="J992" s="1" t="n"/>
      <c r="L992" s="1" t="n"/>
      <c r="O992" s="1" t="n"/>
      <c r="P992" s="1" t="n"/>
      <c r="Q992" s="1" t="n"/>
      <c r="R992" s="1" t="n"/>
      <c r="S992" s="1" t="n"/>
      <c r="V992" s="1" t="n"/>
      <c r="W992" s="1" t="n"/>
      <c r="Y992" s="1" t="n"/>
      <c r="Z992" s="1" t="n"/>
      <c r="AC992" s="1" t="n"/>
      <c r="AD992" s="1" t="n"/>
    </row>
    <row r="993" ht="15.75" customHeight="1" s="263">
      <c r="H993" s="1" t="n"/>
      <c r="I993" s="1" t="n"/>
      <c r="J993" s="1" t="n"/>
      <c r="L993" s="1" t="n"/>
      <c r="O993" s="1" t="n"/>
      <c r="P993" s="1" t="n"/>
      <c r="Q993" s="1" t="n"/>
      <c r="R993" s="1" t="n"/>
      <c r="S993" s="1" t="n"/>
      <c r="V993" s="1" t="n"/>
      <c r="W993" s="1" t="n"/>
      <c r="Y993" s="109" t="n"/>
      <c r="Z993" s="109" t="n"/>
      <c r="AC993" s="1" t="n"/>
      <c r="AD993" s="1" t="n"/>
    </row>
    <row r="994" ht="15.75" customHeight="1" s="263">
      <c r="H994" s="1" t="n"/>
      <c r="I994" s="1" t="n"/>
      <c r="J994" s="1" t="n"/>
      <c r="L994" s="1" t="n"/>
      <c r="O994" s="1" t="n"/>
      <c r="P994" s="1" t="n"/>
      <c r="Q994" s="1" t="n"/>
      <c r="R994" s="1" t="n"/>
      <c r="S994" s="1" t="n"/>
      <c r="V994" s="1" t="n"/>
      <c r="W994" s="1" t="n"/>
      <c r="Y994" s="109" t="n"/>
      <c r="Z994" s="109" t="n"/>
      <c r="AC994" s="1" t="n"/>
      <c r="AD994" s="1" t="n"/>
    </row>
    <row r="995" ht="15.75" customHeight="1" s="263">
      <c r="H995" s="1" t="n"/>
      <c r="I995" s="1" t="n"/>
      <c r="J995" s="1" t="n"/>
      <c r="L995" s="1" t="n"/>
      <c r="O995" s="1" t="n"/>
      <c r="P995" s="1" t="n"/>
      <c r="Q995" s="1" t="n"/>
      <c r="R995" s="1" t="n"/>
      <c r="S995" s="1" t="n"/>
      <c r="V995" s="1" t="n"/>
      <c r="W995" s="1" t="n"/>
      <c r="Y995" s="109" t="n"/>
      <c r="Z995" s="109" t="n"/>
      <c r="AC995" s="1" t="n"/>
      <c r="AD995" s="1" t="n"/>
    </row>
    <row r="996" ht="15.75" customHeight="1" s="263">
      <c r="H996" s="1" t="n"/>
      <c r="I996" s="1" t="n"/>
      <c r="J996" s="1" t="n"/>
      <c r="L996" s="1" t="n"/>
      <c r="O996" s="1" t="n"/>
      <c r="P996" s="1" t="n"/>
      <c r="Q996" s="1" t="n"/>
      <c r="R996" s="1" t="n"/>
      <c r="S996" s="1" t="n"/>
      <c r="V996" s="1" t="n"/>
      <c r="W996" s="1" t="n"/>
      <c r="Y996" s="109" t="n"/>
      <c r="Z996" s="109" t="n"/>
      <c r="AC996" s="1" t="n"/>
      <c r="AD996" s="1" t="n"/>
    </row>
    <row r="997" ht="15.75" customHeight="1" s="263">
      <c r="H997" s="1" t="n"/>
      <c r="I997" s="1" t="n"/>
      <c r="J997" s="1" t="n"/>
      <c r="L997" s="1" t="n"/>
      <c r="O997" s="1" t="n"/>
      <c r="P997" s="1" t="n"/>
      <c r="Q997" s="1" t="n"/>
      <c r="R997" s="1" t="n"/>
      <c r="S997" s="1" t="n"/>
      <c r="V997" s="1" t="n"/>
      <c r="W997" s="1" t="n"/>
      <c r="Y997" s="109" t="n"/>
      <c r="Z997" s="109" t="n"/>
      <c r="AC997" s="1" t="n"/>
      <c r="AD997" s="1" t="n"/>
    </row>
    <row r="998" ht="15.75" customHeight="1" s="263">
      <c r="H998" s="1" t="n"/>
      <c r="I998" s="1" t="n"/>
      <c r="J998" s="1" t="n"/>
      <c r="L998" s="1" t="n"/>
      <c r="O998" s="1" t="n"/>
      <c r="P998" s="1" t="n"/>
      <c r="Q998" s="1" t="n"/>
      <c r="R998" s="1" t="n"/>
      <c r="S998" s="1" t="n"/>
      <c r="V998" s="1" t="n"/>
      <c r="W998" s="1" t="n"/>
      <c r="Y998" s="109" t="n"/>
      <c r="Z998" s="109" t="n"/>
      <c r="AC998" s="1" t="n"/>
      <c r="AD998" s="1" t="n"/>
    </row>
    <row r="999" ht="15.75" customHeight="1" s="263">
      <c r="H999" s="1" t="n"/>
      <c r="I999" s="1" t="n"/>
      <c r="J999" s="1" t="n"/>
      <c r="L999" s="1" t="n"/>
      <c r="O999" s="1" t="n"/>
      <c r="P999" s="1" t="n"/>
      <c r="Q999" s="1" t="n"/>
      <c r="R999" s="1" t="n"/>
      <c r="S999" s="1" t="n"/>
      <c r="V999" s="1" t="n"/>
      <c r="W999" s="1" t="n"/>
      <c r="Y999" s="109" t="n"/>
      <c r="Z999" s="109" t="n"/>
      <c r="AC999" s="1" t="n"/>
      <c r="AD999" s="1" t="n"/>
    </row>
    <row r="1000" ht="15.75" customHeight="1" s="263">
      <c r="H1000" s="1" t="n"/>
      <c r="I1000" s="1" t="n"/>
      <c r="J1000" s="1" t="n"/>
      <c r="L1000" s="1" t="n"/>
      <c r="O1000" s="1" t="n"/>
      <c r="P1000" s="1" t="n"/>
      <c r="Q1000" s="1" t="n"/>
      <c r="R1000" s="1" t="n"/>
      <c r="S1000" s="1" t="n"/>
      <c r="V1000" s="1" t="n"/>
      <c r="W1000" s="1" t="n"/>
      <c r="Y1000" s="109" t="n"/>
      <c r="Z1000" s="109" t="n"/>
      <c r="AC1000" s="1" t="n"/>
      <c r="AD1000" s="1" t="n"/>
    </row>
  </sheetData>
  <autoFilter ref="A3:AR1000"/>
  <mergeCells count="1">
    <mergeCell ref="A1:B2"/>
  </mergeCells>
  <conditionalFormatting sqref="C4:AG90 Y993:Z1000">
    <cfRule type="cellIs" priority="1" operator="greaterThan" dxfId="0">
      <formula>0</formula>
    </cfRule>
    <cfRule type="cellIs" priority="2" operator="lessThan" dxfId="9">
      <formula>1</formula>
    </cfRule>
  </conditionalFormatting>
  <pageMargins left="0.25" right="0.25" top="0.75" bottom="0.75" header="0" footer="0"/>
  <pageSetup orientation="landscape" paperSize="8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7AD592"/>
    <outlinePr summaryBelow="1" summaryRight="1"/>
    <pageSetUpPr/>
  </sheetPr>
  <dimension ref="A1:Z30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3" sqref="E3"/>
    </sheetView>
  </sheetViews>
  <sheetFormatPr baseColWidth="8" defaultColWidth="12.5703125" defaultRowHeight="15" customHeight="1"/>
  <cols>
    <col width="7.42578125" customWidth="1" style="263" min="1" max="1"/>
    <col width="12.5703125" customWidth="1" style="263" min="2" max="2"/>
    <col width="23.7109375" customWidth="1" style="263" min="3" max="3"/>
    <col width="12.5703125" customWidth="1" style="263" min="4" max="6"/>
    <col width="14.7109375" customWidth="1" style="263" min="14" max="14"/>
  </cols>
  <sheetData>
    <row r="1" ht="12.75" customHeight="1" s="263">
      <c r="A1" s="114" t="n"/>
      <c r="B1" s="114" t="n"/>
      <c r="C1" s="114" t="n"/>
      <c r="D1" s="114" t="n"/>
      <c r="E1" s="270" t="inlineStr">
        <is>
          <t xml:space="preserve">IN </t>
        </is>
      </c>
      <c r="F1" s="271" t="n"/>
      <c r="G1" s="260" t="n"/>
      <c r="H1" s="114" t="n"/>
      <c r="I1" s="270" t="inlineStr">
        <is>
          <t>OUT</t>
        </is>
      </c>
      <c r="J1" s="271" t="n"/>
      <c r="K1" s="271" t="n"/>
      <c r="L1" s="260" t="n"/>
      <c r="M1" s="114" t="n"/>
      <c r="N1" s="114" t="n"/>
      <c r="O1" s="115" t="n"/>
      <c r="P1" s="115" t="n"/>
      <c r="Q1" s="115" t="n"/>
      <c r="R1" s="113" t="n"/>
      <c r="S1" s="113" t="n"/>
      <c r="T1" s="113" t="n"/>
      <c r="U1" s="113" t="n"/>
      <c r="V1" s="113" t="n"/>
      <c r="W1" s="113" t="n"/>
      <c r="X1" s="113" t="n"/>
      <c r="Y1" s="113" t="n"/>
      <c r="Z1" s="113" t="n"/>
    </row>
    <row r="2" ht="12.75" customHeight="1" s="263">
      <c r="A2" s="116" t="inlineStr">
        <is>
          <t>KODE</t>
        </is>
      </c>
      <c r="B2" s="116" t="inlineStr">
        <is>
          <t>NAMA BARANG</t>
        </is>
      </c>
      <c r="C2" s="116" t="n"/>
      <c r="D2" s="117" t="n"/>
      <c r="E2" s="118" t="inlineStr">
        <is>
          <t>IN 1</t>
        </is>
      </c>
      <c r="F2" s="118" t="inlineStr">
        <is>
          <t>IN 2</t>
        </is>
      </c>
      <c r="G2" s="118" t="inlineStr">
        <is>
          <t>JUMLAH</t>
        </is>
      </c>
      <c r="H2" s="117" t="n"/>
      <c r="I2" s="119" t="inlineStr">
        <is>
          <t>Rit 1</t>
        </is>
      </c>
      <c r="J2" s="119" t="inlineStr">
        <is>
          <t>Rit 2</t>
        </is>
      </c>
      <c r="K2" s="119" t="inlineStr">
        <is>
          <t>Rit 3</t>
        </is>
      </c>
      <c r="L2" s="119" t="inlineStr">
        <is>
          <t>JUMLAH</t>
        </is>
      </c>
      <c r="M2" s="120" t="n"/>
      <c r="N2" s="121" t="inlineStr">
        <is>
          <t>JUMLAH IN</t>
        </is>
      </c>
      <c r="O2" s="122" t="n"/>
      <c r="P2" s="122" t="n"/>
      <c r="Q2" s="122" t="n"/>
      <c r="R2" s="123" t="n"/>
      <c r="S2" s="122" t="n"/>
      <c r="T2" s="122" t="n"/>
      <c r="U2" s="122" t="n"/>
      <c r="V2" s="122" t="n"/>
      <c r="W2" s="122" t="n"/>
      <c r="X2" s="122" t="n"/>
      <c r="Y2" s="122" t="n"/>
      <c r="Z2" s="122" t="n"/>
    </row>
    <row r="3" ht="12.75" customHeight="1" s="263">
      <c r="A3" s="124" t="inlineStr">
        <is>
          <t>RM101093</t>
        </is>
      </c>
      <c r="B3" s="124">
        <f>+IFERROR(VLOOKUP(A3,Master!B2:C57,2,0)," - ")</f>
        <v/>
      </c>
      <c r="C3" s="124" t="n"/>
      <c r="D3" s="120" t="n"/>
      <c r="E3" s="124">
        <f>IFERROR(VLOOKUP(A3,'barang masuk'!A2:C102,5,0),0)</f>
        <v/>
      </c>
      <c r="F3" s="124">
        <f>IFERROR(VLOOKUP(A3,'barang masuk'!A2:D102,6,0),0)</f>
        <v/>
      </c>
      <c r="G3" s="124">
        <f>SUM(E3:F3)</f>
        <v/>
      </c>
      <c r="H3" s="120" t="n"/>
      <c r="I3" s="124">
        <f>IFERROR(VLOOKUP(A3,'barang keluar'!A2:E102,4,0),0)</f>
        <v/>
      </c>
      <c r="J3" s="124">
        <f>IFERROR(VLOOKUP(A3,'barang keluar'!A2:E102,5,0),0)</f>
        <v/>
      </c>
      <c r="K3" s="124">
        <f>IFERROR(VLOOKUP(A3,'barang keluar'!A2:E102,6,0),0)</f>
        <v/>
      </c>
      <c r="L3" s="124">
        <f>SUM(I3:K3)</f>
        <v/>
      </c>
      <c r="M3" s="120" t="n"/>
      <c r="N3" s="272">
        <f>SUM(G3:G54)</f>
        <v/>
      </c>
      <c r="O3" s="122" t="n"/>
      <c r="P3" s="122" t="n"/>
      <c r="Q3" s="122" t="n"/>
      <c r="R3" s="123" t="n"/>
      <c r="S3" s="122" t="n"/>
      <c r="T3" s="122" t="n"/>
      <c r="U3" s="122" t="n"/>
      <c r="V3" s="122" t="n"/>
      <c r="W3" s="122" t="n"/>
      <c r="X3" s="122" t="n"/>
      <c r="Y3" s="122" t="n"/>
      <c r="Z3" s="122" t="n"/>
    </row>
    <row r="4" ht="12.75" customHeight="1" s="263">
      <c r="A4" s="124" t="inlineStr">
        <is>
          <t>RM101130</t>
        </is>
      </c>
      <c r="B4" s="124">
        <f>+IFERROR(VLOOKUP(A4,Master!B3:C58,2,0)," - ")</f>
        <v/>
      </c>
      <c r="C4" s="124" t="n"/>
      <c r="D4" s="120" t="n"/>
      <c r="E4" s="124">
        <f>IFERROR(VLOOKUP(A4,'barang masuk'!A3:C103,5,0),0)</f>
        <v/>
      </c>
      <c r="F4" s="124">
        <f>IFERROR(VLOOKUP(A4,'barang masuk'!A3:D103,6,0),0)</f>
        <v/>
      </c>
      <c r="G4" s="124">
        <f>SUM(E4:F4)</f>
        <v/>
      </c>
      <c r="H4" s="120" t="n"/>
      <c r="I4" s="124">
        <f>IFERROR(VLOOKUP(A4,'barang keluar'!A3:E103,4,0),0)</f>
        <v/>
      </c>
      <c r="J4" s="124">
        <f>IFERROR(VLOOKUP(A4,'barang keluar'!A3:E103,5,0),0)</f>
        <v/>
      </c>
      <c r="K4" s="124">
        <f>IFERROR(VLOOKUP(A4,'barang keluar'!A3:E103,6,0),0)</f>
        <v/>
      </c>
      <c r="L4" s="124">
        <f>SUM(I4:K4)</f>
        <v/>
      </c>
      <c r="M4" s="120" t="n"/>
      <c r="N4" s="265" t="n"/>
      <c r="O4" s="122" t="n"/>
      <c r="P4" s="122" t="n"/>
      <c r="Q4" s="122" t="n"/>
      <c r="R4" s="123" t="n"/>
      <c r="S4" s="122" t="n"/>
      <c r="T4" s="122" t="n"/>
      <c r="U4" s="122" t="n"/>
      <c r="V4" s="122" t="n"/>
      <c r="W4" s="122" t="n"/>
      <c r="X4" s="122" t="n"/>
      <c r="Y4" s="122" t="n"/>
      <c r="Z4" s="122" t="n"/>
    </row>
    <row r="5" ht="12.75" customHeight="1" s="263">
      <c r="A5" s="124" t="inlineStr">
        <is>
          <t>RM101131</t>
        </is>
      </c>
      <c r="B5" s="124">
        <f>+IFERROR(VLOOKUP(A5,Master!B4:C59,2,0)," - ")</f>
        <v/>
      </c>
      <c r="C5" s="124" t="n"/>
      <c r="D5" s="120" t="n"/>
      <c r="E5" s="124">
        <f>IFERROR(VLOOKUP(A5,'barang masuk'!A4:C104,5,0),0)</f>
        <v/>
      </c>
      <c r="F5" s="124">
        <f>IFERROR(VLOOKUP(A5,'barang masuk'!A4:D104,6,0),0)</f>
        <v/>
      </c>
      <c r="G5" s="124">
        <f>SUM(E5:F5)</f>
        <v/>
      </c>
      <c r="H5" s="120" t="n"/>
      <c r="I5" s="124">
        <f>IFERROR(VLOOKUP(A5,'barang keluar'!A4:E104,4,0),0)</f>
        <v/>
      </c>
      <c r="J5" s="124">
        <f>IFERROR(VLOOKUP(A5,'barang keluar'!A4:E104,5,0),0)</f>
        <v/>
      </c>
      <c r="K5" s="124">
        <f>IFERROR(VLOOKUP(A5,'barang keluar'!A4:E104,6,0),0)</f>
        <v/>
      </c>
      <c r="L5" s="124">
        <f>SUM(I5:K5)</f>
        <v/>
      </c>
      <c r="M5" s="120" t="n"/>
      <c r="N5" s="120" t="n"/>
      <c r="O5" s="122" t="n"/>
      <c r="P5" s="122" t="n"/>
      <c r="Q5" s="122" t="n"/>
      <c r="R5" s="123" t="n"/>
      <c r="S5" s="122" t="n"/>
      <c r="T5" s="122" t="n"/>
      <c r="U5" s="122" t="n"/>
      <c r="V5" s="122" t="n"/>
      <c r="W5" s="122" t="n"/>
      <c r="X5" s="122" t="n"/>
      <c r="Y5" s="122" t="n"/>
      <c r="Z5" s="122" t="n"/>
    </row>
    <row r="6" ht="12.75" customHeight="1" s="263">
      <c r="A6" s="124" t="inlineStr">
        <is>
          <t>RM101138</t>
        </is>
      </c>
      <c r="B6" s="124">
        <f>+IFERROR(VLOOKUP(A6,Master!B5:C60,2,0)," - ")</f>
        <v/>
      </c>
      <c r="C6" s="124" t="n"/>
      <c r="D6" s="120" t="n"/>
      <c r="E6" s="124">
        <f>IFERROR(VLOOKUP(A6,'barang masuk'!A5:C105,5,0),0)</f>
        <v/>
      </c>
      <c r="F6" s="124">
        <f>IFERROR(VLOOKUP(A6,'barang masuk'!A5:D105,6,0),0)</f>
        <v/>
      </c>
      <c r="G6" s="124">
        <f>SUM(E6:F6)</f>
        <v/>
      </c>
      <c r="H6" s="120" t="n"/>
      <c r="I6" s="124">
        <f>IFERROR(VLOOKUP(A6,'barang keluar'!A5:E105,4,0),0)</f>
        <v/>
      </c>
      <c r="J6" s="124">
        <f>IFERROR(VLOOKUP(A6,'barang keluar'!A5:E105,5,0),0)</f>
        <v/>
      </c>
      <c r="K6" s="124">
        <f>IFERROR(VLOOKUP(A6,'barang keluar'!A5:E105,6,0),0)</f>
        <v/>
      </c>
      <c r="L6" s="124">
        <f>SUM(I6:K6)</f>
        <v/>
      </c>
      <c r="M6" s="120" t="n"/>
      <c r="N6" s="120" t="n"/>
      <c r="O6" s="122" t="n"/>
      <c r="P6" s="122" t="n"/>
      <c r="Q6" s="122" t="n"/>
      <c r="R6" s="123" t="n"/>
      <c r="S6" s="122" t="n"/>
      <c r="T6" s="122" t="n"/>
      <c r="U6" s="122" t="n"/>
      <c r="V6" s="122" t="n"/>
      <c r="W6" s="122" t="n"/>
      <c r="X6" s="122" t="n"/>
      <c r="Y6" s="122" t="n"/>
      <c r="Z6" s="122" t="n"/>
    </row>
    <row r="7" ht="12.75" customHeight="1" s="263">
      <c r="A7" s="124" t="inlineStr">
        <is>
          <t>RM101133</t>
        </is>
      </c>
      <c r="B7" s="124">
        <f>+IFERROR(VLOOKUP(A7,Master!B6:C61,2,0)," - ")</f>
        <v/>
      </c>
      <c r="C7" s="124" t="n"/>
      <c r="D7" s="120" t="n"/>
      <c r="E7" s="124">
        <f>IFERROR(VLOOKUP(A7,'barang masuk'!A6:C106,5,0),0)</f>
        <v/>
      </c>
      <c r="F7" s="124">
        <f>IFERROR(VLOOKUP(A7,'barang masuk'!A6:D106,6,0),0)</f>
        <v/>
      </c>
      <c r="G7" s="124">
        <f>SUM(E7:F7)</f>
        <v/>
      </c>
      <c r="H7" s="120" t="n"/>
      <c r="I7" s="124">
        <f>IFERROR(VLOOKUP(A7,'barang keluar'!A6:E106,4,0),0)</f>
        <v/>
      </c>
      <c r="J7" s="124">
        <f>IFERROR(VLOOKUP(A7,'barang keluar'!A6:E106,5,0),0)</f>
        <v/>
      </c>
      <c r="K7" s="124">
        <f>IFERROR(VLOOKUP(A7,'barang keluar'!A6:E106,6,0),0)</f>
        <v/>
      </c>
      <c r="L7" s="124">
        <f>SUM(I7:K7)</f>
        <v/>
      </c>
      <c r="M7" s="120" t="n"/>
      <c r="N7" s="121" t="inlineStr">
        <is>
          <t>JUMLAH OUT</t>
        </is>
      </c>
      <c r="O7" s="122" t="n"/>
      <c r="P7" s="122" t="n"/>
      <c r="Q7" s="122" t="n"/>
      <c r="R7" s="123" t="n"/>
      <c r="S7" s="122" t="n"/>
      <c r="T7" s="122" t="n"/>
      <c r="U7" s="122" t="n"/>
      <c r="V7" s="122" t="n"/>
      <c r="W7" s="122" t="n"/>
      <c r="X7" s="122" t="n"/>
      <c r="Y7" s="122" t="n"/>
      <c r="Z7" s="122" t="n"/>
    </row>
    <row r="8" ht="12.75" customHeight="1" s="263">
      <c r="A8" s="124" t="inlineStr">
        <is>
          <t>RM101134</t>
        </is>
      </c>
      <c r="B8" s="124">
        <f>+IFERROR(VLOOKUP(A8,Master!B7:C62,2,0)," - ")</f>
        <v/>
      </c>
      <c r="C8" s="124" t="n"/>
      <c r="D8" s="120" t="n"/>
      <c r="E8" s="124">
        <f>IFERROR(VLOOKUP(A8,'barang masuk'!A7:C107,5,0),0)</f>
        <v/>
      </c>
      <c r="F8" s="124">
        <f>IFERROR(VLOOKUP(A8,'barang masuk'!A7:D107,6,0),0)</f>
        <v/>
      </c>
      <c r="G8" s="125">
        <f>SUM(E8:F8)</f>
        <v/>
      </c>
      <c r="H8" s="120" t="n"/>
      <c r="I8" s="124">
        <f>IFERROR(VLOOKUP(A8,'barang keluar'!A7:E107,4,0),0)</f>
        <v/>
      </c>
      <c r="J8" s="124">
        <f>IFERROR(VLOOKUP(A8,'barang keluar'!A7:E107,5,0),0)</f>
        <v/>
      </c>
      <c r="K8" s="124">
        <f>IFERROR(VLOOKUP(A8,'barang keluar'!A7:E107,6,0),0)</f>
        <v/>
      </c>
      <c r="L8" s="124">
        <f>SUM(I8:K8)</f>
        <v/>
      </c>
      <c r="M8" s="120" t="n"/>
      <c r="N8" s="272">
        <f>SUM(L3:L54)</f>
        <v/>
      </c>
      <c r="O8" s="122" t="n"/>
      <c r="P8" s="122" t="n"/>
      <c r="Q8" s="122" t="n"/>
      <c r="R8" s="123" t="n"/>
      <c r="S8" s="122" t="n"/>
      <c r="T8" s="122" t="n"/>
      <c r="U8" s="122" t="n"/>
      <c r="V8" s="122" t="n"/>
      <c r="W8" s="122" t="n"/>
      <c r="X8" s="122" t="n"/>
      <c r="Y8" s="122" t="n"/>
      <c r="Z8" s="122" t="n"/>
    </row>
    <row r="9" ht="12.75" customHeight="1" s="263">
      <c r="A9" s="124" t="inlineStr">
        <is>
          <t>RM101135</t>
        </is>
      </c>
      <c r="B9" s="124">
        <f>+IFERROR(VLOOKUP(A9,Master!B8:C63,2,0)," - ")</f>
        <v/>
      </c>
      <c r="C9" s="124" t="n"/>
      <c r="D9" s="120" t="n"/>
      <c r="E9" s="124">
        <f>IFERROR(VLOOKUP(A9,'barang masuk'!A8:C108,5,0),0)</f>
        <v/>
      </c>
      <c r="F9" s="124">
        <f>IFERROR(VLOOKUP(A9,'barang masuk'!A8:D108,6,0),0)</f>
        <v/>
      </c>
      <c r="G9" s="124">
        <f>SUM(E9:F9)</f>
        <v/>
      </c>
      <c r="H9" s="120" t="n"/>
      <c r="I9" s="124">
        <f>IFERROR(VLOOKUP(A9,'barang keluar'!A8:E108,4,0),0)</f>
        <v/>
      </c>
      <c r="J9" s="124">
        <f>IFERROR(VLOOKUP(A9,'barang keluar'!A8:E108,5,0),0)</f>
        <v/>
      </c>
      <c r="K9" s="124">
        <f>IFERROR(VLOOKUP(A9,'barang keluar'!A8:E108,6,0),0)</f>
        <v/>
      </c>
      <c r="L9" s="124">
        <f>SUM(I9:K9)</f>
        <v/>
      </c>
      <c r="M9" s="120" t="n"/>
      <c r="N9" s="265" t="n"/>
      <c r="O9" s="122" t="n"/>
      <c r="P9" s="122" t="n"/>
      <c r="Q9" s="122" t="n"/>
      <c r="R9" s="123" t="n"/>
      <c r="S9" s="122" t="n"/>
      <c r="T9" s="122" t="n"/>
      <c r="U9" s="122" t="n"/>
      <c r="V9" s="122" t="n"/>
      <c r="W9" s="122" t="n"/>
      <c r="X9" s="122" t="n"/>
      <c r="Y9" s="122" t="n"/>
      <c r="Z9" s="122" t="n"/>
    </row>
    <row r="10" ht="14.25" customHeight="1" s="263">
      <c r="A10" s="124" t="inlineStr">
        <is>
          <t>RM101136</t>
        </is>
      </c>
      <c r="B10" s="124">
        <f>+IFERROR(VLOOKUP(A10,Master!B9:C64,2,0)," - ")</f>
        <v/>
      </c>
      <c r="C10" s="124" t="n"/>
      <c r="D10" s="120" t="n"/>
      <c r="E10" s="124">
        <f>IFERROR(VLOOKUP(A10,'barang masuk'!A9:C109,5,0),0)</f>
        <v/>
      </c>
      <c r="F10" s="124">
        <f>IFERROR(VLOOKUP(A10,'barang masuk'!A9:D109,6,0),0)</f>
        <v/>
      </c>
      <c r="G10" s="124">
        <f>SUM(E10:F10)</f>
        <v/>
      </c>
      <c r="H10" s="120" t="n"/>
      <c r="I10" s="124">
        <f>IFERROR(VLOOKUP(A10,'barang keluar'!A9:E109,4,0),0)</f>
        <v/>
      </c>
      <c r="J10" s="124">
        <f>IFERROR(VLOOKUP(A10,'barang keluar'!A9:E109,5,0),0)</f>
        <v/>
      </c>
      <c r="K10" s="124">
        <f>IFERROR(VLOOKUP(A10,'barang keluar'!A9:E109,6,0),0)</f>
        <v/>
      </c>
      <c r="L10" s="124">
        <f>SUM(I10:K10)</f>
        <v/>
      </c>
      <c r="M10" s="120" t="n"/>
      <c r="N10" s="120" t="n"/>
      <c r="O10" s="122" t="n"/>
      <c r="P10" s="122" t="n"/>
      <c r="Q10" s="122" t="n"/>
      <c r="R10" s="123" t="n"/>
      <c r="S10" s="122" t="n"/>
      <c r="T10" s="122" t="n"/>
      <c r="U10" s="122" t="n"/>
      <c r="V10" s="122" t="n"/>
      <c r="W10" s="122" t="n"/>
      <c r="X10" s="122" t="n"/>
      <c r="Y10" s="122" t="n"/>
      <c r="Z10" s="122" t="n"/>
    </row>
    <row r="11" ht="12.75" customHeight="1" s="263">
      <c r="A11" s="124" t="inlineStr">
        <is>
          <t>RM101137</t>
        </is>
      </c>
      <c r="B11" s="124">
        <f>+IFERROR(VLOOKUP(A11,Master!B10:C65,2,0)," - ")</f>
        <v/>
      </c>
      <c r="C11" s="124" t="n"/>
      <c r="D11" s="120" t="n"/>
      <c r="E11" s="124">
        <f>IFERROR(VLOOKUP(A11,'barang masuk'!A10:C110,5,0),0)</f>
        <v/>
      </c>
      <c r="F11" s="124">
        <f>IFERROR(VLOOKUP(A11,'barang masuk'!A10:D110,6,0),0)</f>
        <v/>
      </c>
      <c r="G11" s="124">
        <f>SUM(E11:F11)</f>
        <v/>
      </c>
      <c r="H11" s="120" t="n"/>
      <c r="I11" s="124">
        <f>IFERROR(VLOOKUP(A11,'barang keluar'!A10:E110,4,0),0)</f>
        <v/>
      </c>
      <c r="J11" s="124">
        <f>IFERROR(VLOOKUP(A11,'barang keluar'!A10:E110,5,0),0)</f>
        <v/>
      </c>
      <c r="K11" s="124">
        <f>IFERROR(VLOOKUP(A11,'barang keluar'!A10:E110,6,0),0)</f>
        <v/>
      </c>
      <c r="L11" s="124">
        <f>SUM(I11:K11)</f>
        <v/>
      </c>
      <c r="M11" s="120" t="n"/>
      <c r="N11" s="120" t="n"/>
      <c r="O11" s="122" t="n"/>
      <c r="P11" s="122" t="n"/>
      <c r="Q11" s="122" t="n"/>
      <c r="R11" s="123" t="n"/>
      <c r="S11" s="122" t="n"/>
      <c r="T11" s="122" t="n"/>
      <c r="U11" s="122" t="n"/>
      <c r="V11" s="122" t="n"/>
      <c r="W11" s="122" t="n"/>
      <c r="X11" s="122" t="n"/>
      <c r="Y11" s="122" t="n"/>
      <c r="Z11" s="122" t="n"/>
    </row>
    <row r="12" ht="12.75" customHeight="1" s="263">
      <c r="A12" s="126" t="inlineStr">
        <is>
          <t>RM101138</t>
        </is>
      </c>
      <c r="B12" s="126">
        <f>+IFERROR(VLOOKUP(A12,Master!B11:C66,2,0)," - ")</f>
        <v/>
      </c>
      <c r="C12" s="126" t="n"/>
      <c r="D12" s="127" t="n"/>
      <c r="E12" s="124">
        <f>IFERROR(VLOOKUP(A12,'barang masuk'!A11:C111,5,0),0)</f>
        <v/>
      </c>
      <c r="F12" s="124">
        <f>IFERROR(VLOOKUP(A12,'barang masuk'!A11:D111,6,0),0)</f>
        <v/>
      </c>
      <c r="G12" s="128">
        <f>SUM(E12:F12)</f>
        <v/>
      </c>
      <c r="H12" s="129" t="n"/>
      <c r="I12" s="124">
        <f>IFERROR(VLOOKUP(A12,'barang keluar'!A11:E111,4,0),0)</f>
        <v/>
      </c>
      <c r="J12" s="124">
        <f>IFERROR(VLOOKUP(A12,'barang keluar'!A11:E111,5,0),0)</f>
        <v/>
      </c>
      <c r="K12" s="124">
        <f>IFERROR(VLOOKUP(A12,'barang keluar'!A11:E111,6,0),0)</f>
        <v/>
      </c>
      <c r="L12" s="128">
        <f>SUM(I12:K12)</f>
        <v/>
      </c>
      <c r="M12" s="127" t="n"/>
      <c r="N12" s="127" t="n"/>
      <c r="O12" s="130" t="n"/>
      <c r="P12" s="130" t="n"/>
      <c r="Q12" s="130" t="n"/>
      <c r="R12" s="130" t="n"/>
      <c r="S12" s="122" t="n"/>
      <c r="T12" s="122" t="n"/>
      <c r="U12" s="122" t="n"/>
      <c r="V12" s="122" t="n"/>
      <c r="W12" s="122" t="n"/>
      <c r="X12" s="122" t="n"/>
      <c r="Y12" s="122" t="n"/>
      <c r="Z12" s="122" t="n"/>
    </row>
    <row r="13" ht="12.75" customHeight="1" s="263">
      <c r="A13" s="124" t="inlineStr">
        <is>
          <t>RM101139</t>
        </is>
      </c>
      <c r="B13" s="124">
        <f>+IFERROR(VLOOKUP(A13,Master!B12:C67,2,0)," - ")</f>
        <v/>
      </c>
      <c r="C13" s="124" t="n"/>
      <c r="D13" s="120" t="n"/>
      <c r="E13" s="124">
        <f>IFERROR(VLOOKUP(A13,'barang masuk'!A12:C112,5,0),0)</f>
        <v/>
      </c>
      <c r="F13" s="124">
        <f>IFERROR(VLOOKUP(A13,'barang masuk'!A12:D112,6,0),0)</f>
        <v/>
      </c>
      <c r="G13" s="124">
        <f>SUM(E13:F13)</f>
        <v/>
      </c>
      <c r="H13" s="120" t="n"/>
      <c r="I13" s="124">
        <f>IFERROR(VLOOKUP(A13,'barang keluar'!A12:E112,4,0),0)</f>
        <v/>
      </c>
      <c r="J13" s="124">
        <f>IFERROR(VLOOKUP(A13,'barang keluar'!A12:E112,5,0),0)</f>
        <v/>
      </c>
      <c r="K13" s="124">
        <f>IFERROR(VLOOKUP(A13,'barang keluar'!A12:E112,6,0),0)</f>
        <v/>
      </c>
      <c r="L13" s="124">
        <f>SUM(I13:K13)</f>
        <v/>
      </c>
      <c r="M13" s="120" t="n"/>
      <c r="N13" s="120" t="n"/>
      <c r="O13" s="122" t="n"/>
      <c r="P13" s="122" t="n"/>
      <c r="Q13" s="122" t="n"/>
      <c r="R13" s="123" t="n"/>
      <c r="S13" s="122" t="n"/>
      <c r="T13" s="122" t="n"/>
      <c r="U13" s="122" t="n"/>
      <c r="V13" s="122" t="n"/>
      <c r="W13" s="122" t="n"/>
      <c r="X13" s="122" t="n"/>
      <c r="Y13" s="122" t="n"/>
      <c r="Z13" s="122" t="n"/>
    </row>
    <row r="14" ht="12.75" customHeight="1" s="263">
      <c r="A14" s="124" t="inlineStr">
        <is>
          <t>RM101140</t>
        </is>
      </c>
      <c r="B14" s="124">
        <f>+IFERROR(VLOOKUP(A14,Master!B13:C68,2,0)," - ")</f>
        <v/>
      </c>
      <c r="C14" s="124" t="n"/>
      <c r="D14" s="120" t="n"/>
      <c r="E14" s="124">
        <f>IFERROR(VLOOKUP(A14,'barang masuk'!A13:C113,5,0),0)</f>
        <v/>
      </c>
      <c r="F14" s="124">
        <f>IFERROR(VLOOKUP(A14,'barang masuk'!A13:D113,6,0),0)</f>
        <v/>
      </c>
      <c r="G14" s="124">
        <f>SUM(E14:F14)</f>
        <v/>
      </c>
      <c r="H14" s="120" t="n"/>
      <c r="I14" s="124">
        <f>IFERROR(VLOOKUP(A14,'barang keluar'!A13:E113,4,0),0)</f>
        <v/>
      </c>
      <c r="J14" s="124">
        <f>IFERROR(VLOOKUP(A14,'barang keluar'!A13:E113,5,0),0)</f>
        <v/>
      </c>
      <c r="K14" s="124">
        <f>IFERROR(VLOOKUP(A14,'barang keluar'!A13:E113,6,0),0)</f>
        <v/>
      </c>
      <c r="L14" s="124">
        <f>SUM(I14:K14)</f>
        <v/>
      </c>
      <c r="M14" s="120" t="n"/>
      <c r="N14" s="120" t="n"/>
      <c r="O14" s="122" t="n"/>
      <c r="P14" s="122" t="n"/>
      <c r="Q14" s="122" t="n"/>
      <c r="R14" s="123" t="n"/>
      <c r="S14" s="122" t="n"/>
      <c r="T14" s="122" t="n"/>
      <c r="U14" s="122" t="n"/>
      <c r="V14" s="122" t="n"/>
      <c r="W14" s="122" t="n"/>
      <c r="X14" s="122" t="n"/>
      <c r="Y14" s="122" t="n"/>
      <c r="Z14" s="122" t="n"/>
    </row>
    <row r="15" ht="12.75" customHeight="1" s="263">
      <c r="A15" s="124" t="inlineStr">
        <is>
          <t>RM101141</t>
        </is>
      </c>
      <c r="B15" s="124">
        <f>+IFERROR(VLOOKUP(A15,Master!B14:C69,2,0)," - ")</f>
        <v/>
      </c>
      <c r="C15" s="124" t="n"/>
      <c r="D15" s="120" t="n"/>
      <c r="E15" s="124">
        <f>IFERROR(VLOOKUP(A15,'barang masuk'!A14:C114,5,0),0)</f>
        <v/>
      </c>
      <c r="F15" s="124">
        <f>IFERROR(VLOOKUP(A15,'barang masuk'!A14:D114,6,0),0)</f>
        <v/>
      </c>
      <c r="G15" s="124">
        <f>SUM(E15:F15)</f>
        <v/>
      </c>
      <c r="H15" s="120" t="n"/>
      <c r="I15" s="124">
        <f>IFERROR(VLOOKUP(A15,'barang keluar'!A14:E114,4,0),0)</f>
        <v/>
      </c>
      <c r="J15" s="124">
        <f>IFERROR(VLOOKUP(A15,'barang keluar'!A14:E114,5,0),0)</f>
        <v/>
      </c>
      <c r="K15" s="124">
        <f>IFERROR(VLOOKUP(A15,'barang keluar'!A14:E114,6,0),0)</f>
        <v/>
      </c>
      <c r="L15" s="124">
        <f>SUM(I15:K15)</f>
        <v/>
      </c>
      <c r="M15" s="120" t="n"/>
      <c r="N15" s="120" t="n"/>
      <c r="O15" s="122" t="n"/>
      <c r="P15" s="122" t="n"/>
      <c r="Q15" s="122" t="n"/>
      <c r="R15" s="123" t="n"/>
      <c r="S15" s="122" t="n"/>
      <c r="T15" s="122" t="n"/>
      <c r="U15" s="122" t="n"/>
      <c r="V15" s="122" t="n"/>
      <c r="W15" s="122" t="n"/>
      <c r="X15" s="122" t="n"/>
      <c r="Y15" s="122" t="n"/>
      <c r="Z15" s="122" t="n"/>
    </row>
    <row r="16" ht="12.75" customHeight="1" s="263">
      <c r="A16" s="124" t="inlineStr">
        <is>
          <t>RM101142</t>
        </is>
      </c>
      <c r="B16" s="124">
        <f>+IFERROR(VLOOKUP(A16,Master!B15:C70,2,0)," - ")</f>
        <v/>
      </c>
      <c r="C16" s="124" t="n"/>
      <c r="D16" s="120" t="n"/>
      <c r="E16" s="124">
        <f>IFERROR(VLOOKUP(A16,'barang masuk'!A15:C115,5,0),0)</f>
        <v/>
      </c>
      <c r="F16" s="124">
        <f>IFERROR(VLOOKUP(A16,'barang masuk'!A15:D115,6,0),0)</f>
        <v/>
      </c>
      <c r="G16" s="124">
        <f>SUM(E16:F16)</f>
        <v/>
      </c>
      <c r="H16" s="120" t="n"/>
      <c r="I16" s="124">
        <f>IFERROR(VLOOKUP(A16,'barang keluar'!A15:E115,4,0),0)</f>
        <v/>
      </c>
      <c r="J16" s="124">
        <f>IFERROR(VLOOKUP(A16,'barang keluar'!A15:E115,5,0),0)</f>
        <v/>
      </c>
      <c r="K16" s="124">
        <f>IFERROR(VLOOKUP(A16,'barang keluar'!A15:E115,6,0),0)</f>
        <v/>
      </c>
      <c r="L16" s="124">
        <f>SUM(I16:K16)</f>
        <v/>
      </c>
      <c r="M16" s="120" t="n"/>
      <c r="N16" s="120" t="n"/>
      <c r="O16" s="122" t="n"/>
      <c r="P16" s="122" t="n"/>
      <c r="Q16" s="122" t="n"/>
      <c r="R16" s="123" t="n"/>
      <c r="S16" s="122" t="n"/>
      <c r="T16" s="122" t="n"/>
      <c r="U16" s="122" t="n"/>
      <c r="V16" s="122" t="n"/>
      <c r="W16" s="122" t="n"/>
      <c r="X16" s="122" t="n"/>
      <c r="Y16" s="122" t="n"/>
      <c r="Z16" s="122" t="n"/>
    </row>
    <row r="17" ht="12.75" customHeight="1" s="263">
      <c r="A17" s="124" t="inlineStr">
        <is>
          <t>RM101143</t>
        </is>
      </c>
      <c r="B17" s="124">
        <f>+IFERROR(VLOOKUP(A17,Master!B16:C71,2,0)," - ")</f>
        <v/>
      </c>
      <c r="C17" s="124" t="n"/>
      <c r="D17" s="120" t="n"/>
      <c r="E17" s="124">
        <f>IFERROR(VLOOKUP(A17,'barang masuk'!A16:C116,5,0),0)</f>
        <v/>
      </c>
      <c r="F17" s="124">
        <f>IFERROR(VLOOKUP(A17,'barang masuk'!A16:D116,6,0),0)</f>
        <v/>
      </c>
      <c r="G17" s="124">
        <f>SUM(E17:F17)</f>
        <v/>
      </c>
      <c r="H17" s="120" t="n"/>
      <c r="I17" s="124">
        <f>IFERROR(VLOOKUP(A17,'barang keluar'!A16:E116,4,0),0)</f>
        <v/>
      </c>
      <c r="J17" s="124">
        <f>IFERROR(VLOOKUP(A17,'barang keluar'!A16:E116,5,0),0)</f>
        <v/>
      </c>
      <c r="K17" s="124">
        <f>IFERROR(VLOOKUP(A17,'barang keluar'!A16:E116,6,0),0)</f>
        <v/>
      </c>
      <c r="L17" s="124">
        <f>SUM(I17:K17)</f>
        <v/>
      </c>
      <c r="M17" s="120" t="n"/>
      <c r="N17" s="120" t="n"/>
      <c r="O17" s="122" t="n"/>
      <c r="P17" s="122" t="n"/>
      <c r="Q17" s="122" t="n"/>
      <c r="R17" s="123" t="n"/>
      <c r="S17" s="122" t="n"/>
      <c r="T17" s="122" t="n"/>
      <c r="U17" s="122" t="n"/>
      <c r="V17" s="122" t="n"/>
      <c r="W17" s="122" t="n"/>
      <c r="X17" s="122" t="n"/>
      <c r="Y17" s="122" t="n"/>
      <c r="Z17" s="122" t="n"/>
    </row>
    <row r="18" ht="12.75" customHeight="1" s="263">
      <c r="A18" s="124" t="inlineStr">
        <is>
          <t>RM101144</t>
        </is>
      </c>
      <c r="B18" s="124">
        <f>+IFERROR(VLOOKUP(A18,Master!B17:C72,2,0)," - ")</f>
        <v/>
      </c>
      <c r="C18" s="124" t="n"/>
      <c r="D18" s="120" t="n"/>
      <c r="E18" s="124">
        <f>IFERROR(VLOOKUP(A18,'barang masuk'!A17:C117,5,0),0)</f>
        <v/>
      </c>
      <c r="F18" s="124">
        <f>IFERROR(VLOOKUP(A18,'barang masuk'!A17:D117,6,0),0)</f>
        <v/>
      </c>
      <c r="G18" s="124">
        <f>SUM(E18:F18)</f>
        <v/>
      </c>
      <c r="H18" s="120" t="n"/>
      <c r="I18" s="124">
        <f>IFERROR(VLOOKUP(A18,'barang keluar'!A17:E117,4,0),0)</f>
        <v/>
      </c>
      <c r="J18" s="124">
        <f>IFERROR(VLOOKUP(A18,'barang keluar'!A17:E117,5,0),0)</f>
        <v/>
      </c>
      <c r="K18" s="124">
        <f>IFERROR(VLOOKUP(A18,'barang keluar'!A17:E117,6,0),0)</f>
        <v/>
      </c>
      <c r="L18" s="124">
        <f>SUM(I18:K18)</f>
        <v/>
      </c>
      <c r="M18" s="120" t="n"/>
      <c r="N18" s="120" t="n"/>
      <c r="O18" s="122" t="n"/>
      <c r="P18" s="122" t="n"/>
      <c r="Q18" s="122" t="n"/>
      <c r="R18" s="123" t="n"/>
      <c r="S18" s="122" t="n"/>
      <c r="T18" s="122" t="n"/>
      <c r="U18" s="122" t="n"/>
      <c r="V18" s="122" t="n"/>
      <c r="W18" s="122" t="n"/>
      <c r="X18" s="122" t="n"/>
      <c r="Y18" s="122" t="n"/>
      <c r="Z18" s="122" t="n"/>
    </row>
    <row r="19" ht="12.75" customHeight="1" s="263">
      <c r="A19" s="124" t="inlineStr">
        <is>
          <t>RM101145</t>
        </is>
      </c>
      <c r="B19" s="124">
        <f>+IFERROR(VLOOKUP(A19,Master!B18:C73,2,0)," - ")</f>
        <v/>
      </c>
      <c r="C19" s="124" t="n"/>
      <c r="D19" s="120" t="n"/>
      <c r="E19" s="124">
        <f>IFERROR(VLOOKUP(A19,'barang masuk'!A18:C118,5,0),0)</f>
        <v/>
      </c>
      <c r="F19" s="124">
        <f>IFERROR(VLOOKUP(A19,'barang masuk'!A18:D118,6,0),0)</f>
        <v/>
      </c>
      <c r="G19" s="124">
        <f>SUM(E19:F19)</f>
        <v/>
      </c>
      <c r="H19" s="120" t="n"/>
      <c r="I19" s="124">
        <f>IFERROR(VLOOKUP(A19,'barang keluar'!A18:E118,4,0),0)</f>
        <v/>
      </c>
      <c r="J19" s="124">
        <f>IFERROR(VLOOKUP(A19,'barang keluar'!A18:E118,5,0),0)</f>
        <v/>
      </c>
      <c r="K19" s="124">
        <f>IFERROR(VLOOKUP(A19,'barang keluar'!A18:E118,6,0),0)</f>
        <v/>
      </c>
      <c r="L19" s="124">
        <f>SUM(I19:K19)</f>
        <v/>
      </c>
      <c r="M19" s="120" t="n"/>
      <c r="N19" s="120" t="n"/>
      <c r="O19" s="122" t="n"/>
      <c r="P19" s="122" t="n"/>
      <c r="Q19" s="122" t="n"/>
      <c r="R19" s="123" t="n"/>
      <c r="S19" s="122" t="n"/>
      <c r="T19" s="122" t="n"/>
      <c r="U19" s="122" t="n"/>
      <c r="V19" s="122" t="n"/>
      <c r="W19" s="122" t="n"/>
      <c r="X19" s="122" t="n"/>
      <c r="Y19" s="122" t="n"/>
      <c r="Z19" s="122" t="n"/>
    </row>
    <row r="20" ht="12.75" customHeight="1" s="263">
      <c r="A20" s="124" t="inlineStr">
        <is>
          <t>RM101146</t>
        </is>
      </c>
      <c r="B20" s="124">
        <f>+IFERROR(VLOOKUP(A20,Master!B19:C74,2,0)," - ")</f>
        <v/>
      </c>
      <c r="C20" s="124" t="n"/>
      <c r="D20" s="120" t="n"/>
      <c r="E20" s="124">
        <f>IFERROR(VLOOKUP(A20,'barang masuk'!A19:C119,5,0),0)</f>
        <v/>
      </c>
      <c r="F20" s="124">
        <f>IFERROR(VLOOKUP(A20,'barang masuk'!A19:D119,6,0),0)</f>
        <v/>
      </c>
      <c r="G20" s="124">
        <f>SUM(E20:F20)</f>
        <v/>
      </c>
      <c r="H20" s="120" t="n"/>
      <c r="I20" s="124">
        <f>IFERROR(VLOOKUP(A20,'barang keluar'!A19:E119,4,0),0)</f>
        <v/>
      </c>
      <c r="J20" s="124">
        <f>IFERROR(VLOOKUP(A20,'barang keluar'!A19:E119,5,0),0)</f>
        <v/>
      </c>
      <c r="K20" s="124">
        <f>IFERROR(VLOOKUP(A20,'barang keluar'!A19:E119,6,0),0)</f>
        <v/>
      </c>
      <c r="L20" s="124">
        <f>SUM(I20:K20)</f>
        <v/>
      </c>
      <c r="M20" s="120" t="n"/>
      <c r="N20" s="120" t="n"/>
      <c r="O20" s="122" t="n"/>
      <c r="P20" s="122" t="n"/>
      <c r="Q20" s="122" t="n"/>
      <c r="R20" s="123" t="n"/>
      <c r="S20" s="122" t="n"/>
      <c r="T20" s="122" t="n"/>
      <c r="U20" s="122" t="n"/>
      <c r="V20" s="122" t="n"/>
      <c r="W20" s="122" t="n"/>
      <c r="X20" s="122" t="n"/>
      <c r="Y20" s="122" t="n"/>
      <c r="Z20" s="122" t="n"/>
    </row>
    <row r="21" ht="12.75" customHeight="1" s="263">
      <c r="A21" s="124" t="inlineStr">
        <is>
          <t>RM101147</t>
        </is>
      </c>
      <c r="B21" s="124">
        <f>+IFERROR(VLOOKUP(A21,Master!B20:C75,2,0)," - ")</f>
        <v/>
      </c>
      <c r="C21" s="124" t="n"/>
      <c r="D21" s="120" t="n"/>
      <c r="E21" s="124">
        <f>IFERROR(VLOOKUP(A21,'barang masuk'!A20:C120,5,0),0)</f>
        <v/>
      </c>
      <c r="F21" s="124">
        <f>IFERROR(VLOOKUP(A21,'barang masuk'!A20:D120,6,0),0)</f>
        <v/>
      </c>
      <c r="G21" s="124">
        <f>SUM(E21:F21)</f>
        <v/>
      </c>
      <c r="H21" s="120" t="n"/>
      <c r="I21" s="124">
        <f>IFERROR(VLOOKUP(A21,'barang keluar'!A20:E120,4,0),0)</f>
        <v/>
      </c>
      <c r="J21" s="124">
        <f>IFERROR(VLOOKUP(A21,'barang keluar'!A20:E120,5,0),0)</f>
        <v/>
      </c>
      <c r="K21" s="124">
        <f>IFERROR(VLOOKUP(A21,'barang keluar'!A20:E120,6,0),0)</f>
        <v/>
      </c>
      <c r="L21" s="124">
        <f>SUM(I21:K21)</f>
        <v/>
      </c>
      <c r="M21" s="120" t="n"/>
      <c r="N21" s="120" t="n"/>
      <c r="O21" s="122" t="n"/>
      <c r="P21" s="122" t="n"/>
      <c r="Q21" s="122" t="n"/>
      <c r="R21" s="123" t="n"/>
      <c r="S21" s="122" t="n"/>
      <c r="T21" s="122" t="n"/>
      <c r="U21" s="122" t="n"/>
      <c r="V21" s="122" t="n"/>
      <c r="W21" s="122" t="n"/>
      <c r="X21" s="122" t="n"/>
      <c r="Y21" s="122" t="n"/>
      <c r="Z21" s="122" t="n"/>
    </row>
    <row r="22" ht="12.75" customHeight="1" s="263">
      <c r="A22" s="124" t="inlineStr">
        <is>
          <t>RM101151</t>
        </is>
      </c>
      <c r="B22" s="124">
        <f>+IFERROR(VLOOKUP(A22,Master!B21:C76,2,0)," - ")</f>
        <v/>
      </c>
      <c r="C22" s="124" t="n"/>
      <c r="D22" s="120" t="n"/>
      <c r="E22" s="124">
        <f>IFERROR(VLOOKUP(A22,'barang masuk'!A21:C121,5,0),0)</f>
        <v/>
      </c>
      <c r="F22" s="124">
        <f>IFERROR(VLOOKUP(A22,'barang masuk'!A21:D121,6,0),0)</f>
        <v/>
      </c>
      <c r="G22" s="124">
        <f>SUM(E22:F22)</f>
        <v/>
      </c>
      <c r="H22" s="120" t="n"/>
      <c r="I22" s="124">
        <f>IFERROR(VLOOKUP(A22,'barang keluar'!A21:E121,4,0),0)</f>
        <v/>
      </c>
      <c r="J22" s="124">
        <f>IFERROR(VLOOKUP(A22,'barang keluar'!A21:E121,5,0),0)</f>
        <v/>
      </c>
      <c r="K22" s="124">
        <f>IFERROR(VLOOKUP(A22,'barang keluar'!A21:E121,6,0),0)</f>
        <v/>
      </c>
      <c r="L22" s="124">
        <f>SUM(I22:K22)</f>
        <v/>
      </c>
      <c r="M22" s="120" t="n"/>
      <c r="N22" s="120" t="n"/>
      <c r="O22" s="122" t="n"/>
      <c r="P22" s="122" t="n"/>
      <c r="Q22" s="122" t="n"/>
      <c r="R22" s="123" t="n"/>
      <c r="S22" s="122" t="n"/>
      <c r="T22" s="122" t="n"/>
      <c r="U22" s="122" t="n"/>
      <c r="V22" s="122" t="n"/>
      <c r="W22" s="122" t="n"/>
      <c r="X22" s="122" t="n"/>
      <c r="Y22" s="122" t="n"/>
      <c r="Z22" s="122" t="n"/>
    </row>
    <row r="23" ht="12.75" customHeight="1" s="263">
      <c r="A23" s="124" t="inlineStr">
        <is>
          <t>RM101152</t>
        </is>
      </c>
      <c r="B23" s="124">
        <f>+IFERROR(VLOOKUP(A23,Master!B22:C77,2,0)," - ")</f>
        <v/>
      </c>
      <c r="C23" s="124" t="n"/>
      <c r="D23" s="120" t="n"/>
      <c r="E23" s="124">
        <f>IFERROR(VLOOKUP(A23,'barang masuk'!A22:C122,5,0),0)</f>
        <v/>
      </c>
      <c r="F23" s="124">
        <f>IFERROR(VLOOKUP(A23,'barang masuk'!A22:D122,6,0),0)</f>
        <v/>
      </c>
      <c r="G23" s="124">
        <f>SUM(E23:F23)</f>
        <v/>
      </c>
      <c r="H23" s="120" t="n"/>
      <c r="I23" s="124">
        <f>IFERROR(VLOOKUP(A23,'barang keluar'!A22:E122,4,0),0)</f>
        <v/>
      </c>
      <c r="J23" s="124">
        <f>IFERROR(VLOOKUP(A23,'barang keluar'!A22:E122,5,0),0)</f>
        <v/>
      </c>
      <c r="K23" s="124">
        <f>IFERROR(VLOOKUP(A23,'barang keluar'!A22:E122,6,0),0)</f>
        <v/>
      </c>
      <c r="L23" s="124">
        <f>SUM(I23:K23)</f>
        <v/>
      </c>
      <c r="M23" s="120" t="n"/>
      <c r="N23" s="120" t="n"/>
      <c r="O23" s="122" t="n"/>
      <c r="P23" s="122" t="n"/>
      <c r="Q23" s="122" t="n"/>
      <c r="R23" s="123" t="n"/>
      <c r="S23" s="122" t="n"/>
      <c r="T23" s="122" t="n"/>
      <c r="U23" s="122" t="n"/>
      <c r="V23" s="122" t="n"/>
      <c r="W23" s="122" t="n"/>
      <c r="X23" s="122" t="n"/>
      <c r="Y23" s="122" t="n"/>
      <c r="Z23" s="122" t="n"/>
    </row>
    <row r="24" ht="12.75" customHeight="1" s="263">
      <c r="A24" s="124" t="inlineStr">
        <is>
          <t>RM101153</t>
        </is>
      </c>
      <c r="B24" s="124">
        <f>+IFERROR(VLOOKUP(A24,Master!B23:C78,2,0)," - ")</f>
        <v/>
      </c>
      <c r="C24" s="124" t="n"/>
      <c r="D24" s="120" t="n"/>
      <c r="E24" s="124">
        <f>IFERROR(VLOOKUP(A24,'barang masuk'!A23:C123,5,0),0)</f>
        <v/>
      </c>
      <c r="F24" s="124">
        <f>IFERROR(VLOOKUP(A24,'barang masuk'!A23:D123,6,0),0)</f>
        <v/>
      </c>
      <c r="G24" s="124">
        <f>SUM(E24:F24)</f>
        <v/>
      </c>
      <c r="H24" s="120" t="n"/>
      <c r="I24" s="124">
        <f>IFERROR(VLOOKUP(A24,'barang keluar'!A23:E123,4,0),0)</f>
        <v/>
      </c>
      <c r="J24" s="124">
        <f>IFERROR(VLOOKUP(A24,'barang keluar'!A23:E123,5,0),0)</f>
        <v/>
      </c>
      <c r="K24" s="124">
        <f>IFERROR(VLOOKUP(A24,'barang keluar'!A23:E123,6,0),0)</f>
        <v/>
      </c>
      <c r="L24" s="124">
        <f>SUM(I24:K24)</f>
        <v/>
      </c>
      <c r="M24" s="120" t="n"/>
      <c r="N24" s="120" t="n"/>
      <c r="O24" s="122" t="n"/>
      <c r="P24" s="122" t="n"/>
      <c r="Q24" s="122" t="n"/>
      <c r="R24" s="123" t="n"/>
      <c r="S24" s="122" t="n"/>
      <c r="T24" s="122" t="n"/>
      <c r="U24" s="122" t="n"/>
      <c r="V24" s="122" t="n"/>
      <c r="W24" s="122" t="n"/>
      <c r="X24" s="122" t="n"/>
      <c r="Y24" s="122" t="n"/>
      <c r="Z24" s="122" t="n"/>
    </row>
    <row r="25" ht="12.75" customHeight="1" s="263">
      <c r="A25" s="124" t="inlineStr">
        <is>
          <t>RM101154</t>
        </is>
      </c>
      <c r="B25" s="124">
        <f>+IFERROR(VLOOKUP(A25,Master!B24:C79,2,0)," - ")</f>
        <v/>
      </c>
      <c r="C25" s="124" t="n"/>
      <c r="D25" s="120" t="n"/>
      <c r="E25" s="124">
        <f>IFERROR(VLOOKUP(A25,'barang masuk'!A24:C124,5,0),0)</f>
        <v/>
      </c>
      <c r="F25" s="124">
        <f>IFERROR(VLOOKUP(A25,'barang masuk'!A24:D124,6,0),0)</f>
        <v/>
      </c>
      <c r="G25" s="124">
        <f>SUM(E25:F25)</f>
        <v/>
      </c>
      <c r="H25" s="120" t="n"/>
      <c r="I25" s="124">
        <f>IFERROR(VLOOKUP(A25,'barang keluar'!A24:E124,4,0),0)</f>
        <v/>
      </c>
      <c r="J25" s="124">
        <f>IFERROR(VLOOKUP(A25,'barang keluar'!A24:E124,5,0),0)</f>
        <v/>
      </c>
      <c r="K25" s="124">
        <f>IFERROR(VLOOKUP(A25,'barang keluar'!A24:E124,6,0),0)</f>
        <v/>
      </c>
      <c r="L25" s="124">
        <f>SUM(I25:K25)</f>
        <v/>
      </c>
      <c r="M25" s="120" t="n"/>
      <c r="N25" s="120" t="n"/>
      <c r="O25" s="122" t="n"/>
      <c r="P25" s="122" t="n"/>
      <c r="Q25" s="122" t="n"/>
      <c r="R25" s="123" t="n"/>
      <c r="S25" s="122" t="n"/>
      <c r="T25" s="122" t="n"/>
      <c r="U25" s="122" t="n"/>
      <c r="V25" s="122" t="n"/>
      <c r="W25" s="122" t="n"/>
      <c r="X25" s="122" t="n"/>
      <c r="Y25" s="122" t="n"/>
      <c r="Z25" s="122" t="n"/>
    </row>
    <row r="26" ht="12.75" customHeight="1" s="263">
      <c r="A26" s="124" t="inlineStr">
        <is>
          <t>RM101202</t>
        </is>
      </c>
      <c r="B26" s="124">
        <f>+IFERROR(VLOOKUP(A26,Master!B25:C80,2,0)," - ")</f>
        <v/>
      </c>
      <c r="C26" s="124" t="n"/>
      <c r="D26" s="120" t="n"/>
      <c r="E26" s="124">
        <f>IFERROR(VLOOKUP(A26,'barang masuk'!A25:C125,5,0),0)</f>
        <v/>
      </c>
      <c r="F26" s="124">
        <f>IFERROR(VLOOKUP(A26,'barang masuk'!A25:D125,6,0),0)</f>
        <v/>
      </c>
      <c r="G26" s="124">
        <f>SUM(E26:F26)</f>
        <v/>
      </c>
      <c r="H26" s="120" t="n"/>
      <c r="I26" s="124">
        <f>IFERROR(VLOOKUP(A26,'barang keluar'!A25:E125,4,0),0)</f>
        <v/>
      </c>
      <c r="J26" s="124">
        <f>IFERROR(VLOOKUP(A26,'barang keluar'!A25:E125,5,0),0)</f>
        <v/>
      </c>
      <c r="K26" s="124">
        <f>IFERROR(VLOOKUP(A26,'barang keluar'!A25:E125,6,0),0)</f>
        <v/>
      </c>
      <c r="L26" s="124">
        <f>SUM(I26:K26)</f>
        <v/>
      </c>
      <c r="M26" s="120" t="n"/>
      <c r="N26" s="120" t="n"/>
      <c r="O26" s="122" t="n"/>
      <c r="P26" s="122" t="n"/>
      <c r="Q26" s="122" t="n"/>
      <c r="R26" s="123" t="n"/>
      <c r="S26" s="122" t="n"/>
      <c r="T26" s="122" t="n"/>
      <c r="U26" s="122" t="n"/>
      <c r="V26" s="122" t="n"/>
      <c r="W26" s="122" t="n"/>
      <c r="X26" s="122" t="n"/>
      <c r="Y26" s="122" t="n"/>
      <c r="Z26" s="122" t="n"/>
    </row>
    <row r="27" ht="12.75" customHeight="1" s="263">
      <c r="A27" s="124" t="inlineStr">
        <is>
          <t>RM101204</t>
        </is>
      </c>
      <c r="B27" s="124">
        <f>+IFERROR(VLOOKUP(A27,Master!B26:C81,2,0)," - ")</f>
        <v/>
      </c>
      <c r="C27" s="124" t="n"/>
      <c r="D27" s="120" t="n"/>
      <c r="E27" s="124">
        <f>IFERROR(VLOOKUP(A27,'barang masuk'!A26:C126,5,0),0)</f>
        <v/>
      </c>
      <c r="F27" s="124">
        <f>IFERROR(VLOOKUP(A27,'barang masuk'!A26:D126,6,0),0)</f>
        <v/>
      </c>
      <c r="G27" s="124">
        <f>SUM(E27:F27)</f>
        <v/>
      </c>
      <c r="H27" s="120" t="n"/>
      <c r="I27" s="124">
        <f>IFERROR(VLOOKUP(A27,'barang keluar'!A26:E126,4,0),0)</f>
        <v/>
      </c>
      <c r="J27" s="124">
        <f>IFERROR(VLOOKUP(A27,'barang keluar'!A26:E126,5,0),0)</f>
        <v/>
      </c>
      <c r="K27" s="124">
        <f>IFERROR(VLOOKUP(A27,'barang keluar'!A26:E126,6,0),0)</f>
        <v/>
      </c>
      <c r="L27" s="124">
        <f>SUM(I27:K27)</f>
        <v/>
      </c>
      <c r="M27" s="120" t="n"/>
      <c r="N27" s="120" t="n"/>
      <c r="O27" s="122" t="n"/>
      <c r="P27" s="122" t="n"/>
      <c r="Q27" s="122" t="n"/>
      <c r="R27" s="123" t="n"/>
      <c r="S27" s="122" t="n"/>
      <c r="T27" s="122" t="n"/>
      <c r="U27" s="122" t="n"/>
      <c r="V27" s="122" t="n"/>
      <c r="W27" s="122" t="n"/>
      <c r="X27" s="122" t="n"/>
      <c r="Y27" s="122" t="n"/>
      <c r="Z27" s="122" t="n"/>
    </row>
    <row r="28" ht="12.75" customHeight="1" s="263">
      <c r="A28" s="124" t="inlineStr">
        <is>
          <t>RM101211</t>
        </is>
      </c>
      <c r="B28" s="124">
        <f>+IFERROR(VLOOKUP(A28,Master!B27:C82,2,0)," - ")</f>
        <v/>
      </c>
      <c r="C28" s="124" t="n"/>
      <c r="D28" s="120" t="n"/>
      <c r="E28" s="124">
        <f>IFERROR(VLOOKUP(A28,'barang masuk'!A27:C127,5,0),0)</f>
        <v/>
      </c>
      <c r="F28" s="124">
        <f>IFERROR(VLOOKUP(A28,'barang masuk'!A27:D127,6,0),0)</f>
        <v/>
      </c>
      <c r="G28" s="124">
        <f>SUM(E28:F28)</f>
        <v/>
      </c>
      <c r="H28" s="120" t="n"/>
      <c r="I28" s="124">
        <f>IFERROR(VLOOKUP(A28,'barang keluar'!A27:E127,4,0),0)</f>
        <v/>
      </c>
      <c r="J28" s="124">
        <f>IFERROR(VLOOKUP(A28,'barang keluar'!A27:E127,5,0),0)</f>
        <v/>
      </c>
      <c r="K28" s="124">
        <f>IFERROR(VLOOKUP(A28,'barang keluar'!A27:E127,6,0),0)</f>
        <v/>
      </c>
      <c r="L28" s="124">
        <f>SUM(I28:K28)</f>
        <v/>
      </c>
      <c r="M28" s="120" t="n"/>
      <c r="N28" s="120" t="n"/>
      <c r="O28" s="122" t="n"/>
      <c r="P28" s="122" t="n"/>
      <c r="Q28" s="122" t="n"/>
      <c r="R28" s="123" t="n"/>
      <c r="S28" s="122" t="n"/>
      <c r="T28" s="122" t="n"/>
      <c r="U28" s="122" t="n"/>
      <c r="V28" s="122" t="n"/>
      <c r="W28" s="122" t="n"/>
      <c r="X28" s="122" t="n"/>
      <c r="Y28" s="122" t="n"/>
      <c r="Z28" s="122" t="n"/>
    </row>
    <row r="29" ht="12.75" customHeight="1" s="263">
      <c r="A29" s="124" t="inlineStr">
        <is>
          <t>RM101212</t>
        </is>
      </c>
      <c r="B29" s="124">
        <f>+IFERROR(VLOOKUP(A29,Master!B28:C83,2,0)," - ")</f>
        <v/>
      </c>
      <c r="C29" s="124" t="n"/>
      <c r="D29" s="120" t="n"/>
      <c r="E29" s="124">
        <f>IFERROR(VLOOKUP(A29,'barang masuk'!A28:C128,5,0),0)</f>
        <v/>
      </c>
      <c r="F29" s="124">
        <f>IFERROR(VLOOKUP(A29,'barang masuk'!A28:D128,6,0),0)</f>
        <v/>
      </c>
      <c r="G29" s="124">
        <f>SUM(E29:F29)</f>
        <v/>
      </c>
      <c r="H29" s="120" t="n"/>
      <c r="I29" s="124">
        <f>IFERROR(VLOOKUP(A29,'barang keluar'!A28:E128,4,0),0)</f>
        <v/>
      </c>
      <c r="J29" s="124">
        <f>IFERROR(VLOOKUP(A29,'barang keluar'!A28:E128,5,0),0)</f>
        <v/>
      </c>
      <c r="K29" s="124">
        <f>IFERROR(VLOOKUP(A29,'barang keluar'!A28:E128,6,0),0)</f>
        <v/>
      </c>
      <c r="L29" s="124">
        <f>SUM(I29:K29)</f>
        <v/>
      </c>
      <c r="M29" s="120" t="n"/>
      <c r="N29" s="120" t="n"/>
      <c r="O29" s="122" t="n"/>
      <c r="P29" s="122" t="n"/>
      <c r="Q29" s="122" t="n"/>
      <c r="R29" s="123" t="n"/>
      <c r="S29" s="122" t="n"/>
      <c r="T29" s="122" t="n"/>
      <c r="U29" s="122" t="n"/>
      <c r="V29" s="122" t="n"/>
      <c r="W29" s="122" t="n"/>
      <c r="X29" s="122" t="n"/>
      <c r="Y29" s="122" t="n"/>
      <c r="Z29" s="122" t="n"/>
    </row>
    <row r="30" ht="12.75" customHeight="1" s="263">
      <c r="A30" s="124" t="inlineStr">
        <is>
          <t>RM101209</t>
        </is>
      </c>
      <c r="B30" s="124">
        <f>+IFERROR(VLOOKUP(A30,Master!B29:C84,2,0)," - ")</f>
        <v/>
      </c>
      <c r="C30" s="124" t="n"/>
      <c r="D30" s="120" t="n"/>
      <c r="E30" s="124">
        <f>IFERROR(VLOOKUP(A30,'barang masuk'!A29:C129,5,0),0)</f>
        <v/>
      </c>
      <c r="F30" s="124">
        <f>IFERROR(VLOOKUP(A30,'barang masuk'!A29:D129,6,0),0)</f>
        <v/>
      </c>
      <c r="G30" s="124">
        <f>SUM(E30:F30)</f>
        <v/>
      </c>
      <c r="H30" s="120" t="n"/>
      <c r="I30" s="124">
        <f>IFERROR(VLOOKUP(A30,'barang keluar'!A29:E129,4,0),0)</f>
        <v/>
      </c>
      <c r="J30" s="124">
        <f>IFERROR(VLOOKUP(A30,'barang keluar'!A29:E129,5,0),0)</f>
        <v/>
      </c>
      <c r="K30" s="124">
        <f>IFERROR(VLOOKUP(A30,'barang keluar'!A29:E129,6,0),0)</f>
        <v/>
      </c>
      <c r="L30" s="124">
        <f>SUM(I30:K30)</f>
        <v/>
      </c>
      <c r="M30" s="120" t="n"/>
      <c r="N30" s="120" t="n"/>
      <c r="O30" s="122" t="n"/>
      <c r="P30" s="122" t="n"/>
      <c r="Q30" s="122" t="n"/>
      <c r="R30" s="123" t="n"/>
      <c r="S30" s="122" t="n"/>
      <c r="T30" s="122" t="n"/>
      <c r="U30" s="122" t="n"/>
      <c r="V30" s="122" t="n"/>
      <c r="W30" s="122" t="n"/>
      <c r="X30" s="122" t="n"/>
      <c r="Y30" s="122" t="n"/>
      <c r="Z30" s="122" t="n"/>
    </row>
    <row r="31" ht="12.75" customHeight="1" s="263">
      <c r="A31" s="124" t="inlineStr">
        <is>
          <t>RM101210</t>
        </is>
      </c>
      <c r="B31" s="124">
        <f>+IFERROR(VLOOKUP(A31,Master!B30:C85,2,0)," - ")</f>
        <v/>
      </c>
      <c r="C31" s="124" t="n"/>
      <c r="D31" s="120" t="n"/>
      <c r="E31" s="124">
        <f>IFERROR(VLOOKUP(A31,'barang masuk'!A30:C130,5,0),0)</f>
        <v/>
      </c>
      <c r="F31" s="124">
        <f>IFERROR(VLOOKUP(A31,'barang masuk'!A30:D130,6,0),0)</f>
        <v/>
      </c>
      <c r="G31" s="124">
        <f>SUM(E31:F31)</f>
        <v/>
      </c>
      <c r="H31" s="120" t="n"/>
      <c r="I31" s="124">
        <f>IFERROR(VLOOKUP(A31,'barang keluar'!A30:E130,4,0),0)</f>
        <v/>
      </c>
      <c r="J31" s="124">
        <f>IFERROR(VLOOKUP(A31,'barang keluar'!A30:E130,5,0),0)</f>
        <v/>
      </c>
      <c r="K31" s="124">
        <f>IFERROR(VLOOKUP(A31,'barang keluar'!A30:E130,6,0),0)</f>
        <v/>
      </c>
      <c r="L31" s="124">
        <f>SUM(I31:K31)</f>
        <v/>
      </c>
      <c r="M31" s="120" t="n"/>
      <c r="N31" s="120" t="n"/>
      <c r="O31" s="122" t="n"/>
      <c r="P31" s="122" t="n"/>
      <c r="Q31" s="122" t="n"/>
      <c r="R31" s="123" t="n"/>
      <c r="S31" s="122" t="n"/>
      <c r="T31" s="122" t="n"/>
      <c r="U31" s="122" t="n"/>
      <c r="V31" s="122" t="n"/>
      <c r="W31" s="122" t="n"/>
      <c r="X31" s="122" t="n"/>
      <c r="Y31" s="122" t="n"/>
      <c r="Z31" s="122" t="n"/>
    </row>
    <row r="32" ht="12.75" customHeight="1" s="263">
      <c r="A32" s="124" t="inlineStr">
        <is>
          <t>RM101167</t>
        </is>
      </c>
      <c r="B32" s="124">
        <f>+IFERROR(VLOOKUP(A32,Master!B31:C86,2,0)," - ")</f>
        <v/>
      </c>
      <c r="C32" s="124" t="n"/>
      <c r="D32" s="120" t="n"/>
      <c r="E32" s="124">
        <f>IFERROR(VLOOKUP(A32,'barang masuk'!A31:C131,5,0),0)</f>
        <v/>
      </c>
      <c r="F32" s="124">
        <f>IFERROR(VLOOKUP(A32,'barang masuk'!A31:D131,6,0),0)</f>
        <v/>
      </c>
      <c r="G32" s="124">
        <f>SUM(E32:F32)</f>
        <v/>
      </c>
      <c r="H32" s="120" t="n"/>
      <c r="I32" s="124">
        <f>IFERROR(VLOOKUP(A32,'barang keluar'!A31:E131,4,0),0)</f>
        <v/>
      </c>
      <c r="J32" s="124">
        <f>IFERROR(VLOOKUP(A32,'barang keluar'!A31:E131,5,0),0)</f>
        <v/>
      </c>
      <c r="K32" s="124">
        <f>IFERROR(VLOOKUP(A32,'barang keluar'!A31:E131,6,0),0)</f>
        <v/>
      </c>
      <c r="L32" s="124">
        <f>SUM(I32:K32)</f>
        <v/>
      </c>
      <c r="M32" s="120" t="n"/>
      <c r="N32" s="120" t="n"/>
      <c r="O32" s="122" t="n"/>
      <c r="P32" s="122" t="n"/>
      <c r="Q32" s="122" t="n"/>
      <c r="R32" s="123" t="n"/>
      <c r="S32" s="122" t="n"/>
      <c r="T32" s="122" t="n"/>
      <c r="U32" s="122" t="n"/>
      <c r="V32" s="122" t="n"/>
      <c r="W32" s="122" t="n"/>
      <c r="X32" s="122" t="n"/>
      <c r="Y32" s="122" t="n"/>
      <c r="Z32" s="122" t="n"/>
    </row>
    <row r="33" ht="12.75" customHeight="1" s="263">
      <c r="A33" s="124" t="inlineStr">
        <is>
          <t>RM101168</t>
        </is>
      </c>
      <c r="B33" s="124">
        <f>+IFERROR(VLOOKUP(A33,Master!B32:C87,2,0)," - ")</f>
        <v/>
      </c>
      <c r="C33" s="124" t="n"/>
      <c r="D33" s="120" t="n"/>
      <c r="E33" s="124">
        <f>IFERROR(VLOOKUP(A33,'barang masuk'!A32:C132,5,0),0)</f>
        <v/>
      </c>
      <c r="F33" s="124">
        <f>IFERROR(VLOOKUP(A33,'barang masuk'!A32:D132,6,0),0)</f>
        <v/>
      </c>
      <c r="G33" s="124">
        <f>SUM(E33:F33)</f>
        <v/>
      </c>
      <c r="H33" s="120" t="n"/>
      <c r="I33" s="124">
        <f>IFERROR(VLOOKUP(A33,'barang keluar'!A32:E132,4,0),0)</f>
        <v/>
      </c>
      <c r="J33" s="124">
        <f>IFERROR(VLOOKUP(A33,'barang keluar'!A32:E132,5,0),0)</f>
        <v/>
      </c>
      <c r="K33" s="124">
        <f>IFERROR(VLOOKUP(A33,'barang keluar'!A32:E132,6,0),0)</f>
        <v/>
      </c>
      <c r="L33" s="124">
        <f>SUM(I33:K33)</f>
        <v/>
      </c>
      <c r="M33" s="120" t="n"/>
      <c r="N33" s="120" t="n"/>
      <c r="O33" s="122" t="n"/>
      <c r="P33" s="122" t="n"/>
      <c r="Q33" s="122" t="n"/>
      <c r="R33" s="123" t="n"/>
      <c r="S33" s="122" t="n"/>
      <c r="T33" s="122" t="n"/>
      <c r="U33" s="122" t="n"/>
      <c r="V33" s="122" t="n"/>
      <c r="W33" s="122" t="n"/>
      <c r="X33" s="122" t="n"/>
      <c r="Y33" s="122" t="n"/>
      <c r="Z33" s="122" t="n"/>
    </row>
    <row r="34" ht="12.75" customHeight="1" s="263">
      <c r="A34" s="124" t="inlineStr">
        <is>
          <t>RM101169</t>
        </is>
      </c>
      <c r="B34" s="124">
        <f>+IFERROR(VLOOKUP(A34,Master!B33:C88,2,0)," - ")</f>
        <v/>
      </c>
      <c r="C34" s="124" t="n"/>
      <c r="D34" s="120" t="n"/>
      <c r="E34" s="124">
        <f>IFERROR(VLOOKUP(A34,'barang masuk'!A33:C133,5,0),0)</f>
        <v/>
      </c>
      <c r="F34" s="124">
        <f>IFERROR(VLOOKUP(A34,'barang masuk'!A33:D133,6,0),0)</f>
        <v/>
      </c>
      <c r="G34" s="124">
        <f>SUM(E34:F34)</f>
        <v/>
      </c>
      <c r="H34" s="120" t="n"/>
      <c r="I34" s="124">
        <f>IFERROR(VLOOKUP(A34,'barang keluar'!A33:E133,4,0),0)</f>
        <v/>
      </c>
      <c r="J34" s="124">
        <f>IFERROR(VLOOKUP(A34,'barang keluar'!A33:E133,5,0),0)</f>
        <v/>
      </c>
      <c r="K34" s="124">
        <f>IFERROR(VLOOKUP(A34,'barang keluar'!A33:E133,6,0),0)</f>
        <v/>
      </c>
      <c r="L34" s="124">
        <f>SUM(I34:K34)</f>
        <v/>
      </c>
      <c r="M34" s="120" t="n"/>
      <c r="N34" s="120" t="n"/>
      <c r="O34" s="122" t="n"/>
      <c r="P34" s="122" t="n"/>
      <c r="Q34" s="122" t="n"/>
      <c r="R34" s="123" t="n"/>
      <c r="S34" s="122" t="n"/>
      <c r="T34" s="122" t="n"/>
      <c r="U34" s="122" t="n"/>
      <c r="V34" s="122" t="n"/>
      <c r="W34" s="122" t="n"/>
      <c r="X34" s="122" t="n"/>
      <c r="Y34" s="122" t="n"/>
      <c r="Z34" s="122" t="n"/>
    </row>
    <row r="35" ht="12.75" customHeight="1" s="263">
      <c r="A35" s="124" t="inlineStr">
        <is>
          <t>RM101170</t>
        </is>
      </c>
      <c r="B35" s="124">
        <f>+IFERROR(VLOOKUP(A35,Master!B34:C89,2,0)," - ")</f>
        <v/>
      </c>
      <c r="C35" s="124" t="n"/>
      <c r="D35" s="120" t="n"/>
      <c r="E35" s="124">
        <f>IFERROR(VLOOKUP(A35,'barang masuk'!A34:C134,5,0),0)</f>
        <v/>
      </c>
      <c r="F35" s="124">
        <f>IFERROR(VLOOKUP(A35,'barang masuk'!A34:D134,6,0),0)</f>
        <v/>
      </c>
      <c r="G35" s="124">
        <f>SUM(E35:F35)</f>
        <v/>
      </c>
      <c r="H35" s="120" t="n"/>
      <c r="I35" s="124">
        <f>IFERROR(VLOOKUP(A35,'barang keluar'!A34:E134,4,0),0)</f>
        <v/>
      </c>
      <c r="J35" s="124">
        <f>IFERROR(VLOOKUP(A35,'barang keluar'!A34:E134,5,0),0)</f>
        <v/>
      </c>
      <c r="K35" s="124">
        <f>IFERROR(VLOOKUP(A35,'barang keluar'!A34:E134,6,0),0)</f>
        <v/>
      </c>
      <c r="L35" s="124">
        <f>SUM(I35:K35)</f>
        <v/>
      </c>
      <c r="M35" s="120" t="n"/>
      <c r="N35" s="120" t="n"/>
      <c r="O35" s="122" t="n"/>
      <c r="P35" s="122" t="n"/>
      <c r="Q35" s="122" t="n"/>
      <c r="R35" s="123" t="n"/>
      <c r="S35" s="122" t="n"/>
      <c r="T35" s="122" t="n"/>
      <c r="U35" s="122" t="n"/>
      <c r="V35" s="122" t="n"/>
      <c r="W35" s="122" t="n"/>
      <c r="X35" s="122" t="n"/>
      <c r="Y35" s="122" t="n"/>
      <c r="Z35" s="122" t="n"/>
    </row>
    <row r="36" ht="12.75" customHeight="1" s="263">
      <c r="A36" s="124" t="inlineStr">
        <is>
          <t>RM101171</t>
        </is>
      </c>
      <c r="B36" s="124">
        <f>+IFERROR(VLOOKUP(A36,Master!B35:C90,2,0)," - ")</f>
        <v/>
      </c>
      <c r="C36" s="124" t="n"/>
      <c r="D36" s="120" t="n"/>
      <c r="E36" s="124">
        <f>IFERROR(VLOOKUP(A36,'barang masuk'!A35:C135,5,0),0)</f>
        <v/>
      </c>
      <c r="F36" s="124">
        <f>IFERROR(VLOOKUP(A36,'barang masuk'!A35:D135,6,0),0)</f>
        <v/>
      </c>
      <c r="G36" s="124">
        <f>SUM(E36:F36)</f>
        <v/>
      </c>
      <c r="H36" s="120" t="n"/>
      <c r="I36" s="124">
        <f>IFERROR(VLOOKUP(A36,'barang keluar'!A35:E135,4,0),0)</f>
        <v/>
      </c>
      <c r="J36" s="124">
        <f>IFERROR(VLOOKUP(A36,'barang keluar'!A35:E135,5,0),0)</f>
        <v/>
      </c>
      <c r="K36" s="124">
        <f>IFERROR(VLOOKUP(A36,'barang keluar'!A35:E135,6,0),0)</f>
        <v/>
      </c>
      <c r="L36" s="124">
        <f>SUM(I36:K36)</f>
        <v/>
      </c>
      <c r="M36" s="120" t="n"/>
      <c r="N36" s="120" t="n"/>
      <c r="O36" s="122" t="n"/>
      <c r="P36" s="122" t="n"/>
      <c r="Q36" s="122" t="n"/>
      <c r="R36" s="123" t="n"/>
      <c r="S36" s="122" t="n"/>
      <c r="T36" s="122" t="n"/>
      <c r="U36" s="122" t="n"/>
      <c r="V36" s="122" t="n"/>
      <c r="W36" s="122" t="n"/>
      <c r="X36" s="122" t="n"/>
      <c r="Y36" s="122" t="n"/>
      <c r="Z36" s="122" t="n"/>
    </row>
    <row r="37" ht="12.75" customHeight="1" s="263">
      <c r="A37" s="124" t="inlineStr">
        <is>
          <t>RM101172</t>
        </is>
      </c>
      <c r="B37" s="124">
        <f>+IFERROR(VLOOKUP(A37,Master!B36:C91,2,0)," - ")</f>
        <v/>
      </c>
      <c r="C37" s="124" t="n"/>
      <c r="D37" s="120" t="n"/>
      <c r="E37" s="124">
        <f>IFERROR(VLOOKUP(A37,'barang masuk'!A36:C136,5,0),0)</f>
        <v/>
      </c>
      <c r="F37" s="124">
        <f>IFERROR(VLOOKUP(A37,'barang masuk'!A36:D136,6,0),0)</f>
        <v/>
      </c>
      <c r="G37" s="124">
        <f>SUM(E37:F37)</f>
        <v/>
      </c>
      <c r="H37" s="120" t="n"/>
      <c r="I37" s="124">
        <f>IFERROR(VLOOKUP(A37,'barang keluar'!A36:E136,4,0),0)</f>
        <v/>
      </c>
      <c r="J37" s="124">
        <f>IFERROR(VLOOKUP(A37,'barang keluar'!A36:E136,5,0),0)</f>
        <v/>
      </c>
      <c r="K37" s="124">
        <f>IFERROR(VLOOKUP(A37,'barang keluar'!A36:E136,6,0),0)</f>
        <v/>
      </c>
      <c r="L37" s="124">
        <f>SUM(I37:K37)</f>
        <v/>
      </c>
      <c r="M37" s="120" t="n"/>
      <c r="N37" s="120" t="n"/>
      <c r="O37" s="122" t="n"/>
      <c r="P37" s="122" t="n"/>
      <c r="Q37" s="122" t="n"/>
      <c r="R37" s="123" t="n"/>
      <c r="S37" s="122" t="n"/>
      <c r="T37" s="122" t="n"/>
      <c r="U37" s="122" t="n"/>
      <c r="V37" s="122" t="n"/>
      <c r="W37" s="122" t="n"/>
      <c r="X37" s="122" t="n"/>
      <c r="Y37" s="122" t="n"/>
      <c r="Z37" s="122" t="n"/>
    </row>
    <row r="38" ht="12.75" customHeight="1" s="263">
      <c r="A38" s="124" t="inlineStr">
        <is>
          <t>RM101173</t>
        </is>
      </c>
      <c r="B38" s="124">
        <f>+IFERROR(VLOOKUP(A38,Master!B37:C92,2,0)," - ")</f>
        <v/>
      </c>
      <c r="C38" s="124" t="n"/>
      <c r="D38" s="120" t="n"/>
      <c r="E38" s="124">
        <f>IFERROR(VLOOKUP(A38,'barang masuk'!A37:C137,5,0),0)</f>
        <v/>
      </c>
      <c r="F38" s="124">
        <f>IFERROR(VLOOKUP(A38,'barang masuk'!A37:D137,6,0),0)</f>
        <v/>
      </c>
      <c r="G38" s="124">
        <f>SUM(E38:F38)</f>
        <v/>
      </c>
      <c r="H38" s="120" t="n"/>
      <c r="I38" s="124">
        <f>IFERROR(VLOOKUP(A38,'barang keluar'!A37:E137,4,0),0)</f>
        <v/>
      </c>
      <c r="J38" s="124">
        <f>IFERROR(VLOOKUP(A38,'barang keluar'!A37:E137,5,0),0)</f>
        <v/>
      </c>
      <c r="K38" s="124">
        <f>IFERROR(VLOOKUP(A38,'barang keluar'!A37:E137,6,0),0)</f>
        <v/>
      </c>
      <c r="L38" s="124">
        <f>SUM(I38:K38)</f>
        <v/>
      </c>
      <c r="M38" s="120" t="n"/>
      <c r="N38" s="120" t="n"/>
      <c r="O38" s="122" t="n"/>
      <c r="P38" s="122" t="n"/>
      <c r="Q38" s="122" t="n"/>
      <c r="R38" s="123" t="n"/>
      <c r="S38" s="122" t="n"/>
      <c r="T38" s="122" t="n"/>
      <c r="U38" s="122" t="n"/>
      <c r="V38" s="122" t="n"/>
      <c r="W38" s="122" t="n"/>
      <c r="X38" s="122" t="n"/>
      <c r="Y38" s="122" t="n"/>
      <c r="Z38" s="122" t="n"/>
    </row>
    <row r="39" ht="12.75" customHeight="1" s="263">
      <c r="A39" s="124" t="inlineStr">
        <is>
          <t>RM101174</t>
        </is>
      </c>
      <c r="B39" s="124">
        <f>+IFERROR(VLOOKUP(A39,Master!B38:C93,2,0)," - ")</f>
        <v/>
      </c>
      <c r="C39" s="124" t="n"/>
      <c r="D39" s="120" t="n"/>
      <c r="E39" s="124">
        <f>IFERROR(VLOOKUP(A39,'barang masuk'!A38:C138,5,0),0)</f>
        <v/>
      </c>
      <c r="F39" s="124">
        <f>IFERROR(VLOOKUP(A39,'barang masuk'!A38:D138,6,0),0)</f>
        <v/>
      </c>
      <c r="G39" s="124">
        <f>SUM(E39:F39)</f>
        <v/>
      </c>
      <c r="H39" s="120" t="n"/>
      <c r="I39" s="124">
        <f>IFERROR(VLOOKUP(A39,'barang keluar'!A38:E138,4,0),0)</f>
        <v/>
      </c>
      <c r="J39" s="124">
        <f>IFERROR(VLOOKUP(A39,'barang keluar'!A38:E138,5,0),0)</f>
        <v/>
      </c>
      <c r="K39" s="124">
        <f>IFERROR(VLOOKUP(A39,'barang keluar'!A38:E138,6,0),0)</f>
        <v/>
      </c>
      <c r="L39" s="124">
        <f>SUM(I39:K39)</f>
        <v/>
      </c>
      <c r="M39" s="120" t="n"/>
      <c r="N39" s="120" t="n"/>
      <c r="O39" s="122" t="n"/>
      <c r="P39" s="122" t="n"/>
      <c r="Q39" s="122" t="n"/>
      <c r="R39" s="123" t="n"/>
      <c r="S39" s="122" t="n"/>
      <c r="T39" s="122" t="n"/>
      <c r="U39" s="122" t="n"/>
      <c r="V39" s="122" t="n"/>
      <c r="W39" s="122" t="n"/>
      <c r="X39" s="122" t="n"/>
      <c r="Y39" s="122" t="n"/>
      <c r="Z39" s="122" t="n"/>
    </row>
    <row r="40" ht="12.75" customHeight="1" s="263">
      <c r="A40" s="124" t="inlineStr">
        <is>
          <t>RM-38</t>
        </is>
      </c>
      <c r="B40" s="124">
        <f>+IFERROR(VLOOKUP(A40,Master!B39:C94,2,0)," - ")</f>
        <v/>
      </c>
      <c r="C40" s="124" t="n"/>
      <c r="D40" s="120" t="n"/>
      <c r="E40" s="124">
        <f>IFERROR(VLOOKUP(A40,'barang masuk'!A39:C139,5,0),0)</f>
        <v/>
      </c>
      <c r="F40" s="124">
        <f>IFERROR(VLOOKUP(A40,'barang masuk'!A39:D139,6,0),0)</f>
        <v/>
      </c>
      <c r="G40" s="124">
        <f>SUM(E40:F40)</f>
        <v/>
      </c>
      <c r="H40" s="120" t="n"/>
      <c r="I40" s="124">
        <f>IFERROR(VLOOKUP(A40,'barang keluar'!A39:E139,4,0),0)</f>
        <v/>
      </c>
      <c r="J40" s="124">
        <f>IFERROR(VLOOKUP(A40,'barang keluar'!A39:E139,5,0),0)</f>
        <v/>
      </c>
      <c r="K40" s="124">
        <f>IFERROR(VLOOKUP(A40,'barang keluar'!A39:E139,6,0),0)</f>
        <v/>
      </c>
      <c r="L40" s="124">
        <f>SUM(I40:K40)</f>
        <v/>
      </c>
      <c r="M40" s="120" t="n"/>
      <c r="N40" s="120" t="n"/>
      <c r="O40" s="122" t="n"/>
      <c r="P40" s="122" t="n"/>
      <c r="Q40" s="122" t="n"/>
      <c r="R40" s="123" t="n"/>
      <c r="S40" s="122" t="n"/>
      <c r="T40" s="122" t="n"/>
      <c r="U40" s="122" t="n"/>
      <c r="V40" s="122" t="n"/>
      <c r="W40" s="122" t="n"/>
      <c r="X40" s="122" t="n"/>
      <c r="Y40" s="122" t="n"/>
      <c r="Z40" s="122" t="n"/>
    </row>
    <row r="41" ht="12.75" customHeight="1" s="263">
      <c r="A41" s="124" t="inlineStr">
        <is>
          <t>RM101203</t>
        </is>
      </c>
      <c r="B41" s="124">
        <f>+IFERROR(VLOOKUP(A41,Master!B40:C95,2,0)," - ")</f>
        <v/>
      </c>
      <c r="C41" s="124" t="n"/>
      <c r="D41" s="120" t="n"/>
      <c r="E41" s="124">
        <f>IFERROR(VLOOKUP(A41,'barang masuk'!A40:C140,5,0),0)</f>
        <v/>
      </c>
      <c r="F41" s="124">
        <f>IFERROR(VLOOKUP(A41,'barang masuk'!A40:D140,6,0),0)</f>
        <v/>
      </c>
      <c r="G41" s="124">
        <f>SUM(E41:F41)</f>
        <v/>
      </c>
      <c r="H41" s="120" t="n"/>
      <c r="I41" s="124">
        <f>IFERROR(VLOOKUP(A41,'barang keluar'!A40:E140,4,0),0)</f>
        <v/>
      </c>
      <c r="J41" s="124">
        <f>IFERROR(VLOOKUP(A41,'barang keluar'!A40:E140,5,0),0)</f>
        <v/>
      </c>
      <c r="K41" s="124">
        <f>IFERROR(VLOOKUP(A41,'barang keluar'!A40:E140,6,0),0)</f>
        <v/>
      </c>
      <c r="L41" s="131">
        <f>SUM(I41:K41)</f>
        <v/>
      </c>
      <c r="M41" s="132" t="n"/>
      <c r="N41" s="133" t="n"/>
      <c r="O41" s="122" t="n"/>
      <c r="P41" s="122" t="n"/>
      <c r="Q41" s="122" t="n"/>
      <c r="R41" s="123" t="n"/>
      <c r="S41" s="122" t="n"/>
      <c r="T41" s="122" t="n"/>
      <c r="U41" s="122" t="n"/>
      <c r="V41" s="122" t="n"/>
      <c r="W41" s="122" t="n"/>
      <c r="X41" s="122" t="n"/>
      <c r="Y41" s="122" t="n"/>
      <c r="Z41" s="122" t="n"/>
    </row>
    <row r="42" ht="12.75" customHeight="1" s="263">
      <c r="A42" s="124" t="inlineStr">
        <is>
          <t>RM101177</t>
        </is>
      </c>
      <c r="B42" s="124">
        <f>+IFERROR(VLOOKUP(A42,Master!B41:C96,2,0)," - ")</f>
        <v/>
      </c>
      <c r="C42" s="124" t="n"/>
      <c r="D42" s="120" t="n"/>
      <c r="E42" s="124">
        <f>IFERROR(VLOOKUP(A42,'barang masuk'!A41:C141,5,0),0)</f>
        <v/>
      </c>
      <c r="F42" s="124">
        <f>IFERROR(VLOOKUP(A42,'barang masuk'!A41:D141,6,0),0)</f>
        <v/>
      </c>
      <c r="G42" s="124">
        <f>SUM(E42:F42)</f>
        <v/>
      </c>
      <c r="H42" s="120" t="n"/>
      <c r="I42" s="124">
        <f>IFERROR(VLOOKUP(A42,'barang keluar'!A41:E141,4,0),0)</f>
        <v/>
      </c>
      <c r="J42" s="124">
        <f>IFERROR(VLOOKUP(A42,'barang keluar'!A41:E141,5,0),0)</f>
        <v/>
      </c>
      <c r="K42" s="124">
        <f>IFERROR(VLOOKUP(A42,'barang keluar'!A41:E141,6,0),0)</f>
        <v/>
      </c>
      <c r="L42" s="124">
        <f>SUM(I42:K42)</f>
        <v/>
      </c>
      <c r="M42" s="120" t="n"/>
      <c r="N42" s="120" t="n"/>
      <c r="O42" s="122" t="n"/>
      <c r="P42" s="122" t="n"/>
      <c r="Q42" s="122" t="n"/>
      <c r="R42" s="123" t="n"/>
      <c r="S42" s="122" t="n"/>
      <c r="T42" s="122" t="n"/>
      <c r="U42" s="122" t="n"/>
      <c r="V42" s="122" t="n"/>
      <c r="W42" s="122" t="n"/>
      <c r="X42" s="122" t="n"/>
      <c r="Y42" s="122" t="n"/>
      <c r="Z42" s="122" t="n"/>
    </row>
    <row r="43" ht="12.75" customHeight="1" s="263">
      <c r="A43" s="124" t="inlineStr">
        <is>
          <t>RM101181</t>
        </is>
      </c>
      <c r="B43" s="124">
        <f>+IFERROR(VLOOKUP(A43,Master!B42:C97,2,0)," - ")</f>
        <v/>
      </c>
      <c r="C43" s="124" t="n"/>
      <c r="D43" s="120" t="n"/>
      <c r="E43" s="124">
        <f>IFERROR(VLOOKUP(A43,'barang masuk'!A42:C142,5,0),0)</f>
        <v/>
      </c>
      <c r="F43" s="124">
        <f>IFERROR(VLOOKUP(A43,'barang masuk'!A42:D142,6,0),0)</f>
        <v/>
      </c>
      <c r="G43" s="124">
        <f>SUM(E43:F43)</f>
        <v/>
      </c>
      <c r="H43" s="120" t="n"/>
      <c r="I43" s="124">
        <f>IFERROR(VLOOKUP(A43,'barang keluar'!A42:E142,4,0),0)</f>
        <v/>
      </c>
      <c r="J43" s="124">
        <f>IFERROR(VLOOKUP(A43,'barang keluar'!A42:E142,5,0),0)</f>
        <v/>
      </c>
      <c r="K43" s="124">
        <f>IFERROR(VLOOKUP(A43,'barang keluar'!A42:E142,6,0),0)</f>
        <v/>
      </c>
      <c r="L43" s="124">
        <f>SUM(I43:K43)</f>
        <v/>
      </c>
      <c r="M43" s="120" t="n"/>
      <c r="N43" s="120" t="n"/>
      <c r="O43" s="122" t="n"/>
      <c r="P43" s="122" t="n"/>
      <c r="Q43" s="122" t="n"/>
      <c r="R43" s="123" t="n"/>
      <c r="S43" s="122" t="n"/>
      <c r="T43" s="122" t="n"/>
      <c r="U43" s="122" t="n"/>
      <c r="V43" s="122" t="n"/>
      <c r="W43" s="122" t="n"/>
      <c r="X43" s="122" t="n"/>
      <c r="Y43" s="122" t="n"/>
      <c r="Z43" s="122" t="n"/>
    </row>
    <row r="44" ht="12.75" customHeight="1" s="263">
      <c r="A44" s="124" t="inlineStr">
        <is>
          <t>RM101182</t>
        </is>
      </c>
      <c r="B44" s="124">
        <f>+IFERROR(VLOOKUP(A44,Master!B43:C98,2,0)," - ")</f>
        <v/>
      </c>
      <c r="C44" s="124" t="n"/>
      <c r="D44" s="120" t="n"/>
      <c r="E44" s="124">
        <f>IFERROR(VLOOKUP(A44,'barang masuk'!A43:C143,5,0),0)</f>
        <v/>
      </c>
      <c r="F44" s="124">
        <f>IFERROR(VLOOKUP(A44,'barang masuk'!A43:D143,6,0),0)</f>
        <v/>
      </c>
      <c r="G44" s="124">
        <f>SUM(E44:F44)</f>
        <v/>
      </c>
      <c r="H44" s="120" t="n"/>
      <c r="I44" s="124">
        <f>IFERROR(VLOOKUP(A44,'barang keluar'!A43:E143,4,0),0)</f>
        <v/>
      </c>
      <c r="J44" s="124">
        <f>IFERROR(VLOOKUP(A44,'barang keluar'!A43:E143,5,0),0)</f>
        <v/>
      </c>
      <c r="K44" s="124">
        <f>IFERROR(VLOOKUP(A44,'barang keluar'!A43:E143,6,0),0)</f>
        <v/>
      </c>
      <c r="L44" s="124">
        <f>SUM(I44:K44)</f>
        <v/>
      </c>
      <c r="M44" s="120" t="n"/>
      <c r="N44" s="120" t="n"/>
      <c r="O44" s="122" t="n"/>
      <c r="P44" s="122" t="n"/>
      <c r="Q44" s="122" t="n"/>
      <c r="R44" s="123" t="n"/>
      <c r="S44" s="122" t="n"/>
      <c r="T44" s="122" t="n"/>
      <c r="U44" s="122" t="n"/>
      <c r="V44" s="122" t="n"/>
      <c r="W44" s="122" t="n"/>
      <c r="X44" s="122" t="n"/>
      <c r="Y44" s="122" t="n"/>
      <c r="Z44" s="122" t="n"/>
    </row>
    <row r="45" ht="12.75" customHeight="1" s="263">
      <c r="A45" s="124" t="inlineStr">
        <is>
          <t>RM101197</t>
        </is>
      </c>
      <c r="B45" s="124">
        <f>+IFERROR(VLOOKUP(A45,Master!B44:C99,2,0)," - ")</f>
        <v/>
      </c>
      <c r="C45" s="124" t="n"/>
      <c r="D45" s="120" t="n"/>
      <c r="E45" s="124">
        <f>IFERROR(VLOOKUP(A45,'barang masuk'!A44:C144,5,0),0)</f>
        <v/>
      </c>
      <c r="F45" s="124">
        <f>IFERROR(VLOOKUP(A45,'barang masuk'!A44:D144,6,0),0)</f>
        <v/>
      </c>
      <c r="G45" s="124">
        <f>SUM(E45:F45)</f>
        <v/>
      </c>
      <c r="H45" s="120" t="n"/>
      <c r="I45" s="124">
        <f>IFERROR(VLOOKUP(A45,'barang keluar'!A44:E144,4,0),0)</f>
        <v/>
      </c>
      <c r="J45" s="124">
        <f>IFERROR(VLOOKUP(A45,'barang keluar'!A44:E144,5,0),0)</f>
        <v/>
      </c>
      <c r="K45" s="124">
        <f>IFERROR(VLOOKUP(A45,'barang keluar'!A44:E144,6,0),0)</f>
        <v/>
      </c>
      <c r="L45" s="124">
        <f>SUM(I45:K45)</f>
        <v/>
      </c>
      <c r="M45" s="120" t="n"/>
      <c r="N45" s="120" t="n"/>
      <c r="O45" s="122" t="n"/>
      <c r="P45" s="122" t="n"/>
      <c r="Q45" s="122" t="n"/>
      <c r="R45" s="123" t="n"/>
      <c r="S45" s="122" t="n"/>
      <c r="T45" s="122" t="n"/>
      <c r="U45" s="122" t="n"/>
      <c r="V45" s="122" t="n"/>
      <c r="W45" s="122" t="n"/>
      <c r="X45" s="122" t="n"/>
      <c r="Y45" s="122" t="n"/>
      <c r="Z45" s="122" t="n"/>
    </row>
    <row r="46" ht="12.75" customHeight="1" s="263">
      <c r="A46" s="124" t="inlineStr">
        <is>
          <t>RM101198</t>
        </is>
      </c>
      <c r="B46" s="124">
        <f>+IFERROR(VLOOKUP(A46,Master!B45:C100,2,0)," - ")</f>
        <v/>
      </c>
      <c r="C46" s="124" t="n"/>
      <c r="D46" s="120" t="n"/>
      <c r="E46" s="124">
        <f>IFERROR(VLOOKUP(A46,'barang masuk'!A45:C145,5,0),0)</f>
        <v/>
      </c>
      <c r="F46" s="124">
        <f>IFERROR(VLOOKUP(A46,'barang masuk'!A45:D145,6,0),0)</f>
        <v/>
      </c>
      <c r="G46" s="124">
        <f>SUM(E46:F46)</f>
        <v/>
      </c>
      <c r="H46" s="120" t="n"/>
      <c r="I46" s="124">
        <f>IFERROR(VLOOKUP(A46,'barang keluar'!A45:E145,4,0),0)</f>
        <v/>
      </c>
      <c r="J46" s="124">
        <f>IFERROR(VLOOKUP(A46,'barang keluar'!A45:E145,5,0),0)</f>
        <v/>
      </c>
      <c r="K46" s="124">
        <f>IFERROR(VLOOKUP(A46,'barang keluar'!A45:E145,6,0),0)</f>
        <v/>
      </c>
      <c r="L46" s="124">
        <f>SUM(I46:K46)</f>
        <v/>
      </c>
      <c r="M46" s="120" t="n"/>
      <c r="N46" s="120" t="n"/>
      <c r="O46" s="122" t="n"/>
      <c r="P46" s="122" t="n"/>
      <c r="Q46" s="122" t="n"/>
      <c r="R46" s="123" t="n"/>
      <c r="S46" s="122" t="n"/>
      <c r="T46" s="122" t="n"/>
      <c r="U46" s="122" t="n"/>
      <c r="V46" s="122" t="n"/>
      <c r="W46" s="122" t="n"/>
      <c r="X46" s="122" t="n"/>
      <c r="Y46" s="122" t="n"/>
      <c r="Z46" s="122" t="n"/>
    </row>
    <row r="47" ht="12.75" customHeight="1" s="263">
      <c r="A47" s="124" t="inlineStr">
        <is>
          <t>RM101199</t>
        </is>
      </c>
      <c r="B47" s="124">
        <f>+IFERROR(VLOOKUP(A47,Master!B46:C101,2,0)," - ")</f>
        <v/>
      </c>
      <c r="C47" s="124" t="n"/>
      <c r="D47" s="120" t="n"/>
      <c r="E47" s="124">
        <f>IFERROR(VLOOKUP(A47,'barang masuk'!A46:C146,5,0),0)</f>
        <v/>
      </c>
      <c r="F47" s="124">
        <f>IFERROR(VLOOKUP(A47,'barang masuk'!A46:D146,6,0),0)</f>
        <v/>
      </c>
      <c r="G47" s="124">
        <f>SUM(E47:F47)</f>
        <v/>
      </c>
      <c r="H47" s="120" t="n"/>
      <c r="I47" s="124">
        <f>IFERROR(VLOOKUP(A47,'barang keluar'!A46:E146,4,0),0)</f>
        <v/>
      </c>
      <c r="J47" s="124">
        <f>IFERROR(VLOOKUP(A47,'barang keluar'!A46:E146,5,0),0)</f>
        <v/>
      </c>
      <c r="K47" s="124">
        <f>IFERROR(VLOOKUP(A47,'barang keluar'!A46:E146,6,0),0)</f>
        <v/>
      </c>
      <c r="L47" s="124">
        <f>SUM(I47:K47)</f>
        <v/>
      </c>
      <c r="M47" s="120" t="n"/>
      <c r="N47" s="120" t="n"/>
      <c r="O47" s="122" t="n"/>
      <c r="P47" s="122" t="n"/>
      <c r="Q47" s="122" t="n"/>
      <c r="R47" s="123" t="n"/>
      <c r="S47" s="122" t="n"/>
      <c r="T47" s="122" t="n"/>
      <c r="U47" s="122" t="n"/>
      <c r="V47" s="122" t="n"/>
      <c r="W47" s="122" t="n"/>
      <c r="X47" s="122" t="n"/>
      <c r="Y47" s="122" t="n"/>
      <c r="Z47" s="122" t="n"/>
    </row>
    <row r="48" ht="12.75" customHeight="1" s="263">
      <c r="A48" s="124" t="inlineStr">
        <is>
          <t>RM-46</t>
        </is>
      </c>
      <c r="B48" s="124">
        <f>+IFERROR(VLOOKUP(A48,Master!B47:C102,2,0)," - ")</f>
        <v/>
      </c>
      <c r="C48" s="124" t="n"/>
      <c r="D48" s="120" t="n"/>
      <c r="E48" s="124">
        <f>IFERROR(VLOOKUP(A48,'barang masuk'!A47:C147,5,0),0)</f>
        <v/>
      </c>
      <c r="F48" s="124">
        <f>IFERROR(VLOOKUP(A48,'barang masuk'!A47:D147,6,0),0)</f>
        <v/>
      </c>
      <c r="G48" s="124">
        <f>SUM(E48:F48)</f>
        <v/>
      </c>
      <c r="H48" s="120" t="n"/>
      <c r="I48" s="124">
        <f>IFERROR(VLOOKUP(A48,'barang keluar'!A47:E147,4,0),0)</f>
        <v/>
      </c>
      <c r="J48" s="124">
        <f>IFERROR(VLOOKUP(A48,'barang keluar'!A47:E147,5,0),0)</f>
        <v/>
      </c>
      <c r="K48" s="124">
        <f>IFERROR(VLOOKUP(A48,'barang keluar'!A47:E147,6,0),0)</f>
        <v/>
      </c>
      <c r="L48" s="124">
        <f>SUM(I48:K48)</f>
        <v/>
      </c>
      <c r="M48" s="120" t="n"/>
      <c r="N48" s="120" t="n"/>
      <c r="O48" s="122" t="n"/>
      <c r="P48" s="122" t="n"/>
      <c r="Q48" s="122" t="n"/>
      <c r="R48" s="123" t="n"/>
      <c r="S48" s="122" t="n"/>
      <c r="T48" s="122" t="n"/>
      <c r="U48" s="122" t="n"/>
      <c r="V48" s="122" t="n"/>
      <c r="W48" s="122" t="n"/>
      <c r="X48" s="122" t="n"/>
      <c r="Y48" s="122" t="n"/>
      <c r="Z48" s="122" t="n"/>
    </row>
    <row r="49" ht="12.75" customHeight="1" s="263">
      <c r="A49" s="124" t="n"/>
      <c r="B49" s="124">
        <f>+IFERROR(VLOOKUP(A49,Master!B48:C103,2,0)," - ")</f>
        <v/>
      </c>
      <c r="C49" s="124" t="n"/>
      <c r="D49" s="120" t="n"/>
      <c r="E49" s="124">
        <f>IFERROR(VLOOKUP(A49,'barang masuk'!A48:C148,5,0),0)</f>
        <v/>
      </c>
      <c r="F49" s="124">
        <f>IFERROR(VLOOKUP(A49,'barang masuk'!A48:D148,6,0),0)</f>
        <v/>
      </c>
      <c r="G49" s="124">
        <f>SUM(E49:F49)</f>
        <v/>
      </c>
      <c r="H49" s="120" t="n"/>
      <c r="I49" s="124">
        <f>IFERROR(VLOOKUP(A49,'barang keluar'!A48:E148,4,0),0)</f>
        <v/>
      </c>
      <c r="J49" s="124">
        <f>IFERROR(VLOOKUP(A49,'barang keluar'!A48:E148,5,0),0)</f>
        <v/>
      </c>
      <c r="K49" s="124">
        <f>IFERROR(VLOOKUP(A49,'barang keluar'!A48:E148,6,0),0)</f>
        <v/>
      </c>
      <c r="L49" s="124">
        <f>SUM(I49:K49)</f>
        <v/>
      </c>
      <c r="M49" s="120" t="n"/>
      <c r="N49" s="120" t="n"/>
      <c r="O49" s="122" t="n"/>
      <c r="P49" s="122" t="n"/>
      <c r="Q49" s="122" t="n"/>
      <c r="R49" s="123" t="n"/>
      <c r="S49" s="122" t="n"/>
      <c r="T49" s="122" t="n"/>
      <c r="U49" s="122" t="n"/>
      <c r="V49" s="122" t="n"/>
      <c r="W49" s="122" t="n"/>
      <c r="X49" s="122" t="n"/>
      <c r="Y49" s="122" t="n"/>
      <c r="Z49" s="122" t="n"/>
    </row>
    <row r="50" ht="12.75" customHeight="1" s="263">
      <c r="A50" s="124" t="inlineStr">
        <is>
          <t>RM101191</t>
        </is>
      </c>
      <c r="B50" s="124">
        <f>+IFERROR(VLOOKUP(A50,Master!B49:C104,2,0)," - ")</f>
        <v/>
      </c>
      <c r="C50" s="124" t="n"/>
      <c r="D50" s="120" t="n"/>
      <c r="E50" s="124">
        <f>IFERROR(VLOOKUP(A50,'barang masuk'!A49:C149,5,0),0)</f>
        <v/>
      </c>
      <c r="F50" s="124">
        <f>IFERROR(VLOOKUP(A50,'barang masuk'!A49:D149,6,0),0)</f>
        <v/>
      </c>
      <c r="G50" s="124">
        <f>SUM(E50:F50)</f>
        <v/>
      </c>
      <c r="H50" s="120" t="n"/>
      <c r="I50" s="124">
        <f>IFERROR(VLOOKUP(A50,'barang keluar'!A49:E149,4,0),0)</f>
        <v/>
      </c>
      <c r="J50" s="124">
        <f>IFERROR(VLOOKUP(A50,'barang keluar'!A49:E149,5,0),0)</f>
        <v/>
      </c>
      <c r="K50" s="124">
        <f>IFERROR(VLOOKUP(A50,'barang keluar'!A49:E149,6,0),0)</f>
        <v/>
      </c>
      <c r="L50" s="124">
        <f>SUM(I50:K50)</f>
        <v/>
      </c>
      <c r="M50" s="120" t="n"/>
      <c r="N50" s="120" t="n"/>
      <c r="O50" s="122" t="n"/>
      <c r="P50" s="122" t="n"/>
      <c r="Q50" s="122" t="n"/>
      <c r="R50" s="123" t="n"/>
      <c r="S50" s="122" t="n"/>
      <c r="T50" s="122" t="n"/>
      <c r="U50" s="122" t="n"/>
      <c r="V50" s="122" t="n"/>
      <c r="W50" s="122" t="n"/>
      <c r="X50" s="122" t="n"/>
      <c r="Y50" s="122" t="n"/>
      <c r="Z50" s="122" t="n"/>
    </row>
    <row r="51" ht="12.75" customHeight="1" s="263">
      <c r="A51" s="124" t="inlineStr">
        <is>
          <t>RM101194</t>
        </is>
      </c>
      <c r="B51" s="124">
        <f>+IFERROR(VLOOKUP(A51,Master!B50:C105,2,0)," - ")</f>
        <v/>
      </c>
      <c r="C51" s="124" t="n"/>
      <c r="D51" s="120" t="n"/>
      <c r="E51" s="124">
        <f>IFERROR(VLOOKUP(A51,'barang masuk'!A50:C150,5,0),0)</f>
        <v/>
      </c>
      <c r="F51" s="124">
        <f>IFERROR(VLOOKUP(A51,'barang masuk'!A50:D150,6,0),0)</f>
        <v/>
      </c>
      <c r="G51" s="124">
        <f>SUM(E51:F51)</f>
        <v/>
      </c>
      <c r="H51" s="120" t="n"/>
      <c r="I51" s="124">
        <f>IFERROR(VLOOKUP(A51,'barang keluar'!A50:E150,4,0),0)</f>
        <v/>
      </c>
      <c r="J51" s="124">
        <f>IFERROR(VLOOKUP(A51,'barang keluar'!A50:E150,5,0),0)</f>
        <v/>
      </c>
      <c r="K51" s="124">
        <f>IFERROR(VLOOKUP(A51,'barang keluar'!A50:E150,6,0),0)</f>
        <v/>
      </c>
      <c r="L51" s="124">
        <f>SUM(I51:K51)</f>
        <v/>
      </c>
      <c r="M51" s="120" t="n"/>
      <c r="N51" s="120" t="n"/>
      <c r="O51" s="122" t="n"/>
      <c r="P51" s="122" t="n"/>
      <c r="Q51" s="122" t="n"/>
      <c r="R51" s="123" t="n"/>
      <c r="S51" s="122" t="n"/>
      <c r="T51" s="122" t="n"/>
      <c r="U51" s="122" t="n"/>
      <c r="V51" s="122" t="n"/>
      <c r="W51" s="122" t="n"/>
      <c r="X51" s="122" t="n"/>
      <c r="Y51" s="122" t="n"/>
      <c r="Z51" s="122" t="n"/>
    </row>
    <row r="52" ht="12.75" customHeight="1" s="263">
      <c r="A52" s="124" t="inlineStr">
        <is>
          <t>RM101195</t>
        </is>
      </c>
      <c r="B52" s="124">
        <f>+IFERROR(VLOOKUP(A52,Master!B51:C106,2,0)," - ")</f>
        <v/>
      </c>
      <c r="C52" s="124" t="n"/>
      <c r="D52" s="120" t="n"/>
      <c r="E52" s="124">
        <f>IFERROR(VLOOKUP(A52,'barang masuk'!A51:C151,5,0),0)</f>
        <v/>
      </c>
      <c r="F52" s="124">
        <f>IFERROR(VLOOKUP(A52,'barang masuk'!A51:D151,6,0),0)</f>
        <v/>
      </c>
      <c r="G52" s="124">
        <f>SUM(E52:F52)</f>
        <v/>
      </c>
      <c r="H52" s="120" t="n"/>
      <c r="I52" s="124">
        <f>IFERROR(VLOOKUP(A52,'barang keluar'!A51:E151,4,0),0)</f>
        <v/>
      </c>
      <c r="J52" s="124">
        <f>IFERROR(VLOOKUP(A52,'barang keluar'!A51:E151,5,0),0)</f>
        <v/>
      </c>
      <c r="K52" s="124">
        <f>IFERROR(VLOOKUP(A52,'barang keluar'!A51:E151,6,0),0)</f>
        <v/>
      </c>
      <c r="L52" s="124">
        <f>SUM(I52:K52)</f>
        <v/>
      </c>
      <c r="M52" s="120" t="n"/>
      <c r="N52" s="120" t="n"/>
      <c r="O52" s="122" t="n"/>
      <c r="P52" s="122" t="n"/>
      <c r="Q52" s="122" t="n"/>
      <c r="R52" s="123" t="n"/>
      <c r="S52" s="122" t="n"/>
      <c r="T52" s="122" t="n"/>
      <c r="U52" s="122" t="n"/>
      <c r="V52" s="122" t="n"/>
      <c r="W52" s="122" t="n"/>
      <c r="X52" s="122" t="n"/>
      <c r="Y52" s="122" t="n"/>
      <c r="Z52" s="122" t="n"/>
    </row>
    <row r="53" ht="12.75" customHeight="1" s="263">
      <c r="A53" s="124" t="inlineStr">
        <is>
          <t>RM411001</t>
        </is>
      </c>
      <c r="B53" s="124">
        <f>+IFERROR(VLOOKUP(A53,Master!B52:C107,2,0)," - ")</f>
        <v/>
      </c>
      <c r="C53" s="124" t="n"/>
      <c r="D53" s="120" t="n"/>
      <c r="E53" s="124">
        <f>IFERROR(VLOOKUP(A53,'barang masuk'!A52:C152,5,0),0)</f>
        <v/>
      </c>
      <c r="F53" s="124">
        <f>IFERROR(VLOOKUP(A53,'barang masuk'!A52:D152,6,0),0)</f>
        <v/>
      </c>
      <c r="G53" s="124">
        <f>SUM(E53:F53)</f>
        <v/>
      </c>
      <c r="H53" s="120" t="n"/>
      <c r="I53" s="124">
        <f>IFERROR(VLOOKUP(A53,'barang keluar'!A52:E152,4,0),0)</f>
        <v/>
      </c>
      <c r="J53" s="124">
        <f>IFERROR(VLOOKUP(A53,'barang keluar'!A52:E152,5,0),0)</f>
        <v/>
      </c>
      <c r="K53" s="124">
        <f>IFERROR(VLOOKUP(A53,'barang keluar'!A52:E152,6,0),0)</f>
        <v/>
      </c>
      <c r="L53" s="124">
        <f>SUM(I53:K53)</f>
        <v/>
      </c>
      <c r="M53" s="120" t="n"/>
      <c r="N53" s="120" t="n"/>
      <c r="O53" s="122" t="n"/>
      <c r="P53" s="122" t="n"/>
      <c r="Q53" s="122" t="n"/>
      <c r="R53" s="123" t="n"/>
      <c r="S53" s="122" t="n"/>
      <c r="T53" s="122" t="n"/>
      <c r="U53" s="122" t="n"/>
      <c r="V53" s="122" t="n"/>
      <c r="W53" s="122" t="n"/>
      <c r="X53" s="122" t="n"/>
      <c r="Y53" s="122" t="n"/>
      <c r="Z53" s="122" t="n"/>
    </row>
    <row r="54" ht="12.75" customHeight="1" s="263">
      <c r="A54" s="124" t="inlineStr">
        <is>
          <t>RM101196</t>
        </is>
      </c>
      <c r="B54" s="124">
        <f>+IFERROR(VLOOKUP(A54,Master!B53:C108,2,0)," - ")</f>
        <v/>
      </c>
      <c r="C54" s="124" t="n"/>
      <c r="D54" s="120" t="n"/>
      <c r="E54" s="124">
        <f>IFERROR(VLOOKUP(A54,'barang masuk'!A53:C153,5,0),0)</f>
        <v/>
      </c>
      <c r="F54" s="124">
        <f>IFERROR(VLOOKUP(A54,'barang masuk'!A53:D153,6,0),0)</f>
        <v/>
      </c>
      <c r="G54" s="124">
        <f>SUM(E54:F54)</f>
        <v/>
      </c>
      <c r="H54" s="120" t="n"/>
      <c r="I54" s="124">
        <f>IFERROR(VLOOKUP(A54,'barang keluar'!A53:E153,4,0),0)</f>
        <v/>
      </c>
      <c r="J54" s="124">
        <f>IFERROR(VLOOKUP(A54,'barang keluar'!A53:E153,5,0),0)</f>
        <v/>
      </c>
      <c r="K54" s="124">
        <f>IFERROR(VLOOKUP(A54,'barang keluar'!A53:E153,6,0),0)</f>
        <v/>
      </c>
      <c r="L54" s="124">
        <f>SUM(I54:K54)</f>
        <v/>
      </c>
      <c r="M54" s="120" t="n"/>
      <c r="N54" s="120" t="n"/>
      <c r="O54" s="122" t="n"/>
      <c r="P54" s="122" t="n"/>
      <c r="Q54" s="122" t="n"/>
      <c r="R54" s="123" t="n"/>
      <c r="S54" s="122" t="n"/>
      <c r="T54" s="122" t="n"/>
      <c r="U54" s="122" t="n"/>
      <c r="V54" s="122" t="n"/>
      <c r="W54" s="122" t="n"/>
      <c r="X54" s="122" t="n"/>
      <c r="Y54" s="122" t="n"/>
      <c r="Z54" s="122" t="n"/>
    </row>
    <row r="55" ht="15.75" customHeight="1" s="263">
      <c r="A55" s="124" t="inlineStr">
        <is>
          <t>RM-53</t>
        </is>
      </c>
      <c r="B55" s="124">
        <f>+IFERROR(VLOOKUP(A55,Master!B54:C109,2,0)," - ")</f>
        <v/>
      </c>
      <c r="C55" s="124" t="n"/>
      <c r="D55" s="120" t="n"/>
      <c r="E55" s="124">
        <f>IFERROR(VLOOKUP(A55,'barang masuk'!A54:C154,5,0),0)</f>
        <v/>
      </c>
      <c r="F55" s="124">
        <f>IFERROR(VLOOKUP(A55,'barang masuk'!A54:D154,6,0),0)</f>
        <v/>
      </c>
      <c r="G55" s="124">
        <f>SUM(E55:F55)</f>
        <v/>
      </c>
      <c r="H55" s="120" t="n"/>
      <c r="I55" s="124">
        <f>IFERROR(VLOOKUP(A55,'barang keluar'!A54:E154,4,0),0)</f>
        <v/>
      </c>
      <c r="J55" s="124">
        <f>IFERROR(VLOOKUP(A55,'barang keluar'!A54:E154,5,0),0)</f>
        <v/>
      </c>
      <c r="K55" s="124">
        <f>IFERROR(VLOOKUP(A55,'barang keluar'!A54:E154,6,0),0)</f>
        <v/>
      </c>
      <c r="L55" s="124">
        <f>SUM(I55:K55)</f>
        <v/>
      </c>
      <c r="M55" s="120" t="n"/>
      <c r="N55" s="120" t="n"/>
      <c r="O55" s="122" t="n"/>
      <c r="P55" s="122" t="n"/>
      <c r="Q55" s="122" t="n"/>
      <c r="R55" s="123" t="n"/>
      <c r="S55" s="122" t="n"/>
      <c r="T55" s="122" t="n"/>
      <c r="U55" s="122" t="n"/>
      <c r="V55" s="122" t="n"/>
      <c r="W55" s="122" t="n"/>
      <c r="X55" s="122" t="n"/>
      <c r="Y55" s="122" t="n"/>
      <c r="Z55" s="122" t="n"/>
    </row>
    <row r="56" ht="15.75" customHeight="1" s="263">
      <c r="A56" s="124" t="inlineStr">
        <is>
          <t>RM-54</t>
        </is>
      </c>
      <c r="B56" s="124">
        <f>+IFERROR(VLOOKUP(A56,Master!B55:C110,2,0)," - ")</f>
        <v/>
      </c>
      <c r="C56" s="124" t="n"/>
      <c r="D56" s="120" t="n"/>
      <c r="E56" s="124">
        <f>IFERROR(VLOOKUP(A56,'barang masuk'!A55:C155,5,0),0)</f>
        <v/>
      </c>
      <c r="F56" s="124">
        <f>IFERROR(VLOOKUP(A56,'barang masuk'!A55:D155,6,0),0)</f>
        <v/>
      </c>
      <c r="G56" s="124">
        <f>SUM(E56:F56)</f>
        <v/>
      </c>
      <c r="H56" s="120" t="n"/>
      <c r="I56" s="124">
        <f>IFERROR(VLOOKUP(A56,'barang keluar'!A55:E155,4,0),0)</f>
        <v/>
      </c>
      <c r="J56" s="124">
        <f>IFERROR(VLOOKUP(A56,'barang keluar'!A55:E155,5,0),0)</f>
        <v/>
      </c>
      <c r="K56" s="124">
        <f>IFERROR(VLOOKUP(A56,'barang keluar'!A55:E155,6,0),0)</f>
        <v/>
      </c>
      <c r="L56" s="124">
        <f>SUM(I56:K56)</f>
        <v/>
      </c>
      <c r="M56" s="120" t="n"/>
      <c r="N56" s="120" t="n"/>
      <c r="O56" s="122" t="n"/>
      <c r="P56" s="122" t="n"/>
      <c r="Q56" s="122" t="n"/>
      <c r="R56" s="123" t="n"/>
      <c r="S56" s="122" t="n"/>
      <c r="T56" s="122" t="n"/>
      <c r="U56" s="122" t="n"/>
      <c r="V56" s="122" t="n"/>
      <c r="W56" s="122" t="n"/>
      <c r="X56" s="122" t="n"/>
      <c r="Y56" s="122" t="n"/>
      <c r="Z56" s="122" t="n"/>
    </row>
    <row r="57" ht="15.75" customHeight="1" s="263">
      <c r="A57" s="124" t="inlineStr">
        <is>
          <t>RM-55</t>
        </is>
      </c>
      <c r="B57" s="124">
        <f>+IFERROR(VLOOKUP(A57,Master!B56:C111,2,0)," - ")</f>
        <v/>
      </c>
      <c r="C57" s="124" t="n"/>
      <c r="D57" s="120" t="n"/>
      <c r="E57" s="124">
        <f>IFERROR(VLOOKUP(A57,'barang masuk'!A56:C156,5,0),0)</f>
        <v/>
      </c>
      <c r="F57" s="124">
        <f>IFERROR(VLOOKUP(A57,'barang masuk'!A56:D156,6,0),0)</f>
        <v/>
      </c>
      <c r="G57" s="124">
        <f>SUM(E57:F57)</f>
        <v/>
      </c>
      <c r="H57" s="120" t="n"/>
      <c r="I57" s="124">
        <f>IFERROR(VLOOKUP(A57,'barang keluar'!A56:E156,4,0),0)</f>
        <v/>
      </c>
      <c r="J57" s="124">
        <f>IFERROR(VLOOKUP(A57,'barang keluar'!A56:E156,5,0),0)</f>
        <v/>
      </c>
      <c r="K57" s="124">
        <f>IFERROR(VLOOKUP(A57,'barang keluar'!A56:E156,6,0),0)</f>
        <v/>
      </c>
      <c r="L57" s="124">
        <f>SUM(I57:K57)</f>
        <v/>
      </c>
      <c r="M57" s="120" t="n"/>
      <c r="N57" s="120" t="n"/>
      <c r="O57" s="122" t="n"/>
      <c r="P57" s="122" t="n"/>
      <c r="Q57" s="122" t="n"/>
      <c r="R57" s="123" t="n"/>
      <c r="S57" s="122" t="n"/>
      <c r="T57" s="122" t="n"/>
      <c r="U57" s="122" t="n"/>
      <c r="V57" s="122" t="n"/>
      <c r="W57" s="122" t="n"/>
      <c r="X57" s="122" t="n"/>
      <c r="Y57" s="122" t="n"/>
      <c r="Z57" s="122" t="n"/>
    </row>
    <row r="58" ht="15.75" customHeight="1" s="263">
      <c r="A58" s="124" t="inlineStr">
        <is>
          <t>RM411007</t>
        </is>
      </c>
      <c r="B58" s="124">
        <f>+IFERROR(VLOOKUP(A58,Master!B57:C112,2,0)," - ")</f>
        <v/>
      </c>
      <c r="C58" s="124" t="n"/>
      <c r="D58" s="120" t="n"/>
      <c r="E58" s="124">
        <f>IFERROR(VLOOKUP(A58,'barang masuk'!A57:C157,5,0),0)</f>
        <v/>
      </c>
      <c r="F58" s="124">
        <f>IFERROR(VLOOKUP(A58,'barang masuk'!A57:D157,6,0),0)</f>
        <v/>
      </c>
      <c r="G58" s="124">
        <f>SUM(E58:F58)</f>
        <v/>
      </c>
      <c r="H58" s="120" t="n"/>
      <c r="I58" s="124">
        <f>IFERROR(VLOOKUP(A58,'barang keluar'!A57:E157,4,0),0)</f>
        <v/>
      </c>
      <c r="J58" s="124">
        <f>IFERROR(VLOOKUP(A58,'barang keluar'!A57:E157,5,0),0)</f>
        <v/>
      </c>
      <c r="K58" s="124">
        <f>IFERROR(VLOOKUP(A58,'barang keluar'!A57:E157,6,0),0)</f>
        <v/>
      </c>
      <c r="L58" s="124">
        <f>SUM(I58:K58)</f>
        <v/>
      </c>
      <c r="M58" s="120" t="n"/>
      <c r="N58" s="120" t="n"/>
      <c r="O58" s="122" t="n"/>
      <c r="P58" s="122" t="n"/>
      <c r="Q58" s="122" t="n"/>
      <c r="R58" s="123" t="n"/>
      <c r="S58" s="122" t="n"/>
      <c r="T58" s="122" t="n"/>
      <c r="U58" s="122" t="n"/>
      <c r="V58" s="122" t="n"/>
      <c r="W58" s="122" t="n"/>
      <c r="X58" s="122" t="n"/>
      <c r="Y58" s="122" t="n"/>
      <c r="Z58" s="122" t="n"/>
    </row>
    <row r="59" ht="15.75" customHeight="1" s="263">
      <c r="A59" s="124" t="inlineStr">
        <is>
          <t>RM101176</t>
        </is>
      </c>
      <c r="B59" s="124">
        <f>+IFERROR(VLOOKUP(A59,Master!B58:C113,2,0)," - ")</f>
        <v/>
      </c>
      <c r="C59" s="124" t="n"/>
      <c r="D59" s="120" t="n"/>
      <c r="E59" s="124">
        <f>IFERROR(VLOOKUP(A59,'barang masuk'!A58:C158,5,0),0)</f>
        <v/>
      </c>
      <c r="F59" s="124">
        <f>IFERROR(VLOOKUP(A59,'barang masuk'!A58:D158,6,0),0)</f>
        <v/>
      </c>
      <c r="G59" s="124">
        <f>SUM(E59:F59)</f>
        <v/>
      </c>
      <c r="H59" s="120" t="n"/>
      <c r="I59" s="124">
        <f>IFERROR(VLOOKUP(A59,'barang keluar'!A58:E158,4,0),0)</f>
        <v/>
      </c>
      <c r="J59" s="124">
        <f>IFERROR(VLOOKUP(A59,'barang keluar'!A58:E158,5,0),0)</f>
        <v/>
      </c>
      <c r="K59" s="124">
        <f>IFERROR(VLOOKUP(A59,'barang keluar'!A58:E158,6,0),0)</f>
        <v/>
      </c>
      <c r="L59" s="124">
        <f>SUM(I59:K59)</f>
        <v/>
      </c>
      <c r="M59" s="120" t="n"/>
      <c r="N59" s="120" t="n"/>
      <c r="O59" s="122" t="n"/>
      <c r="P59" s="122" t="n"/>
      <c r="Q59" s="122" t="n"/>
      <c r="R59" s="123" t="n"/>
      <c r="S59" s="122" t="n"/>
      <c r="T59" s="122" t="n"/>
      <c r="U59" s="122" t="n"/>
      <c r="V59" s="122" t="n"/>
      <c r="W59" s="122" t="n"/>
      <c r="X59" s="122" t="n"/>
      <c r="Y59" s="122" t="n"/>
      <c r="Z59" s="122" t="n"/>
    </row>
    <row r="60" ht="15.75" customHeight="1" s="263">
      <c r="A60" s="124" t="inlineStr">
        <is>
          <t>RM-58</t>
        </is>
      </c>
      <c r="B60" s="124">
        <f>+IFERROR(VLOOKUP(A60,Master!B59:C114,2,0)," - ")</f>
        <v/>
      </c>
      <c r="C60" s="124" t="n"/>
      <c r="D60" s="120" t="n"/>
      <c r="E60" s="124">
        <f>IFERROR(VLOOKUP(A60,'barang masuk'!A59:C159,5,0),0)</f>
        <v/>
      </c>
      <c r="F60" s="124">
        <f>IFERROR(VLOOKUP(A60,'barang masuk'!A59:D159,6,0),0)</f>
        <v/>
      </c>
      <c r="G60" s="124">
        <f>SUM(E60:F60)</f>
        <v/>
      </c>
      <c r="H60" s="120" t="n"/>
      <c r="I60" s="124">
        <f>IFERROR(VLOOKUP(A60,'barang keluar'!A59:E159,4,0),0)</f>
        <v/>
      </c>
      <c r="J60" s="124">
        <f>IFERROR(VLOOKUP(A60,'barang keluar'!A59:E159,5,0),0)</f>
        <v/>
      </c>
      <c r="K60" s="124">
        <f>IFERROR(VLOOKUP(A60,'barang keluar'!A59:E159,6,0),0)</f>
        <v/>
      </c>
      <c r="L60" s="124">
        <f>SUM(I60:K60)</f>
        <v/>
      </c>
      <c r="M60" s="122" t="n"/>
      <c r="N60" s="122" t="n"/>
      <c r="O60" s="122" t="n"/>
      <c r="P60" s="122" t="n"/>
      <c r="Q60" s="122" t="n"/>
      <c r="R60" s="123" t="n"/>
      <c r="S60" s="122" t="n"/>
      <c r="T60" s="122" t="n"/>
      <c r="U60" s="122" t="n"/>
      <c r="V60" s="122" t="n"/>
      <c r="W60" s="122" t="n"/>
      <c r="X60" s="122" t="n"/>
      <c r="Y60" s="122" t="n"/>
      <c r="Z60" s="122" t="n"/>
    </row>
    <row r="61" ht="15.75" customHeight="1" s="263">
      <c r="A61" s="124" t="inlineStr">
        <is>
          <t>RM-59</t>
        </is>
      </c>
      <c r="B61" s="124">
        <f>+IFERROR(VLOOKUP(A61,Master!B60:C115,2,0)," - ")</f>
        <v/>
      </c>
      <c r="C61" s="124" t="n"/>
      <c r="D61" s="120" t="n"/>
      <c r="E61" s="124">
        <f>IFERROR(VLOOKUP(A61,'barang masuk'!A60:C160,5,0),0)</f>
        <v/>
      </c>
      <c r="F61" s="124">
        <f>IFERROR(VLOOKUP(A61,'barang masuk'!A60:D160,6,0),0)</f>
        <v/>
      </c>
      <c r="G61" s="124">
        <f>SUM(E61:F61)</f>
        <v/>
      </c>
      <c r="H61" s="120" t="n"/>
      <c r="I61" s="124">
        <f>IFERROR(VLOOKUP(A61,'barang keluar'!A60:E160,4,0),0)</f>
        <v/>
      </c>
      <c r="J61" s="124">
        <f>IFERROR(VLOOKUP(A61,'barang keluar'!A60:E160,5,0),0)</f>
        <v/>
      </c>
      <c r="K61" s="124">
        <f>IFERROR(VLOOKUP(A61,'barang keluar'!A60:E160,6,0),0)</f>
        <v/>
      </c>
      <c r="L61" s="124">
        <f>SUM(I61:K61)</f>
        <v/>
      </c>
      <c r="M61" s="123" t="n"/>
      <c r="N61" s="123" t="n"/>
      <c r="O61" s="123" t="n"/>
      <c r="P61" s="123" t="n"/>
      <c r="Q61" s="123" t="n"/>
      <c r="R61" s="123" t="n"/>
      <c r="S61" s="122" t="n"/>
      <c r="T61" s="122" t="n"/>
      <c r="U61" s="122" t="n"/>
      <c r="V61" s="122" t="n"/>
      <c r="W61" s="122" t="n"/>
      <c r="X61" s="122" t="n"/>
      <c r="Y61" s="122" t="n"/>
      <c r="Z61" s="122" t="n"/>
    </row>
    <row r="62" ht="15.75" customHeight="1" s="263">
      <c r="A62" s="124" t="inlineStr">
        <is>
          <t>RM-60</t>
        </is>
      </c>
      <c r="B62" s="124">
        <f>+IFERROR(VLOOKUP(A62,Master!B61:C116,2,0)," - ")</f>
        <v/>
      </c>
      <c r="C62" s="124" t="n"/>
      <c r="D62" s="120" t="n"/>
      <c r="E62" s="124">
        <f>IFERROR(VLOOKUP(A62,'barang masuk'!A61:C161,5,0),0)</f>
        <v/>
      </c>
      <c r="F62" s="124">
        <f>IFERROR(VLOOKUP(A62,'barang masuk'!A61:D161,6,0),0)</f>
        <v/>
      </c>
      <c r="G62" s="124">
        <f>SUM(E62:F62)</f>
        <v/>
      </c>
      <c r="H62" s="120" t="n"/>
      <c r="I62" s="124">
        <f>IFERROR(VLOOKUP(A62,'barang keluar'!A61:E161,4,0),0)</f>
        <v/>
      </c>
      <c r="J62" s="124">
        <f>IFERROR(VLOOKUP(A62,'barang keluar'!A61:E161,5,0),0)</f>
        <v/>
      </c>
      <c r="K62" s="124">
        <f>IFERROR(VLOOKUP(A62,'barang keluar'!A61:E161,6,0),0)</f>
        <v/>
      </c>
      <c r="L62" s="124">
        <f>SUM(I62:K62)</f>
        <v/>
      </c>
      <c r="M62" s="123" t="n"/>
      <c r="N62" s="123" t="n"/>
      <c r="O62" s="123" t="n"/>
      <c r="P62" s="123" t="n"/>
      <c r="Q62" s="123" t="n"/>
      <c r="R62" s="123" t="n"/>
      <c r="S62" s="122" t="n"/>
      <c r="T62" s="122" t="n"/>
      <c r="U62" s="122" t="n"/>
      <c r="V62" s="122" t="n"/>
      <c r="W62" s="122" t="n"/>
      <c r="X62" s="122" t="n"/>
      <c r="Y62" s="122" t="n"/>
      <c r="Z62" s="122" t="n"/>
    </row>
    <row r="63" ht="15.75" customHeight="1" s="263">
      <c r="A63" s="124" t="inlineStr">
        <is>
          <t>RM-61</t>
        </is>
      </c>
      <c r="B63" s="124">
        <f>+IFERROR(VLOOKUP(A63,Master!B62:C117,2,0)," - ")</f>
        <v/>
      </c>
      <c r="C63" s="124" t="n"/>
      <c r="D63" s="120" t="n"/>
      <c r="E63" s="124">
        <f>IFERROR(VLOOKUP(A63,'barang masuk'!A62:C162,5,0),0)</f>
        <v/>
      </c>
      <c r="F63" s="124">
        <f>IFERROR(VLOOKUP(A63,'barang masuk'!A62:D162,6,0),0)</f>
        <v/>
      </c>
      <c r="G63" s="124">
        <f>SUM(E63:F63)</f>
        <v/>
      </c>
      <c r="H63" s="120" t="n"/>
      <c r="I63" s="124">
        <f>IFERROR(VLOOKUP(A63,'barang keluar'!A62:E162,4,0),0)</f>
        <v/>
      </c>
      <c r="J63" s="124">
        <f>IFERROR(VLOOKUP(A63,'barang keluar'!A62:E162,5,0),0)</f>
        <v/>
      </c>
      <c r="K63" s="124">
        <f>IFERROR(VLOOKUP(A63,'barang keluar'!A62:E162,6,0),0)</f>
        <v/>
      </c>
      <c r="L63" s="124">
        <f>SUM(I63:K63)</f>
        <v/>
      </c>
      <c r="M63" s="123" t="n"/>
      <c r="N63" s="123" t="n"/>
      <c r="O63" s="123" t="n"/>
      <c r="P63" s="123" t="n"/>
      <c r="Q63" s="123" t="n"/>
      <c r="R63" s="123" t="n"/>
      <c r="S63" s="122" t="n"/>
      <c r="T63" s="122" t="n"/>
      <c r="U63" s="122" t="n"/>
      <c r="V63" s="122" t="n"/>
      <c r="W63" s="122" t="n"/>
      <c r="X63" s="122" t="n"/>
      <c r="Y63" s="122" t="n"/>
      <c r="Z63" s="122" t="n"/>
    </row>
    <row r="64" ht="15.75" customHeight="1" s="263">
      <c r="A64" s="124" t="inlineStr">
        <is>
          <t>RM-62</t>
        </is>
      </c>
      <c r="B64" s="124">
        <f>+IFERROR(VLOOKUP(A64,Master!B63:C118,2,0)," - ")</f>
        <v/>
      </c>
      <c r="C64" s="124" t="n"/>
      <c r="D64" s="120" t="n"/>
      <c r="E64" s="124">
        <f>IFERROR(VLOOKUP(A64,'barang masuk'!A63:C163,5,0),0)</f>
        <v/>
      </c>
      <c r="F64" s="124">
        <f>IFERROR(VLOOKUP(A64,'barang masuk'!A63:D163,6,0),0)</f>
        <v/>
      </c>
      <c r="G64" s="124">
        <f>SUM(E64:F64)</f>
        <v/>
      </c>
      <c r="H64" s="120" t="n"/>
      <c r="I64" s="124">
        <f>IFERROR(VLOOKUP(A64,'barang keluar'!A63:E163,4,0),0)</f>
        <v/>
      </c>
      <c r="J64" s="124">
        <f>IFERROR(VLOOKUP(A64,'barang keluar'!A63:E163,5,0),0)</f>
        <v/>
      </c>
      <c r="K64" s="124">
        <f>IFERROR(VLOOKUP(A64,'barang keluar'!A63:E163,6,0),0)</f>
        <v/>
      </c>
      <c r="L64" s="124">
        <f>SUM(I64:K64)</f>
        <v/>
      </c>
      <c r="M64" s="123" t="n"/>
      <c r="N64" s="123" t="n"/>
      <c r="O64" s="123" t="n"/>
      <c r="P64" s="123" t="n"/>
      <c r="Q64" s="123" t="n"/>
      <c r="R64" s="123" t="n"/>
      <c r="S64" s="122" t="n"/>
      <c r="T64" s="122" t="n"/>
      <c r="U64" s="122" t="n"/>
      <c r="V64" s="122" t="n"/>
      <c r="W64" s="122" t="n"/>
      <c r="X64" s="122" t="n"/>
      <c r="Y64" s="122" t="n"/>
      <c r="Z64" s="122" t="n"/>
    </row>
    <row r="65" ht="15.75" customHeight="1" s="263">
      <c r="A65" s="124" t="inlineStr">
        <is>
          <t>RM-63</t>
        </is>
      </c>
      <c r="B65" s="124">
        <f>+IFERROR(VLOOKUP(A65,Master!B64:C119,2,0)," - ")</f>
        <v/>
      </c>
      <c r="C65" s="124" t="n"/>
      <c r="D65" s="120" t="n"/>
      <c r="E65" s="124">
        <f>IFERROR(VLOOKUP(A65,'barang masuk'!A64:C164,5,0),0)</f>
        <v/>
      </c>
      <c r="F65" s="124">
        <f>IFERROR(VLOOKUP(A65,'barang masuk'!A64:D164,6,0),0)</f>
        <v/>
      </c>
      <c r="G65" s="124">
        <f>SUM(E65:F65)</f>
        <v/>
      </c>
      <c r="H65" s="120" t="n"/>
      <c r="I65" s="124">
        <f>IFERROR(VLOOKUP(A65,'barang keluar'!A64:E164,4,0),0)</f>
        <v/>
      </c>
      <c r="J65" s="124">
        <f>IFERROR(VLOOKUP(A65,'barang keluar'!A64:E164,5,0),0)</f>
        <v/>
      </c>
      <c r="K65" s="124">
        <f>IFERROR(VLOOKUP(A65,'barang keluar'!A64:E164,6,0),0)</f>
        <v/>
      </c>
      <c r="L65" s="124">
        <f>SUM(I65:K65)</f>
        <v/>
      </c>
      <c r="M65" s="123" t="n"/>
      <c r="N65" s="123" t="n"/>
      <c r="O65" s="123" t="n"/>
      <c r="P65" s="123" t="n"/>
      <c r="Q65" s="123" t="n"/>
      <c r="R65" s="123" t="n"/>
      <c r="S65" s="122" t="n"/>
      <c r="T65" s="122" t="n"/>
      <c r="U65" s="122" t="n"/>
      <c r="V65" s="122" t="n"/>
      <c r="W65" s="122" t="n"/>
      <c r="X65" s="122" t="n"/>
      <c r="Y65" s="122" t="n"/>
      <c r="Z65" s="122" t="n"/>
    </row>
    <row r="66" ht="15.75" customHeight="1" s="263">
      <c r="A66" s="124" t="inlineStr">
        <is>
          <t>RM-64</t>
        </is>
      </c>
      <c r="B66" s="124">
        <f>+IFERROR(VLOOKUP(A66,Master!B65:C120,2,0)," - ")</f>
        <v/>
      </c>
      <c r="C66" s="124" t="n"/>
      <c r="D66" s="120" t="n"/>
      <c r="E66" s="124">
        <f>IFERROR(VLOOKUP(A66,'barang masuk'!A65:C165,5,0),0)</f>
        <v/>
      </c>
      <c r="F66" s="124">
        <f>IFERROR(VLOOKUP(A66,'barang masuk'!A65:D165,6,0),0)</f>
        <v/>
      </c>
      <c r="G66" s="124">
        <f>SUM(E66:F66)</f>
        <v/>
      </c>
      <c r="H66" s="120" t="n"/>
      <c r="I66" s="124">
        <f>IFERROR(VLOOKUP(A66,'barang keluar'!A65:E165,4,0),0)</f>
        <v/>
      </c>
      <c r="J66" s="124">
        <f>IFERROR(VLOOKUP(A66,'barang keluar'!A65:E165,5,0),0)</f>
        <v/>
      </c>
      <c r="K66" s="124">
        <f>IFERROR(VLOOKUP(A66,'barang keluar'!A65:E165,6,0),0)</f>
        <v/>
      </c>
      <c r="L66" s="124">
        <f>SUM(I66:K66)</f>
        <v/>
      </c>
      <c r="M66" s="123" t="n"/>
      <c r="N66" s="123" t="n"/>
      <c r="O66" s="123" t="n"/>
      <c r="P66" s="123" t="n"/>
      <c r="Q66" s="123" t="n"/>
      <c r="R66" s="123" t="n"/>
      <c r="S66" s="122" t="n"/>
      <c r="T66" s="122" t="n"/>
      <c r="U66" s="122" t="n"/>
      <c r="V66" s="122" t="n"/>
      <c r="W66" s="122" t="n"/>
      <c r="X66" s="122" t="n"/>
      <c r="Y66" s="122" t="n"/>
      <c r="Z66" s="122" t="n"/>
    </row>
    <row r="67" ht="15.75" customHeight="1" s="263">
      <c r="A67" s="124" t="inlineStr">
        <is>
          <t>RM-65</t>
        </is>
      </c>
      <c r="B67" s="124">
        <f>+IFERROR(VLOOKUP(A67,Master!B66:C121,2,0)," - ")</f>
        <v/>
      </c>
      <c r="C67" s="124" t="n"/>
      <c r="D67" s="120" t="n"/>
      <c r="E67" s="124">
        <f>IFERROR(VLOOKUP(A67,'barang masuk'!A66:C166,5,0),0)</f>
        <v/>
      </c>
      <c r="F67" s="124">
        <f>IFERROR(VLOOKUP(A67,'barang masuk'!A66:D166,6,0),0)</f>
        <v/>
      </c>
      <c r="G67" s="124">
        <f>SUM(E67:F67)</f>
        <v/>
      </c>
      <c r="H67" s="120" t="n"/>
      <c r="I67" s="124">
        <f>IFERROR(VLOOKUP(A67,'barang keluar'!A66:E166,4,0),0)</f>
        <v/>
      </c>
      <c r="J67" s="124">
        <f>IFERROR(VLOOKUP(A67,'barang keluar'!A66:E166,5,0),0)</f>
        <v/>
      </c>
      <c r="K67" s="124">
        <f>IFERROR(VLOOKUP(A67,'barang keluar'!A66:E166,6,0),0)</f>
        <v/>
      </c>
      <c r="L67" s="124">
        <f>SUM(I67:K67)</f>
        <v/>
      </c>
      <c r="M67" s="123" t="n"/>
      <c r="N67" s="123" t="n"/>
      <c r="O67" s="123" t="n"/>
      <c r="P67" s="123" t="n"/>
      <c r="Q67" s="123" t="n"/>
      <c r="R67" s="123" t="n"/>
      <c r="S67" s="122" t="n"/>
      <c r="T67" s="122" t="n"/>
      <c r="U67" s="122" t="n"/>
      <c r="V67" s="122" t="n"/>
      <c r="W67" s="122" t="n"/>
      <c r="X67" s="122" t="n"/>
      <c r="Y67" s="122" t="n"/>
      <c r="Z67" s="122" t="n"/>
    </row>
    <row r="68" ht="15.75" customHeight="1" s="263">
      <c r="A68" s="124" t="inlineStr">
        <is>
          <t>RM-66</t>
        </is>
      </c>
      <c r="B68" s="124">
        <f>+IFERROR(VLOOKUP(A68,Master!B67:C122,2,0)," - ")</f>
        <v/>
      </c>
      <c r="C68" s="124" t="n"/>
      <c r="D68" s="120" t="n"/>
      <c r="E68" s="124">
        <f>IFERROR(VLOOKUP(A68,'barang masuk'!A67:C167,5,0),0)</f>
        <v/>
      </c>
      <c r="F68" s="124">
        <f>IFERROR(VLOOKUP(A68,'barang masuk'!A67:D167,6,0),0)</f>
        <v/>
      </c>
      <c r="G68" s="124">
        <f>SUM(E68:F68)</f>
        <v/>
      </c>
      <c r="H68" s="120" t="n"/>
      <c r="I68" s="124">
        <f>IFERROR(VLOOKUP(A68,'barang keluar'!A67:E167,4,0),0)</f>
        <v/>
      </c>
      <c r="J68" s="124">
        <f>IFERROR(VLOOKUP(A68,'barang keluar'!A67:E167,5,0),0)</f>
        <v/>
      </c>
      <c r="K68" s="124">
        <f>IFERROR(VLOOKUP(A68,'barang keluar'!A67:E167,6,0),0)</f>
        <v/>
      </c>
      <c r="L68" s="124">
        <f>SUM(I68:K68)</f>
        <v/>
      </c>
      <c r="M68" s="123" t="n"/>
      <c r="N68" s="123" t="n"/>
      <c r="O68" s="123" t="n"/>
      <c r="P68" s="123" t="n"/>
      <c r="Q68" s="123" t="n"/>
      <c r="R68" s="123" t="n"/>
      <c r="S68" s="122" t="n"/>
      <c r="T68" s="122" t="n"/>
      <c r="U68" s="122" t="n"/>
      <c r="V68" s="122" t="n"/>
      <c r="W68" s="122" t="n"/>
      <c r="X68" s="122" t="n"/>
      <c r="Y68" s="122" t="n"/>
      <c r="Z68" s="122" t="n"/>
    </row>
    <row r="69" ht="15.75" customHeight="1" s="263">
      <c r="A69" s="124" t="inlineStr">
        <is>
          <t>RM-67</t>
        </is>
      </c>
      <c r="B69" s="124">
        <f>+IFERROR(VLOOKUP(A69,Master!B68:C123,2,0)," - ")</f>
        <v/>
      </c>
      <c r="C69" s="124" t="n"/>
      <c r="D69" s="120" t="n"/>
      <c r="E69" s="124">
        <f>IFERROR(VLOOKUP(A69,'barang masuk'!A68:C168,5,0),0)</f>
        <v/>
      </c>
      <c r="F69" s="124">
        <f>IFERROR(VLOOKUP(A69,'barang masuk'!A68:D168,6,0),0)</f>
        <v/>
      </c>
      <c r="G69" s="124">
        <f>SUM(E69:F69)</f>
        <v/>
      </c>
      <c r="H69" s="120" t="n"/>
      <c r="I69" s="124">
        <f>IFERROR(VLOOKUP(A69,'barang keluar'!A68:E168,4,0),0)</f>
        <v/>
      </c>
      <c r="J69" s="124">
        <f>IFERROR(VLOOKUP(A69,'barang keluar'!A68:E168,5,0),0)</f>
        <v/>
      </c>
      <c r="K69" s="124">
        <f>IFERROR(VLOOKUP(A69,'barang keluar'!A68:E168,6,0),0)</f>
        <v/>
      </c>
      <c r="L69" s="124">
        <f>SUM(I69:K69)</f>
        <v/>
      </c>
      <c r="M69" s="123" t="n"/>
      <c r="N69" s="123" t="n"/>
      <c r="O69" s="123" t="n"/>
      <c r="P69" s="123" t="n"/>
      <c r="Q69" s="123" t="n"/>
      <c r="R69" s="123" t="n"/>
      <c r="S69" s="122" t="n"/>
      <c r="T69" s="122" t="n"/>
      <c r="U69" s="122" t="n"/>
      <c r="V69" s="122" t="n"/>
      <c r="W69" s="122" t="n"/>
      <c r="X69" s="122" t="n"/>
      <c r="Y69" s="122" t="n"/>
      <c r="Z69" s="122" t="n"/>
    </row>
    <row r="70" ht="15.75" customHeight="1" s="263">
      <c r="A70" s="124" t="inlineStr">
        <is>
          <t>RM-68</t>
        </is>
      </c>
      <c r="B70" s="124">
        <f>+IFERROR(VLOOKUP(A70,Master!B69:C124,2,0)," - ")</f>
        <v/>
      </c>
      <c r="C70" s="124" t="n"/>
      <c r="D70" s="120" t="n"/>
      <c r="E70" s="124">
        <f>IFERROR(VLOOKUP(A70,'barang masuk'!A69:C169,5,0),0)</f>
        <v/>
      </c>
      <c r="F70" s="124">
        <f>IFERROR(VLOOKUP(A70,'barang masuk'!A69:D169,6,0),0)</f>
        <v/>
      </c>
      <c r="G70" s="124">
        <f>SUM(E70:F70)</f>
        <v/>
      </c>
      <c r="H70" s="120" t="n"/>
      <c r="I70" s="124">
        <f>IFERROR(VLOOKUP(A70,'barang keluar'!A69:E169,4,0),0)</f>
        <v/>
      </c>
      <c r="J70" s="124">
        <f>IFERROR(VLOOKUP(A70,'barang keluar'!A69:E169,5,0),0)</f>
        <v/>
      </c>
      <c r="K70" s="124">
        <f>IFERROR(VLOOKUP(A70,'barang keluar'!A69:E169,6,0),0)</f>
        <v/>
      </c>
      <c r="L70" s="124">
        <f>SUM(I70:K70)</f>
        <v/>
      </c>
      <c r="M70" s="123" t="n"/>
      <c r="N70" s="123" t="n"/>
      <c r="O70" s="123" t="n"/>
      <c r="P70" s="123" t="n"/>
      <c r="Q70" s="123" t="n"/>
      <c r="R70" s="123" t="n"/>
      <c r="S70" s="122" t="n"/>
      <c r="T70" s="122" t="n"/>
      <c r="U70" s="122" t="n"/>
      <c r="V70" s="122" t="n"/>
      <c r="W70" s="122" t="n"/>
      <c r="X70" s="122" t="n"/>
      <c r="Y70" s="122" t="n"/>
      <c r="Z70" s="122" t="n"/>
    </row>
    <row r="71" ht="15.75" customHeight="1" s="263">
      <c r="A71" s="124" t="inlineStr">
        <is>
          <t>RM-69</t>
        </is>
      </c>
      <c r="B71" s="124">
        <f>+IFERROR(VLOOKUP(A71,Master!B70:C125,2,0)," - ")</f>
        <v/>
      </c>
      <c r="C71" s="124" t="n"/>
      <c r="D71" s="120" t="n"/>
      <c r="E71" s="124">
        <f>IFERROR(VLOOKUP(A71,'barang masuk'!A70:C170,5,0),0)</f>
        <v/>
      </c>
      <c r="F71" s="124">
        <f>IFERROR(VLOOKUP(A71,'barang masuk'!A70:D170,6,0),0)</f>
        <v/>
      </c>
      <c r="G71" s="124">
        <f>SUM(E71:F71)</f>
        <v/>
      </c>
      <c r="H71" s="120" t="n"/>
      <c r="I71" s="124">
        <f>IFERROR(VLOOKUP(A71,'barang keluar'!A70:E170,4,0),0)</f>
        <v/>
      </c>
      <c r="J71" s="124">
        <f>IFERROR(VLOOKUP(A71,'barang keluar'!A70:E170,5,0),0)</f>
        <v/>
      </c>
      <c r="K71" s="124">
        <f>IFERROR(VLOOKUP(A71,'barang keluar'!A70:E170,6,0),0)</f>
        <v/>
      </c>
      <c r="L71" s="124">
        <f>SUM(I71:K71)</f>
        <v/>
      </c>
      <c r="M71" s="123" t="n"/>
      <c r="N71" s="123" t="n"/>
      <c r="O71" s="123" t="n"/>
      <c r="P71" s="123" t="n"/>
      <c r="Q71" s="123" t="n"/>
      <c r="R71" s="123" t="n"/>
      <c r="S71" s="122" t="n"/>
      <c r="T71" s="122" t="n"/>
      <c r="U71" s="122" t="n"/>
      <c r="V71" s="122" t="n"/>
      <c r="W71" s="122" t="n"/>
      <c r="X71" s="122" t="n"/>
      <c r="Y71" s="122" t="n"/>
      <c r="Z71" s="122" t="n"/>
    </row>
    <row r="72" ht="15.75" customHeight="1" s="263">
      <c r="A72" s="124" t="inlineStr">
        <is>
          <t>RM-70</t>
        </is>
      </c>
      <c r="B72" s="124">
        <f>+IFERROR(VLOOKUP(A72,Master!B71:C126,2,0)," - ")</f>
        <v/>
      </c>
      <c r="C72" s="124" t="n"/>
      <c r="D72" s="120" t="n"/>
      <c r="E72" s="124">
        <f>IFERROR(VLOOKUP(A72,'barang masuk'!A71:C171,5,0),0)</f>
        <v/>
      </c>
      <c r="F72" s="124">
        <f>IFERROR(VLOOKUP(A72,'barang masuk'!A71:D171,6,0),0)</f>
        <v/>
      </c>
      <c r="G72" s="124">
        <f>SUM(E72:F72)</f>
        <v/>
      </c>
      <c r="H72" s="120" t="n"/>
      <c r="I72" s="124">
        <f>IFERROR(VLOOKUP(A72,'barang keluar'!A71:E171,4,0),0)</f>
        <v/>
      </c>
      <c r="J72" s="124">
        <f>IFERROR(VLOOKUP(A72,'barang keluar'!A71:E171,5,0),0)</f>
        <v/>
      </c>
      <c r="K72" s="124">
        <f>IFERROR(VLOOKUP(A72,'barang keluar'!A71:E171,6,0),0)</f>
        <v/>
      </c>
      <c r="L72" s="124">
        <f>SUM(I72:K72)</f>
        <v/>
      </c>
      <c r="M72" s="123" t="n"/>
      <c r="N72" s="123" t="n"/>
      <c r="O72" s="123" t="n"/>
      <c r="P72" s="123" t="n"/>
      <c r="Q72" s="123" t="n"/>
      <c r="R72" s="123" t="n"/>
      <c r="S72" s="122" t="n"/>
      <c r="T72" s="122" t="n"/>
      <c r="U72" s="122" t="n"/>
      <c r="V72" s="122" t="n"/>
      <c r="W72" s="122" t="n"/>
      <c r="X72" s="122" t="n"/>
      <c r="Y72" s="122" t="n"/>
      <c r="Z72" s="122" t="n"/>
    </row>
    <row r="73" ht="15.75" customHeight="1" s="263">
      <c r="A73" s="124" t="inlineStr">
        <is>
          <t>RM-71</t>
        </is>
      </c>
      <c r="B73" s="124">
        <f>+IFERROR(VLOOKUP(A73,Master!B72:C127,2,0)," - ")</f>
        <v/>
      </c>
      <c r="C73" s="124" t="n"/>
      <c r="D73" s="120" t="n"/>
      <c r="E73" s="124">
        <f>IFERROR(VLOOKUP(A73,'barang masuk'!A72:C172,5,0),0)</f>
        <v/>
      </c>
      <c r="F73" s="124">
        <f>IFERROR(VLOOKUP(A73,'barang masuk'!A72:D172,6,0),0)</f>
        <v/>
      </c>
      <c r="G73" s="124">
        <f>SUM(E73:F73)</f>
        <v/>
      </c>
      <c r="H73" s="120" t="n"/>
      <c r="I73" s="124">
        <f>IFERROR(VLOOKUP(A73,'barang keluar'!A72:E172,4,0),0)</f>
        <v/>
      </c>
      <c r="J73" s="124">
        <f>IFERROR(VLOOKUP(A73,'barang keluar'!A72:E172,5,0),0)</f>
        <v/>
      </c>
      <c r="K73" s="124">
        <f>IFERROR(VLOOKUP(A73,'barang keluar'!A72:E172,6,0),0)</f>
        <v/>
      </c>
      <c r="L73" s="124">
        <f>SUM(I73:K73)</f>
        <v/>
      </c>
      <c r="M73" s="123" t="n"/>
      <c r="N73" s="123" t="n"/>
      <c r="O73" s="123" t="n"/>
      <c r="P73" s="123" t="n"/>
      <c r="Q73" s="123" t="n"/>
      <c r="R73" s="123" t="n"/>
      <c r="S73" s="122" t="n"/>
      <c r="T73" s="122" t="n"/>
      <c r="U73" s="122" t="n"/>
      <c r="V73" s="122" t="n"/>
      <c r="W73" s="122" t="n"/>
      <c r="X73" s="122" t="n"/>
      <c r="Y73" s="122" t="n"/>
      <c r="Z73" s="122" t="n"/>
    </row>
    <row r="74" ht="15.75" customHeight="1" s="263">
      <c r="A74" s="124" t="inlineStr">
        <is>
          <t>RM-72</t>
        </is>
      </c>
      <c r="B74" s="124">
        <f>+IFERROR(VLOOKUP(A74,Master!B73:C128,2,0)," - ")</f>
        <v/>
      </c>
      <c r="C74" s="124" t="n"/>
      <c r="D74" s="120" t="n"/>
      <c r="E74" s="124">
        <f>IFERROR(VLOOKUP(A74,'barang masuk'!A73:C173,5,0),0)</f>
        <v/>
      </c>
      <c r="F74" s="124">
        <f>IFERROR(VLOOKUP(A74,'barang masuk'!A73:D173,6,0),0)</f>
        <v/>
      </c>
      <c r="G74" s="124">
        <f>SUM(E74:F74)</f>
        <v/>
      </c>
      <c r="H74" s="120" t="n"/>
      <c r="I74" s="124">
        <f>IFERROR(VLOOKUP(A74,'barang keluar'!A73:E173,4,0),0)</f>
        <v/>
      </c>
      <c r="J74" s="124">
        <f>IFERROR(VLOOKUP(A74,'barang keluar'!A73:E173,5,0),0)</f>
        <v/>
      </c>
      <c r="K74" s="124">
        <f>IFERROR(VLOOKUP(A74,'barang keluar'!A73:E173,6,0),0)</f>
        <v/>
      </c>
      <c r="L74" s="124">
        <f>SUM(I74:K74)</f>
        <v/>
      </c>
      <c r="M74" s="123" t="n"/>
      <c r="N74" s="123" t="n"/>
      <c r="O74" s="123" t="n"/>
      <c r="P74" s="123" t="n"/>
      <c r="Q74" s="123" t="n"/>
      <c r="R74" s="123" t="n"/>
      <c r="S74" s="122" t="n"/>
      <c r="T74" s="122" t="n"/>
      <c r="U74" s="122" t="n"/>
      <c r="V74" s="122" t="n"/>
      <c r="W74" s="122" t="n"/>
      <c r="X74" s="122" t="n"/>
      <c r="Y74" s="122" t="n"/>
      <c r="Z74" s="122" t="n"/>
    </row>
    <row r="75" ht="15.75" customHeight="1" s="263">
      <c r="A75" s="124" t="inlineStr">
        <is>
          <t>RM-73</t>
        </is>
      </c>
      <c r="B75" s="124">
        <f>+IFERROR(VLOOKUP(A75,Master!B74:C129,2,0)," - ")</f>
        <v/>
      </c>
      <c r="C75" s="124" t="n"/>
      <c r="D75" s="120" t="n"/>
      <c r="E75" s="124">
        <f>IFERROR(VLOOKUP(A75,'barang masuk'!A74:C174,5,0),0)</f>
        <v/>
      </c>
      <c r="F75" s="124">
        <f>IFERROR(VLOOKUP(A75,'barang masuk'!A74:D174,6,0),0)</f>
        <v/>
      </c>
      <c r="G75" s="124">
        <f>SUM(E75:F75)</f>
        <v/>
      </c>
      <c r="H75" s="120" t="n"/>
      <c r="I75" s="124">
        <f>IFERROR(VLOOKUP(A75,'barang keluar'!A74:E174,4,0),0)</f>
        <v/>
      </c>
      <c r="J75" s="124">
        <f>IFERROR(VLOOKUP(A75,'barang keluar'!A74:E174,5,0),0)</f>
        <v/>
      </c>
      <c r="K75" s="124">
        <f>IFERROR(VLOOKUP(A75,'barang keluar'!A74:E174,6,0),0)</f>
        <v/>
      </c>
      <c r="L75" s="124">
        <f>SUM(I75:K75)</f>
        <v/>
      </c>
      <c r="M75" s="123" t="n"/>
      <c r="N75" s="123" t="n"/>
      <c r="O75" s="123" t="n"/>
      <c r="P75" s="123" t="n"/>
      <c r="Q75" s="123" t="n"/>
      <c r="R75" s="123" t="n"/>
      <c r="S75" s="122" t="n"/>
      <c r="T75" s="122" t="n"/>
      <c r="U75" s="122" t="n"/>
      <c r="V75" s="122" t="n"/>
      <c r="W75" s="122" t="n"/>
      <c r="X75" s="122" t="n"/>
      <c r="Y75" s="122" t="n"/>
      <c r="Z75" s="122" t="n"/>
    </row>
    <row r="76" ht="15.75" customHeight="1" s="263">
      <c r="A76" s="124" t="inlineStr">
        <is>
          <t>RM-74</t>
        </is>
      </c>
      <c r="B76" s="124">
        <f>+IFERROR(VLOOKUP(A76,Master!B75:C130,2,0)," - ")</f>
        <v/>
      </c>
      <c r="C76" s="124" t="n"/>
      <c r="D76" s="120" t="n"/>
      <c r="E76" s="124">
        <f>IFERROR(VLOOKUP(A76,'barang masuk'!A75:C175,5,0),0)</f>
        <v/>
      </c>
      <c r="F76" s="124">
        <f>IFERROR(VLOOKUP(A76,'barang masuk'!A75:D175,6,0),0)</f>
        <v/>
      </c>
      <c r="G76" s="124">
        <f>SUM(E76:F76)</f>
        <v/>
      </c>
      <c r="H76" s="120" t="n"/>
      <c r="I76" s="124">
        <f>IFERROR(VLOOKUP(A76,'barang keluar'!A75:E175,4,0),0)</f>
        <v/>
      </c>
      <c r="J76" s="124">
        <f>IFERROR(VLOOKUP(A76,'barang keluar'!A75:E175,5,0),0)</f>
        <v/>
      </c>
      <c r="K76" s="124">
        <f>IFERROR(VLOOKUP(A76,'barang keluar'!A75:E175,6,0),0)</f>
        <v/>
      </c>
      <c r="L76" s="124">
        <f>SUM(I76:K76)</f>
        <v/>
      </c>
      <c r="M76" s="123" t="n"/>
      <c r="N76" s="123" t="n"/>
      <c r="O76" s="123" t="n"/>
      <c r="P76" s="123" t="n"/>
      <c r="Q76" s="123" t="n"/>
      <c r="R76" s="123" t="n"/>
      <c r="S76" s="122" t="n"/>
      <c r="T76" s="122" t="n"/>
      <c r="U76" s="122" t="n"/>
      <c r="V76" s="122" t="n"/>
      <c r="W76" s="122" t="n"/>
      <c r="X76" s="122" t="n"/>
      <c r="Y76" s="122" t="n"/>
      <c r="Z76" s="122" t="n"/>
    </row>
    <row r="77" ht="15.75" customHeight="1" s="263">
      <c r="A77" s="124" t="inlineStr">
        <is>
          <t>RM-75</t>
        </is>
      </c>
      <c r="B77" s="124">
        <f>+IFERROR(VLOOKUP(A77,Master!B76:C131,2,0)," - ")</f>
        <v/>
      </c>
      <c r="C77" s="124" t="n"/>
      <c r="D77" s="120" t="n"/>
      <c r="E77" s="124">
        <f>IFERROR(VLOOKUP(A77,'barang masuk'!A76:C176,5,0),0)</f>
        <v/>
      </c>
      <c r="F77" s="124">
        <f>IFERROR(VLOOKUP(A77,'barang masuk'!A76:D176,6,0),0)</f>
        <v/>
      </c>
      <c r="G77" s="124">
        <f>SUM(E77:F77)</f>
        <v/>
      </c>
      <c r="H77" s="120" t="n"/>
      <c r="I77" s="124">
        <f>IFERROR(VLOOKUP(A77,'barang keluar'!A76:E176,4,0),0)</f>
        <v/>
      </c>
      <c r="J77" s="124">
        <f>IFERROR(VLOOKUP(A77,'barang keluar'!A76:E176,5,0),0)</f>
        <v/>
      </c>
      <c r="K77" s="124">
        <f>IFERROR(VLOOKUP(A77,'barang keluar'!A76:E176,6,0),0)</f>
        <v/>
      </c>
      <c r="L77" s="124">
        <f>SUM(I77:K77)</f>
        <v/>
      </c>
      <c r="M77" s="123" t="n"/>
      <c r="N77" s="123" t="n"/>
      <c r="O77" s="123" t="n"/>
      <c r="P77" s="123" t="n"/>
      <c r="Q77" s="123" t="n"/>
      <c r="R77" s="123" t="n"/>
      <c r="S77" s="122" t="n"/>
      <c r="T77" s="122" t="n"/>
      <c r="U77" s="122" t="n"/>
      <c r="V77" s="122" t="n"/>
      <c r="W77" s="122" t="n"/>
      <c r="X77" s="122" t="n"/>
      <c r="Y77" s="122" t="n"/>
      <c r="Z77" s="122" t="n"/>
    </row>
    <row r="78" ht="15.75" customHeight="1" s="263">
      <c r="A78" s="124" t="inlineStr">
        <is>
          <t>RM-76</t>
        </is>
      </c>
      <c r="B78" s="124">
        <f>+IFERROR(VLOOKUP(A78,Master!B77:C132,2,0)," - ")</f>
        <v/>
      </c>
      <c r="C78" s="124" t="n"/>
      <c r="D78" s="120" t="n"/>
      <c r="E78" s="124">
        <f>IFERROR(VLOOKUP(A78,'barang masuk'!A77:C177,5,0),0)</f>
        <v/>
      </c>
      <c r="F78" s="124">
        <f>IFERROR(VLOOKUP(A78,'barang masuk'!A77:D177,6,0),0)</f>
        <v/>
      </c>
      <c r="G78" s="124">
        <f>SUM(E78:F78)</f>
        <v/>
      </c>
      <c r="H78" s="120" t="n"/>
      <c r="I78" s="124">
        <f>IFERROR(VLOOKUP(A78,'barang keluar'!A77:E177,4,0),0)</f>
        <v/>
      </c>
      <c r="J78" s="124">
        <f>IFERROR(VLOOKUP(A78,'barang keluar'!A77:E177,5,0),0)</f>
        <v/>
      </c>
      <c r="K78" s="124">
        <f>IFERROR(VLOOKUP(A78,'barang keluar'!A77:E177,6,0),0)</f>
        <v/>
      </c>
      <c r="L78" s="124">
        <f>SUM(I78:K78)</f>
        <v/>
      </c>
      <c r="M78" s="123" t="n"/>
      <c r="N78" s="123" t="n"/>
      <c r="O78" s="123" t="n"/>
      <c r="P78" s="123" t="n"/>
      <c r="Q78" s="123" t="n"/>
      <c r="R78" s="123" t="n"/>
      <c r="S78" s="122" t="n"/>
      <c r="T78" s="122" t="n"/>
      <c r="U78" s="122" t="n"/>
      <c r="V78" s="122" t="n"/>
      <c r="W78" s="122" t="n"/>
      <c r="X78" s="122" t="n"/>
      <c r="Y78" s="122" t="n"/>
      <c r="Z78" s="122" t="n"/>
    </row>
    <row r="79" ht="15.75" customHeight="1" s="263">
      <c r="A79" s="124" t="inlineStr">
        <is>
          <t>RM-77</t>
        </is>
      </c>
      <c r="B79" s="124">
        <f>+IFERROR(VLOOKUP(A79,Master!B78:C133,2,0)," - ")</f>
        <v/>
      </c>
      <c r="C79" s="124" t="n"/>
      <c r="D79" s="120" t="n"/>
      <c r="E79" s="124">
        <f>IFERROR(VLOOKUP(A79,'barang masuk'!A78:C178,5,0),0)</f>
        <v/>
      </c>
      <c r="F79" s="124">
        <f>IFERROR(VLOOKUP(A79,'barang masuk'!A78:D178,6,0),0)</f>
        <v/>
      </c>
      <c r="G79" s="124">
        <f>SUM(E79:F79)</f>
        <v/>
      </c>
      <c r="H79" s="120" t="n"/>
      <c r="I79" s="124">
        <f>IFERROR(VLOOKUP(A79,'barang keluar'!A78:E178,4,0),0)</f>
        <v/>
      </c>
      <c r="J79" s="124">
        <f>IFERROR(VLOOKUP(A79,'barang keluar'!A78:E178,5,0),0)</f>
        <v/>
      </c>
      <c r="K79" s="124">
        <f>IFERROR(VLOOKUP(A79,'barang keluar'!A78:E178,6,0),0)</f>
        <v/>
      </c>
      <c r="L79" s="124">
        <f>SUM(I79:K79)</f>
        <v/>
      </c>
      <c r="M79" s="123" t="n"/>
      <c r="N79" s="123" t="n"/>
      <c r="O79" s="123" t="n"/>
      <c r="P79" s="123" t="n"/>
      <c r="Q79" s="123" t="n"/>
      <c r="R79" s="123" t="n"/>
      <c r="S79" s="122" t="n"/>
      <c r="T79" s="122" t="n"/>
      <c r="U79" s="122" t="n"/>
      <c r="V79" s="122" t="n"/>
      <c r="W79" s="122" t="n"/>
      <c r="X79" s="122" t="n"/>
      <c r="Y79" s="122" t="n"/>
      <c r="Z79" s="122" t="n"/>
    </row>
    <row r="80" ht="15.75" customHeight="1" s="263">
      <c r="A80" s="124" t="inlineStr">
        <is>
          <t>RM-78</t>
        </is>
      </c>
      <c r="B80" s="124">
        <f>+IFERROR(VLOOKUP(A80,Master!B79:C134,2,0)," - ")</f>
        <v/>
      </c>
      <c r="C80" s="124" t="n"/>
      <c r="D80" s="120" t="n"/>
      <c r="E80" s="124">
        <f>IFERROR(VLOOKUP(A80,'barang masuk'!A79:C179,5,0),0)</f>
        <v/>
      </c>
      <c r="F80" s="124">
        <f>IFERROR(VLOOKUP(A80,'barang masuk'!A79:D179,6,0),0)</f>
        <v/>
      </c>
      <c r="G80" s="124">
        <f>SUM(E80:F80)</f>
        <v/>
      </c>
      <c r="H80" s="120" t="n"/>
      <c r="I80" s="124">
        <f>IFERROR(VLOOKUP(A80,'barang keluar'!A79:E179,4,0),0)</f>
        <v/>
      </c>
      <c r="J80" s="124">
        <f>IFERROR(VLOOKUP(A80,'barang keluar'!A79:E179,5,0),0)</f>
        <v/>
      </c>
      <c r="K80" s="124">
        <f>IFERROR(VLOOKUP(A80,'barang keluar'!A79:E179,6,0),0)</f>
        <v/>
      </c>
      <c r="L80" s="124">
        <f>SUM(I80:K80)</f>
        <v/>
      </c>
      <c r="M80" s="123" t="n"/>
      <c r="N80" s="123" t="n"/>
      <c r="O80" s="123" t="n"/>
      <c r="P80" s="123" t="n"/>
      <c r="Q80" s="123" t="n"/>
      <c r="R80" s="123" t="n"/>
      <c r="S80" s="122" t="n"/>
      <c r="T80" s="122" t="n"/>
      <c r="U80" s="122" t="n"/>
      <c r="V80" s="122" t="n"/>
      <c r="W80" s="122" t="n"/>
      <c r="X80" s="122" t="n"/>
      <c r="Y80" s="122" t="n"/>
      <c r="Z80" s="122" t="n"/>
    </row>
    <row r="81" ht="15.75" customHeight="1" s="263">
      <c r="A81" s="124" t="inlineStr">
        <is>
          <t>RM-79</t>
        </is>
      </c>
      <c r="B81" s="124">
        <f>+IFERROR(VLOOKUP(A81,Master!B80:C135,2,0)," - ")</f>
        <v/>
      </c>
      <c r="C81" s="124" t="n"/>
      <c r="D81" s="120" t="n"/>
      <c r="E81" s="124">
        <f>IFERROR(VLOOKUP(A81,'barang masuk'!A80:C180,5,0),0)</f>
        <v/>
      </c>
      <c r="F81" s="124">
        <f>IFERROR(VLOOKUP(A81,'barang masuk'!A80:D180,6,0),0)</f>
        <v/>
      </c>
      <c r="G81" s="124">
        <f>SUM(E81:F81)</f>
        <v/>
      </c>
      <c r="H81" s="120" t="n"/>
      <c r="I81" s="124">
        <f>IFERROR(VLOOKUP(A81,'barang keluar'!A80:E180,4,0),0)</f>
        <v/>
      </c>
      <c r="J81" s="124">
        <f>IFERROR(VLOOKUP(A81,'barang keluar'!A80:E180,5,0),0)</f>
        <v/>
      </c>
      <c r="K81" s="124">
        <f>IFERROR(VLOOKUP(A81,'barang keluar'!A80:E180,6,0),0)</f>
        <v/>
      </c>
      <c r="L81" s="124">
        <f>SUM(I81:K81)</f>
        <v/>
      </c>
      <c r="M81" s="123" t="n"/>
      <c r="N81" s="123" t="n"/>
      <c r="O81" s="123" t="n"/>
      <c r="P81" s="123" t="n"/>
      <c r="Q81" s="123" t="n"/>
      <c r="R81" s="123" t="n"/>
      <c r="S81" s="122" t="n"/>
      <c r="T81" s="122" t="n"/>
      <c r="U81" s="122" t="n"/>
      <c r="V81" s="122" t="n"/>
      <c r="W81" s="122" t="n"/>
      <c r="X81" s="122" t="n"/>
      <c r="Y81" s="122" t="n"/>
      <c r="Z81" s="122" t="n"/>
    </row>
    <row r="82" ht="15.75" customHeight="1" s="263">
      <c r="A82" s="124" t="inlineStr">
        <is>
          <t>RM-80</t>
        </is>
      </c>
      <c r="B82" s="124">
        <f>+IFERROR(VLOOKUP(A82,Master!B81:C136,2,0)," - ")</f>
        <v/>
      </c>
      <c r="C82" s="124" t="n"/>
      <c r="D82" s="120" t="n"/>
      <c r="E82" s="124">
        <f>IFERROR(VLOOKUP(A82,'barang masuk'!A81:C181,5,0),0)</f>
        <v/>
      </c>
      <c r="F82" s="124">
        <f>IFERROR(VLOOKUP(A82,'barang masuk'!A81:D181,6,0),0)</f>
        <v/>
      </c>
      <c r="G82" s="124">
        <f>SUM(E82:F82)</f>
        <v/>
      </c>
      <c r="H82" s="120" t="n"/>
      <c r="I82" s="124">
        <f>IFERROR(VLOOKUP(A82,'barang keluar'!A81:E181,4,0),0)</f>
        <v/>
      </c>
      <c r="J82" s="124">
        <f>IFERROR(VLOOKUP(A82,'barang keluar'!A81:E181,5,0),0)</f>
        <v/>
      </c>
      <c r="K82" s="124">
        <f>IFERROR(VLOOKUP(A82,'barang keluar'!A81:E181,6,0),0)</f>
        <v/>
      </c>
      <c r="L82" s="124">
        <f>SUM(I82:K82)</f>
        <v/>
      </c>
      <c r="M82" s="123" t="n"/>
      <c r="N82" s="123" t="n"/>
      <c r="O82" s="123" t="n"/>
      <c r="P82" s="123" t="n"/>
      <c r="Q82" s="123" t="n"/>
      <c r="R82" s="123" t="n"/>
      <c r="S82" s="122" t="n"/>
      <c r="T82" s="122" t="n"/>
      <c r="U82" s="122" t="n"/>
      <c r="V82" s="122" t="n"/>
      <c r="W82" s="122" t="n"/>
      <c r="X82" s="122" t="n"/>
      <c r="Y82" s="122" t="n"/>
      <c r="Z82" s="122" t="n"/>
    </row>
    <row r="83" ht="15.75" customHeight="1" s="263">
      <c r="A83" s="124" t="inlineStr">
        <is>
          <t>RM-81</t>
        </is>
      </c>
      <c r="B83" s="124">
        <f>+IFERROR(VLOOKUP(A83,Master!B82:C137,2,0)," - ")</f>
        <v/>
      </c>
      <c r="C83" s="124" t="n"/>
      <c r="D83" s="120" t="n"/>
      <c r="E83" s="124">
        <f>IFERROR(VLOOKUP(A83,'barang masuk'!A82:C182,5,0),0)</f>
        <v/>
      </c>
      <c r="F83" s="124">
        <f>IFERROR(VLOOKUP(A83,'barang masuk'!A82:D182,6,0),0)</f>
        <v/>
      </c>
      <c r="G83" s="124">
        <f>SUM(E83:F83)</f>
        <v/>
      </c>
      <c r="H83" s="120" t="n"/>
      <c r="I83" s="124">
        <f>IFERROR(VLOOKUP(A83,'barang keluar'!A82:E182,4,0),0)</f>
        <v/>
      </c>
      <c r="J83" s="124">
        <f>IFERROR(VLOOKUP(A83,'barang keluar'!A82:E182,5,0),0)</f>
        <v/>
      </c>
      <c r="K83" s="124">
        <f>IFERROR(VLOOKUP(A83,'barang keluar'!A82:E182,6,0),0)</f>
        <v/>
      </c>
      <c r="L83" s="124">
        <f>SUM(I83:K83)</f>
        <v/>
      </c>
      <c r="M83" s="123" t="n"/>
      <c r="N83" s="123" t="n"/>
      <c r="O83" s="123" t="n"/>
      <c r="P83" s="123" t="n"/>
      <c r="Q83" s="123" t="n"/>
      <c r="R83" s="123" t="n"/>
      <c r="S83" s="122" t="n"/>
      <c r="T83" s="122" t="n"/>
      <c r="U83" s="122" t="n"/>
      <c r="V83" s="122" t="n"/>
      <c r="W83" s="122" t="n"/>
      <c r="X83" s="122" t="n"/>
      <c r="Y83" s="122" t="n"/>
      <c r="Z83" s="122" t="n"/>
    </row>
    <row r="84" ht="15.75" customHeight="1" s="263">
      <c r="A84" s="124" t="inlineStr">
        <is>
          <t>RM-82</t>
        </is>
      </c>
      <c r="B84" s="124">
        <f>+IFERROR(VLOOKUP(A84,Master!B83:C138,2,0)," - ")</f>
        <v/>
      </c>
      <c r="C84" s="124" t="n"/>
      <c r="D84" s="120" t="n"/>
      <c r="E84" s="124">
        <f>IFERROR(VLOOKUP(A84,'barang masuk'!A83:C183,5,0),0)</f>
        <v/>
      </c>
      <c r="F84" s="124">
        <f>IFERROR(VLOOKUP(A84,'barang masuk'!A83:D183,6,0),0)</f>
        <v/>
      </c>
      <c r="G84" s="124">
        <f>SUM(E84:F84)</f>
        <v/>
      </c>
      <c r="H84" s="120" t="n"/>
      <c r="I84" s="124">
        <f>IFERROR(VLOOKUP(A84,'barang keluar'!A83:E183,4,0),0)</f>
        <v/>
      </c>
      <c r="J84" s="124">
        <f>IFERROR(VLOOKUP(A84,'barang keluar'!A83:E183,5,0),0)</f>
        <v/>
      </c>
      <c r="K84" s="124">
        <f>IFERROR(VLOOKUP(A84,'barang keluar'!A83:E183,6,0),0)</f>
        <v/>
      </c>
      <c r="L84" s="124">
        <f>SUM(I84:K84)</f>
        <v/>
      </c>
      <c r="M84" s="123" t="n"/>
      <c r="N84" s="123" t="n"/>
      <c r="O84" s="123" t="n"/>
      <c r="P84" s="123" t="n"/>
      <c r="Q84" s="123" t="n"/>
      <c r="R84" s="123" t="n"/>
      <c r="S84" s="122" t="n"/>
      <c r="T84" s="122" t="n"/>
      <c r="U84" s="122" t="n"/>
      <c r="V84" s="122" t="n"/>
      <c r="W84" s="122" t="n"/>
      <c r="X84" s="122" t="n"/>
      <c r="Y84" s="122" t="n"/>
      <c r="Z84" s="122" t="n"/>
    </row>
    <row r="85" ht="15.75" customHeight="1" s="263">
      <c r="A85" s="124" t="inlineStr">
        <is>
          <t>RM-83</t>
        </is>
      </c>
      <c r="B85" s="124">
        <f>+IFERROR(VLOOKUP(A85,Master!B84:C139,2,0)," - ")</f>
        <v/>
      </c>
      <c r="C85" s="124" t="n"/>
      <c r="D85" s="120" t="n"/>
      <c r="E85" s="124">
        <f>IFERROR(VLOOKUP(A85,'barang masuk'!A84:C184,5,0),0)</f>
        <v/>
      </c>
      <c r="F85" s="124">
        <f>IFERROR(VLOOKUP(A85,'barang masuk'!A84:D184,6,0),0)</f>
        <v/>
      </c>
      <c r="G85" s="124">
        <f>SUM(E85:F85)</f>
        <v/>
      </c>
      <c r="H85" s="120" t="n"/>
      <c r="I85" s="124">
        <f>IFERROR(VLOOKUP(A85,'barang keluar'!A84:E184,4,0),0)</f>
        <v/>
      </c>
      <c r="J85" s="124">
        <f>IFERROR(VLOOKUP(A85,'barang keluar'!A84:E184,5,0),0)</f>
        <v/>
      </c>
      <c r="K85" s="124">
        <f>IFERROR(VLOOKUP(A85,'barang keluar'!A84:E184,6,0),0)</f>
        <v/>
      </c>
      <c r="L85" s="124">
        <f>SUM(I85:K85)</f>
        <v/>
      </c>
      <c r="M85" s="123" t="n"/>
      <c r="N85" s="123" t="n"/>
      <c r="O85" s="123" t="n"/>
      <c r="P85" s="123" t="n"/>
      <c r="Q85" s="123" t="n"/>
      <c r="R85" s="123" t="n"/>
      <c r="S85" s="122" t="n"/>
      <c r="T85" s="122" t="n"/>
      <c r="U85" s="122" t="n"/>
      <c r="V85" s="122" t="n"/>
      <c r="W85" s="122" t="n"/>
      <c r="X85" s="122" t="n"/>
      <c r="Y85" s="122" t="n"/>
      <c r="Z85" s="122" t="n"/>
    </row>
    <row r="86" ht="15.75" customHeight="1" s="263">
      <c r="A86" s="124" t="inlineStr">
        <is>
          <t>RM-84</t>
        </is>
      </c>
      <c r="B86" s="124">
        <f>+IFERROR(VLOOKUP(A86,Master!B85:C140,2,0)," - ")</f>
        <v/>
      </c>
      <c r="C86" s="124" t="n"/>
      <c r="D86" s="120" t="n"/>
      <c r="E86" s="124">
        <f>IFERROR(VLOOKUP(A86,'barang masuk'!A85:C185,5,0),0)</f>
        <v/>
      </c>
      <c r="F86" s="124">
        <f>IFERROR(VLOOKUP(A86,'barang masuk'!A85:D185,6,0),0)</f>
        <v/>
      </c>
      <c r="G86" s="124">
        <f>SUM(E86:F86)</f>
        <v/>
      </c>
      <c r="H86" s="120" t="n"/>
      <c r="I86" s="124">
        <f>IFERROR(VLOOKUP(A86,'barang keluar'!A85:E185,4,0),0)</f>
        <v/>
      </c>
      <c r="J86" s="124">
        <f>IFERROR(VLOOKUP(A86,'barang keluar'!A85:E185,5,0),0)</f>
        <v/>
      </c>
      <c r="K86" s="124">
        <f>IFERROR(VLOOKUP(A86,'barang keluar'!A85:E185,6,0),0)</f>
        <v/>
      </c>
      <c r="L86" s="124">
        <f>SUM(I86:K86)</f>
        <v/>
      </c>
      <c r="M86" s="123" t="n"/>
      <c r="N86" s="123" t="n"/>
      <c r="O86" s="123" t="n"/>
      <c r="P86" s="123" t="n"/>
      <c r="Q86" s="123" t="n"/>
      <c r="R86" s="123" t="n"/>
      <c r="S86" s="122" t="n"/>
      <c r="T86" s="122" t="n"/>
      <c r="U86" s="122" t="n"/>
      <c r="V86" s="122" t="n"/>
      <c r="W86" s="122" t="n"/>
      <c r="X86" s="122" t="n"/>
      <c r="Y86" s="122" t="n"/>
      <c r="Z86" s="122" t="n"/>
    </row>
    <row r="87" ht="15.75" customHeight="1" s="263">
      <c r="A87" s="124" t="inlineStr">
        <is>
          <t>RM-85</t>
        </is>
      </c>
      <c r="B87" s="124">
        <f>+IFERROR(VLOOKUP(A87,Master!B86:C141,2,0)," - ")</f>
        <v/>
      </c>
      <c r="C87" s="124" t="n"/>
      <c r="D87" s="120" t="n"/>
      <c r="E87" s="124">
        <f>IFERROR(VLOOKUP(A87,'barang masuk'!A86:C186,5,0),0)</f>
        <v/>
      </c>
      <c r="F87" s="124">
        <f>IFERROR(VLOOKUP(A87,'barang masuk'!A86:D186,6,0),0)</f>
        <v/>
      </c>
      <c r="G87" s="124">
        <f>SUM(E87:F87)</f>
        <v/>
      </c>
      <c r="H87" s="120" t="n"/>
      <c r="I87" s="124">
        <f>IFERROR(VLOOKUP(A87,'barang keluar'!A86:E186,4,0),0)</f>
        <v/>
      </c>
      <c r="J87" s="124">
        <f>IFERROR(VLOOKUP(A87,'barang keluar'!A86:E186,5,0),0)</f>
        <v/>
      </c>
      <c r="K87" s="124">
        <f>IFERROR(VLOOKUP(A87,'barang keluar'!A86:E186,6,0),0)</f>
        <v/>
      </c>
      <c r="L87" s="124">
        <f>SUM(I87:K87)</f>
        <v/>
      </c>
      <c r="M87" s="123" t="n"/>
      <c r="N87" s="123" t="n"/>
      <c r="O87" s="123" t="n"/>
      <c r="P87" s="123" t="n"/>
      <c r="Q87" s="123" t="n"/>
      <c r="R87" s="123" t="n"/>
      <c r="S87" s="122" t="n"/>
      <c r="T87" s="122" t="n"/>
      <c r="U87" s="122" t="n"/>
      <c r="V87" s="122" t="n"/>
      <c r="W87" s="122" t="n"/>
      <c r="X87" s="122" t="n"/>
      <c r="Y87" s="122" t="n"/>
      <c r="Z87" s="122" t="n"/>
    </row>
    <row r="88" ht="15.75" customHeight="1" s="263">
      <c r="A88" s="124" t="inlineStr">
        <is>
          <t>RM-86</t>
        </is>
      </c>
      <c r="B88" s="124">
        <f>+IFERROR(VLOOKUP(A88,Master!B87:C142,2,0)," - ")</f>
        <v/>
      </c>
      <c r="C88" s="124" t="n"/>
      <c r="D88" s="120" t="n"/>
      <c r="E88" s="124">
        <f>IFERROR(VLOOKUP(A88,'barang masuk'!A87:C187,5,0),0)</f>
        <v/>
      </c>
      <c r="F88" s="124">
        <f>IFERROR(VLOOKUP(A88,'barang masuk'!A87:D187,6,0),0)</f>
        <v/>
      </c>
      <c r="G88" s="124">
        <f>SUM(E88:F88)</f>
        <v/>
      </c>
      <c r="H88" s="120" t="n"/>
      <c r="I88" s="124">
        <f>IFERROR(VLOOKUP(A88,'barang keluar'!A87:E187,4,0),0)</f>
        <v/>
      </c>
      <c r="J88" s="124">
        <f>IFERROR(VLOOKUP(A88,'barang keluar'!A87:E187,5,0),0)</f>
        <v/>
      </c>
      <c r="K88" s="124">
        <f>IFERROR(VLOOKUP(A88,'barang keluar'!A87:E187,6,0),0)</f>
        <v/>
      </c>
      <c r="L88" s="124">
        <f>SUM(I88:K88)</f>
        <v/>
      </c>
      <c r="M88" s="123" t="n"/>
      <c r="N88" s="123" t="n"/>
      <c r="O88" s="123" t="n"/>
      <c r="P88" s="123" t="n"/>
      <c r="Q88" s="123" t="n"/>
      <c r="R88" s="123" t="n"/>
      <c r="S88" s="122" t="n"/>
      <c r="T88" s="122" t="n"/>
      <c r="U88" s="122" t="n"/>
      <c r="V88" s="122" t="n"/>
      <c r="W88" s="122" t="n"/>
      <c r="X88" s="122" t="n"/>
      <c r="Y88" s="122" t="n"/>
      <c r="Z88" s="122" t="n"/>
    </row>
    <row r="89" ht="15.75" customHeight="1" s="263">
      <c r="A89" s="124" t="inlineStr">
        <is>
          <t>RM-87</t>
        </is>
      </c>
      <c r="B89" s="124">
        <f>+IFERROR(VLOOKUP(A89,Master!B88:C143,2,0)," - ")</f>
        <v/>
      </c>
      <c r="C89" s="124" t="n"/>
      <c r="D89" s="120" t="n"/>
      <c r="E89" s="124">
        <f>IFERROR(VLOOKUP(A89,'barang masuk'!A88:C188,5,0),0)</f>
        <v/>
      </c>
      <c r="F89" s="124">
        <f>IFERROR(VLOOKUP(A89,'barang masuk'!A88:D188,6,0),0)</f>
        <v/>
      </c>
      <c r="G89" s="124">
        <f>SUM(E89:F89)</f>
        <v/>
      </c>
      <c r="H89" s="120" t="n"/>
      <c r="I89" s="124">
        <f>IFERROR(VLOOKUP(A89,'barang keluar'!A88:E188,4,0),0)</f>
        <v/>
      </c>
      <c r="J89" s="124">
        <f>IFERROR(VLOOKUP(A89,'barang keluar'!A88:E188,5,0),0)</f>
        <v/>
      </c>
      <c r="K89" s="124">
        <f>IFERROR(VLOOKUP(A89,'barang keluar'!A88:E188,6,0),0)</f>
        <v/>
      </c>
      <c r="L89" s="124">
        <f>SUM(I89:K89)</f>
        <v/>
      </c>
      <c r="M89" s="123" t="n"/>
      <c r="N89" s="123" t="n"/>
      <c r="O89" s="123" t="n"/>
      <c r="P89" s="123" t="n"/>
      <c r="Q89" s="123" t="n"/>
      <c r="R89" s="123" t="n"/>
      <c r="S89" s="122" t="n"/>
      <c r="T89" s="122" t="n"/>
      <c r="U89" s="122" t="n"/>
      <c r="V89" s="122" t="n"/>
      <c r="W89" s="122" t="n"/>
      <c r="X89" s="122" t="n"/>
      <c r="Y89" s="122" t="n"/>
      <c r="Z89" s="122" t="n"/>
    </row>
    <row r="90" ht="15.75" customHeight="1" s="263">
      <c r="A90" s="124" t="inlineStr">
        <is>
          <t>RM-88</t>
        </is>
      </c>
      <c r="B90" s="124">
        <f>+IFERROR(VLOOKUP(A90,Master!B89:C144,2,0)," - ")</f>
        <v/>
      </c>
      <c r="C90" s="124" t="n"/>
      <c r="D90" s="120" t="n"/>
      <c r="E90" s="124">
        <f>IFERROR(VLOOKUP(A90,'barang masuk'!A89:C189,5,0),0)</f>
        <v/>
      </c>
      <c r="F90" s="124">
        <f>IFERROR(VLOOKUP(A90,'barang masuk'!A89:D189,6,0),0)</f>
        <v/>
      </c>
      <c r="G90" s="124">
        <f>SUM(E90:F90)</f>
        <v/>
      </c>
      <c r="H90" s="120" t="n"/>
      <c r="I90" s="124">
        <f>IFERROR(VLOOKUP(A90,'barang keluar'!A89:E189,4,0),0)</f>
        <v/>
      </c>
      <c r="J90" s="124">
        <f>IFERROR(VLOOKUP(A90,'barang keluar'!A89:E189,5,0),0)</f>
        <v/>
      </c>
      <c r="K90" s="124">
        <f>IFERROR(VLOOKUP(A90,'barang keluar'!A89:E189,6,0),0)</f>
        <v/>
      </c>
      <c r="L90" s="124">
        <f>SUM(I90:K90)</f>
        <v/>
      </c>
      <c r="M90" s="123" t="n"/>
      <c r="N90" s="123" t="n"/>
      <c r="O90" s="123" t="n"/>
      <c r="P90" s="123" t="n"/>
      <c r="Q90" s="123" t="n"/>
      <c r="R90" s="123" t="n"/>
      <c r="S90" s="122" t="n"/>
      <c r="T90" s="122" t="n"/>
      <c r="U90" s="122" t="n"/>
      <c r="V90" s="122" t="n"/>
      <c r="W90" s="122" t="n"/>
      <c r="X90" s="122" t="n"/>
      <c r="Y90" s="122" t="n"/>
      <c r="Z90" s="122" t="n"/>
    </row>
    <row r="91" ht="15.75" customHeight="1" s="263">
      <c r="A91" s="124" t="inlineStr">
        <is>
          <t>RM-89</t>
        </is>
      </c>
      <c r="B91" s="124">
        <f>+IFERROR(VLOOKUP(A91,Master!B90:C145,2,0)," - ")</f>
        <v/>
      </c>
      <c r="C91" s="124" t="n"/>
      <c r="D91" s="120" t="n"/>
      <c r="E91" s="124">
        <f>IFERROR(VLOOKUP(A91,'barang masuk'!A90:C190,5,0),0)</f>
        <v/>
      </c>
      <c r="F91" s="124">
        <f>IFERROR(VLOOKUP(A91,'barang masuk'!A90:D190,6,0),0)</f>
        <v/>
      </c>
      <c r="G91" s="124">
        <f>SUM(E91:F91)</f>
        <v/>
      </c>
      <c r="H91" s="120" t="n"/>
      <c r="I91" s="124">
        <f>IFERROR(VLOOKUP(A91,'barang keluar'!A90:E190,4,0),0)</f>
        <v/>
      </c>
      <c r="J91" s="124">
        <f>IFERROR(VLOOKUP(A91,'barang keluar'!A90:E190,5,0),0)</f>
        <v/>
      </c>
      <c r="K91" s="124">
        <f>IFERROR(VLOOKUP(A91,'barang keluar'!A90:E190,6,0),0)</f>
        <v/>
      </c>
      <c r="L91" s="124">
        <f>SUM(I91:K91)</f>
        <v/>
      </c>
      <c r="M91" s="123" t="n"/>
      <c r="N91" s="123" t="n"/>
      <c r="O91" s="123" t="n"/>
      <c r="P91" s="123" t="n"/>
      <c r="Q91" s="123" t="n"/>
      <c r="R91" s="123" t="n"/>
      <c r="S91" s="122" t="n"/>
      <c r="T91" s="122" t="n"/>
      <c r="U91" s="122" t="n"/>
      <c r="V91" s="122" t="n"/>
      <c r="W91" s="122" t="n"/>
      <c r="X91" s="122" t="n"/>
      <c r="Y91" s="122" t="n"/>
      <c r="Z91" s="122" t="n"/>
    </row>
    <row r="92" ht="15.75" customHeight="1" s="263">
      <c r="A92" s="124" t="inlineStr">
        <is>
          <t>RM-90</t>
        </is>
      </c>
      <c r="B92" s="124">
        <f>+IFERROR(VLOOKUP(A92,Master!B91:C146,2,0)," - ")</f>
        <v/>
      </c>
      <c r="C92" s="124" t="n"/>
      <c r="D92" s="120" t="n"/>
      <c r="E92" s="124">
        <f>IFERROR(VLOOKUP(A92,'barang masuk'!A91:C191,5,0),0)</f>
        <v/>
      </c>
      <c r="F92" s="124">
        <f>IFERROR(VLOOKUP(A92,'barang masuk'!A91:D191,6,0),0)</f>
        <v/>
      </c>
      <c r="G92" s="124">
        <f>SUM(E92:F92)</f>
        <v/>
      </c>
      <c r="H92" s="120" t="n"/>
      <c r="I92" s="124">
        <f>IFERROR(VLOOKUP(A92,'barang keluar'!A91:E191,4,0),0)</f>
        <v/>
      </c>
      <c r="J92" s="124">
        <f>IFERROR(VLOOKUP(A92,'barang keluar'!A91:E191,5,0),0)</f>
        <v/>
      </c>
      <c r="K92" s="124">
        <f>IFERROR(VLOOKUP(A92,'barang keluar'!A91:E191,6,0),0)</f>
        <v/>
      </c>
      <c r="L92" s="124">
        <f>SUM(I92:K92)</f>
        <v/>
      </c>
      <c r="M92" s="123" t="n"/>
      <c r="N92" s="123" t="n"/>
      <c r="O92" s="123" t="n"/>
      <c r="P92" s="123" t="n"/>
      <c r="Q92" s="123" t="n"/>
      <c r="R92" s="123" t="n"/>
      <c r="S92" s="122" t="n"/>
      <c r="T92" s="122" t="n"/>
      <c r="U92" s="122" t="n"/>
      <c r="V92" s="122" t="n"/>
      <c r="W92" s="122" t="n"/>
      <c r="X92" s="122" t="n"/>
      <c r="Y92" s="122" t="n"/>
      <c r="Z92" s="122" t="n"/>
    </row>
    <row r="93" ht="15.75" customHeight="1" s="263">
      <c r="A93" s="124" t="inlineStr">
        <is>
          <t>RM-91</t>
        </is>
      </c>
      <c r="B93" s="124">
        <f>+IFERROR(VLOOKUP(A93,Master!B92:C147,2,0)," - ")</f>
        <v/>
      </c>
      <c r="C93" s="124" t="n"/>
      <c r="D93" s="120" t="n"/>
      <c r="E93" s="124">
        <f>IFERROR(VLOOKUP(A93,'barang masuk'!A92:C192,5,0),0)</f>
        <v/>
      </c>
      <c r="F93" s="124">
        <f>IFERROR(VLOOKUP(A93,'barang masuk'!A92:D192,6,0),0)</f>
        <v/>
      </c>
      <c r="G93" s="124">
        <f>SUM(E93:F93)</f>
        <v/>
      </c>
      <c r="H93" s="120" t="n"/>
      <c r="I93" s="124">
        <f>IFERROR(VLOOKUP(A93,'barang keluar'!A92:E192,4,0),0)</f>
        <v/>
      </c>
      <c r="J93" s="124">
        <f>IFERROR(VLOOKUP(A93,'barang keluar'!A92:E192,5,0),0)</f>
        <v/>
      </c>
      <c r="K93" s="124">
        <f>IFERROR(VLOOKUP(A93,'barang keluar'!A92:E192,6,0),0)</f>
        <v/>
      </c>
      <c r="L93" s="124">
        <f>SUM(I93:K93)</f>
        <v/>
      </c>
      <c r="M93" s="123" t="n"/>
      <c r="N93" s="123" t="n"/>
      <c r="O93" s="123" t="n"/>
      <c r="P93" s="123" t="n"/>
      <c r="Q93" s="123" t="n"/>
      <c r="R93" s="123" t="n"/>
      <c r="S93" s="122" t="n"/>
      <c r="T93" s="122" t="n"/>
      <c r="U93" s="122" t="n"/>
      <c r="V93" s="122" t="n"/>
      <c r="W93" s="122" t="n"/>
      <c r="X93" s="122" t="n"/>
      <c r="Y93" s="122" t="n"/>
      <c r="Z93" s="122" t="n"/>
    </row>
    <row r="94" ht="15.75" customHeight="1" s="263">
      <c r="A94" s="124" t="inlineStr">
        <is>
          <t>RM-92</t>
        </is>
      </c>
      <c r="B94" s="124">
        <f>+IFERROR(VLOOKUP(A94,Master!B93:C148,2,0)," - ")</f>
        <v/>
      </c>
      <c r="C94" s="124" t="n"/>
      <c r="D94" s="120" t="n"/>
      <c r="E94" s="124">
        <f>IFERROR(VLOOKUP(A94,'barang masuk'!A93:C193,5,0),0)</f>
        <v/>
      </c>
      <c r="F94" s="124">
        <f>IFERROR(VLOOKUP(A94,'barang masuk'!A93:D193,6,0),0)</f>
        <v/>
      </c>
      <c r="G94" s="124">
        <f>SUM(E94:F94)</f>
        <v/>
      </c>
      <c r="H94" s="120" t="n"/>
      <c r="I94" s="124">
        <f>IFERROR(VLOOKUP(A94,'barang keluar'!A93:E193,4,0),0)</f>
        <v/>
      </c>
      <c r="J94" s="124">
        <f>IFERROR(VLOOKUP(A94,'barang keluar'!A93:E193,5,0),0)</f>
        <v/>
      </c>
      <c r="K94" s="124">
        <f>IFERROR(VLOOKUP(A94,'barang keluar'!A93:E193,6,0),0)</f>
        <v/>
      </c>
      <c r="L94" s="124">
        <f>SUM(I94:K94)</f>
        <v/>
      </c>
      <c r="M94" s="123" t="n"/>
      <c r="N94" s="123" t="n"/>
      <c r="O94" s="123" t="n"/>
      <c r="P94" s="123" t="n"/>
      <c r="Q94" s="123" t="n"/>
      <c r="R94" s="123" t="n"/>
      <c r="S94" s="122" t="n"/>
      <c r="T94" s="122" t="n"/>
      <c r="U94" s="122" t="n"/>
      <c r="V94" s="122" t="n"/>
      <c r="W94" s="122" t="n"/>
      <c r="X94" s="122" t="n"/>
      <c r="Y94" s="122" t="n"/>
      <c r="Z94" s="122" t="n"/>
    </row>
    <row r="95" ht="15.75" customHeight="1" s="263">
      <c r="A95" s="124" t="inlineStr">
        <is>
          <t>RM-93</t>
        </is>
      </c>
      <c r="B95" s="124">
        <f>+IFERROR(VLOOKUP(A95,Master!B94:C149,2,0)," - ")</f>
        <v/>
      </c>
      <c r="C95" s="124" t="n"/>
      <c r="D95" s="120" t="n"/>
      <c r="E95" s="124">
        <f>IFERROR(VLOOKUP(A95,'barang masuk'!A94:C194,5,0),0)</f>
        <v/>
      </c>
      <c r="F95" s="124">
        <f>IFERROR(VLOOKUP(A95,'barang masuk'!A94:D194,6,0),0)</f>
        <v/>
      </c>
      <c r="G95" s="124">
        <f>SUM(E95:F95)</f>
        <v/>
      </c>
      <c r="H95" s="120" t="n"/>
      <c r="I95" s="124">
        <f>IFERROR(VLOOKUP(A95,'barang keluar'!A94:E194,4,0),0)</f>
        <v/>
      </c>
      <c r="J95" s="124">
        <f>IFERROR(VLOOKUP(A95,'barang keluar'!A94:E194,5,0),0)</f>
        <v/>
      </c>
      <c r="K95" s="124">
        <f>IFERROR(VLOOKUP(A95,'barang keluar'!A94:E194,6,0),0)</f>
        <v/>
      </c>
      <c r="L95" s="124">
        <f>SUM(I95:K95)</f>
        <v/>
      </c>
      <c r="M95" s="123" t="n"/>
      <c r="N95" s="123" t="n"/>
      <c r="O95" s="123" t="n"/>
      <c r="P95" s="123" t="n"/>
      <c r="Q95" s="123" t="n"/>
      <c r="R95" s="123" t="n"/>
      <c r="S95" s="122" t="n"/>
      <c r="T95" s="122" t="n"/>
      <c r="U95" s="122" t="n"/>
      <c r="V95" s="122" t="n"/>
      <c r="W95" s="122" t="n"/>
      <c r="X95" s="122" t="n"/>
      <c r="Y95" s="122" t="n"/>
      <c r="Z95" s="122" t="n"/>
    </row>
    <row r="96" ht="15.75" customHeight="1" s="263">
      <c r="A96" s="124" t="inlineStr">
        <is>
          <t>RM-94</t>
        </is>
      </c>
      <c r="B96" s="124">
        <f>+IFERROR(VLOOKUP(A96,Master!B95:C150,2,0)," - ")</f>
        <v/>
      </c>
      <c r="C96" s="124" t="n"/>
      <c r="D96" s="120" t="n"/>
      <c r="E96" s="124">
        <f>IFERROR(VLOOKUP(A96,'barang masuk'!A95:C195,5,0),0)</f>
        <v/>
      </c>
      <c r="F96" s="124">
        <f>IFERROR(VLOOKUP(A96,'barang masuk'!A95:D195,6,0),0)</f>
        <v/>
      </c>
      <c r="G96" s="124">
        <f>SUM(E96:F96)</f>
        <v/>
      </c>
      <c r="H96" s="120" t="n"/>
      <c r="I96" s="124">
        <f>IFERROR(VLOOKUP(A96,'barang keluar'!A95:E195,4,0),0)</f>
        <v/>
      </c>
      <c r="J96" s="124">
        <f>IFERROR(VLOOKUP(A96,'barang keluar'!A95:E195,5,0),0)</f>
        <v/>
      </c>
      <c r="K96" s="124">
        <f>IFERROR(VLOOKUP(A96,'barang keluar'!A95:E195,6,0),0)</f>
        <v/>
      </c>
      <c r="L96" s="124">
        <f>SUM(I96:K96)</f>
        <v/>
      </c>
      <c r="M96" s="123" t="n"/>
      <c r="N96" s="123" t="n"/>
      <c r="O96" s="123" t="n"/>
      <c r="P96" s="123" t="n"/>
      <c r="Q96" s="123" t="n"/>
      <c r="R96" s="123" t="n"/>
      <c r="S96" s="122" t="n"/>
      <c r="T96" s="122" t="n"/>
      <c r="U96" s="122" t="n"/>
      <c r="V96" s="122" t="n"/>
      <c r="W96" s="122" t="n"/>
      <c r="X96" s="122" t="n"/>
      <c r="Y96" s="122" t="n"/>
      <c r="Z96" s="122" t="n"/>
    </row>
    <row r="97" ht="15.75" customHeight="1" s="263">
      <c r="A97" s="124" t="inlineStr">
        <is>
          <t>RM-95</t>
        </is>
      </c>
      <c r="B97" s="124">
        <f>+IFERROR(VLOOKUP(A97,Master!B96:C151,2,0)," - ")</f>
        <v/>
      </c>
      <c r="C97" s="124" t="n"/>
      <c r="D97" s="120" t="n"/>
      <c r="E97" s="124">
        <f>IFERROR(VLOOKUP(A97,'barang masuk'!A96:C196,5,0),0)</f>
        <v/>
      </c>
      <c r="F97" s="124">
        <f>IFERROR(VLOOKUP(A97,'barang masuk'!A96:D196,6,0),0)</f>
        <v/>
      </c>
      <c r="G97" s="124">
        <f>SUM(E97:F97)</f>
        <v/>
      </c>
      <c r="H97" s="120" t="n"/>
      <c r="I97" s="124">
        <f>IFERROR(VLOOKUP(A97,'barang keluar'!A96:E196,4,0),0)</f>
        <v/>
      </c>
      <c r="J97" s="124">
        <f>IFERROR(VLOOKUP(A97,'barang keluar'!A96:E196,5,0),0)</f>
        <v/>
      </c>
      <c r="K97" s="124">
        <f>IFERROR(VLOOKUP(A97,'barang keluar'!A96:E196,6,0),0)</f>
        <v/>
      </c>
      <c r="L97" s="124">
        <f>SUM(I97:K97)</f>
        <v/>
      </c>
      <c r="M97" s="123" t="n"/>
      <c r="N97" s="123" t="n"/>
      <c r="O97" s="123" t="n"/>
      <c r="P97" s="123" t="n"/>
      <c r="Q97" s="123" t="n"/>
      <c r="R97" s="123" t="n"/>
      <c r="S97" s="122" t="n"/>
      <c r="T97" s="122" t="n"/>
      <c r="U97" s="122" t="n"/>
      <c r="V97" s="122" t="n"/>
      <c r="W97" s="122" t="n"/>
      <c r="X97" s="122" t="n"/>
      <c r="Y97" s="122" t="n"/>
      <c r="Z97" s="122" t="n"/>
    </row>
    <row r="98" ht="15.75" customHeight="1" s="263">
      <c r="A98" s="124" t="inlineStr">
        <is>
          <t>RM-96</t>
        </is>
      </c>
      <c r="B98" s="124">
        <f>+IFERROR(VLOOKUP(A98,Master!B97:C152,2,0)," - ")</f>
        <v/>
      </c>
      <c r="C98" s="124" t="n"/>
      <c r="D98" s="120" t="n"/>
      <c r="E98" s="124">
        <f>IFERROR(VLOOKUP(A98,'barang masuk'!A97:C197,5,0),0)</f>
        <v/>
      </c>
      <c r="F98" s="124">
        <f>IFERROR(VLOOKUP(A98,'barang masuk'!A97:D197,6,0),0)</f>
        <v/>
      </c>
      <c r="G98" s="124">
        <f>SUM(E98:F98)</f>
        <v/>
      </c>
      <c r="H98" s="120" t="n"/>
      <c r="I98" s="124">
        <f>IFERROR(VLOOKUP(A98,'barang keluar'!A97:E197,4,0),0)</f>
        <v/>
      </c>
      <c r="J98" s="124">
        <f>IFERROR(VLOOKUP(A98,'barang keluar'!A97:E197,5,0),0)</f>
        <v/>
      </c>
      <c r="K98" s="124">
        <f>IFERROR(VLOOKUP(A98,'barang keluar'!A97:E197,6,0),0)</f>
        <v/>
      </c>
      <c r="L98" s="124">
        <f>SUM(I98:K98)</f>
        <v/>
      </c>
      <c r="M98" s="123" t="n"/>
      <c r="N98" s="123" t="n"/>
      <c r="O98" s="123" t="n"/>
      <c r="P98" s="123" t="n"/>
      <c r="Q98" s="123" t="n"/>
      <c r="R98" s="123" t="n"/>
      <c r="S98" s="122" t="n"/>
      <c r="T98" s="122" t="n"/>
      <c r="U98" s="122" t="n"/>
      <c r="V98" s="122" t="n"/>
      <c r="W98" s="122" t="n"/>
      <c r="X98" s="122" t="n"/>
      <c r="Y98" s="122" t="n"/>
      <c r="Z98" s="122" t="n"/>
    </row>
    <row r="99" ht="15.75" customHeight="1" s="263">
      <c r="A99" s="124" t="inlineStr">
        <is>
          <t>RM-97</t>
        </is>
      </c>
      <c r="B99" s="124">
        <f>+IFERROR(VLOOKUP(A99,Master!B98:C153,2,0)," - ")</f>
        <v/>
      </c>
      <c r="C99" s="124" t="n"/>
      <c r="D99" s="120" t="n"/>
      <c r="E99" s="124">
        <f>IFERROR(VLOOKUP(A99,'barang masuk'!A98:C198,5,0),0)</f>
        <v/>
      </c>
      <c r="F99" s="124">
        <f>IFERROR(VLOOKUP(A99,'barang masuk'!A98:D198,6,0),0)</f>
        <v/>
      </c>
      <c r="G99" s="124">
        <f>SUM(E99:F99)</f>
        <v/>
      </c>
      <c r="H99" s="120" t="n"/>
      <c r="I99" s="124">
        <f>IFERROR(VLOOKUP(A99,'barang keluar'!A98:E198,4,0),0)</f>
        <v/>
      </c>
      <c r="J99" s="124">
        <f>IFERROR(VLOOKUP(A99,'barang keluar'!A98:E198,5,0),0)</f>
        <v/>
      </c>
      <c r="K99" s="124">
        <f>IFERROR(VLOOKUP(A99,'barang keluar'!A98:E198,6,0),0)</f>
        <v/>
      </c>
      <c r="L99" s="124">
        <f>SUM(I99:K99)</f>
        <v/>
      </c>
      <c r="M99" s="123" t="n"/>
      <c r="N99" s="123" t="n"/>
      <c r="O99" s="123" t="n"/>
      <c r="P99" s="123" t="n"/>
      <c r="Q99" s="123" t="n"/>
      <c r="R99" s="123" t="n"/>
      <c r="S99" s="122" t="n"/>
      <c r="T99" s="122" t="n"/>
      <c r="U99" s="122" t="n"/>
      <c r="V99" s="122" t="n"/>
      <c r="W99" s="122" t="n"/>
      <c r="X99" s="122" t="n"/>
      <c r="Y99" s="122" t="n"/>
      <c r="Z99" s="122" t="n"/>
    </row>
    <row r="100" ht="15.75" customHeight="1" s="263">
      <c r="A100" s="124" t="inlineStr">
        <is>
          <t>RM-98</t>
        </is>
      </c>
      <c r="B100" s="124">
        <f>+IFERROR(VLOOKUP(A100,Master!B99:C154,2,0)," - ")</f>
        <v/>
      </c>
      <c r="C100" s="124" t="n"/>
      <c r="D100" s="120" t="n"/>
      <c r="E100" s="124">
        <f>IFERROR(VLOOKUP(A100,'barang masuk'!A99:C199,5,0),0)</f>
        <v/>
      </c>
      <c r="F100" s="124">
        <f>IFERROR(VLOOKUP(A100,'barang masuk'!A99:D199,6,0),0)</f>
        <v/>
      </c>
      <c r="G100" s="124">
        <f>SUM(E100:F100)</f>
        <v/>
      </c>
      <c r="H100" s="120" t="n"/>
      <c r="I100" s="124">
        <f>IFERROR(VLOOKUP(A100,'barang keluar'!A99:E199,4,0),0)</f>
        <v/>
      </c>
      <c r="J100" s="124">
        <f>IFERROR(VLOOKUP(A100,'barang keluar'!A99:E199,5,0),0)</f>
        <v/>
      </c>
      <c r="K100" s="124">
        <f>IFERROR(VLOOKUP(A100,'barang keluar'!A99:E199,6,0),0)</f>
        <v/>
      </c>
      <c r="L100" s="124">
        <f>SUM(I100:K100)</f>
        <v/>
      </c>
      <c r="M100" s="123" t="n"/>
      <c r="N100" s="123" t="n"/>
      <c r="O100" s="123" t="n"/>
      <c r="P100" s="123" t="n"/>
      <c r="Q100" s="123" t="n"/>
      <c r="R100" s="123" t="n"/>
      <c r="S100" s="122" t="n"/>
      <c r="T100" s="122" t="n"/>
      <c r="U100" s="122" t="n"/>
      <c r="V100" s="122" t="n"/>
      <c r="W100" s="122" t="n"/>
      <c r="X100" s="122" t="n"/>
      <c r="Y100" s="122" t="n"/>
      <c r="Z100" s="122" t="n"/>
    </row>
    <row r="101" ht="15.75" customHeight="1" s="263">
      <c r="A101" s="124" t="inlineStr">
        <is>
          <t>RM-99</t>
        </is>
      </c>
      <c r="B101" s="124">
        <f>+IFERROR(VLOOKUP(A101,Master!B100:C155,2,0)," - ")</f>
        <v/>
      </c>
      <c r="C101" s="124" t="n"/>
      <c r="D101" s="120" t="n"/>
      <c r="E101" s="124">
        <f>IFERROR(VLOOKUP(A101,'barang masuk'!A100:C200,5,0),0)</f>
        <v/>
      </c>
      <c r="F101" s="124">
        <f>IFERROR(VLOOKUP(A101,'barang masuk'!A100:D200,6,0),0)</f>
        <v/>
      </c>
      <c r="G101" s="124">
        <f>SUM(E101:F101)</f>
        <v/>
      </c>
      <c r="H101" s="120" t="n"/>
      <c r="I101" s="124">
        <f>IFERROR(VLOOKUP(A101,'barang keluar'!A100:E200,4,0),0)</f>
        <v/>
      </c>
      <c r="J101" s="124">
        <f>IFERROR(VLOOKUP(A101,'barang keluar'!A100:E200,5,0),0)</f>
        <v/>
      </c>
      <c r="K101" s="124">
        <f>IFERROR(VLOOKUP(A101,'barang keluar'!A100:E200,6,0),0)</f>
        <v/>
      </c>
      <c r="L101" s="124">
        <f>SUM(I101:K101)</f>
        <v/>
      </c>
      <c r="M101" s="123" t="n"/>
      <c r="N101" s="123" t="n"/>
      <c r="O101" s="123" t="n"/>
      <c r="P101" s="123" t="n"/>
      <c r="Q101" s="123" t="n"/>
      <c r="R101" s="123" t="n"/>
      <c r="S101" s="122" t="n"/>
      <c r="T101" s="122" t="n"/>
      <c r="U101" s="122" t="n"/>
      <c r="V101" s="122" t="n"/>
      <c r="W101" s="122" t="n"/>
      <c r="X101" s="122" t="n"/>
      <c r="Y101" s="122" t="n"/>
      <c r="Z101" s="122" t="n"/>
    </row>
    <row r="102" ht="15.75" customHeight="1" s="263">
      <c r="A102" s="124" t="inlineStr">
        <is>
          <t>RM-100</t>
        </is>
      </c>
      <c r="B102" s="124">
        <f>+IFERROR(VLOOKUP(A102,Master!B101:C156,2,0)," - ")</f>
        <v/>
      </c>
      <c r="C102" s="124" t="n"/>
      <c r="D102" s="120" t="n"/>
      <c r="E102" s="124">
        <f>IFERROR(VLOOKUP(A102,'barang masuk'!A101:C201,5,0),0)</f>
        <v/>
      </c>
      <c r="F102" s="124">
        <f>IFERROR(VLOOKUP(A102,'barang masuk'!A101:D201,6,0),0)</f>
        <v/>
      </c>
      <c r="G102" s="124">
        <f>SUM(E102:F102)</f>
        <v/>
      </c>
      <c r="H102" s="120" t="n"/>
      <c r="I102" s="124">
        <f>IFERROR(VLOOKUP(A102,'barang keluar'!A101:E201,4,0),0)</f>
        <v/>
      </c>
      <c r="J102" s="124">
        <f>IFERROR(VLOOKUP(A102,'barang keluar'!A101:E201,5,0),0)</f>
        <v/>
      </c>
      <c r="K102" s="124">
        <f>IFERROR(VLOOKUP(A102,'barang keluar'!A101:E201,6,0),0)</f>
        <v/>
      </c>
      <c r="L102" s="124">
        <f>SUM(I102:K102)</f>
        <v/>
      </c>
      <c r="M102" s="123" t="n"/>
      <c r="N102" s="123" t="n"/>
      <c r="O102" s="123" t="n"/>
      <c r="P102" s="123" t="n"/>
      <c r="Q102" s="123" t="n"/>
      <c r="R102" s="123" t="n"/>
      <c r="S102" s="122" t="n"/>
      <c r="T102" s="122" t="n"/>
      <c r="U102" s="122" t="n"/>
      <c r="V102" s="122" t="n"/>
      <c r="W102" s="122" t="n"/>
      <c r="X102" s="122" t="n"/>
      <c r="Y102" s="122" t="n"/>
      <c r="Z102" s="122" t="n"/>
    </row>
    <row r="103" ht="15.75" customHeight="1" s="263">
      <c r="A103" s="124" t="inlineStr">
        <is>
          <t>RM-101</t>
        </is>
      </c>
      <c r="B103" s="124">
        <f>+IFERROR(VLOOKUP(A103,Master!B102:C157,2,0)," - ")</f>
        <v/>
      </c>
      <c r="C103" s="124" t="n"/>
      <c r="D103" s="120" t="n"/>
      <c r="E103" s="124">
        <f>IFERROR(VLOOKUP(A103,'barang masuk'!A102:C202,5,0),0)</f>
        <v/>
      </c>
      <c r="F103" s="124">
        <f>IFERROR(VLOOKUP(A103,'barang masuk'!A102:D202,6,0),0)</f>
        <v/>
      </c>
      <c r="G103" s="124">
        <f>SUM(E103:F103)</f>
        <v/>
      </c>
      <c r="H103" s="120" t="n"/>
      <c r="I103" s="124">
        <f>IFERROR(VLOOKUP(A103,'barang keluar'!A102:E202,4,0),0)</f>
        <v/>
      </c>
      <c r="J103" s="124">
        <f>IFERROR(VLOOKUP(A103,'barang keluar'!A102:E202,5,0),0)</f>
        <v/>
      </c>
      <c r="K103" s="124">
        <f>IFERROR(VLOOKUP(A103,'barang keluar'!A102:E202,6,0),0)</f>
        <v/>
      </c>
      <c r="L103" s="124">
        <f>SUM(I103:K103)</f>
        <v/>
      </c>
      <c r="M103" s="123" t="n"/>
      <c r="N103" s="123" t="n"/>
      <c r="O103" s="123" t="n"/>
      <c r="P103" s="123" t="n"/>
      <c r="Q103" s="123" t="n"/>
      <c r="R103" s="123" t="n"/>
      <c r="S103" s="122" t="n"/>
      <c r="T103" s="122" t="n"/>
      <c r="U103" s="122" t="n"/>
      <c r="V103" s="122" t="n"/>
      <c r="W103" s="122" t="n"/>
      <c r="X103" s="122" t="n"/>
      <c r="Y103" s="122" t="n"/>
      <c r="Z103" s="122" t="n"/>
    </row>
    <row r="104" ht="15.75" customHeight="1" s="263">
      <c r="A104" s="123" t="n"/>
      <c r="B104" s="123" t="n"/>
      <c r="C104" s="123" t="n"/>
      <c r="D104" s="123" t="n"/>
      <c r="E104" s="123" t="n"/>
      <c r="F104" s="123" t="n"/>
      <c r="G104" s="123" t="n"/>
      <c r="H104" s="123" t="n"/>
      <c r="I104" s="123" t="n"/>
      <c r="J104" s="123" t="n"/>
      <c r="K104" s="123" t="n"/>
      <c r="L104" s="123" t="n"/>
      <c r="M104" s="123" t="n"/>
      <c r="N104" s="123" t="n"/>
      <c r="O104" s="123" t="n"/>
      <c r="P104" s="123" t="n"/>
      <c r="Q104" s="123" t="n"/>
      <c r="R104" s="123" t="n"/>
      <c r="S104" s="123" t="n"/>
      <c r="T104" s="123" t="n"/>
      <c r="U104" s="123" t="n"/>
      <c r="V104" s="123" t="n"/>
      <c r="W104" s="123" t="n"/>
      <c r="X104" s="123" t="n"/>
      <c r="Y104" s="123" t="n"/>
      <c r="Z104" s="123" t="n"/>
    </row>
    <row r="105" ht="15.75" customHeight="1" s="263">
      <c r="A105" s="123" t="n"/>
      <c r="B105" s="123" t="n"/>
      <c r="C105" s="123" t="n"/>
      <c r="D105" s="123" t="n"/>
      <c r="E105" s="123" t="n"/>
      <c r="F105" s="123" t="n"/>
      <c r="G105" s="123" t="n"/>
      <c r="H105" s="123" t="n"/>
      <c r="I105" s="123" t="n"/>
      <c r="J105" s="123" t="n"/>
      <c r="K105" s="123" t="n"/>
      <c r="L105" s="123" t="n"/>
      <c r="M105" s="123" t="n"/>
      <c r="N105" s="123" t="n"/>
      <c r="O105" s="123" t="n"/>
      <c r="P105" s="123" t="n"/>
      <c r="Q105" s="123" t="n"/>
      <c r="R105" s="123" t="n"/>
      <c r="S105" s="123" t="n"/>
      <c r="T105" s="123" t="n"/>
      <c r="U105" s="123" t="n"/>
      <c r="V105" s="123" t="n"/>
      <c r="W105" s="123" t="n"/>
      <c r="X105" s="123" t="n"/>
      <c r="Y105" s="123" t="n"/>
      <c r="Z105" s="123" t="n"/>
    </row>
    <row r="106" ht="15.75" customHeight="1" s="263">
      <c r="A106" s="123" t="n"/>
      <c r="B106" s="123" t="n"/>
      <c r="C106" s="123" t="n"/>
      <c r="D106" s="123" t="n"/>
      <c r="E106" s="123" t="n"/>
      <c r="F106" s="123" t="n"/>
      <c r="G106" s="123" t="n"/>
      <c r="H106" s="123" t="n"/>
      <c r="I106" s="123" t="n"/>
      <c r="J106" s="123" t="n"/>
      <c r="K106" s="123" t="n"/>
      <c r="L106" s="123" t="n"/>
      <c r="M106" s="123" t="n"/>
      <c r="N106" s="123" t="n"/>
      <c r="O106" s="123" t="n"/>
      <c r="P106" s="123" t="n"/>
      <c r="Q106" s="123" t="n"/>
      <c r="R106" s="123" t="n"/>
      <c r="S106" s="123" t="n"/>
      <c r="T106" s="123" t="n"/>
      <c r="U106" s="123" t="n"/>
      <c r="V106" s="123" t="n"/>
      <c r="W106" s="123" t="n"/>
      <c r="X106" s="123" t="n"/>
      <c r="Y106" s="123" t="n"/>
      <c r="Z106" s="123" t="n"/>
    </row>
    <row r="107" ht="15.75" customHeight="1" s="263">
      <c r="A107" s="123" t="n"/>
      <c r="B107" s="123" t="n"/>
      <c r="C107" s="123" t="n"/>
      <c r="D107" s="123" t="n"/>
      <c r="E107" s="123" t="n"/>
      <c r="F107" s="123" t="n"/>
      <c r="G107" s="123" t="n"/>
      <c r="H107" s="123" t="n"/>
      <c r="I107" s="123" t="n"/>
      <c r="J107" s="123" t="n"/>
      <c r="K107" s="123" t="n"/>
      <c r="L107" s="123" t="n"/>
      <c r="M107" s="123" t="n"/>
      <c r="N107" s="123" t="n"/>
      <c r="O107" s="123" t="n"/>
      <c r="P107" s="123" t="n"/>
      <c r="Q107" s="123" t="n"/>
      <c r="R107" s="123" t="n"/>
      <c r="S107" s="123" t="n"/>
      <c r="T107" s="123" t="n"/>
      <c r="U107" s="123" t="n"/>
      <c r="V107" s="123" t="n"/>
      <c r="W107" s="123" t="n"/>
      <c r="X107" s="123" t="n"/>
      <c r="Y107" s="123" t="n"/>
      <c r="Z107" s="123" t="n"/>
    </row>
    <row r="108" ht="15.75" customHeight="1" s="263">
      <c r="A108" s="123" t="n"/>
      <c r="B108" s="123" t="n"/>
      <c r="C108" s="123" t="n"/>
      <c r="D108" s="123" t="n"/>
      <c r="E108" s="123" t="n"/>
      <c r="F108" s="123" t="n"/>
      <c r="G108" s="123" t="n"/>
      <c r="H108" s="123" t="n"/>
      <c r="I108" s="123" t="n"/>
      <c r="J108" s="123" t="n"/>
      <c r="K108" s="123" t="n"/>
      <c r="L108" s="123" t="n"/>
      <c r="M108" s="123" t="n"/>
      <c r="N108" s="123" t="n"/>
      <c r="O108" s="123" t="n"/>
      <c r="P108" s="123" t="n"/>
      <c r="Q108" s="123" t="n"/>
      <c r="R108" s="123" t="n"/>
      <c r="S108" s="123" t="n"/>
      <c r="T108" s="123" t="n"/>
      <c r="U108" s="123" t="n"/>
      <c r="V108" s="123" t="n"/>
      <c r="W108" s="123" t="n"/>
      <c r="X108" s="123" t="n"/>
      <c r="Y108" s="123" t="n"/>
      <c r="Z108" s="123" t="n"/>
    </row>
    <row r="109" ht="15.75" customHeight="1" s="263">
      <c r="A109" s="123" t="n"/>
      <c r="B109" s="123" t="n"/>
      <c r="C109" s="123" t="n"/>
      <c r="D109" s="123" t="n"/>
      <c r="E109" s="123" t="n"/>
      <c r="F109" s="123" t="n"/>
      <c r="G109" s="123" t="n"/>
      <c r="H109" s="123" t="n"/>
      <c r="I109" s="123" t="n"/>
      <c r="J109" s="123" t="n"/>
      <c r="K109" s="123" t="n"/>
      <c r="L109" s="123" t="n"/>
      <c r="M109" s="123" t="n"/>
      <c r="N109" s="123" t="n"/>
      <c r="O109" s="123" t="n"/>
      <c r="P109" s="123" t="n"/>
      <c r="Q109" s="123" t="n"/>
      <c r="R109" s="123" t="n"/>
      <c r="S109" s="123" t="n"/>
      <c r="T109" s="123" t="n"/>
      <c r="U109" s="123" t="n"/>
      <c r="V109" s="123" t="n"/>
      <c r="W109" s="123" t="n"/>
      <c r="X109" s="123" t="n"/>
      <c r="Y109" s="123" t="n"/>
      <c r="Z109" s="123" t="n"/>
    </row>
    <row r="110" ht="15.75" customHeight="1" s="263">
      <c r="A110" s="123" t="n"/>
      <c r="B110" s="123" t="n"/>
      <c r="C110" s="123" t="n"/>
      <c r="D110" s="123" t="n"/>
      <c r="E110" s="123" t="n"/>
      <c r="F110" s="123" t="n"/>
      <c r="G110" s="123" t="n"/>
      <c r="H110" s="123" t="n"/>
      <c r="I110" s="123" t="n"/>
      <c r="J110" s="123" t="n"/>
      <c r="K110" s="123" t="n"/>
      <c r="L110" s="123" t="n"/>
      <c r="M110" s="123" t="n"/>
      <c r="N110" s="123" t="n"/>
      <c r="O110" s="123" t="n"/>
      <c r="P110" s="123" t="n"/>
      <c r="Q110" s="123" t="n"/>
      <c r="R110" s="123" t="n"/>
      <c r="S110" s="123" t="n"/>
      <c r="T110" s="123" t="n"/>
      <c r="U110" s="123" t="n"/>
      <c r="V110" s="123" t="n"/>
      <c r="W110" s="123" t="n"/>
      <c r="X110" s="123" t="n"/>
      <c r="Y110" s="123" t="n"/>
      <c r="Z110" s="123" t="n"/>
    </row>
    <row r="111" ht="15.75" customHeight="1" s="263">
      <c r="A111" s="123" t="n"/>
      <c r="B111" s="123" t="n"/>
      <c r="C111" s="123" t="n"/>
      <c r="D111" s="123" t="n"/>
      <c r="E111" s="123" t="n"/>
      <c r="F111" s="123" t="n"/>
      <c r="G111" s="123" t="n"/>
      <c r="H111" s="123" t="n"/>
      <c r="I111" s="123" t="n"/>
      <c r="J111" s="123" t="n"/>
      <c r="K111" s="123" t="n"/>
      <c r="L111" s="123" t="n"/>
      <c r="M111" s="123" t="n"/>
      <c r="N111" s="123" t="n"/>
      <c r="O111" s="123" t="n"/>
      <c r="P111" s="123" t="n"/>
      <c r="Q111" s="123" t="n"/>
      <c r="R111" s="123" t="n"/>
      <c r="S111" s="123" t="n"/>
      <c r="T111" s="123" t="n"/>
      <c r="U111" s="123" t="n"/>
      <c r="V111" s="123" t="n"/>
      <c r="W111" s="123" t="n"/>
      <c r="X111" s="123" t="n"/>
      <c r="Y111" s="123" t="n"/>
      <c r="Z111" s="123" t="n"/>
    </row>
    <row r="112" ht="15.75" customHeight="1" s="263">
      <c r="A112" s="123" t="n"/>
      <c r="B112" s="123" t="n"/>
      <c r="C112" s="123" t="n"/>
      <c r="D112" s="123" t="n"/>
      <c r="E112" s="123" t="n"/>
      <c r="F112" s="123" t="n"/>
      <c r="G112" s="123" t="n"/>
      <c r="H112" s="123" t="n"/>
      <c r="I112" s="123" t="n"/>
      <c r="J112" s="123" t="n"/>
      <c r="K112" s="123" t="n"/>
      <c r="L112" s="123" t="n"/>
      <c r="M112" s="123" t="n"/>
      <c r="N112" s="123" t="n"/>
      <c r="O112" s="123" t="n"/>
      <c r="P112" s="123" t="n"/>
      <c r="Q112" s="123" t="n"/>
      <c r="R112" s="123" t="n"/>
      <c r="S112" s="123" t="n"/>
      <c r="T112" s="123" t="n"/>
      <c r="U112" s="123" t="n"/>
      <c r="V112" s="123" t="n"/>
      <c r="W112" s="123" t="n"/>
      <c r="X112" s="123" t="n"/>
      <c r="Y112" s="123" t="n"/>
      <c r="Z112" s="123" t="n"/>
    </row>
    <row r="113" ht="15.75" customHeight="1" s="263">
      <c r="A113" s="123" t="n"/>
      <c r="B113" s="123" t="n"/>
      <c r="C113" s="123" t="n"/>
      <c r="D113" s="123" t="n"/>
      <c r="E113" s="123" t="n"/>
      <c r="F113" s="123" t="n"/>
      <c r="G113" s="123" t="n"/>
      <c r="H113" s="123" t="n"/>
      <c r="I113" s="123" t="n"/>
      <c r="J113" s="123" t="n"/>
      <c r="K113" s="123" t="n"/>
      <c r="L113" s="123" t="n"/>
      <c r="M113" s="123" t="n"/>
      <c r="N113" s="123" t="n"/>
      <c r="O113" s="123" t="n"/>
      <c r="P113" s="123" t="n"/>
      <c r="Q113" s="123" t="n"/>
      <c r="R113" s="123" t="n"/>
      <c r="S113" s="123" t="n"/>
      <c r="T113" s="123" t="n"/>
      <c r="U113" s="123" t="n"/>
      <c r="V113" s="123" t="n"/>
      <c r="W113" s="123" t="n"/>
      <c r="X113" s="123" t="n"/>
      <c r="Y113" s="123" t="n"/>
      <c r="Z113" s="123" t="n"/>
    </row>
    <row r="114" ht="15.75" customHeight="1" s="263">
      <c r="A114" s="123" t="n"/>
      <c r="B114" s="123" t="n"/>
      <c r="C114" s="123" t="n"/>
      <c r="D114" s="123" t="n"/>
      <c r="E114" s="123" t="n"/>
      <c r="F114" s="123" t="n"/>
      <c r="G114" s="123" t="n"/>
      <c r="H114" s="123" t="n"/>
      <c r="I114" s="123" t="n"/>
      <c r="J114" s="123" t="n"/>
      <c r="K114" s="123" t="n"/>
      <c r="L114" s="123" t="n"/>
      <c r="M114" s="123" t="n"/>
      <c r="N114" s="123" t="n"/>
      <c r="O114" s="123" t="n"/>
      <c r="P114" s="123" t="n"/>
      <c r="Q114" s="123" t="n"/>
      <c r="R114" s="123" t="n"/>
      <c r="S114" s="123" t="n"/>
      <c r="T114" s="123" t="n"/>
      <c r="U114" s="123" t="n"/>
      <c r="V114" s="123" t="n"/>
      <c r="W114" s="123" t="n"/>
      <c r="X114" s="123" t="n"/>
      <c r="Y114" s="123" t="n"/>
      <c r="Z114" s="123" t="n"/>
    </row>
    <row r="115" ht="15.75" customHeight="1" s="263">
      <c r="A115" s="123" t="n"/>
      <c r="B115" s="123" t="n"/>
      <c r="C115" s="123" t="n"/>
      <c r="D115" s="123" t="n"/>
      <c r="E115" s="123" t="n"/>
      <c r="F115" s="123" t="n"/>
      <c r="G115" s="123" t="n"/>
      <c r="H115" s="123" t="n"/>
      <c r="I115" s="123" t="n"/>
      <c r="J115" s="123" t="n"/>
      <c r="K115" s="123" t="n"/>
      <c r="L115" s="123" t="n"/>
      <c r="M115" s="123" t="n"/>
      <c r="N115" s="123" t="n"/>
      <c r="O115" s="123" t="n"/>
      <c r="P115" s="123" t="n"/>
      <c r="Q115" s="123" t="n"/>
      <c r="R115" s="123" t="n"/>
      <c r="S115" s="123" t="n"/>
      <c r="T115" s="123" t="n"/>
      <c r="U115" s="123" t="n"/>
      <c r="V115" s="123" t="n"/>
      <c r="W115" s="123" t="n"/>
      <c r="X115" s="123" t="n"/>
      <c r="Y115" s="123" t="n"/>
      <c r="Z115" s="123" t="n"/>
    </row>
    <row r="116" ht="15.75" customHeight="1" s="263">
      <c r="A116" s="123" t="n"/>
      <c r="B116" s="123" t="n"/>
      <c r="C116" s="123" t="n"/>
      <c r="D116" s="123" t="n"/>
      <c r="E116" s="123" t="n"/>
      <c r="F116" s="123" t="n"/>
      <c r="G116" s="123" t="n"/>
      <c r="H116" s="123" t="n"/>
      <c r="I116" s="123" t="n"/>
      <c r="J116" s="123" t="n"/>
      <c r="K116" s="123" t="n"/>
      <c r="L116" s="123" t="n"/>
      <c r="M116" s="123" t="n"/>
      <c r="N116" s="123" t="n"/>
      <c r="O116" s="123" t="n"/>
      <c r="P116" s="123" t="n"/>
      <c r="Q116" s="123" t="n"/>
      <c r="R116" s="123" t="n"/>
      <c r="S116" s="123" t="n"/>
      <c r="T116" s="123" t="n"/>
      <c r="U116" s="123" t="n"/>
      <c r="V116" s="123" t="n"/>
      <c r="W116" s="123" t="n"/>
      <c r="X116" s="123" t="n"/>
      <c r="Y116" s="123" t="n"/>
      <c r="Z116" s="123" t="n"/>
    </row>
    <row r="117" ht="15.75" customHeight="1" s="263">
      <c r="A117" s="123" t="n"/>
      <c r="B117" s="123" t="n"/>
      <c r="C117" s="123" t="n"/>
      <c r="D117" s="123" t="n"/>
      <c r="E117" s="123" t="n"/>
      <c r="F117" s="123" t="n"/>
      <c r="G117" s="123" t="n"/>
      <c r="H117" s="123" t="n"/>
      <c r="I117" s="123" t="n"/>
      <c r="J117" s="123" t="n"/>
      <c r="K117" s="123" t="n"/>
      <c r="L117" s="123" t="n"/>
      <c r="M117" s="123" t="n"/>
      <c r="N117" s="123" t="n"/>
      <c r="O117" s="123" t="n"/>
      <c r="P117" s="123" t="n"/>
      <c r="Q117" s="123" t="n"/>
      <c r="R117" s="123" t="n"/>
      <c r="S117" s="123" t="n"/>
      <c r="T117" s="123" t="n"/>
      <c r="U117" s="123" t="n"/>
      <c r="V117" s="123" t="n"/>
      <c r="W117" s="123" t="n"/>
      <c r="X117" s="123" t="n"/>
      <c r="Y117" s="123" t="n"/>
      <c r="Z117" s="123" t="n"/>
    </row>
    <row r="118" ht="15.75" customHeight="1" s="263">
      <c r="A118" s="123" t="n"/>
      <c r="B118" s="123" t="n"/>
      <c r="C118" s="123" t="n"/>
      <c r="D118" s="123" t="n"/>
      <c r="E118" s="123" t="n"/>
      <c r="F118" s="123" t="n"/>
      <c r="G118" s="123" t="n"/>
      <c r="H118" s="123" t="n"/>
      <c r="I118" s="123" t="n"/>
      <c r="J118" s="123" t="n"/>
      <c r="K118" s="123" t="n"/>
      <c r="L118" s="123" t="n"/>
      <c r="M118" s="123" t="n"/>
      <c r="N118" s="123" t="n"/>
      <c r="O118" s="123" t="n"/>
      <c r="P118" s="123" t="n"/>
      <c r="Q118" s="123" t="n"/>
      <c r="R118" s="123" t="n"/>
      <c r="S118" s="123" t="n"/>
      <c r="T118" s="123" t="n"/>
      <c r="U118" s="123" t="n"/>
      <c r="V118" s="123" t="n"/>
      <c r="W118" s="123" t="n"/>
      <c r="X118" s="123" t="n"/>
      <c r="Y118" s="123" t="n"/>
      <c r="Z118" s="123" t="n"/>
    </row>
    <row r="119" ht="12.75" customHeight="1" s="263">
      <c r="A119" s="123" t="n"/>
      <c r="B119" s="123" t="n"/>
      <c r="C119" s="123" t="n"/>
      <c r="D119" s="123" t="n"/>
      <c r="E119" s="123" t="n"/>
      <c r="F119" s="123" t="n"/>
      <c r="G119" s="123" t="n"/>
      <c r="H119" s="123" t="n"/>
      <c r="I119" s="123" t="n"/>
      <c r="J119" s="123" t="n"/>
      <c r="K119" s="123" t="n"/>
      <c r="L119" s="123" t="n"/>
      <c r="M119" s="123" t="n"/>
      <c r="N119" s="123" t="n"/>
      <c r="O119" s="123" t="n"/>
      <c r="P119" s="123" t="n"/>
      <c r="Q119" s="123" t="n"/>
      <c r="R119" s="123" t="n"/>
      <c r="S119" s="123" t="n"/>
      <c r="T119" s="123" t="n"/>
      <c r="U119" s="123" t="n"/>
      <c r="V119" s="123" t="n"/>
      <c r="W119" s="123" t="n"/>
      <c r="X119" s="123" t="n"/>
      <c r="Y119" s="123" t="n"/>
      <c r="Z119" s="123" t="n"/>
    </row>
    <row r="120" ht="12.75" customHeight="1" s="263">
      <c r="A120" s="123" t="n"/>
      <c r="B120" s="123" t="n"/>
      <c r="C120" s="123" t="n"/>
      <c r="D120" s="123" t="n"/>
      <c r="E120" s="123" t="n"/>
      <c r="F120" s="123" t="n"/>
      <c r="G120" s="123" t="n"/>
      <c r="H120" s="123" t="n"/>
      <c r="I120" s="123" t="n"/>
      <c r="J120" s="123" t="n"/>
      <c r="K120" s="123" t="n"/>
      <c r="L120" s="123" t="n"/>
      <c r="M120" s="123" t="n"/>
      <c r="N120" s="123" t="n"/>
      <c r="O120" s="123" t="n"/>
      <c r="P120" s="123" t="n"/>
      <c r="Q120" s="123" t="n"/>
      <c r="R120" s="123" t="n"/>
      <c r="S120" s="123" t="n"/>
      <c r="T120" s="123" t="n"/>
      <c r="U120" s="123" t="n"/>
      <c r="V120" s="123" t="n"/>
      <c r="W120" s="123" t="n"/>
      <c r="X120" s="123" t="n"/>
      <c r="Y120" s="123" t="n"/>
      <c r="Z120" s="123" t="n"/>
    </row>
    <row r="121" ht="12.75" customHeight="1" s="263">
      <c r="A121" s="123" t="n"/>
      <c r="B121" s="123" t="n"/>
      <c r="C121" s="123" t="n"/>
      <c r="D121" s="123" t="n"/>
      <c r="E121" s="123" t="n"/>
      <c r="F121" s="123" t="n"/>
      <c r="G121" s="123" t="n"/>
      <c r="H121" s="123" t="n"/>
      <c r="I121" s="123" t="n"/>
      <c r="J121" s="123" t="n"/>
      <c r="K121" s="123" t="n"/>
      <c r="L121" s="123" t="n"/>
      <c r="M121" s="123" t="n"/>
      <c r="N121" s="123" t="n"/>
      <c r="O121" s="123" t="n"/>
      <c r="P121" s="123" t="n"/>
      <c r="Q121" s="123" t="n"/>
      <c r="R121" s="123" t="n"/>
      <c r="S121" s="123" t="n"/>
      <c r="T121" s="123" t="n"/>
      <c r="U121" s="123" t="n"/>
      <c r="V121" s="123" t="n"/>
      <c r="W121" s="123" t="n"/>
      <c r="X121" s="123" t="n"/>
      <c r="Y121" s="123" t="n"/>
      <c r="Z121" s="123" t="n"/>
    </row>
    <row r="122" ht="12.75" customHeight="1" s="263">
      <c r="A122" s="123" t="n"/>
      <c r="B122" s="123" t="n"/>
      <c r="C122" s="123" t="n"/>
      <c r="D122" s="123" t="n"/>
      <c r="E122" s="123" t="n"/>
      <c r="F122" s="123" t="n"/>
      <c r="G122" s="123" t="n"/>
      <c r="H122" s="123" t="n"/>
      <c r="I122" s="123" t="n"/>
      <c r="J122" s="123" t="n"/>
      <c r="K122" s="123" t="n"/>
      <c r="L122" s="123" t="n"/>
      <c r="M122" s="123" t="n"/>
      <c r="N122" s="123" t="n"/>
      <c r="O122" s="123" t="n"/>
      <c r="P122" s="123" t="n"/>
      <c r="Q122" s="123" t="n"/>
      <c r="R122" s="123" t="n"/>
      <c r="S122" s="123" t="n"/>
      <c r="T122" s="123" t="n"/>
      <c r="U122" s="123" t="n"/>
      <c r="V122" s="123" t="n"/>
      <c r="W122" s="123" t="n"/>
      <c r="X122" s="123" t="n"/>
      <c r="Y122" s="123" t="n"/>
      <c r="Z122" s="123" t="n"/>
    </row>
    <row r="123" ht="12.75" customHeight="1" s="263">
      <c r="A123" s="123" t="n"/>
      <c r="B123" s="123" t="n"/>
      <c r="C123" s="123" t="n"/>
      <c r="D123" s="123" t="n"/>
      <c r="E123" s="123" t="n"/>
      <c r="F123" s="123" t="n"/>
      <c r="G123" s="123" t="n"/>
      <c r="H123" s="123" t="n"/>
      <c r="I123" s="123" t="n"/>
      <c r="J123" s="123" t="n"/>
      <c r="K123" s="123" t="n"/>
      <c r="L123" s="123" t="n"/>
      <c r="M123" s="123" t="n"/>
      <c r="N123" s="123" t="n"/>
      <c r="O123" s="123" t="n"/>
      <c r="P123" s="123" t="n"/>
      <c r="Q123" s="123" t="n"/>
      <c r="R123" s="123" t="n"/>
      <c r="S123" s="123" t="n"/>
      <c r="T123" s="123" t="n"/>
      <c r="U123" s="123" t="n"/>
      <c r="V123" s="123" t="n"/>
      <c r="W123" s="123" t="n"/>
      <c r="X123" s="123" t="n"/>
      <c r="Y123" s="123" t="n"/>
      <c r="Z123" s="123" t="n"/>
    </row>
    <row r="124" ht="12.75" customHeight="1" s="263">
      <c r="A124" s="123" t="n"/>
      <c r="B124" s="123" t="n"/>
      <c r="C124" s="123" t="n"/>
      <c r="D124" s="123" t="n"/>
      <c r="E124" s="123" t="n"/>
      <c r="F124" s="123" t="n"/>
      <c r="G124" s="123" t="n"/>
      <c r="H124" s="123" t="n"/>
      <c r="I124" s="123" t="n"/>
      <c r="J124" s="123" t="n"/>
      <c r="K124" s="123" t="n"/>
      <c r="L124" s="123" t="n"/>
      <c r="M124" s="123" t="n"/>
      <c r="N124" s="123" t="n"/>
      <c r="O124" s="123" t="n"/>
      <c r="P124" s="123" t="n"/>
      <c r="Q124" s="123" t="n"/>
      <c r="R124" s="123" t="n"/>
      <c r="S124" s="123" t="n"/>
      <c r="T124" s="123" t="n"/>
      <c r="U124" s="123" t="n"/>
      <c r="V124" s="123" t="n"/>
      <c r="W124" s="123" t="n"/>
      <c r="X124" s="123" t="n"/>
      <c r="Y124" s="123" t="n"/>
      <c r="Z124" s="123" t="n"/>
    </row>
    <row r="125" ht="12.75" customHeight="1" s="263">
      <c r="A125" s="123" t="n"/>
      <c r="B125" s="123" t="n"/>
      <c r="C125" s="123" t="n"/>
      <c r="D125" s="123" t="n"/>
      <c r="E125" s="123" t="n"/>
      <c r="F125" s="123" t="n"/>
      <c r="G125" s="123" t="n"/>
      <c r="H125" s="123" t="n"/>
      <c r="I125" s="123" t="n"/>
      <c r="J125" s="123" t="n"/>
      <c r="K125" s="123" t="n"/>
      <c r="L125" s="123" t="n"/>
      <c r="M125" s="123" t="n"/>
      <c r="N125" s="123" t="n"/>
      <c r="O125" s="123" t="n"/>
      <c r="P125" s="123" t="n"/>
      <c r="Q125" s="123" t="n"/>
      <c r="R125" s="123" t="n"/>
      <c r="S125" s="123" t="n"/>
      <c r="T125" s="123" t="n"/>
      <c r="U125" s="123" t="n"/>
      <c r="V125" s="123" t="n"/>
      <c r="W125" s="123" t="n"/>
      <c r="X125" s="123" t="n"/>
      <c r="Y125" s="123" t="n"/>
      <c r="Z125" s="123" t="n"/>
    </row>
    <row r="126" ht="12.75" customHeight="1" s="263">
      <c r="A126" s="123" t="n"/>
      <c r="B126" s="123" t="n"/>
      <c r="C126" s="123" t="n"/>
      <c r="D126" s="123" t="n"/>
      <c r="E126" s="123" t="n"/>
      <c r="F126" s="123" t="n"/>
      <c r="G126" s="123" t="n"/>
      <c r="H126" s="123" t="n"/>
      <c r="I126" s="123" t="n"/>
      <c r="J126" s="123" t="n"/>
      <c r="K126" s="123" t="n"/>
      <c r="L126" s="123" t="n"/>
      <c r="M126" s="123" t="n"/>
      <c r="N126" s="123" t="n"/>
      <c r="O126" s="123" t="n"/>
      <c r="P126" s="123" t="n"/>
      <c r="Q126" s="123" t="n"/>
      <c r="R126" s="123" t="n"/>
      <c r="S126" s="123" t="n"/>
      <c r="T126" s="123" t="n"/>
      <c r="U126" s="123" t="n"/>
      <c r="V126" s="123" t="n"/>
      <c r="W126" s="123" t="n"/>
      <c r="X126" s="123" t="n"/>
      <c r="Y126" s="123" t="n"/>
      <c r="Z126" s="123" t="n"/>
    </row>
    <row r="127" ht="12.75" customHeight="1" s="263">
      <c r="A127" s="123" t="n"/>
      <c r="B127" s="123" t="n"/>
      <c r="C127" s="123" t="n"/>
      <c r="D127" s="123" t="n"/>
      <c r="E127" s="123" t="n"/>
      <c r="F127" s="123" t="n"/>
      <c r="G127" s="123" t="n"/>
      <c r="H127" s="123" t="n"/>
      <c r="I127" s="123" t="n"/>
      <c r="J127" s="123" t="n"/>
      <c r="K127" s="123" t="n"/>
      <c r="L127" s="123" t="n"/>
      <c r="M127" s="123" t="n"/>
      <c r="N127" s="123" t="n"/>
      <c r="O127" s="123" t="n"/>
      <c r="P127" s="123" t="n"/>
      <c r="Q127" s="123" t="n"/>
      <c r="R127" s="123" t="n"/>
      <c r="S127" s="123" t="n"/>
      <c r="T127" s="123" t="n"/>
      <c r="U127" s="123" t="n"/>
      <c r="V127" s="123" t="n"/>
      <c r="W127" s="123" t="n"/>
      <c r="X127" s="123" t="n"/>
      <c r="Y127" s="123" t="n"/>
      <c r="Z127" s="123" t="n"/>
    </row>
    <row r="128" ht="12.75" customHeight="1" s="263">
      <c r="A128" s="123" t="n"/>
      <c r="B128" s="123" t="n"/>
      <c r="C128" s="123" t="n"/>
      <c r="D128" s="123" t="n"/>
      <c r="E128" s="123" t="n"/>
      <c r="F128" s="123" t="n"/>
      <c r="G128" s="123" t="n"/>
      <c r="H128" s="123" t="n"/>
      <c r="I128" s="123" t="n"/>
      <c r="J128" s="123" t="n"/>
      <c r="K128" s="123" t="n"/>
      <c r="L128" s="123" t="n"/>
      <c r="M128" s="123" t="n"/>
      <c r="N128" s="123" t="n"/>
      <c r="O128" s="123" t="n"/>
      <c r="P128" s="123" t="n"/>
      <c r="Q128" s="123" t="n"/>
      <c r="R128" s="123" t="n"/>
      <c r="S128" s="123" t="n"/>
      <c r="T128" s="123" t="n"/>
      <c r="U128" s="123" t="n"/>
      <c r="V128" s="123" t="n"/>
      <c r="W128" s="123" t="n"/>
      <c r="X128" s="123" t="n"/>
      <c r="Y128" s="123" t="n"/>
      <c r="Z128" s="123" t="n"/>
    </row>
    <row r="129" ht="12.75" customHeight="1" s="263">
      <c r="A129" s="123" t="n"/>
      <c r="B129" s="123" t="n"/>
      <c r="C129" s="123" t="n"/>
      <c r="D129" s="123" t="n"/>
      <c r="E129" s="123" t="n"/>
      <c r="F129" s="123" t="n"/>
      <c r="G129" s="123" t="n"/>
      <c r="H129" s="123" t="n"/>
      <c r="I129" s="123" t="n"/>
      <c r="J129" s="123" t="n"/>
      <c r="K129" s="123" t="n"/>
      <c r="L129" s="123" t="n"/>
      <c r="M129" s="123" t="n"/>
      <c r="N129" s="123" t="n"/>
      <c r="O129" s="123" t="n"/>
      <c r="P129" s="123" t="n"/>
      <c r="Q129" s="123" t="n"/>
      <c r="R129" s="123" t="n"/>
      <c r="S129" s="123" t="n"/>
      <c r="T129" s="123" t="n"/>
      <c r="U129" s="123" t="n"/>
      <c r="V129" s="123" t="n"/>
      <c r="W129" s="123" t="n"/>
      <c r="X129" s="123" t="n"/>
      <c r="Y129" s="123" t="n"/>
      <c r="Z129" s="123" t="n"/>
    </row>
    <row r="130" ht="12.75" customHeight="1" s="263">
      <c r="A130" s="123" t="n"/>
      <c r="B130" s="123" t="n"/>
      <c r="C130" s="123" t="n"/>
      <c r="D130" s="123" t="n"/>
      <c r="E130" s="123" t="n"/>
      <c r="F130" s="123" t="n"/>
      <c r="G130" s="123" t="n"/>
      <c r="H130" s="123" t="n"/>
      <c r="I130" s="123" t="n"/>
      <c r="J130" s="123" t="n"/>
      <c r="K130" s="123" t="n"/>
      <c r="L130" s="123" t="n"/>
      <c r="M130" s="123" t="n"/>
      <c r="N130" s="123" t="n"/>
      <c r="O130" s="123" t="n"/>
      <c r="P130" s="123" t="n"/>
      <c r="Q130" s="123" t="n"/>
      <c r="R130" s="123" t="n"/>
      <c r="S130" s="123" t="n"/>
      <c r="T130" s="123" t="n"/>
      <c r="U130" s="123" t="n"/>
      <c r="V130" s="123" t="n"/>
      <c r="W130" s="123" t="n"/>
      <c r="X130" s="123" t="n"/>
      <c r="Y130" s="123" t="n"/>
      <c r="Z130" s="123" t="n"/>
    </row>
    <row r="131" ht="12.75" customHeight="1" s="263">
      <c r="A131" s="123" t="n"/>
      <c r="B131" s="123" t="n"/>
      <c r="C131" s="123" t="n"/>
      <c r="D131" s="123" t="n"/>
      <c r="E131" s="123" t="n"/>
      <c r="F131" s="123" t="n"/>
      <c r="G131" s="123" t="n"/>
      <c r="H131" s="123" t="n"/>
      <c r="I131" s="123" t="n"/>
      <c r="J131" s="123" t="n"/>
      <c r="K131" s="123" t="n"/>
      <c r="L131" s="123" t="n"/>
      <c r="M131" s="123" t="n"/>
      <c r="N131" s="123" t="n"/>
      <c r="O131" s="123" t="n"/>
      <c r="P131" s="123" t="n"/>
      <c r="Q131" s="123" t="n"/>
      <c r="R131" s="123" t="n"/>
      <c r="S131" s="123" t="n"/>
      <c r="T131" s="123" t="n"/>
      <c r="U131" s="123" t="n"/>
      <c r="V131" s="123" t="n"/>
      <c r="W131" s="123" t="n"/>
      <c r="X131" s="123" t="n"/>
      <c r="Y131" s="123" t="n"/>
      <c r="Z131" s="123" t="n"/>
    </row>
    <row r="132" ht="12.75" customHeight="1" s="263">
      <c r="A132" s="123" t="n"/>
      <c r="B132" s="123" t="n"/>
      <c r="C132" s="123" t="n"/>
      <c r="D132" s="123" t="n"/>
      <c r="E132" s="123" t="n"/>
      <c r="F132" s="123" t="n"/>
      <c r="G132" s="123" t="n"/>
      <c r="H132" s="123" t="n"/>
      <c r="I132" s="123" t="n"/>
      <c r="J132" s="123" t="n"/>
      <c r="K132" s="123" t="n"/>
      <c r="L132" s="123" t="n"/>
      <c r="M132" s="123" t="n"/>
      <c r="N132" s="123" t="n"/>
      <c r="O132" s="123" t="n"/>
      <c r="P132" s="123" t="n"/>
      <c r="Q132" s="123" t="n"/>
      <c r="R132" s="123" t="n"/>
      <c r="S132" s="123" t="n"/>
      <c r="T132" s="123" t="n"/>
      <c r="U132" s="123" t="n"/>
      <c r="V132" s="123" t="n"/>
      <c r="W132" s="123" t="n"/>
      <c r="X132" s="123" t="n"/>
      <c r="Y132" s="123" t="n"/>
      <c r="Z132" s="123" t="n"/>
    </row>
    <row r="133" ht="12.75" customHeight="1" s="263">
      <c r="A133" s="123" t="n"/>
      <c r="B133" s="123" t="n"/>
      <c r="C133" s="123" t="n"/>
      <c r="D133" s="123" t="n"/>
      <c r="E133" s="123" t="n"/>
      <c r="F133" s="123" t="n"/>
      <c r="G133" s="123" t="n"/>
      <c r="H133" s="123" t="n"/>
      <c r="I133" s="123" t="n"/>
      <c r="J133" s="123" t="n"/>
      <c r="K133" s="123" t="n"/>
      <c r="L133" s="123" t="n"/>
      <c r="M133" s="123" t="n"/>
      <c r="N133" s="123" t="n"/>
      <c r="O133" s="123" t="n"/>
      <c r="P133" s="123" t="n"/>
      <c r="Q133" s="123" t="n"/>
      <c r="R133" s="123" t="n"/>
      <c r="S133" s="123" t="n"/>
      <c r="T133" s="123" t="n"/>
      <c r="U133" s="123" t="n"/>
      <c r="V133" s="123" t="n"/>
      <c r="W133" s="123" t="n"/>
      <c r="X133" s="123" t="n"/>
      <c r="Y133" s="123" t="n"/>
      <c r="Z133" s="123" t="n"/>
    </row>
    <row r="134" ht="12.75" customHeight="1" s="263">
      <c r="A134" s="123" t="n"/>
      <c r="B134" s="123" t="n"/>
      <c r="C134" s="123" t="n"/>
      <c r="D134" s="123" t="n"/>
      <c r="E134" s="123" t="n"/>
      <c r="F134" s="123" t="n"/>
      <c r="G134" s="123" t="n"/>
      <c r="H134" s="123" t="n"/>
      <c r="I134" s="123" t="n"/>
      <c r="J134" s="123" t="n"/>
      <c r="K134" s="123" t="n"/>
      <c r="L134" s="123" t="n"/>
      <c r="M134" s="123" t="n"/>
      <c r="N134" s="123" t="n"/>
      <c r="O134" s="123" t="n"/>
      <c r="P134" s="123" t="n"/>
      <c r="Q134" s="123" t="n"/>
      <c r="R134" s="123" t="n"/>
      <c r="S134" s="123" t="n"/>
      <c r="T134" s="123" t="n"/>
      <c r="U134" s="123" t="n"/>
      <c r="V134" s="123" t="n"/>
      <c r="W134" s="123" t="n"/>
      <c r="X134" s="123" t="n"/>
      <c r="Y134" s="123" t="n"/>
      <c r="Z134" s="123" t="n"/>
    </row>
    <row r="135" ht="12.75" customHeight="1" s="263">
      <c r="A135" s="123" t="n"/>
      <c r="B135" s="123" t="n"/>
      <c r="C135" s="123" t="n"/>
      <c r="D135" s="123" t="n"/>
      <c r="E135" s="123" t="n"/>
      <c r="F135" s="123" t="n"/>
      <c r="G135" s="123" t="n"/>
      <c r="H135" s="123" t="n"/>
      <c r="I135" s="123" t="n"/>
      <c r="J135" s="123" t="n"/>
      <c r="K135" s="123" t="n"/>
      <c r="L135" s="123" t="n"/>
      <c r="M135" s="123" t="n"/>
      <c r="N135" s="123" t="n"/>
      <c r="O135" s="123" t="n"/>
      <c r="P135" s="123" t="n"/>
      <c r="Q135" s="123" t="n"/>
      <c r="R135" s="123" t="n"/>
      <c r="S135" s="123" t="n"/>
      <c r="T135" s="123" t="n"/>
      <c r="U135" s="123" t="n"/>
      <c r="V135" s="123" t="n"/>
      <c r="W135" s="123" t="n"/>
      <c r="X135" s="123" t="n"/>
      <c r="Y135" s="123" t="n"/>
      <c r="Z135" s="123" t="n"/>
    </row>
    <row r="136" ht="12.75" customHeight="1" s="263">
      <c r="A136" s="123" t="n"/>
      <c r="B136" s="123" t="n"/>
      <c r="C136" s="123" t="n"/>
      <c r="D136" s="123" t="n"/>
      <c r="E136" s="123" t="n"/>
      <c r="F136" s="123" t="n"/>
      <c r="G136" s="123" t="n"/>
      <c r="H136" s="123" t="n"/>
      <c r="I136" s="123" t="n"/>
      <c r="J136" s="123" t="n"/>
      <c r="K136" s="123" t="n"/>
      <c r="L136" s="123" t="n"/>
      <c r="M136" s="123" t="n"/>
      <c r="N136" s="123" t="n"/>
      <c r="O136" s="123" t="n"/>
      <c r="P136" s="123" t="n"/>
      <c r="Q136" s="123" t="n"/>
      <c r="R136" s="123" t="n"/>
      <c r="S136" s="123" t="n"/>
      <c r="T136" s="123" t="n"/>
      <c r="U136" s="123" t="n"/>
      <c r="V136" s="123" t="n"/>
      <c r="W136" s="123" t="n"/>
      <c r="X136" s="123" t="n"/>
      <c r="Y136" s="123" t="n"/>
      <c r="Z136" s="123" t="n"/>
    </row>
    <row r="137" ht="12.75" customHeight="1" s="263">
      <c r="A137" s="123" t="n"/>
      <c r="B137" s="123" t="n"/>
      <c r="C137" s="123" t="n"/>
      <c r="D137" s="123" t="n"/>
      <c r="E137" s="123" t="n"/>
      <c r="F137" s="123" t="n"/>
      <c r="G137" s="123" t="n"/>
      <c r="H137" s="123" t="n"/>
      <c r="I137" s="123" t="n"/>
      <c r="J137" s="123" t="n"/>
      <c r="K137" s="123" t="n"/>
      <c r="L137" s="123" t="n"/>
      <c r="M137" s="123" t="n"/>
      <c r="N137" s="123" t="n"/>
      <c r="O137" s="123" t="n"/>
      <c r="P137" s="123" t="n"/>
      <c r="Q137" s="123" t="n"/>
      <c r="R137" s="123" t="n"/>
      <c r="S137" s="123" t="n"/>
      <c r="T137" s="123" t="n"/>
      <c r="U137" s="123" t="n"/>
      <c r="V137" s="123" t="n"/>
      <c r="W137" s="123" t="n"/>
      <c r="X137" s="123" t="n"/>
      <c r="Y137" s="123" t="n"/>
      <c r="Z137" s="123" t="n"/>
    </row>
    <row r="138" ht="12.75" customHeight="1" s="263">
      <c r="A138" s="123" t="n"/>
      <c r="B138" s="123" t="n"/>
      <c r="C138" s="123" t="n"/>
      <c r="D138" s="123" t="n"/>
      <c r="E138" s="123" t="n"/>
      <c r="F138" s="123" t="n"/>
      <c r="G138" s="123" t="n"/>
      <c r="H138" s="123" t="n"/>
      <c r="I138" s="123" t="n"/>
      <c r="J138" s="123" t="n"/>
      <c r="K138" s="123" t="n"/>
      <c r="L138" s="123" t="n"/>
      <c r="M138" s="123" t="n"/>
      <c r="N138" s="123" t="n"/>
      <c r="O138" s="123" t="n"/>
      <c r="P138" s="123" t="n"/>
      <c r="Q138" s="123" t="n"/>
      <c r="R138" s="123" t="n"/>
      <c r="S138" s="123" t="n"/>
      <c r="T138" s="123" t="n"/>
      <c r="U138" s="123" t="n"/>
      <c r="V138" s="123" t="n"/>
      <c r="W138" s="123" t="n"/>
      <c r="X138" s="123" t="n"/>
      <c r="Y138" s="123" t="n"/>
      <c r="Z138" s="123" t="n"/>
    </row>
    <row r="139" ht="12.75" customHeight="1" s="263">
      <c r="A139" s="123" t="n"/>
      <c r="B139" s="123" t="n"/>
      <c r="C139" s="123" t="n"/>
      <c r="D139" s="123" t="n"/>
      <c r="E139" s="123" t="n"/>
      <c r="F139" s="123" t="n"/>
      <c r="G139" s="123" t="n"/>
      <c r="H139" s="123" t="n"/>
      <c r="I139" s="123" t="n"/>
      <c r="J139" s="123" t="n"/>
      <c r="K139" s="123" t="n"/>
      <c r="L139" s="123" t="n"/>
      <c r="M139" s="123" t="n"/>
      <c r="N139" s="123" t="n"/>
      <c r="O139" s="123" t="n"/>
      <c r="P139" s="123" t="n"/>
      <c r="Q139" s="123" t="n"/>
      <c r="R139" s="123" t="n"/>
      <c r="S139" s="123" t="n"/>
      <c r="T139" s="123" t="n"/>
      <c r="U139" s="123" t="n"/>
      <c r="V139" s="123" t="n"/>
      <c r="W139" s="123" t="n"/>
      <c r="X139" s="123" t="n"/>
      <c r="Y139" s="123" t="n"/>
      <c r="Z139" s="123" t="n"/>
    </row>
    <row r="140" ht="12.75" customHeight="1" s="263">
      <c r="A140" s="123" t="n"/>
      <c r="B140" s="123" t="n"/>
      <c r="C140" s="123" t="n"/>
      <c r="D140" s="123" t="n"/>
      <c r="E140" s="123" t="n"/>
      <c r="F140" s="123" t="n"/>
      <c r="G140" s="123" t="n"/>
      <c r="H140" s="123" t="n"/>
      <c r="I140" s="123" t="n"/>
      <c r="J140" s="123" t="n"/>
      <c r="K140" s="123" t="n"/>
      <c r="L140" s="123" t="n"/>
      <c r="M140" s="123" t="n"/>
      <c r="N140" s="123" t="n"/>
      <c r="O140" s="123" t="n"/>
      <c r="P140" s="123" t="n"/>
      <c r="Q140" s="123" t="n"/>
      <c r="R140" s="123" t="n"/>
      <c r="S140" s="123" t="n"/>
      <c r="T140" s="123" t="n"/>
      <c r="U140" s="123" t="n"/>
      <c r="V140" s="123" t="n"/>
      <c r="W140" s="123" t="n"/>
      <c r="X140" s="123" t="n"/>
      <c r="Y140" s="123" t="n"/>
      <c r="Z140" s="123" t="n"/>
    </row>
    <row r="141" ht="12.75" customHeight="1" s="263">
      <c r="A141" s="123" t="n"/>
      <c r="B141" s="123" t="n"/>
      <c r="C141" s="123" t="n"/>
      <c r="D141" s="123" t="n"/>
      <c r="E141" s="123" t="n"/>
      <c r="F141" s="123" t="n"/>
      <c r="G141" s="123" t="n"/>
      <c r="H141" s="123" t="n"/>
      <c r="I141" s="123" t="n"/>
      <c r="J141" s="123" t="n"/>
      <c r="K141" s="123" t="n"/>
      <c r="L141" s="123" t="n"/>
      <c r="M141" s="123" t="n"/>
      <c r="N141" s="123" t="n"/>
      <c r="O141" s="123" t="n"/>
      <c r="P141" s="123" t="n"/>
      <c r="Q141" s="123" t="n"/>
      <c r="R141" s="123" t="n"/>
      <c r="S141" s="123" t="n"/>
      <c r="T141" s="123" t="n"/>
      <c r="U141" s="123" t="n"/>
      <c r="V141" s="123" t="n"/>
      <c r="W141" s="123" t="n"/>
      <c r="X141" s="123" t="n"/>
      <c r="Y141" s="123" t="n"/>
      <c r="Z141" s="123" t="n"/>
    </row>
    <row r="142" ht="12.75" customHeight="1" s="263">
      <c r="A142" s="123" t="n"/>
      <c r="B142" s="123" t="n"/>
      <c r="C142" s="123" t="n"/>
      <c r="D142" s="123" t="n"/>
      <c r="E142" s="123" t="n"/>
      <c r="F142" s="123" t="n"/>
      <c r="G142" s="123" t="n"/>
      <c r="H142" s="123" t="n"/>
      <c r="I142" s="123" t="n"/>
      <c r="J142" s="123" t="n"/>
      <c r="K142" s="123" t="n"/>
      <c r="L142" s="123" t="n"/>
      <c r="M142" s="123" t="n"/>
      <c r="N142" s="123" t="n"/>
      <c r="O142" s="123" t="n"/>
      <c r="P142" s="123" t="n"/>
      <c r="Q142" s="123" t="n"/>
      <c r="R142" s="123" t="n"/>
      <c r="S142" s="123" t="n"/>
      <c r="T142" s="123" t="n"/>
      <c r="U142" s="123" t="n"/>
      <c r="V142" s="123" t="n"/>
      <c r="W142" s="123" t="n"/>
      <c r="X142" s="123" t="n"/>
      <c r="Y142" s="123" t="n"/>
      <c r="Z142" s="123" t="n"/>
    </row>
    <row r="143" ht="12.75" customHeight="1" s="263">
      <c r="A143" s="123" t="n"/>
      <c r="B143" s="123" t="n"/>
      <c r="C143" s="123" t="n"/>
      <c r="D143" s="123" t="n"/>
      <c r="E143" s="123" t="n"/>
      <c r="F143" s="123" t="n"/>
      <c r="G143" s="123" t="n"/>
      <c r="H143" s="123" t="n"/>
      <c r="I143" s="123" t="n"/>
      <c r="J143" s="123" t="n"/>
      <c r="K143" s="123" t="n"/>
      <c r="L143" s="123" t="n"/>
      <c r="M143" s="123" t="n"/>
      <c r="N143" s="123" t="n"/>
      <c r="O143" s="123" t="n"/>
      <c r="P143" s="123" t="n"/>
      <c r="Q143" s="123" t="n"/>
      <c r="R143" s="123" t="n"/>
      <c r="S143" s="123" t="n"/>
      <c r="T143" s="123" t="n"/>
      <c r="U143" s="123" t="n"/>
      <c r="V143" s="123" t="n"/>
      <c r="W143" s="123" t="n"/>
      <c r="X143" s="123" t="n"/>
      <c r="Y143" s="123" t="n"/>
      <c r="Z143" s="123" t="n"/>
    </row>
    <row r="144" ht="12.75" customHeight="1" s="263">
      <c r="A144" s="123" t="n"/>
      <c r="B144" s="123" t="n"/>
      <c r="C144" s="123" t="n"/>
      <c r="D144" s="123" t="n"/>
      <c r="E144" s="123" t="n"/>
      <c r="F144" s="123" t="n"/>
      <c r="G144" s="123" t="n"/>
      <c r="H144" s="123" t="n"/>
      <c r="I144" s="123" t="n"/>
      <c r="J144" s="123" t="n"/>
      <c r="K144" s="123" t="n"/>
      <c r="L144" s="123" t="n"/>
      <c r="M144" s="123" t="n"/>
      <c r="N144" s="123" t="n"/>
      <c r="O144" s="123" t="n"/>
      <c r="P144" s="123" t="n"/>
      <c r="Q144" s="123" t="n"/>
      <c r="R144" s="123" t="n"/>
      <c r="S144" s="123" t="n"/>
      <c r="T144" s="123" t="n"/>
      <c r="U144" s="123" t="n"/>
      <c r="V144" s="123" t="n"/>
      <c r="W144" s="123" t="n"/>
      <c r="X144" s="123" t="n"/>
      <c r="Y144" s="123" t="n"/>
      <c r="Z144" s="123" t="n"/>
    </row>
    <row r="145" ht="12.75" customHeight="1" s="263">
      <c r="A145" s="123" t="n"/>
      <c r="B145" s="123" t="n"/>
      <c r="C145" s="123" t="n"/>
      <c r="D145" s="123" t="n"/>
      <c r="E145" s="123" t="n"/>
      <c r="F145" s="123" t="n"/>
      <c r="G145" s="123" t="n"/>
      <c r="H145" s="123" t="n"/>
      <c r="I145" s="123" t="n"/>
      <c r="J145" s="123" t="n"/>
      <c r="K145" s="123" t="n"/>
      <c r="L145" s="123" t="n"/>
      <c r="M145" s="123" t="n"/>
      <c r="N145" s="123" t="n"/>
      <c r="O145" s="123" t="n"/>
      <c r="P145" s="123" t="n"/>
      <c r="Q145" s="123" t="n"/>
      <c r="R145" s="123" t="n"/>
      <c r="S145" s="123" t="n"/>
      <c r="T145" s="123" t="n"/>
      <c r="U145" s="123" t="n"/>
      <c r="V145" s="123" t="n"/>
      <c r="W145" s="123" t="n"/>
      <c r="X145" s="123" t="n"/>
      <c r="Y145" s="123" t="n"/>
      <c r="Z145" s="123" t="n"/>
    </row>
    <row r="146" ht="12.75" customHeight="1" s="263">
      <c r="A146" s="123" t="n"/>
      <c r="B146" s="123" t="n"/>
      <c r="C146" s="123" t="n"/>
      <c r="D146" s="123" t="n"/>
      <c r="E146" s="123" t="n"/>
      <c r="F146" s="123" t="n"/>
      <c r="G146" s="123" t="n"/>
      <c r="H146" s="123" t="n"/>
      <c r="I146" s="123" t="n"/>
      <c r="J146" s="123" t="n"/>
      <c r="K146" s="123" t="n"/>
      <c r="L146" s="123" t="n"/>
      <c r="M146" s="123" t="n"/>
      <c r="N146" s="123" t="n"/>
      <c r="O146" s="123" t="n"/>
      <c r="P146" s="123" t="n"/>
      <c r="Q146" s="123" t="n"/>
      <c r="R146" s="123" t="n"/>
      <c r="S146" s="123" t="n"/>
      <c r="T146" s="123" t="n"/>
      <c r="U146" s="123" t="n"/>
      <c r="V146" s="123" t="n"/>
      <c r="W146" s="123" t="n"/>
      <c r="X146" s="123" t="n"/>
      <c r="Y146" s="123" t="n"/>
      <c r="Z146" s="123" t="n"/>
    </row>
    <row r="147" ht="12.75" customHeight="1" s="263">
      <c r="A147" s="123" t="n"/>
      <c r="B147" s="123" t="n"/>
      <c r="C147" s="123" t="n"/>
      <c r="D147" s="123" t="n"/>
      <c r="E147" s="123" t="n"/>
      <c r="F147" s="123" t="n"/>
      <c r="G147" s="123" t="n"/>
      <c r="H147" s="123" t="n"/>
      <c r="I147" s="123" t="n"/>
      <c r="J147" s="123" t="n"/>
      <c r="K147" s="123" t="n"/>
      <c r="L147" s="123" t="n"/>
      <c r="M147" s="123" t="n"/>
      <c r="N147" s="123" t="n"/>
      <c r="O147" s="123" t="n"/>
      <c r="P147" s="123" t="n"/>
      <c r="Q147" s="123" t="n"/>
      <c r="R147" s="123" t="n"/>
      <c r="S147" s="123" t="n"/>
      <c r="T147" s="123" t="n"/>
      <c r="U147" s="123" t="n"/>
      <c r="V147" s="123" t="n"/>
      <c r="W147" s="123" t="n"/>
      <c r="X147" s="123" t="n"/>
      <c r="Y147" s="123" t="n"/>
      <c r="Z147" s="123" t="n"/>
    </row>
    <row r="148" ht="12.75" customHeight="1" s="263">
      <c r="A148" s="123" t="n"/>
      <c r="B148" s="123" t="n"/>
      <c r="C148" s="123" t="n"/>
      <c r="D148" s="123" t="n"/>
      <c r="E148" s="123" t="n"/>
      <c r="F148" s="123" t="n"/>
      <c r="G148" s="123" t="n"/>
      <c r="H148" s="123" t="n"/>
      <c r="I148" s="123" t="n"/>
      <c r="J148" s="123" t="n"/>
      <c r="K148" s="123" t="n"/>
      <c r="L148" s="123" t="n"/>
      <c r="M148" s="123" t="n"/>
      <c r="N148" s="123" t="n"/>
      <c r="O148" s="123" t="n"/>
      <c r="P148" s="123" t="n"/>
      <c r="Q148" s="123" t="n"/>
      <c r="R148" s="123" t="n"/>
      <c r="S148" s="123" t="n"/>
      <c r="T148" s="123" t="n"/>
      <c r="U148" s="123" t="n"/>
      <c r="V148" s="123" t="n"/>
      <c r="W148" s="123" t="n"/>
      <c r="X148" s="123" t="n"/>
      <c r="Y148" s="123" t="n"/>
      <c r="Z148" s="123" t="n"/>
    </row>
    <row r="149" ht="12.75" customHeight="1" s="263">
      <c r="A149" s="123" t="n"/>
      <c r="B149" s="123" t="n"/>
      <c r="C149" s="123" t="n"/>
      <c r="D149" s="123" t="n"/>
      <c r="E149" s="123" t="n"/>
      <c r="F149" s="123" t="n"/>
      <c r="G149" s="123" t="n"/>
      <c r="H149" s="123" t="n"/>
      <c r="I149" s="123" t="n"/>
      <c r="J149" s="123" t="n"/>
      <c r="K149" s="123" t="n"/>
      <c r="L149" s="123" t="n"/>
      <c r="M149" s="123" t="n"/>
      <c r="N149" s="123" t="n"/>
      <c r="O149" s="123" t="n"/>
      <c r="P149" s="123" t="n"/>
      <c r="Q149" s="123" t="n"/>
      <c r="R149" s="123" t="n"/>
      <c r="S149" s="123" t="n"/>
      <c r="T149" s="123" t="n"/>
      <c r="U149" s="123" t="n"/>
      <c r="V149" s="123" t="n"/>
      <c r="W149" s="123" t="n"/>
      <c r="X149" s="123" t="n"/>
      <c r="Y149" s="123" t="n"/>
      <c r="Z149" s="123" t="n"/>
    </row>
    <row r="150" ht="12.75" customHeight="1" s="263">
      <c r="A150" s="123" t="n"/>
      <c r="B150" s="123" t="n"/>
      <c r="C150" s="123" t="n"/>
      <c r="D150" s="123" t="n"/>
      <c r="E150" s="123" t="n"/>
      <c r="F150" s="123" t="n"/>
      <c r="G150" s="123" t="n"/>
      <c r="H150" s="123" t="n"/>
      <c r="I150" s="123" t="n"/>
      <c r="J150" s="123" t="n"/>
      <c r="K150" s="123" t="n"/>
      <c r="L150" s="123" t="n"/>
      <c r="M150" s="123" t="n"/>
      <c r="N150" s="123" t="n"/>
      <c r="O150" s="123" t="n"/>
      <c r="P150" s="123" t="n"/>
      <c r="Q150" s="123" t="n"/>
      <c r="R150" s="123" t="n"/>
      <c r="S150" s="123" t="n"/>
      <c r="T150" s="123" t="n"/>
      <c r="U150" s="123" t="n"/>
      <c r="V150" s="123" t="n"/>
      <c r="W150" s="123" t="n"/>
      <c r="X150" s="123" t="n"/>
      <c r="Y150" s="123" t="n"/>
      <c r="Z150" s="123" t="n"/>
    </row>
    <row r="151" ht="12.75" customHeight="1" s="263">
      <c r="A151" s="123" t="n"/>
      <c r="B151" s="123" t="n"/>
      <c r="C151" s="123" t="n"/>
      <c r="D151" s="123" t="n"/>
      <c r="E151" s="123" t="n"/>
      <c r="F151" s="123" t="n"/>
      <c r="G151" s="123" t="n"/>
      <c r="H151" s="123" t="n"/>
      <c r="I151" s="123" t="n"/>
      <c r="J151" s="123" t="n"/>
      <c r="K151" s="123" t="n"/>
      <c r="L151" s="123" t="n"/>
      <c r="M151" s="123" t="n"/>
      <c r="N151" s="123" t="n"/>
      <c r="O151" s="123" t="n"/>
      <c r="P151" s="123" t="n"/>
      <c r="Q151" s="123" t="n"/>
      <c r="R151" s="123" t="n"/>
      <c r="S151" s="123" t="n"/>
      <c r="T151" s="123" t="n"/>
      <c r="U151" s="123" t="n"/>
      <c r="V151" s="123" t="n"/>
      <c r="W151" s="123" t="n"/>
      <c r="X151" s="123" t="n"/>
      <c r="Y151" s="123" t="n"/>
      <c r="Z151" s="123" t="n"/>
    </row>
    <row r="152" ht="12.75" customHeight="1" s="263">
      <c r="A152" s="123" t="n"/>
      <c r="B152" s="123" t="n"/>
      <c r="C152" s="123" t="n"/>
      <c r="D152" s="123" t="n"/>
      <c r="E152" s="123" t="n"/>
      <c r="F152" s="123" t="n"/>
      <c r="G152" s="123" t="n"/>
      <c r="H152" s="123" t="n"/>
      <c r="I152" s="123" t="n"/>
      <c r="J152" s="123" t="n"/>
      <c r="K152" s="123" t="n"/>
      <c r="L152" s="123" t="n"/>
      <c r="M152" s="123" t="n"/>
      <c r="N152" s="123" t="n"/>
      <c r="O152" s="123" t="n"/>
      <c r="P152" s="123" t="n"/>
      <c r="Q152" s="123" t="n"/>
      <c r="R152" s="123" t="n"/>
      <c r="S152" s="123" t="n"/>
      <c r="T152" s="123" t="n"/>
      <c r="U152" s="123" t="n"/>
      <c r="V152" s="123" t="n"/>
      <c r="W152" s="123" t="n"/>
      <c r="X152" s="123" t="n"/>
      <c r="Y152" s="123" t="n"/>
      <c r="Z152" s="123" t="n"/>
    </row>
    <row r="153" ht="12.75" customHeight="1" s="263">
      <c r="A153" s="123" t="n"/>
      <c r="B153" s="123" t="n"/>
      <c r="C153" s="123" t="n"/>
      <c r="D153" s="123" t="n"/>
      <c r="E153" s="123" t="n"/>
      <c r="F153" s="123" t="n"/>
      <c r="G153" s="123" t="n"/>
      <c r="H153" s="123" t="n"/>
      <c r="I153" s="123" t="n"/>
      <c r="J153" s="123" t="n"/>
      <c r="K153" s="123" t="n"/>
      <c r="L153" s="123" t="n"/>
      <c r="M153" s="123" t="n"/>
      <c r="N153" s="123" t="n"/>
      <c r="O153" s="123" t="n"/>
      <c r="P153" s="123" t="n"/>
      <c r="Q153" s="123" t="n"/>
      <c r="R153" s="123" t="n"/>
      <c r="S153" s="123" t="n"/>
      <c r="T153" s="123" t="n"/>
      <c r="U153" s="123" t="n"/>
      <c r="V153" s="123" t="n"/>
      <c r="W153" s="123" t="n"/>
      <c r="X153" s="123" t="n"/>
      <c r="Y153" s="123" t="n"/>
      <c r="Z153" s="123" t="n"/>
    </row>
    <row r="154" ht="12.75" customHeight="1" s="263">
      <c r="A154" s="123" t="n"/>
      <c r="B154" s="123" t="n"/>
      <c r="C154" s="123" t="n"/>
      <c r="D154" s="123" t="n"/>
      <c r="E154" s="123" t="n"/>
      <c r="F154" s="123" t="n"/>
      <c r="G154" s="123" t="n"/>
      <c r="H154" s="123" t="n"/>
      <c r="I154" s="123" t="n"/>
      <c r="J154" s="123" t="n"/>
      <c r="K154" s="123" t="n"/>
      <c r="L154" s="123" t="n"/>
      <c r="M154" s="123" t="n"/>
      <c r="N154" s="123" t="n"/>
      <c r="O154" s="123" t="n"/>
      <c r="P154" s="123" t="n"/>
      <c r="Q154" s="123" t="n"/>
      <c r="R154" s="123" t="n"/>
      <c r="S154" s="123" t="n"/>
      <c r="T154" s="123" t="n"/>
      <c r="U154" s="123" t="n"/>
      <c r="V154" s="123" t="n"/>
      <c r="W154" s="123" t="n"/>
      <c r="X154" s="123" t="n"/>
      <c r="Y154" s="123" t="n"/>
      <c r="Z154" s="123" t="n"/>
    </row>
    <row r="155" ht="12.75" customHeight="1" s="263">
      <c r="A155" s="123" t="n"/>
      <c r="B155" s="123" t="n"/>
      <c r="C155" s="123" t="n"/>
      <c r="D155" s="123" t="n"/>
      <c r="E155" s="123" t="n"/>
      <c r="F155" s="123" t="n"/>
      <c r="G155" s="123" t="n"/>
      <c r="H155" s="123" t="n"/>
      <c r="I155" s="123" t="n"/>
      <c r="J155" s="123" t="n"/>
      <c r="K155" s="123" t="n"/>
      <c r="L155" s="123" t="n"/>
      <c r="M155" s="123" t="n"/>
      <c r="N155" s="123" t="n"/>
      <c r="O155" s="123" t="n"/>
      <c r="P155" s="123" t="n"/>
      <c r="Q155" s="123" t="n"/>
      <c r="R155" s="123" t="n"/>
      <c r="S155" s="123" t="n"/>
      <c r="T155" s="123" t="n"/>
      <c r="U155" s="123" t="n"/>
      <c r="V155" s="123" t="n"/>
      <c r="W155" s="123" t="n"/>
      <c r="X155" s="123" t="n"/>
      <c r="Y155" s="123" t="n"/>
      <c r="Z155" s="123" t="n"/>
    </row>
    <row r="156" ht="12.75" customHeight="1" s="263">
      <c r="A156" s="123" t="n"/>
      <c r="B156" s="123" t="n"/>
      <c r="C156" s="123" t="n"/>
      <c r="D156" s="123" t="n"/>
      <c r="E156" s="123" t="n"/>
      <c r="F156" s="123" t="n"/>
      <c r="G156" s="123" t="n"/>
      <c r="H156" s="123" t="n"/>
      <c r="I156" s="123" t="n"/>
      <c r="J156" s="123" t="n"/>
      <c r="K156" s="123" t="n"/>
      <c r="L156" s="123" t="n"/>
      <c r="M156" s="123" t="n"/>
      <c r="N156" s="123" t="n"/>
      <c r="O156" s="123" t="n"/>
      <c r="P156" s="123" t="n"/>
      <c r="Q156" s="123" t="n"/>
      <c r="R156" s="123" t="n"/>
      <c r="S156" s="123" t="n"/>
      <c r="T156" s="123" t="n"/>
      <c r="U156" s="123" t="n"/>
      <c r="V156" s="123" t="n"/>
      <c r="W156" s="123" t="n"/>
      <c r="X156" s="123" t="n"/>
      <c r="Y156" s="123" t="n"/>
      <c r="Z156" s="123" t="n"/>
    </row>
    <row r="157" ht="12.75" customHeight="1" s="263">
      <c r="A157" s="123" t="n"/>
      <c r="B157" s="123" t="n"/>
      <c r="C157" s="123" t="n"/>
      <c r="D157" s="123" t="n"/>
      <c r="E157" s="123" t="n"/>
      <c r="F157" s="123" t="n"/>
      <c r="G157" s="123" t="n"/>
      <c r="H157" s="123" t="n"/>
      <c r="I157" s="123" t="n"/>
      <c r="J157" s="123" t="n"/>
      <c r="K157" s="123" t="n"/>
      <c r="L157" s="123" t="n"/>
      <c r="M157" s="123" t="n"/>
      <c r="N157" s="123" t="n"/>
      <c r="O157" s="123" t="n"/>
      <c r="P157" s="123" t="n"/>
      <c r="Q157" s="123" t="n"/>
      <c r="R157" s="123" t="n"/>
      <c r="S157" s="123" t="n"/>
      <c r="T157" s="123" t="n"/>
      <c r="U157" s="123" t="n"/>
      <c r="V157" s="123" t="n"/>
      <c r="W157" s="123" t="n"/>
      <c r="X157" s="123" t="n"/>
      <c r="Y157" s="123" t="n"/>
      <c r="Z157" s="123" t="n"/>
    </row>
    <row r="158" ht="12.75" customHeight="1" s="263">
      <c r="A158" s="123" t="n"/>
      <c r="B158" s="123" t="n"/>
      <c r="C158" s="123" t="n"/>
      <c r="D158" s="123" t="n"/>
      <c r="E158" s="123" t="n"/>
      <c r="F158" s="123" t="n"/>
      <c r="G158" s="123" t="n"/>
      <c r="H158" s="123" t="n"/>
      <c r="I158" s="123" t="n"/>
      <c r="J158" s="123" t="n"/>
      <c r="K158" s="123" t="n"/>
      <c r="L158" s="123" t="n"/>
      <c r="M158" s="123" t="n"/>
      <c r="N158" s="123" t="n"/>
      <c r="O158" s="123" t="n"/>
      <c r="P158" s="123" t="n"/>
      <c r="Q158" s="123" t="n"/>
      <c r="R158" s="123" t="n"/>
      <c r="S158" s="123" t="n"/>
      <c r="T158" s="123" t="n"/>
      <c r="U158" s="123" t="n"/>
      <c r="V158" s="123" t="n"/>
      <c r="W158" s="123" t="n"/>
      <c r="X158" s="123" t="n"/>
      <c r="Y158" s="123" t="n"/>
      <c r="Z158" s="123" t="n"/>
    </row>
    <row r="159" ht="12.75" customHeight="1" s="263">
      <c r="A159" s="123" t="n"/>
      <c r="B159" s="123" t="n"/>
      <c r="C159" s="123" t="n"/>
      <c r="D159" s="123" t="n"/>
      <c r="E159" s="123" t="n"/>
      <c r="F159" s="123" t="n"/>
      <c r="G159" s="123" t="n"/>
      <c r="H159" s="123" t="n"/>
      <c r="I159" s="123" t="n"/>
      <c r="J159" s="123" t="n"/>
      <c r="K159" s="123" t="n"/>
      <c r="L159" s="123" t="n"/>
      <c r="M159" s="123" t="n"/>
      <c r="N159" s="123" t="n"/>
      <c r="O159" s="123" t="n"/>
      <c r="P159" s="123" t="n"/>
      <c r="Q159" s="123" t="n"/>
      <c r="R159" s="123" t="n"/>
      <c r="S159" s="123" t="n"/>
      <c r="T159" s="123" t="n"/>
      <c r="U159" s="123" t="n"/>
      <c r="V159" s="123" t="n"/>
      <c r="W159" s="123" t="n"/>
      <c r="X159" s="123" t="n"/>
      <c r="Y159" s="123" t="n"/>
      <c r="Z159" s="123" t="n"/>
    </row>
    <row r="160" ht="12.75" customHeight="1" s="263">
      <c r="A160" s="123" t="n"/>
      <c r="B160" s="123" t="n"/>
      <c r="C160" s="123" t="n"/>
      <c r="D160" s="123" t="n"/>
      <c r="E160" s="123" t="n"/>
      <c r="F160" s="123" t="n"/>
      <c r="G160" s="123" t="n"/>
      <c r="H160" s="123" t="n"/>
      <c r="I160" s="123" t="n"/>
      <c r="J160" s="123" t="n"/>
      <c r="K160" s="123" t="n"/>
      <c r="L160" s="123" t="n"/>
      <c r="M160" s="123" t="n"/>
      <c r="N160" s="123" t="n"/>
      <c r="O160" s="123" t="n"/>
      <c r="P160" s="123" t="n"/>
      <c r="Q160" s="123" t="n"/>
      <c r="R160" s="123" t="n"/>
      <c r="S160" s="123" t="n"/>
      <c r="T160" s="123" t="n"/>
      <c r="U160" s="123" t="n"/>
      <c r="V160" s="123" t="n"/>
      <c r="W160" s="123" t="n"/>
      <c r="X160" s="123" t="n"/>
      <c r="Y160" s="123" t="n"/>
      <c r="Z160" s="123" t="n"/>
    </row>
    <row r="161" ht="12.75" customHeight="1" s="263">
      <c r="A161" s="123" t="n"/>
      <c r="B161" s="123" t="n"/>
      <c r="C161" s="123" t="n"/>
      <c r="D161" s="123" t="n"/>
      <c r="E161" s="123" t="n"/>
      <c r="F161" s="123" t="n"/>
      <c r="G161" s="123" t="n"/>
      <c r="H161" s="123" t="n"/>
      <c r="I161" s="123" t="n"/>
      <c r="J161" s="123" t="n"/>
      <c r="K161" s="123" t="n"/>
      <c r="L161" s="123" t="n"/>
      <c r="M161" s="123" t="n"/>
      <c r="N161" s="123" t="n"/>
      <c r="O161" s="123" t="n"/>
      <c r="P161" s="123" t="n"/>
      <c r="Q161" s="123" t="n"/>
      <c r="R161" s="123" t="n"/>
      <c r="S161" s="123" t="n"/>
      <c r="T161" s="123" t="n"/>
      <c r="U161" s="123" t="n"/>
      <c r="V161" s="123" t="n"/>
      <c r="W161" s="123" t="n"/>
      <c r="X161" s="123" t="n"/>
      <c r="Y161" s="123" t="n"/>
      <c r="Z161" s="123" t="n"/>
    </row>
    <row r="162" ht="12.75" customHeight="1" s="263">
      <c r="A162" s="123" t="n"/>
      <c r="B162" s="123" t="n"/>
      <c r="C162" s="123" t="n"/>
      <c r="D162" s="123" t="n"/>
      <c r="E162" s="123" t="n"/>
      <c r="F162" s="123" t="n"/>
      <c r="G162" s="123" t="n"/>
      <c r="H162" s="123" t="n"/>
      <c r="I162" s="123" t="n"/>
      <c r="J162" s="123" t="n"/>
      <c r="K162" s="123" t="n"/>
      <c r="L162" s="123" t="n"/>
      <c r="M162" s="123" t="n"/>
      <c r="N162" s="123" t="n"/>
      <c r="O162" s="123" t="n"/>
      <c r="P162" s="123" t="n"/>
      <c r="Q162" s="123" t="n"/>
      <c r="R162" s="123" t="n"/>
      <c r="S162" s="123" t="n"/>
      <c r="T162" s="123" t="n"/>
      <c r="U162" s="123" t="n"/>
      <c r="V162" s="123" t="n"/>
      <c r="W162" s="123" t="n"/>
      <c r="X162" s="123" t="n"/>
      <c r="Y162" s="123" t="n"/>
      <c r="Z162" s="123" t="n"/>
    </row>
    <row r="163" ht="12.75" customHeight="1" s="263">
      <c r="A163" s="123" t="n"/>
      <c r="B163" s="123" t="n"/>
      <c r="C163" s="123" t="n"/>
      <c r="D163" s="123" t="n"/>
      <c r="E163" s="123" t="n"/>
      <c r="F163" s="123" t="n"/>
      <c r="G163" s="123" t="n"/>
      <c r="H163" s="123" t="n"/>
      <c r="I163" s="123" t="n"/>
      <c r="J163" s="123" t="n"/>
      <c r="K163" s="123" t="n"/>
      <c r="L163" s="123" t="n"/>
      <c r="M163" s="123" t="n"/>
      <c r="N163" s="123" t="n"/>
      <c r="O163" s="123" t="n"/>
      <c r="P163" s="123" t="n"/>
      <c r="Q163" s="123" t="n"/>
      <c r="R163" s="123" t="n"/>
      <c r="S163" s="123" t="n"/>
      <c r="T163" s="123" t="n"/>
      <c r="U163" s="123" t="n"/>
      <c r="V163" s="123" t="n"/>
      <c r="W163" s="123" t="n"/>
      <c r="X163" s="123" t="n"/>
      <c r="Y163" s="123" t="n"/>
      <c r="Z163" s="123" t="n"/>
    </row>
    <row r="164" ht="12.75" customHeight="1" s="263">
      <c r="A164" s="123" t="n"/>
      <c r="B164" s="123" t="n"/>
      <c r="C164" s="123" t="n"/>
      <c r="D164" s="123" t="n"/>
      <c r="E164" s="123" t="n"/>
      <c r="F164" s="123" t="n"/>
      <c r="G164" s="123" t="n"/>
      <c r="H164" s="123" t="n"/>
      <c r="I164" s="123" t="n"/>
      <c r="J164" s="123" t="n"/>
      <c r="K164" s="123" t="n"/>
      <c r="L164" s="123" t="n"/>
      <c r="M164" s="123" t="n"/>
      <c r="N164" s="123" t="n"/>
      <c r="O164" s="123" t="n"/>
      <c r="P164" s="123" t="n"/>
      <c r="Q164" s="123" t="n"/>
      <c r="R164" s="123" t="n"/>
      <c r="S164" s="123" t="n"/>
      <c r="T164" s="123" t="n"/>
      <c r="U164" s="123" t="n"/>
      <c r="V164" s="123" t="n"/>
      <c r="W164" s="123" t="n"/>
      <c r="X164" s="123" t="n"/>
      <c r="Y164" s="123" t="n"/>
      <c r="Z164" s="123" t="n"/>
    </row>
    <row r="165" ht="12.75" customHeight="1" s="263">
      <c r="A165" s="123" t="n"/>
      <c r="B165" s="123" t="n"/>
      <c r="C165" s="123" t="n"/>
      <c r="D165" s="123" t="n"/>
      <c r="E165" s="123" t="n"/>
      <c r="F165" s="123" t="n"/>
      <c r="G165" s="123" t="n"/>
      <c r="H165" s="123" t="n"/>
      <c r="I165" s="123" t="n"/>
      <c r="J165" s="123" t="n"/>
      <c r="K165" s="123" t="n"/>
      <c r="L165" s="123" t="n"/>
      <c r="M165" s="123" t="n"/>
      <c r="N165" s="123" t="n"/>
      <c r="O165" s="123" t="n"/>
      <c r="P165" s="123" t="n"/>
      <c r="Q165" s="123" t="n"/>
      <c r="R165" s="123" t="n"/>
      <c r="S165" s="123" t="n"/>
      <c r="T165" s="123" t="n"/>
      <c r="U165" s="123" t="n"/>
      <c r="V165" s="123" t="n"/>
      <c r="W165" s="123" t="n"/>
      <c r="X165" s="123" t="n"/>
      <c r="Y165" s="123" t="n"/>
      <c r="Z165" s="123" t="n"/>
    </row>
    <row r="166" ht="12.75" customHeight="1" s="263">
      <c r="A166" s="123" t="n"/>
      <c r="B166" s="123" t="n"/>
      <c r="C166" s="123" t="n"/>
      <c r="D166" s="123" t="n"/>
      <c r="E166" s="123" t="n"/>
      <c r="F166" s="123" t="n"/>
      <c r="G166" s="123" t="n"/>
      <c r="H166" s="123" t="n"/>
      <c r="I166" s="123" t="n"/>
      <c r="J166" s="123" t="n"/>
      <c r="K166" s="123" t="n"/>
      <c r="L166" s="123" t="n"/>
      <c r="M166" s="123" t="n"/>
      <c r="N166" s="123" t="n"/>
      <c r="O166" s="123" t="n"/>
      <c r="P166" s="123" t="n"/>
      <c r="Q166" s="123" t="n"/>
      <c r="R166" s="123" t="n"/>
      <c r="S166" s="123" t="n"/>
      <c r="T166" s="123" t="n"/>
      <c r="U166" s="123" t="n"/>
      <c r="V166" s="123" t="n"/>
      <c r="W166" s="123" t="n"/>
      <c r="X166" s="123" t="n"/>
      <c r="Y166" s="123" t="n"/>
      <c r="Z166" s="123" t="n"/>
    </row>
    <row r="167" ht="12.75" customHeight="1" s="263">
      <c r="A167" s="123" t="n"/>
      <c r="B167" s="123" t="n"/>
      <c r="C167" s="123" t="n"/>
      <c r="D167" s="123" t="n"/>
      <c r="E167" s="123" t="n"/>
      <c r="F167" s="123" t="n"/>
      <c r="G167" s="123" t="n"/>
      <c r="H167" s="123" t="n"/>
      <c r="I167" s="123" t="n"/>
      <c r="J167" s="123" t="n"/>
      <c r="K167" s="123" t="n"/>
      <c r="L167" s="123" t="n"/>
      <c r="M167" s="123" t="n"/>
      <c r="N167" s="123" t="n"/>
      <c r="O167" s="123" t="n"/>
      <c r="P167" s="123" t="n"/>
      <c r="Q167" s="123" t="n"/>
      <c r="R167" s="123" t="n"/>
      <c r="S167" s="123" t="n"/>
      <c r="T167" s="123" t="n"/>
      <c r="U167" s="123" t="n"/>
      <c r="V167" s="123" t="n"/>
      <c r="W167" s="123" t="n"/>
      <c r="X167" s="123" t="n"/>
      <c r="Y167" s="123" t="n"/>
      <c r="Z167" s="123" t="n"/>
    </row>
    <row r="168" ht="12.75" customHeight="1" s="263">
      <c r="A168" s="123" t="n"/>
      <c r="B168" s="123" t="n"/>
      <c r="C168" s="123" t="n"/>
      <c r="D168" s="123" t="n"/>
      <c r="E168" s="123" t="n"/>
      <c r="F168" s="123" t="n"/>
      <c r="G168" s="123" t="n"/>
      <c r="H168" s="123" t="n"/>
      <c r="I168" s="123" t="n"/>
      <c r="J168" s="123" t="n"/>
      <c r="K168" s="123" t="n"/>
      <c r="L168" s="123" t="n"/>
      <c r="M168" s="123" t="n"/>
      <c r="N168" s="123" t="n"/>
      <c r="O168" s="123" t="n"/>
      <c r="P168" s="123" t="n"/>
      <c r="Q168" s="123" t="n"/>
      <c r="R168" s="123" t="n"/>
      <c r="S168" s="123" t="n"/>
      <c r="T168" s="123" t="n"/>
      <c r="U168" s="123" t="n"/>
      <c r="V168" s="123" t="n"/>
      <c r="W168" s="123" t="n"/>
      <c r="X168" s="123" t="n"/>
      <c r="Y168" s="123" t="n"/>
      <c r="Z168" s="123" t="n"/>
    </row>
    <row r="169" ht="12.75" customHeight="1" s="263">
      <c r="A169" s="123" t="n"/>
      <c r="B169" s="123" t="n"/>
      <c r="C169" s="123" t="n"/>
      <c r="D169" s="123" t="n"/>
      <c r="E169" s="123" t="n"/>
      <c r="F169" s="123" t="n"/>
      <c r="G169" s="123" t="n"/>
      <c r="H169" s="123" t="n"/>
      <c r="I169" s="123" t="n"/>
      <c r="J169" s="123" t="n"/>
      <c r="K169" s="123" t="n"/>
      <c r="L169" s="123" t="n"/>
      <c r="M169" s="123" t="n"/>
      <c r="N169" s="123" t="n"/>
      <c r="O169" s="123" t="n"/>
      <c r="P169" s="123" t="n"/>
      <c r="Q169" s="123" t="n"/>
      <c r="R169" s="123" t="n"/>
      <c r="S169" s="123" t="n"/>
      <c r="T169" s="123" t="n"/>
      <c r="U169" s="123" t="n"/>
      <c r="V169" s="123" t="n"/>
      <c r="W169" s="123" t="n"/>
      <c r="X169" s="123" t="n"/>
      <c r="Y169" s="123" t="n"/>
      <c r="Z169" s="123" t="n"/>
    </row>
    <row r="170" ht="12.75" customHeight="1" s="263">
      <c r="A170" s="123" t="n"/>
      <c r="B170" s="123" t="n"/>
      <c r="C170" s="123" t="n"/>
      <c r="D170" s="123" t="n"/>
      <c r="E170" s="123" t="n"/>
      <c r="F170" s="123" t="n"/>
      <c r="G170" s="123" t="n"/>
      <c r="H170" s="123" t="n"/>
      <c r="I170" s="123" t="n"/>
      <c r="J170" s="123" t="n"/>
      <c r="K170" s="123" t="n"/>
      <c r="L170" s="123" t="n"/>
      <c r="M170" s="123" t="n"/>
      <c r="N170" s="123" t="n"/>
      <c r="O170" s="123" t="n"/>
      <c r="P170" s="123" t="n"/>
      <c r="Q170" s="123" t="n"/>
      <c r="R170" s="123" t="n"/>
      <c r="S170" s="123" t="n"/>
      <c r="T170" s="123" t="n"/>
      <c r="U170" s="123" t="n"/>
      <c r="V170" s="123" t="n"/>
      <c r="W170" s="123" t="n"/>
      <c r="X170" s="123" t="n"/>
      <c r="Y170" s="123" t="n"/>
      <c r="Z170" s="123" t="n"/>
    </row>
    <row r="171" ht="12.75" customHeight="1" s="263">
      <c r="A171" s="123" t="n"/>
      <c r="B171" s="123" t="n"/>
      <c r="C171" s="123" t="n"/>
      <c r="D171" s="123" t="n"/>
      <c r="E171" s="123" t="n"/>
      <c r="F171" s="123" t="n"/>
      <c r="G171" s="123" t="n"/>
      <c r="H171" s="123" t="n"/>
      <c r="I171" s="123" t="n"/>
      <c r="J171" s="123" t="n"/>
      <c r="K171" s="123" t="n"/>
      <c r="L171" s="123" t="n"/>
      <c r="M171" s="123" t="n"/>
      <c r="N171" s="123" t="n"/>
      <c r="O171" s="123" t="n"/>
      <c r="P171" s="123" t="n"/>
      <c r="Q171" s="123" t="n"/>
      <c r="R171" s="123" t="n"/>
      <c r="S171" s="123" t="n"/>
      <c r="T171" s="123" t="n"/>
      <c r="U171" s="123" t="n"/>
      <c r="V171" s="123" t="n"/>
      <c r="W171" s="123" t="n"/>
      <c r="X171" s="123" t="n"/>
      <c r="Y171" s="123" t="n"/>
      <c r="Z171" s="123" t="n"/>
    </row>
    <row r="172" ht="12.75" customHeight="1" s="263">
      <c r="A172" s="123" t="n"/>
      <c r="B172" s="123" t="n"/>
      <c r="C172" s="123" t="n"/>
      <c r="D172" s="123" t="n"/>
      <c r="E172" s="123" t="n"/>
      <c r="F172" s="123" t="n"/>
      <c r="G172" s="123" t="n"/>
      <c r="H172" s="123" t="n"/>
      <c r="I172" s="123" t="n"/>
      <c r="J172" s="123" t="n"/>
      <c r="K172" s="123" t="n"/>
      <c r="L172" s="123" t="n"/>
      <c r="M172" s="123" t="n"/>
      <c r="N172" s="123" t="n"/>
      <c r="O172" s="123" t="n"/>
      <c r="P172" s="123" t="n"/>
      <c r="Q172" s="123" t="n"/>
      <c r="R172" s="123" t="n"/>
      <c r="S172" s="123" t="n"/>
      <c r="T172" s="123" t="n"/>
      <c r="U172" s="123" t="n"/>
      <c r="V172" s="123" t="n"/>
      <c r="W172" s="123" t="n"/>
      <c r="X172" s="123" t="n"/>
      <c r="Y172" s="123" t="n"/>
      <c r="Z172" s="123" t="n"/>
    </row>
    <row r="173" ht="12.75" customHeight="1" s="263">
      <c r="A173" s="123" t="n"/>
      <c r="B173" s="123" t="n"/>
      <c r="C173" s="123" t="n"/>
      <c r="D173" s="123" t="n"/>
      <c r="E173" s="123" t="n"/>
      <c r="F173" s="123" t="n"/>
      <c r="G173" s="123" t="n"/>
      <c r="H173" s="123" t="n"/>
      <c r="I173" s="123" t="n"/>
      <c r="J173" s="123" t="n"/>
      <c r="K173" s="123" t="n"/>
      <c r="L173" s="123" t="n"/>
      <c r="M173" s="123" t="n"/>
      <c r="N173" s="123" t="n"/>
      <c r="O173" s="123" t="n"/>
      <c r="P173" s="123" t="n"/>
      <c r="Q173" s="123" t="n"/>
      <c r="R173" s="123" t="n"/>
      <c r="S173" s="123" t="n"/>
      <c r="T173" s="123" t="n"/>
      <c r="U173" s="123" t="n"/>
      <c r="V173" s="123" t="n"/>
      <c r="W173" s="123" t="n"/>
      <c r="X173" s="123" t="n"/>
      <c r="Y173" s="123" t="n"/>
      <c r="Z173" s="123" t="n"/>
    </row>
    <row r="174" ht="12.75" customHeight="1" s="263">
      <c r="A174" s="123" t="n"/>
      <c r="B174" s="123" t="n"/>
      <c r="C174" s="123" t="n"/>
      <c r="D174" s="123" t="n"/>
      <c r="E174" s="123" t="n"/>
      <c r="F174" s="123" t="n"/>
      <c r="G174" s="123" t="n"/>
      <c r="H174" s="123" t="n"/>
      <c r="I174" s="123" t="n"/>
      <c r="J174" s="123" t="n"/>
      <c r="K174" s="123" t="n"/>
      <c r="L174" s="123" t="n"/>
      <c r="M174" s="123" t="n"/>
      <c r="N174" s="123" t="n"/>
      <c r="O174" s="123" t="n"/>
      <c r="P174" s="123" t="n"/>
      <c r="Q174" s="123" t="n"/>
      <c r="R174" s="123" t="n"/>
      <c r="S174" s="123" t="n"/>
      <c r="T174" s="123" t="n"/>
      <c r="U174" s="123" t="n"/>
      <c r="V174" s="123" t="n"/>
      <c r="W174" s="123" t="n"/>
      <c r="X174" s="123" t="n"/>
      <c r="Y174" s="123" t="n"/>
      <c r="Z174" s="123" t="n"/>
    </row>
    <row r="175" ht="12.75" customHeight="1" s="263">
      <c r="A175" s="123" t="n"/>
      <c r="B175" s="123" t="n"/>
      <c r="C175" s="123" t="n"/>
      <c r="D175" s="123" t="n"/>
      <c r="E175" s="123" t="n"/>
      <c r="F175" s="123" t="n"/>
      <c r="G175" s="123" t="n"/>
      <c r="H175" s="123" t="n"/>
      <c r="I175" s="123" t="n"/>
      <c r="J175" s="123" t="n"/>
      <c r="K175" s="123" t="n"/>
      <c r="L175" s="123" t="n"/>
      <c r="M175" s="123" t="n"/>
      <c r="N175" s="123" t="n"/>
      <c r="O175" s="123" t="n"/>
      <c r="P175" s="123" t="n"/>
      <c r="Q175" s="123" t="n"/>
      <c r="R175" s="123" t="n"/>
      <c r="S175" s="123" t="n"/>
      <c r="T175" s="123" t="n"/>
      <c r="U175" s="123" t="n"/>
      <c r="V175" s="123" t="n"/>
      <c r="W175" s="123" t="n"/>
      <c r="X175" s="123" t="n"/>
      <c r="Y175" s="123" t="n"/>
      <c r="Z175" s="123" t="n"/>
    </row>
    <row r="176" ht="12.75" customHeight="1" s="263">
      <c r="A176" s="123" t="n"/>
      <c r="B176" s="123" t="n"/>
      <c r="C176" s="123" t="n"/>
      <c r="D176" s="123" t="n"/>
      <c r="E176" s="123" t="n"/>
      <c r="F176" s="123" t="n"/>
      <c r="G176" s="123" t="n"/>
      <c r="H176" s="123" t="n"/>
      <c r="I176" s="123" t="n"/>
      <c r="J176" s="123" t="n"/>
      <c r="K176" s="123" t="n"/>
      <c r="L176" s="123" t="n"/>
      <c r="M176" s="123" t="n"/>
      <c r="N176" s="123" t="n"/>
      <c r="O176" s="123" t="n"/>
      <c r="P176" s="123" t="n"/>
      <c r="Q176" s="123" t="n"/>
      <c r="R176" s="123" t="n"/>
      <c r="S176" s="123" t="n"/>
      <c r="T176" s="123" t="n"/>
      <c r="U176" s="123" t="n"/>
      <c r="V176" s="123" t="n"/>
      <c r="W176" s="123" t="n"/>
      <c r="X176" s="123" t="n"/>
      <c r="Y176" s="123" t="n"/>
      <c r="Z176" s="123" t="n"/>
    </row>
    <row r="177" ht="12.75" customHeight="1" s="263">
      <c r="A177" s="123" t="n"/>
      <c r="B177" s="123" t="n"/>
      <c r="C177" s="123" t="n"/>
      <c r="D177" s="123" t="n"/>
      <c r="E177" s="123" t="n"/>
      <c r="F177" s="123" t="n"/>
      <c r="G177" s="123" t="n"/>
      <c r="H177" s="123" t="n"/>
      <c r="I177" s="123" t="n"/>
      <c r="J177" s="123" t="n"/>
      <c r="K177" s="123" t="n"/>
      <c r="L177" s="123" t="n"/>
      <c r="M177" s="123" t="n"/>
      <c r="N177" s="123" t="n"/>
      <c r="O177" s="123" t="n"/>
      <c r="P177" s="123" t="n"/>
      <c r="Q177" s="123" t="n"/>
      <c r="R177" s="123" t="n"/>
      <c r="S177" s="123" t="n"/>
      <c r="T177" s="123" t="n"/>
      <c r="U177" s="123" t="n"/>
      <c r="V177" s="123" t="n"/>
      <c r="W177" s="123" t="n"/>
      <c r="X177" s="123" t="n"/>
      <c r="Y177" s="123" t="n"/>
      <c r="Z177" s="123" t="n"/>
    </row>
    <row r="178" ht="12.75" customHeight="1" s="263">
      <c r="A178" s="123" t="n"/>
      <c r="B178" s="123" t="n"/>
      <c r="C178" s="123" t="n"/>
      <c r="D178" s="123" t="n"/>
      <c r="E178" s="123" t="n"/>
      <c r="F178" s="123" t="n"/>
      <c r="G178" s="123" t="n"/>
      <c r="H178" s="123" t="n"/>
      <c r="I178" s="123" t="n"/>
      <c r="J178" s="123" t="n"/>
      <c r="K178" s="123" t="n"/>
      <c r="L178" s="123" t="n"/>
      <c r="M178" s="123" t="n"/>
      <c r="N178" s="123" t="n"/>
      <c r="O178" s="123" t="n"/>
      <c r="P178" s="123" t="n"/>
      <c r="Q178" s="123" t="n"/>
      <c r="R178" s="123" t="n"/>
      <c r="S178" s="123" t="n"/>
      <c r="T178" s="123" t="n"/>
      <c r="U178" s="123" t="n"/>
      <c r="V178" s="123" t="n"/>
      <c r="W178" s="123" t="n"/>
      <c r="X178" s="123" t="n"/>
      <c r="Y178" s="123" t="n"/>
      <c r="Z178" s="123" t="n"/>
    </row>
    <row r="179" ht="12.75" customHeight="1" s="263">
      <c r="A179" s="123" t="n"/>
      <c r="B179" s="123" t="n"/>
      <c r="C179" s="123" t="n"/>
      <c r="D179" s="123" t="n"/>
      <c r="E179" s="123" t="n"/>
      <c r="F179" s="123" t="n"/>
      <c r="G179" s="123" t="n"/>
      <c r="H179" s="123" t="n"/>
      <c r="I179" s="123" t="n"/>
      <c r="J179" s="123" t="n"/>
      <c r="K179" s="123" t="n"/>
      <c r="L179" s="123" t="n"/>
      <c r="M179" s="123" t="n"/>
      <c r="N179" s="123" t="n"/>
      <c r="O179" s="123" t="n"/>
      <c r="P179" s="123" t="n"/>
      <c r="Q179" s="123" t="n"/>
      <c r="R179" s="123" t="n"/>
      <c r="S179" s="123" t="n"/>
      <c r="T179" s="123" t="n"/>
      <c r="U179" s="123" t="n"/>
      <c r="V179" s="123" t="n"/>
      <c r="W179" s="123" t="n"/>
      <c r="X179" s="123" t="n"/>
      <c r="Y179" s="123" t="n"/>
      <c r="Z179" s="123" t="n"/>
    </row>
    <row r="180" ht="12.75" customHeight="1" s="263">
      <c r="A180" s="123" t="n"/>
      <c r="B180" s="123" t="n"/>
      <c r="C180" s="123" t="n"/>
      <c r="D180" s="123" t="n"/>
      <c r="E180" s="123" t="n"/>
      <c r="F180" s="123" t="n"/>
      <c r="G180" s="123" t="n"/>
      <c r="H180" s="123" t="n"/>
      <c r="I180" s="123" t="n"/>
      <c r="J180" s="123" t="n"/>
      <c r="K180" s="123" t="n"/>
      <c r="L180" s="123" t="n"/>
      <c r="M180" s="123" t="n"/>
      <c r="N180" s="123" t="n"/>
      <c r="O180" s="123" t="n"/>
      <c r="P180" s="123" t="n"/>
      <c r="Q180" s="123" t="n"/>
      <c r="R180" s="123" t="n"/>
      <c r="S180" s="123" t="n"/>
      <c r="T180" s="123" t="n"/>
      <c r="U180" s="123" t="n"/>
      <c r="V180" s="123" t="n"/>
      <c r="W180" s="123" t="n"/>
      <c r="X180" s="123" t="n"/>
      <c r="Y180" s="123" t="n"/>
      <c r="Z180" s="123" t="n"/>
    </row>
    <row r="181" ht="12.75" customHeight="1" s="263">
      <c r="A181" s="123" t="n"/>
      <c r="B181" s="123" t="n"/>
      <c r="C181" s="123" t="n"/>
      <c r="D181" s="123" t="n"/>
      <c r="E181" s="123" t="n"/>
      <c r="F181" s="123" t="n"/>
      <c r="G181" s="123" t="n"/>
      <c r="H181" s="123" t="n"/>
      <c r="I181" s="123" t="n"/>
      <c r="J181" s="123" t="n"/>
      <c r="K181" s="123" t="n"/>
      <c r="L181" s="123" t="n"/>
      <c r="M181" s="123" t="n"/>
      <c r="N181" s="123" t="n"/>
      <c r="O181" s="123" t="n"/>
      <c r="P181" s="123" t="n"/>
      <c r="Q181" s="123" t="n"/>
      <c r="R181" s="123" t="n"/>
      <c r="S181" s="123" t="n"/>
      <c r="T181" s="123" t="n"/>
      <c r="U181" s="123" t="n"/>
      <c r="V181" s="123" t="n"/>
      <c r="W181" s="123" t="n"/>
      <c r="X181" s="123" t="n"/>
      <c r="Y181" s="123" t="n"/>
      <c r="Z181" s="123" t="n"/>
    </row>
    <row r="182" ht="12.75" customHeight="1" s="263">
      <c r="A182" s="123" t="n"/>
      <c r="B182" s="123" t="n"/>
      <c r="C182" s="123" t="n"/>
      <c r="D182" s="123" t="n"/>
      <c r="E182" s="123" t="n"/>
      <c r="F182" s="123" t="n"/>
      <c r="G182" s="123" t="n"/>
      <c r="H182" s="123" t="n"/>
      <c r="I182" s="123" t="n"/>
      <c r="J182" s="123" t="n"/>
      <c r="K182" s="123" t="n"/>
      <c r="L182" s="123" t="n"/>
      <c r="M182" s="123" t="n"/>
      <c r="N182" s="123" t="n"/>
      <c r="O182" s="123" t="n"/>
      <c r="P182" s="123" t="n"/>
      <c r="Q182" s="123" t="n"/>
      <c r="R182" s="123" t="n"/>
      <c r="S182" s="123" t="n"/>
      <c r="T182" s="123" t="n"/>
      <c r="U182" s="123" t="n"/>
      <c r="V182" s="123" t="n"/>
      <c r="W182" s="123" t="n"/>
      <c r="X182" s="123" t="n"/>
      <c r="Y182" s="123" t="n"/>
      <c r="Z182" s="123" t="n"/>
    </row>
    <row r="183" ht="12.75" customHeight="1" s="263">
      <c r="A183" s="123" t="n"/>
      <c r="B183" s="123" t="n"/>
      <c r="C183" s="123" t="n"/>
      <c r="D183" s="123" t="n"/>
      <c r="E183" s="123" t="n"/>
      <c r="F183" s="123" t="n"/>
      <c r="G183" s="123" t="n"/>
      <c r="H183" s="123" t="n"/>
      <c r="I183" s="123" t="n"/>
      <c r="J183" s="123" t="n"/>
      <c r="K183" s="123" t="n"/>
      <c r="L183" s="123" t="n"/>
      <c r="M183" s="123" t="n"/>
      <c r="N183" s="123" t="n"/>
      <c r="O183" s="123" t="n"/>
      <c r="P183" s="123" t="n"/>
      <c r="Q183" s="123" t="n"/>
      <c r="R183" s="123" t="n"/>
      <c r="S183" s="123" t="n"/>
      <c r="T183" s="123" t="n"/>
      <c r="U183" s="123" t="n"/>
      <c r="V183" s="123" t="n"/>
      <c r="W183" s="123" t="n"/>
      <c r="X183" s="123" t="n"/>
      <c r="Y183" s="123" t="n"/>
      <c r="Z183" s="123" t="n"/>
    </row>
    <row r="184" ht="12.75" customHeight="1" s="263">
      <c r="A184" s="123" t="n"/>
      <c r="B184" s="123" t="n"/>
      <c r="C184" s="123" t="n"/>
      <c r="D184" s="123" t="n"/>
      <c r="E184" s="123" t="n"/>
      <c r="F184" s="123" t="n"/>
      <c r="G184" s="123" t="n"/>
      <c r="H184" s="123" t="n"/>
      <c r="I184" s="123" t="n"/>
      <c r="J184" s="123" t="n"/>
      <c r="K184" s="123" t="n"/>
      <c r="L184" s="123" t="n"/>
      <c r="M184" s="123" t="n"/>
      <c r="N184" s="123" t="n"/>
      <c r="O184" s="123" t="n"/>
      <c r="P184" s="123" t="n"/>
      <c r="Q184" s="123" t="n"/>
      <c r="R184" s="123" t="n"/>
      <c r="S184" s="123" t="n"/>
      <c r="T184" s="123" t="n"/>
      <c r="U184" s="123" t="n"/>
      <c r="V184" s="123" t="n"/>
      <c r="W184" s="123" t="n"/>
      <c r="X184" s="123" t="n"/>
      <c r="Y184" s="123" t="n"/>
      <c r="Z184" s="123" t="n"/>
    </row>
    <row r="185" ht="12.75" customHeight="1" s="263">
      <c r="A185" s="123" t="n"/>
      <c r="B185" s="123" t="n"/>
      <c r="C185" s="123" t="n"/>
      <c r="D185" s="123" t="n"/>
      <c r="E185" s="123" t="n"/>
      <c r="F185" s="123" t="n"/>
      <c r="G185" s="123" t="n"/>
      <c r="H185" s="123" t="n"/>
      <c r="I185" s="123" t="n"/>
      <c r="J185" s="123" t="n"/>
      <c r="K185" s="123" t="n"/>
      <c r="L185" s="123" t="n"/>
      <c r="M185" s="123" t="n"/>
      <c r="N185" s="123" t="n"/>
      <c r="O185" s="123" t="n"/>
      <c r="P185" s="123" t="n"/>
      <c r="Q185" s="123" t="n"/>
      <c r="R185" s="123" t="n"/>
      <c r="S185" s="123" t="n"/>
      <c r="T185" s="123" t="n"/>
      <c r="U185" s="123" t="n"/>
      <c r="V185" s="123" t="n"/>
      <c r="W185" s="123" t="n"/>
      <c r="X185" s="123" t="n"/>
      <c r="Y185" s="123" t="n"/>
      <c r="Z185" s="123" t="n"/>
    </row>
    <row r="186" ht="12.75" customHeight="1" s="263">
      <c r="A186" s="123" t="n"/>
      <c r="B186" s="123" t="n"/>
      <c r="C186" s="123" t="n"/>
      <c r="D186" s="123" t="n"/>
      <c r="E186" s="123" t="n"/>
      <c r="F186" s="123" t="n"/>
      <c r="G186" s="123" t="n"/>
      <c r="H186" s="123" t="n"/>
      <c r="I186" s="123" t="n"/>
      <c r="J186" s="123" t="n"/>
      <c r="K186" s="123" t="n"/>
      <c r="L186" s="123" t="n"/>
      <c r="M186" s="123" t="n"/>
      <c r="N186" s="123" t="n"/>
      <c r="O186" s="123" t="n"/>
      <c r="P186" s="123" t="n"/>
      <c r="Q186" s="123" t="n"/>
      <c r="R186" s="123" t="n"/>
      <c r="S186" s="123" t="n"/>
      <c r="T186" s="123" t="n"/>
      <c r="U186" s="123" t="n"/>
      <c r="V186" s="123" t="n"/>
      <c r="W186" s="123" t="n"/>
      <c r="X186" s="123" t="n"/>
      <c r="Y186" s="123" t="n"/>
      <c r="Z186" s="123" t="n"/>
    </row>
    <row r="187" ht="12.75" customHeight="1" s="263">
      <c r="A187" s="123" t="n"/>
      <c r="B187" s="123" t="n"/>
      <c r="C187" s="123" t="n"/>
      <c r="D187" s="123" t="n"/>
      <c r="E187" s="123" t="n"/>
      <c r="F187" s="123" t="n"/>
      <c r="G187" s="123" t="n"/>
      <c r="H187" s="123" t="n"/>
      <c r="I187" s="123" t="n"/>
      <c r="J187" s="123" t="n"/>
      <c r="K187" s="123" t="n"/>
      <c r="L187" s="123" t="n"/>
      <c r="M187" s="123" t="n"/>
      <c r="N187" s="123" t="n"/>
      <c r="O187" s="123" t="n"/>
      <c r="P187" s="123" t="n"/>
      <c r="Q187" s="123" t="n"/>
      <c r="R187" s="123" t="n"/>
      <c r="S187" s="123" t="n"/>
      <c r="T187" s="123" t="n"/>
      <c r="U187" s="123" t="n"/>
      <c r="V187" s="123" t="n"/>
      <c r="W187" s="123" t="n"/>
      <c r="X187" s="123" t="n"/>
      <c r="Y187" s="123" t="n"/>
      <c r="Z187" s="123" t="n"/>
    </row>
    <row r="188" ht="12.75" customHeight="1" s="263">
      <c r="A188" s="123" t="n"/>
      <c r="B188" s="123" t="n"/>
      <c r="C188" s="123" t="n"/>
      <c r="D188" s="123" t="n"/>
      <c r="E188" s="123" t="n"/>
      <c r="F188" s="123" t="n"/>
      <c r="G188" s="123" t="n"/>
      <c r="H188" s="123" t="n"/>
      <c r="I188" s="123" t="n"/>
      <c r="J188" s="123" t="n"/>
      <c r="K188" s="123" t="n"/>
      <c r="L188" s="123" t="n"/>
      <c r="M188" s="123" t="n"/>
      <c r="N188" s="123" t="n"/>
      <c r="O188" s="123" t="n"/>
      <c r="P188" s="123" t="n"/>
      <c r="Q188" s="123" t="n"/>
      <c r="R188" s="123" t="n"/>
      <c r="S188" s="123" t="n"/>
      <c r="T188" s="123" t="n"/>
      <c r="U188" s="123" t="n"/>
      <c r="V188" s="123" t="n"/>
      <c r="W188" s="123" t="n"/>
      <c r="X188" s="123" t="n"/>
      <c r="Y188" s="123" t="n"/>
      <c r="Z188" s="123" t="n"/>
    </row>
    <row r="189" ht="12.75" customHeight="1" s="263">
      <c r="A189" s="123" t="n"/>
      <c r="B189" s="123" t="n"/>
      <c r="C189" s="123" t="n"/>
      <c r="D189" s="123" t="n"/>
      <c r="E189" s="123" t="n"/>
      <c r="F189" s="123" t="n"/>
      <c r="G189" s="123" t="n"/>
      <c r="H189" s="123" t="n"/>
      <c r="I189" s="123" t="n"/>
      <c r="J189" s="123" t="n"/>
      <c r="K189" s="123" t="n"/>
      <c r="L189" s="123" t="n"/>
      <c r="M189" s="123" t="n"/>
      <c r="N189" s="123" t="n"/>
      <c r="O189" s="123" t="n"/>
      <c r="P189" s="123" t="n"/>
      <c r="Q189" s="123" t="n"/>
      <c r="R189" s="123" t="n"/>
      <c r="S189" s="123" t="n"/>
      <c r="T189" s="123" t="n"/>
      <c r="U189" s="123" t="n"/>
      <c r="V189" s="123" t="n"/>
      <c r="W189" s="123" t="n"/>
      <c r="X189" s="123" t="n"/>
      <c r="Y189" s="123" t="n"/>
      <c r="Z189" s="123" t="n"/>
    </row>
    <row r="190" ht="12.75" customHeight="1" s="263">
      <c r="A190" s="123" t="n"/>
      <c r="B190" s="123" t="n"/>
      <c r="C190" s="123" t="n"/>
      <c r="D190" s="123" t="n"/>
      <c r="E190" s="123" t="n"/>
      <c r="F190" s="123" t="n"/>
      <c r="G190" s="123" t="n"/>
      <c r="H190" s="123" t="n"/>
      <c r="I190" s="123" t="n"/>
      <c r="J190" s="123" t="n"/>
      <c r="K190" s="123" t="n"/>
      <c r="L190" s="123" t="n"/>
      <c r="M190" s="123" t="n"/>
      <c r="N190" s="123" t="n"/>
      <c r="O190" s="123" t="n"/>
      <c r="P190" s="123" t="n"/>
      <c r="Q190" s="123" t="n"/>
      <c r="R190" s="123" t="n"/>
      <c r="S190" s="123" t="n"/>
      <c r="T190" s="123" t="n"/>
      <c r="U190" s="123" t="n"/>
      <c r="V190" s="123" t="n"/>
      <c r="W190" s="123" t="n"/>
      <c r="X190" s="123" t="n"/>
      <c r="Y190" s="123" t="n"/>
      <c r="Z190" s="123" t="n"/>
    </row>
    <row r="191" ht="12.75" customHeight="1" s="263">
      <c r="A191" s="123" t="n"/>
      <c r="B191" s="123" t="n"/>
      <c r="C191" s="123" t="n"/>
      <c r="D191" s="123" t="n"/>
      <c r="E191" s="123" t="n"/>
      <c r="F191" s="123" t="n"/>
      <c r="G191" s="123" t="n"/>
      <c r="H191" s="123" t="n"/>
      <c r="I191" s="123" t="n"/>
      <c r="J191" s="123" t="n"/>
      <c r="K191" s="123" t="n"/>
      <c r="L191" s="123" t="n"/>
      <c r="M191" s="123" t="n"/>
      <c r="N191" s="123" t="n"/>
      <c r="O191" s="123" t="n"/>
      <c r="P191" s="123" t="n"/>
      <c r="Q191" s="123" t="n"/>
      <c r="R191" s="123" t="n"/>
      <c r="S191" s="123" t="n"/>
      <c r="T191" s="123" t="n"/>
      <c r="U191" s="123" t="n"/>
      <c r="V191" s="123" t="n"/>
      <c r="W191" s="123" t="n"/>
      <c r="X191" s="123" t="n"/>
      <c r="Y191" s="123" t="n"/>
      <c r="Z191" s="123" t="n"/>
    </row>
    <row r="192" ht="12.75" customHeight="1" s="263">
      <c r="A192" s="123" t="n"/>
      <c r="B192" s="123" t="n"/>
      <c r="C192" s="123" t="n"/>
      <c r="D192" s="123" t="n"/>
      <c r="E192" s="123" t="n"/>
      <c r="F192" s="123" t="n"/>
      <c r="G192" s="123" t="n"/>
      <c r="H192" s="123" t="n"/>
      <c r="I192" s="123" t="n"/>
      <c r="J192" s="123" t="n"/>
      <c r="K192" s="123" t="n"/>
      <c r="L192" s="123" t="n"/>
      <c r="M192" s="123" t="n"/>
      <c r="N192" s="123" t="n"/>
      <c r="O192" s="123" t="n"/>
      <c r="P192" s="123" t="n"/>
      <c r="Q192" s="123" t="n"/>
      <c r="R192" s="123" t="n"/>
      <c r="S192" s="123" t="n"/>
      <c r="T192" s="123" t="n"/>
      <c r="U192" s="123" t="n"/>
      <c r="V192" s="123" t="n"/>
      <c r="W192" s="123" t="n"/>
      <c r="X192" s="123" t="n"/>
      <c r="Y192" s="123" t="n"/>
      <c r="Z192" s="123" t="n"/>
    </row>
    <row r="193" ht="12.75" customHeight="1" s="263">
      <c r="A193" s="123" t="n"/>
      <c r="B193" s="123" t="n"/>
      <c r="C193" s="123" t="n"/>
      <c r="D193" s="123" t="n"/>
      <c r="E193" s="123" t="n"/>
      <c r="F193" s="123" t="n"/>
      <c r="G193" s="123" t="n"/>
      <c r="H193" s="123" t="n"/>
      <c r="I193" s="123" t="n"/>
      <c r="J193" s="123" t="n"/>
      <c r="K193" s="123" t="n"/>
      <c r="L193" s="123" t="n"/>
      <c r="M193" s="123" t="n"/>
      <c r="N193" s="123" t="n"/>
      <c r="O193" s="123" t="n"/>
      <c r="P193" s="123" t="n"/>
      <c r="Q193" s="123" t="n"/>
      <c r="R193" s="123" t="n"/>
      <c r="S193" s="123" t="n"/>
      <c r="T193" s="123" t="n"/>
      <c r="U193" s="123" t="n"/>
      <c r="V193" s="123" t="n"/>
      <c r="W193" s="123" t="n"/>
      <c r="X193" s="123" t="n"/>
      <c r="Y193" s="123" t="n"/>
      <c r="Z193" s="123" t="n"/>
    </row>
    <row r="194" ht="12.75" customHeight="1" s="263">
      <c r="A194" s="123" t="n"/>
      <c r="B194" s="123" t="n"/>
      <c r="C194" s="123" t="n"/>
      <c r="D194" s="123" t="n"/>
      <c r="E194" s="123" t="n"/>
      <c r="F194" s="123" t="n"/>
      <c r="G194" s="123" t="n"/>
      <c r="H194" s="123" t="n"/>
      <c r="I194" s="123" t="n"/>
      <c r="J194" s="123" t="n"/>
      <c r="K194" s="123" t="n"/>
      <c r="L194" s="123" t="n"/>
      <c r="M194" s="123" t="n"/>
      <c r="N194" s="123" t="n"/>
      <c r="O194" s="123" t="n"/>
      <c r="P194" s="123" t="n"/>
      <c r="Q194" s="123" t="n"/>
      <c r="R194" s="123" t="n"/>
      <c r="S194" s="123" t="n"/>
      <c r="T194" s="123" t="n"/>
      <c r="U194" s="123" t="n"/>
      <c r="V194" s="123" t="n"/>
      <c r="W194" s="123" t="n"/>
      <c r="X194" s="123" t="n"/>
      <c r="Y194" s="123" t="n"/>
      <c r="Z194" s="123" t="n"/>
    </row>
    <row r="195" ht="12.75" customHeight="1" s="263">
      <c r="A195" s="123" t="n"/>
      <c r="B195" s="123" t="n"/>
      <c r="C195" s="123" t="n"/>
      <c r="D195" s="123" t="n"/>
      <c r="E195" s="123" t="n"/>
      <c r="F195" s="123" t="n"/>
      <c r="G195" s="123" t="n"/>
      <c r="H195" s="123" t="n"/>
      <c r="I195" s="123" t="n"/>
      <c r="J195" s="123" t="n"/>
      <c r="K195" s="123" t="n"/>
      <c r="L195" s="123" t="n"/>
      <c r="M195" s="123" t="n"/>
      <c r="N195" s="123" t="n"/>
      <c r="O195" s="123" t="n"/>
      <c r="P195" s="123" t="n"/>
      <c r="Q195" s="123" t="n"/>
      <c r="R195" s="123" t="n"/>
      <c r="S195" s="123" t="n"/>
      <c r="T195" s="123" t="n"/>
      <c r="U195" s="123" t="n"/>
      <c r="V195" s="123" t="n"/>
      <c r="W195" s="123" t="n"/>
      <c r="X195" s="123" t="n"/>
      <c r="Y195" s="123" t="n"/>
      <c r="Z195" s="123" t="n"/>
    </row>
    <row r="196" ht="12.75" customHeight="1" s="263">
      <c r="A196" s="123" t="n"/>
      <c r="B196" s="123" t="n"/>
      <c r="C196" s="123" t="n"/>
      <c r="D196" s="123" t="n"/>
      <c r="E196" s="123" t="n"/>
      <c r="F196" s="123" t="n"/>
      <c r="G196" s="123" t="n"/>
      <c r="H196" s="123" t="n"/>
      <c r="I196" s="123" t="n"/>
      <c r="J196" s="123" t="n"/>
      <c r="K196" s="123" t="n"/>
      <c r="L196" s="123" t="n"/>
      <c r="M196" s="123" t="n"/>
      <c r="N196" s="123" t="n"/>
      <c r="O196" s="123" t="n"/>
      <c r="P196" s="123" t="n"/>
      <c r="Q196" s="123" t="n"/>
      <c r="R196" s="123" t="n"/>
      <c r="S196" s="123" t="n"/>
      <c r="T196" s="123" t="n"/>
      <c r="U196" s="123" t="n"/>
      <c r="V196" s="123" t="n"/>
      <c r="W196" s="123" t="n"/>
      <c r="X196" s="123" t="n"/>
      <c r="Y196" s="123" t="n"/>
      <c r="Z196" s="123" t="n"/>
    </row>
    <row r="197" ht="12.75" customHeight="1" s="263">
      <c r="A197" s="123" t="n"/>
      <c r="B197" s="123" t="n"/>
      <c r="C197" s="123" t="n"/>
      <c r="D197" s="123" t="n"/>
      <c r="E197" s="123" t="n"/>
      <c r="F197" s="123" t="n"/>
      <c r="G197" s="123" t="n"/>
      <c r="H197" s="123" t="n"/>
      <c r="I197" s="123" t="n"/>
      <c r="J197" s="123" t="n"/>
      <c r="K197" s="123" t="n"/>
      <c r="L197" s="123" t="n"/>
      <c r="M197" s="123" t="n"/>
      <c r="N197" s="123" t="n"/>
      <c r="O197" s="123" t="n"/>
      <c r="P197" s="123" t="n"/>
      <c r="Q197" s="123" t="n"/>
      <c r="R197" s="123" t="n"/>
      <c r="S197" s="123" t="n"/>
      <c r="T197" s="123" t="n"/>
      <c r="U197" s="123" t="n"/>
      <c r="V197" s="123" t="n"/>
      <c r="W197" s="123" t="n"/>
      <c r="X197" s="123" t="n"/>
      <c r="Y197" s="123" t="n"/>
      <c r="Z197" s="123" t="n"/>
    </row>
    <row r="198" ht="12.75" customHeight="1" s="263">
      <c r="A198" s="123" t="n"/>
      <c r="B198" s="123" t="n"/>
      <c r="C198" s="123" t="n"/>
      <c r="D198" s="123" t="n"/>
      <c r="E198" s="123" t="n"/>
      <c r="F198" s="123" t="n"/>
      <c r="G198" s="123" t="n"/>
      <c r="H198" s="123" t="n"/>
      <c r="I198" s="123" t="n"/>
      <c r="J198" s="123" t="n"/>
      <c r="K198" s="123" t="n"/>
      <c r="L198" s="123" t="n"/>
      <c r="M198" s="123" t="n"/>
      <c r="N198" s="123" t="n"/>
      <c r="O198" s="123" t="n"/>
      <c r="P198" s="123" t="n"/>
      <c r="Q198" s="123" t="n"/>
      <c r="R198" s="123" t="n"/>
      <c r="S198" s="123" t="n"/>
      <c r="T198" s="123" t="n"/>
      <c r="U198" s="123" t="n"/>
      <c r="V198" s="123" t="n"/>
      <c r="W198" s="123" t="n"/>
      <c r="X198" s="123" t="n"/>
      <c r="Y198" s="123" t="n"/>
      <c r="Z198" s="123" t="n"/>
    </row>
    <row r="199" ht="12.75" customHeight="1" s="263">
      <c r="A199" s="123" t="n"/>
      <c r="B199" s="123" t="n"/>
      <c r="C199" s="123" t="n"/>
      <c r="D199" s="123" t="n"/>
      <c r="E199" s="123" t="n"/>
      <c r="F199" s="123" t="n"/>
      <c r="G199" s="123" t="n"/>
      <c r="H199" s="123" t="n"/>
      <c r="I199" s="123" t="n"/>
      <c r="J199" s="123" t="n"/>
      <c r="K199" s="123" t="n"/>
      <c r="L199" s="123" t="n"/>
      <c r="M199" s="123" t="n"/>
      <c r="N199" s="123" t="n"/>
      <c r="O199" s="123" t="n"/>
      <c r="P199" s="123" t="n"/>
      <c r="Q199" s="123" t="n"/>
      <c r="R199" s="123" t="n"/>
      <c r="S199" s="123" t="n"/>
      <c r="T199" s="123" t="n"/>
      <c r="U199" s="123" t="n"/>
      <c r="V199" s="123" t="n"/>
      <c r="W199" s="123" t="n"/>
      <c r="X199" s="123" t="n"/>
      <c r="Y199" s="123" t="n"/>
      <c r="Z199" s="123" t="n"/>
    </row>
    <row r="200" ht="12.75" customHeight="1" s="263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</row>
    <row r="201" ht="12.75" customHeight="1" s="263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</row>
    <row r="202" ht="12.75" customHeight="1" s="263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</row>
    <row r="203" ht="12.75" customHeight="1" s="263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</row>
    <row r="204" ht="12.75" customHeight="1" s="263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</row>
    <row r="205" ht="12.75" customHeight="1" s="263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</row>
    <row r="206" ht="12.75" customHeight="1" s="263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</row>
    <row r="207" ht="12.75" customHeight="1" s="263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</row>
    <row r="208" ht="12.75" customHeight="1" s="263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</row>
    <row r="209" ht="12.75" customHeight="1" s="263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</row>
    <row r="210" ht="12.75" customHeight="1" s="263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</row>
    <row r="211" ht="12.75" customHeight="1" s="263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</row>
    <row r="212" ht="12.75" customHeight="1" s="263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</row>
    <row r="213" ht="12.75" customHeight="1" s="263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</row>
    <row r="214" ht="12.75" customHeight="1" s="263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</row>
    <row r="215" ht="12.75" customHeight="1" s="263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</row>
    <row r="216" ht="12.75" customHeight="1" s="263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</row>
    <row r="217" ht="12.75" customHeight="1" s="263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</row>
    <row r="218" ht="12.75" customHeight="1" s="263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</row>
    <row r="219" ht="12.75" customHeight="1" s="263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</row>
    <row r="220" ht="12.75" customHeight="1" s="263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</row>
    <row r="221" ht="12.75" customHeight="1" s="263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</row>
    <row r="222" ht="12.75" customHeight="1" s="263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</row>
    <row r="223" ht="12.75" customHeight="1" s="263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</row>
    <row r="224" ht="12.75" customHeight="1" s="263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</row>
    <row r="225" ht="12.75" customHeight="1" s="263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</row>
    <row r="226" ht="12.75" customHeight="1" s="263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</row>
    <row r="227" ht="12.75" customHeight="1" s="263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</row>
    <row r="228" ht="12.75" customHeight="1" s="263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</row>
    <row r="229" ht="12.75" customHeight="1" s="263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</row>
    <row r="230" ht="12.75" customHeight="1" s="263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</row>
    <row r="231" ht="12.75" customHeight="1" s="263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</row>
    <row r="232" ht="12.75" customHeight="1" s="263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</row>
    <row r="233" ht="12.75" customHeight="1" s="263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</row>
    <row r="234" ht="12.75" customHeight="1" s="263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</row>
    <row r="235" ht="12.75" customHeight="1" s="263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</row>
    <row r="236" ht="12.75" customHeight="1" s="263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</row>
    <row r="237" ht="12.75" customHeight="1" s="263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</row>
    <row r="238" ht="12.75" customHeight="1" s="263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</row>
    <row r="239" ht="12.75" customHeight="1" s="263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</row>
    <row r="240" ht="12.75" customHeight="1" s="263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</row>
    <row r="241" ht="12.75" customHeight="1" s="263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</row>
    <row r="242" ht="12.75" customHeight="1" s="263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</row>
    <row r="243" ht="12.75" customHeight="1" s="263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</row>
    <row r="244" ht="12.75" customHeight="1" s="263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</row>
    <row r="245" ht="12.75" customHeight="1" s="263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</row>
    <row r="246" ht="12.75" customHeight="1" s="263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</row>
    <row r="247" ht="12.75" customHeight="1" s="263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</row>
    <row r="248" ht="12.75" customHeight="1" s="263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</row>
    <row r="249" ht="12.75" customHeight="1" s="263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</row>
    <row r="250" ht="12.75" customHeight="1" s="263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</row>
    <row r="251" ht="12.75" customHeight="1" s="263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</row>
    <row r="252" ht="12.75" customHeight="1" s="263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</row>
    <row r="253" ht="12.75" customHeight="1" s="263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</row>
    <row r="254" ht="12.75" customHeight="1" s="263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</row>
    <row r="255" ht="12.75" customHeight="1" s="263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</row>
    <row r="256" ht="12.75" customHeight="1" s="263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</row>
    <row r="257" ht="12.75" customHeight="1" s="263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</row>
    <row r="258" ht="12.75" customHeight="1" s="263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</row>
    <row r="259" ht="12.75" customHeight="1" s="263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</row>
    <row r="260" ht="12.75" customHeight="1" s="263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</row>
    <row r="261" ht="12.75" customHeight="1" s="263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</row>
    <row r="262" ht="12.75" customHeight="1" s="263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</row>
    <row r="263" ht="12.75" customHeight="1" s="263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</row>
    <row r="264" ht="12.75" customHeight="1" s="263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</row>
    <row r="265" ht="12.75" customHeight="1" s="263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</row>
    <row r="266" ht="12.75" customHeight="1" s="263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</row>
    <row r="267" ht="12.75" customHeight="1" s="263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</row>
    <row r="268" ht="12.75" customHeight="1" s="263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</row>
    <row r="269" ht="12.75" customHeight="1" s="263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</row>
    <row r="270" ht="12.75" customHeight="1" s="263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</row>
    <row r="271" ht="12.75" customHeight="1" s="263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</row>
    <row r="272" ht="12.75" customHeight="1" s="263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</row>
    <row r="273" ht="12.75" customHeight="1" s="263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</row>
    <row r="274" ht="12.75" customHeight="1" s="263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</row>
    <row r="275" ht="12.75" customHeight="1" s="263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</row>
    <row r="276" ht="12.75" customHeight="1" s="263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</row>
    <row r="277" ht="12.75" customHeight="1" s="263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</row>
    <row r="278" ht="12.75" customHeight="1" s="263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</row>
    <row r="279" ht="12.75" customHeight="1" s="263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</row>
    <row r="280" ht="12.75" customHeight="1" s="263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</row>
    <row r="281" ht="12.75" customHeight="1" s="263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</row>
    <row r="282" ht="12.75" customHeight="1" s="263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</row>
    <row r="283" ht="12.75" customHeight="1" s="263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</row>
    <row r="284" ht="12.75" customHeight="1" s="263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</row>
    <row r="285" ht="12.75" customHeight="1" s="263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</row>
    <row r="286" ht="12.75" customHeight="1" s="263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</row>
    <row r="287" ht="12.75" customHeight="1" s="263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</row>
    <row r="288" ht="12.75" customHeight="1" s="263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</row>
    <row r="289" ht="12.75" customHeight="1" s="263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</row>
    <row r="290" ht="12.75" customHeight="1" s="263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</row>
    <row r="291" ht="12.75" customHeight="1" s="263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</row>
    <row r="292" ht="12.75" customHeight="1" s="263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</row>
    <row r="293" ht="12.75" customHeight="1" s="263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</row>
    <row r="294" ht="12.75" customHeight="1" s="263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</row>
    <row r="295" ht="12.75" customHeight="1" s="263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</row>
    <row r="296" ht="12.75" customHeight="1" s="263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</row>
    <row r="297" ht="12.75" customHeight="1" s="263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</row>
    <row r="298" ht="12.75" customHeight="1" s="263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</row>
    <row r="299" ht="12.75" customHeight="1" s="263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</row>
    <row r="300" ht="12.75" customHeight="1" s="263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</row>
    <row r="301" ht="12.75" customHeight="1" s="263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</row>
    <row r="302" ht="12.75" customHeight="1" s="263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</row>
    <row r="303" ht="12.75" customHeight="1" s="263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</row>
    <row r="304" ht="15.75" customHeight="1" s="263"/>
    <row r="305" ht="15.75" customHeight="1" s="263"/>
    <row r="306" ht="15.75" customHeight="1" s="263"/>
    <row r="307" ht="15.75" customHeight="1" s="263"/>
    <row r="308" ht="15.75" customHeight="1" s="263"/>
    <row r="309" ht="15.75" customHeight="1" s="263"/>
    <row r="310" ht="15.75" customHeight="1" s="263"/>
    <row r="311" ht="15.75" customHeight="1" s="263"/>
    <row r="312" ht="15.75" customHeight="1" s="263"/>
    <row r="313" ht="15.75" customHeight="1" s="263"/>
    <row r="314" ht="15.75" customHeight="1" s="263"/>
    <row r="315" ht="15.75" customHeight="1" s="263"/>
    <row r="316" ht="15.75" customHeight="1" s="263"/>
    <row r="317" ht="15.75" customHeight="1" s="263"/>
    <row r="318" ht="15.75" customHeight="1" s="263"/>
    <row r="319" ht="15.75" customHeight="1" s="263"/>
    <row r="320" ht="15.75" customHeight="1" s="263"/>
    <row r="321" ht="15.75" customHeight="1" s="263"/>
    <row r="322" ht="15.75" customHeight="1" s="263"/>
    <row r="323" ht="15.75" customHeight="1" s="263"/>
    <row r="324" ht="15.75" customHeight="1" s="263"/>
    <row r="325" ht="15.75" customHeight="1" s="263"/>
    <row r="326" ht="15.75" customHeight="1" s="263"/>
    <row r="327" ht="15.75" customHeight="1" s="263"/>
    <row r="328" ht="15.75" customHeight="1" s="263"/>
    <row r="329" ht="15.75" customHeight="1" s="263"/>
    <row r="330" ht="15.75" customHeight="1" s="263"/>
    <row r="331" ht="15.75" customHeight="1" s="263"/>
    <row r="332" ht="15.75" customHeight="1" s="263"/>
    <row r="333" ht="15.75" customHeight="1" s="263"/>
    <row r="334" ht="15.75" customHeight="1" s="263"/>
    <row r="335" ht="15.75" customHeight="1" s="263"/>
    <row r="336" ht="15.75" customHeight="1" s="263"/>
    <row r="337" ht="15.75" customHeight="1" s="263"/>
    <row r="338" ht="15.75" customHeight="1" s="263"/>
    <row r="339" ht="15.75" customHeight="1" s="263"/>
    <row r="340" ht="15.75" customHeight="1" s="263"/>
    <row r="341" ht="15.75" customHeight="1" s="263"/>
    <row r="342" ht="15.75" customHeight="1" s="263"/>
    <row r="343" ht="15.75" customHeight="1" s="263"/>
    <row r="344" ht="15.75" customHeight="1" s="263"/>
    <row r="345" ht="15.75" customHeight="1" s="263"/>
    <row r="346" ht="15.75" customHeight="1" s="263"/>
    <row r="347" ht="15.75" customHeight="1" s="263"/>
    <row r="348" ht="15.75" customHeight="1" s="263"/>
    <row r="349" ht="15.75" customHeight="1" s="263"/>
    <row r="350" ht="15.75" customHeight="1" s="263"/>
    <row r="351" ht="15.75" customHeight="1" s="263"/>
    <row r="352" ht="15.75" customHeight="1" s="263"/>
    <row r="353" ht="15.75" customHeight="1" s="263"/>
    <row r="354" ht="15.75" customHeight="1" s="263"/>
    <row r="355" ht="15.75" customHeight="1" s="263"/>
    <row r="356" ht="15.75" customHeight="1" s="263"/>
    <row r="357" ht="15.75" customHeight="1" s="263"/>
    <row r="358" ht="15.75" customHeight="1" s="263"/>
    <row r="359" ht="15.75" customHeight="1" s="263"/>
    <row r="360" ht="15.75" customHeight="1" s="263"/>
    <row r="361" ht="15.75" customHeight="1" s="263"/>
    <row r="362" ht="15.75" customHeight="1" s="263"/>
    <row r="363" ht="15.75" customHeight="1" s="263"/>
    <row r="364" ht="15.75" customHeight="1" s="263"/>
    <row r="365" ht="15.75" customHeight="1" s="263"/>
    <row r="366" ht="15.75" customHeight="1" s="263"/>
    <row r="367" ht="15.75" customHeight="1" s="263"/>
    <row r="368" ht="15.75" customHeight="1" s="263"/>
    <row r="369" ht="15.75" customHeight="1" s="263"/>
    <row r="370" ht="15.75" customHeight="1" s="263"/>
    <row r="371" ht="15.75" customHeight="1" s="263"/>
    <row r="372" ht="15.75" customHeight="1" s="263"/>
    <row r="373" ht="15.75" customHeight="1" s="263"/>
    <row r="374" ht="15.75" customHeight="1" s="263"/>
    <row r="375" ht="15.75" customHeight="1" s="263"/>
    <row r="376" ht="15.75" customHeight="1" s="263"/>
    <row r="377" ht="15.75" customHeight="1" s="263"/>
    <row r="378" ht="15.75" customHeight="1" s="263"/>
    <row r="379" ht="15.75" customHeight="1" s="263"/>
    <row r="380" ht="15.75" customHeight="1" s="263"/>
    <row r="381" ht="15.75" customHeight="1" s="263"/>
    <row r="382" ht="15.75" customHeight="1" s="263"/>
    <row r="383" ht="15.75" customHeight="1" s="263"/>
    <row r="384" ht="15.75" customHeight="1" s="263"/>
    <row r="385" ht="15.75" customHeight="1" s="263"/>
    <row r="386" ht="15.75" customHeight="1" s="263"/>
    <row r="387" ht="15.75" customHeight="1" s="263"/>
    <row r="388" ht="15.75" customHeight="1" s="263"/>
    <row r="389" ht="15.75" customHeight="1" s="263"/>
    <row r="390" ht="15.75" customHeight="1" s="263"/>
    <row r="391" ht="15.75" customHeight="1" s="263"/>
    <row r="392" ht="15.75" customHeight="1" s="263"/>
    <row r="393" ht="15.75" customHeight="1" s="263"/>
    <row r="394" ht="15.75" customHeight="1" s="263"/>
    <row r="395" ht="15.75" customHeight="1" s="263"/>
    <row r="396" ht="15.75" customHeight="1" s="263"/>
    <row r="397" ht="15.75" customHeight="1" s="263"/>
    <row r="398" ht="15.75" customHeight="1" s="263"/>
    <row r="399" ht="15.75" customHeight="1" s="263"/>
    <row r="400" ht="15.75" customHeight="1" s="263"/>
    <row r="401" ht="15.75" customHeight="1" s="263"/>
    <row r="402" ht="15.75" customHeight="1" s="263"/>
    <row r="403" ht="15.75" customHeight="1" s="263"/>
    <row r="404" ht="15.75" customHeight="1" s="263"/>
    <row r="405" ht="15.75" customHeight="1" s="263"/>
    <row r="406" ht="15.75" customHeight="1" s="263"/>
    <row r="407" ht="15.75" customHeight="1" s="263"/>
    <row r="408" ht="15.75" customHeight="1" s="263"/>
    <row r="409" ht="15.75" customHeight="1" s="263"/>
    <row r="410" ht="15.75" customHeight="1" s="263"/>
    <row r="411" ht="15.75" customHeight="1" s="263"/>
    <row r="412" ht="15.75" customHeight="1" s="263"/>
    <row r="413" ht="15.75" customHeight="1" s="263"/>
    <row r="414" ht="15.75" customHeight="1" s="263"/>
    <row r="415" ht="15.75" customHeight="1" s="263"/>
    <row r="416" ht="15.75" customHeight="1" s="263"/>
    <row r="417" ht="15.75" customHeight="1" s="263"/>
    <row r="418" ht="15.75" customHeight="1" s="263"/>
    <row r="419" ht="15.75" customHeight="1" s="263"/>
    <row r="420" ht="15.75" customHeight="1" s="263"/>
    <row r="421" ht="15.75" customHeight="1" s="263"/>
    <row r="422" ht="15.75" customHeight="1" s="263"/>
    <row r="423" ht="15.75" customHeight="1" s="263"/>
    <row r="424" ht="15.75" customHeight="1" s="263"/>
    <row r="425" ht="15.75" customHeight="1" s="263"/>
    <row r="426" ht="15.75" customHeight="1" s="263"/>
    <row r="427" ht="15.75" customHeight="1" s="263"/>
    <row r="428" ht="15.75" customHeight="1" s="263"/>
    <row r="429" ht="15.75" customHeight="1" s="263"/>
    <row r="430" ht="15.75" customHeight="1" s="263"/>
    <row r="431" ht="15.75" customHeight="1" s="263"/>
    <row r="432" ht="15.75" customHeight="1" s="263"/>
    <row r="433" ht="15.75" customHeight="1" s="263"/>
    <row r="434" ht="15.75" customHeight="1" s="263"/>
    <row r="435" ht="15.75" customHeight="1" s="263"/>
    <row r="436" ht="15.75" customHeight="1" s="263"/>
    <row r="437" ht="15.75" customHeight="1" s="263"/>
    <row r="438" ht="15.75" customHeight="1" s="263"/>
    <row r="439" ht="15.75" customHeight="1" s="263"/>
    <row r="440" ht="15.75" customHeight="1" s="263"/>
    <row r="441" ht="15.75" customHeight="1" s="263"/>
    <row r="442" ht="15.75" customHeight="1" s="263"/>
    <row r="443" ht="15.75" customHeight="1" s="263"/>
    <row r="444" ht="15.75" customHeight="1" s="263"/>
    <row r="445" ht="15.75" customHeight="1" s="263"/>
    <row r="446" ht="15.75" customHeight="1" s="263"/>
    <row r="447" ht="15.75" customHeight="1" s="263"/>
    <row r="448" ht="15.75" customHeight="1" s="263"/>
    <row r="449" ht="15.75" customHeight="1" s="263"/>
    <row r="450" ht="15.75" customHeight="1" s="263"/>
    <row r="451" ht="15.75" customHeight="1" s="263"/>
    <row r="452" ht="15.75" customHeight="1" s="263"/>
    <row r="453" ht="15.75" customHeight="1" s="263"/>
    <row r="454" ht="15.75" customHeight="1" s="263"/>
    <row r="455" ht="15.75" customHeight="1" s="263"/>
    <row r="456" ht="15.75" customHeight="1" s="263"/>
    <row r="457" ht="15.75" customHeight="1" s="263"/>
    <row r="458" ht="15.75" customHeight="1" s="263"/>
    <row r="459" ht="15.75" customHeight="1" s="263"/>
    <row r="460" ht="15.75" customHeight="1" s="263"/>
    <row r="461" ht="15.75" customHeight="1" s="263"/>
    <row r="462" ht="15.75" customHeight="1" s="263"/>
    <row r="463" ht="15.75" customHeight="1" s="263"/>
    <row r="464" ht="15.75" customHeight="1" s="263"/>
    <row r="465" ht="15.75" customHeight="1" s="263"/>
    <row r="466" ht="15.75" customHeight="1" s="263"/>
    <row r="467" ht="15.75" customHeight="1" s="263"/>
    <row r="468" ht="15.75" customHeight="1" s="263"/>
    <row r="469" ht="15.75" customHeight="1" s="263"/>
    <row r="470" ht="15.75" customHeight="1" s="263"/>
    <row r="471" ht="15.75" customHeight="1" s="263"/>
    <row r="472" ht="15.75" customHeight="1" s="263"/>
    <row r="473" ht="15.75" customHeight="1" s="263"/>
    <row r="474" ht="15.75" customHeight="1" s="263"/>
    <row r="475" ht="15.75" customHeight="1" s="263"/>
    <row r="476" ht="15.75" customHeight="1" s="263"/>
    <row r="477" ht="15.75" customHeight="1" s="263"/>
    <row r="478" ht="15.75" customHeight="1" s="263"/>
    <row r="479" ht="15.75" customHeight="1" s="263"/>
    <row r="480" ht="15.75" customHeight="1" s="263"/>
    <row r="481" ht="15.75" customHeight="1" s="263"/>
    <row r="482" ht="15.75" customHeight="1" s="263"/>
    <row r="483" ht="15.75" customHeight="1" s="263"/>
    <row r="484" ht="15.75" customHeight="1" s="263"/>
    <row r="485" ht="15.75" customHeight="1" s="263"/>
    <row r="486" ht="15.75" customHeight="1" s="263"/>
    <row r="487" ht="15.75" customHeight="1" s="263"/>
    <row r="488" ht="15.75" customHeight="1" s="263"/>
    <row r="489" ht="15.75" customHeight="1" s="263"/>
    <row r="490" ht="15.75" customHeight="1" s="263"/>
    <row r="491" ht="15.75" customHeight="1" s="263"/>
    <row r="492" ht="15.75" customHeight="1" s="263"/>
    <row r="493" ht="15.75" customHeight="1" s="263"/>
    <row r="494" ht="15.75" customHeight="1" s="263"/>
    <row r="495" ht="15.75" customHeight="1" s="263"/>
    <row r="496" ht="15.75" customHeight="1" s="263"/>
    <row r="497" ht="15.75" customHeight="1" s="263"/>
    <row r="498" ht="15.75" customHeight="1" s="263"/>
    <row r="499" ht="15.75" customHeight="1" s="263"/>
    <row r="500" ht="15.75" customHeight="1" s="263"/>
    <row r="501" ht="15.75" customHeight="1" s="263"/>
    <row r="502" ht="15.75" customHeight="1" s="263"/>
    <row r="503" ht="15.75" customHeight="1" s="263"/>
    <row r="504" ht="15.75" customHeight="1" s="263"/>
    <row r="505" ht="15.75" customHeight="1" s="263"/>
    <row r="506" ht="15.75" customHeight="1" s="263"/>
    <row r="507" ht="15.75" customHeight="1" s="263"/>
    <row r="508" ht="15.75" customHeight="1" s="263"/>
    <row r="509" ht="15.75" customHeight="1" s="263"/>
    <row r="510" ht="15.75" customHeight="1" s="263"/>
    <row r="511" ht="15.75" customHeight="1" s="263"/>
    <row r="512" ht="15.75" customHeight="1" s="263"/>
    <row r="513" ht="15.75" customHeight="1" s="263"/>
    <row r="514" ht="15.75" customHeight="1" s="263"/>
    <row r="515" ht="15.75" customHeight="1" s="263"/>
    <row r="516" ht="15.75" customHeight="1" s="263"/>
    <row r="517" ht="15.75" customHeight="1" s="263"/>
    <row r="518" ht="15.75" customHeight="1" s="263"/>
    <row r="519" ht="15.75" customHeight="1" s="263"/>
    <row r="520" ht="15.75" customHeight="1" s="263"/>
    <row r="521" ht="15.75" customHeight="1" s="263"/>
    <row r="522" ht="15.75" customHeight="1" s="263"/>
    <row r="523" ht="15.75" customHeight="1" s="263"/>
    <row r="524" ht="15.75" customHeight="1" s="263"/>
    <row r="525" ht="15.75" customHeight="1" s="263"/>
    <row r="526" ht="15.75" customHeight="1" s="263"/>
    <row r="527" ht="15.75" customHeight="1" s="263"/>
    <row r="528" ht="15.75" customHeight="1" s="263"/>
    <row r="529" ht="15.75" customHeight="1" s="263"/>
    <row r="530" ht="15.75" customHeight="1" s="263"/>
    <row r="531" ht="15.75" customHeight="1" s="263"/>
    <row r="532" ht="15.75" customHeight="1" s="263"/>
    <row r="533" ht="15.75" customHeight="1" s="263"/>
    <row r="534" ht="15.75" customHeight="1" s="263"/>
    <row r="535" ht="15.75" customHeight="1" s="263"/>
    <row r="536" ht="15.75" customHeight="1" s="263"/>
    <row r="537" ht="15.75" customHeight="1" s="263"/>
    <row r="538" ht="15.75" customHeight="1" s="263"/>
    <row r="539" ht="15.75" customHeight="1" s="263"/>
    <row r="540" ht="15.75" customHeight="1" s="263"/>
    <row r="541" ht="15.75" customHeight="1" s="263"/>
    <row r="542" ht="15.75" customHeight="1" s="263"/>
    <row r="543" ht="15.75" customHeight="1" s="263"/>
    <row r="544" ht="15.75" customHeight="1" s="263"/>
    <row r="545" ht="15.75" customHeight="1" s="263"/>
    <row r="546" ht="15.75" customHeight="1" s="263"/>
    <row r="547" ht="15.75" customHeight="1" s="263"/>
    <row r="548" ht="15.75" customHeight="1" s="263"/>
    <row r="549" ht="15.75" customHeight="1" s="263"/>
    <row r="550" ht="15.75" customHeight="1" s="263"/>
    <row r="551" ht="15.75" customHeight="1" s="263"/>
    <row r="552" ht="15.75" customHeight="1" s="263"/>
    <row r="553" ht="15.75" customHeight="1" s="263"/>
    <row r="554" ht="15.75" customHeight="1" s="263"/>
    <row r="555" ht="15.75" customHeight="1" s="263"/>
    <row r="556" ht="15.75" customHeight="1" s="263"/>
    <row r="557" ht="15.75" customHeight="1" s="263"/>
    <row r="558" ht="15.75" customHeight="1" s="263"/>
    <row r="559" ht="15.75" customHeight="1" s="263"/>
    <row r="560" ht="15.75" customHeight="1" s="263"/>
    <row r="561" ht="15.75" customHeight="1" s="263"/>
    <row r="562" ht="15.75" customHeight="1" s="263"/>
    <row r="563" ht="15.75" customHeight="1" s="263"/>
    <row r="564" ht="15.75" customHeight="1" s="263"/>
    <row r="565" ht="15.75" customHeight="1" s="263"/>
    <row r="566" ht="15.75" customHeight="1" s="263"/>
    <row r="567" ht="15.75" customHeight="1" s="263"/>
    <row r="568" ht="15.75" customHeight="1" s="263"/>
    <row r="569" ht="15.75" customHeight="1" s="263"/>
    <row r="570" ht="15.75" customHeight="1" s="263"/>
    <row r="571" ht="15.75" customHeight="1" s="263"/>
    <row r="572" ht="15.75" customHeight="1" s="263"/>
    <row r="573" ht="15.75" customHeight="1" s="263"/>
    <row r="574" ht="15.75" customHeight="1" s="263"/>
    <row r="575" ht="15.75" customHeight="1" s="263"/>
    <row r="576" ht="15.75" customHeight="1" s="263"/>
    <row r="577" ht="15.75" customHeight="1" s="263"/>
    <row r="578" ht="15.75" customHeight="1" s="263"/>
    <row r="579" ht="15.75" customHeight="1" s="263"/>
    <row r="580" ht="15.75" customHeight="1" s="263"/>
    <row r="581" ht="15.75" customHeight="1" s="263"/>
    <row r="582" ht="15.75" customHeight="1" s="263"/>
    <row r="583" ht="15.75" customHeight="1" s="263"/>
    <row r="584" ht="15.75" customHeight="1" s="263"/>
    <row r="585" ht="15.75" customHeight="1" s="263"/>
    <row r="586" ht="15.75" customHeight="1" s="263"/>
    <row r="587" ht="15.75" customHeight="1" s="263"/>
    <row r="588" ht="15.75" customHeight="1" s="263"/>
    <row r="589" ht="15.75" customHeight="1" s="263"/>
    <row r="590" ht="15.75" customHeight="1" s="263"/>
    <row r="591" ht="15.75" customHeight="1" s="263"/>
    <row r="592" ht="15.75" customHeight="1" s="263"/>
    <row r="593" ht="15.75" customHeight="1" s="263"/>
    <row r="594" ht="15.75" customHeight="1" s="263"/>
    <row r="595" ht="15.75" customHeight="1" s="263"/>
    <row r="596" ht="15.75" customHeight="1" s="263"/>
    <row r="597" ht="15.75" customHeight="1" s="263"/>
    <row r="598" ht="15.75" customHeight="1" s="263"/>
    <row r="599" ht="15.75" customHeight="1" s="263"/>
    <row r="600" ht="15.75" customHeight="1" s="263"/>
    <row r="601" ht="15.75" customHeight="1" s="263"/>
    <row r="602" ht="15.75" customHeight="1" s="263"/>
    <row r="603" ht="15.75" customHeight="1" s="263"/>
    <row r="604" ht="15.75" customHeight="1" s="263"/>
    <row r="605" ht="15.75" customHeight="1" s="263"/>
    <row r="606" ht="15.75" customHeight="1" s="263"/>
    <row r="607" ht="15.75" customHeight="1" s="263"/>
    <row r="608" ht="15.75" customHeight="1" s="263"/>
    <row r="609" ht="15.75" customHeight="1" s="263"/>
    <row r="610" ht="15.75" customHeight="1" s="263"/>
    <row r="611" ht="15.75" customHeight="1" s="263"/>
    <row r="612" ht="15.75" customHeight="1" s="263"/>
    <row r="613" ht="15.75" customHeight="1" s="263"/>
    <row r="614" ht="15.75" customHeight="1" s="263"/>
    <row r="615" ht="15.75" customHeight="1" s="263"/>
    <row r="616" ht="15.75" customHeight="1" s="263"/>
    <row r="617" ht="15.75" customHeight="1" s="263"/>
    <row r="618" ht="15.75" customHeight="1" s="263"/>
    <row r="619" ht="15.75" customHeight="1" s="263"/>
    <row r="620" ht="15.75" customHeight="1" s="263"/>
    <row r="621" ht="15.75" customHeight="1" s="263"/>
    <row r="622" ht="15.75" customHeight="1" s="263"/>
    <row r="623" ht="15.75" customHeight="1" s="263"/>
    <row r="624" ht="15.75" customHeight="1" s="263"/>
    <row r="625" ht="15.75" customHeight="1" s="263"/>
    <row r="626" ht="15.75" customHeight="1" s="263"/>
    <row r="627" ht="15.75" customHeight="1" s="263"/>
    <row r="628" ht="15.75" customHeight="1" s="263"/>
    <row r="629" ht="15.75" customHeight="1" s="263"/>
    <row r="630" ht="15.75" customHeight="1" s="263"/>
    <row r="631" ht="15.75" customHeight="1" s="263"/>
    <row r="632" ht="15.75" customHeight="1" s="263"/>
    <row r="633" ht="15.75" customHeight="1" s="263"/>
    <row r="634" ht="15.75" customHeight="1" s="263"/>
    <row r="635" ht="15.75" customHeight="1" s="263"/>
    <row r="636" ht="15.75" customHeight="1" s="263"/>
    <row r="637" ht="15.75" customHeight="1" s="263"/>
    <row r="638" ht="15.75" customHeight="1" s="263"/>
    <row r="639" ht="15.75" customHeight="1" s="263"/>
    <row r="640" ht="15.75" customHeight="1" s="263"/>
    <row r="641" ht="15.75" customHeight="1" s="263"/>
    <row r="642" ht="15.75" customHeight="1" s="263"/>
    <row r="643" ht="15.75" customHeight="1" s="263"/>
    <row r="644" ht="15.75" customHeight="1" s="263"/>
    <row r="645" ht="15.75" customHeight="1" s="263"/>
    <row r="646" ht="15.75" customHeight="1" s="263"/>
    <row r="647" ht="15.75" customHeight="1" s="263"/>
    <row r="648" ht="15.75" customHeight="1" s="263"/>
    <row r="649" ht="15.75" customHeight="1" s="263"/>
    <row r="650" ht="15.75" customHeight="1" s="263"/>
    <row r="651" ht="15.75" customHeight="1" s="263"/>
    <row r="652" ht="15.75" customHeight="1" s="263"/>
    <row r="653" ht="15.75" customHeight="1" s="263"/>
    <row r="654" ht="15.75" customHeight="1" s="263"/>
    <row r="655" ht="15.75" customHeight="1" s="263"/>
    <row r="656" ht="15.75" customHeight="1" s="263"/>
    <row r="657" ht="15.75" customHeight="1" s="263"/>
    <row r="658" ht="15.75" customHeight="1" s="263"/>
    <row r="659" ht="15.75" customHeight="1" s="263"/>
    <row r="660" ht="15.75" customHeight="1" s="263"/>
    <row r="661" ht="15.75" customHeight="1" s="263"/>
    <row r="662" ht="15.75" customHeight="1" s="263"/>
    <row r="663" ht="15.75" customHeight="1" s="263"/>
    <row r="664" ht="15.75" customHeight="1" s="263"/>
    <row r="665" ht="15.75" customHeight="1" s="263"/>
    <row r="666" ht="15.75" customHeight="1" s="263"/>
    <row r="667" ht="15.75" customHeight="1" s="263"/>
    <row r="668" ht="15.75" customHeight="1" s="263"/>
    <row r="669" ht="15.75" customHeight="1" s="263"/>
    <row r="670" ht="15.75" customHeight="1" s="263"/>
    <row r="671" ht="15.75" customHeight="1" s="263"/>
    <row r="672" ht="15.75" customHeight="1" s="263"/>
    <row r="673" ht="15.75" customHeight="1" s="263"/>
    <row r="674" ht="15.75" customHeight="1" s="263"/>
    <row r="675" ht="15.75" customHeight="1" s="263"/>
    <row r="676" ht="15.75" customHeight="1" s="263"/>
    <row r="677" ht="15.75" customHeight="1" s="263"/>
    <row r="678" ht="15.75" customHeight="1" s="263"/>
    <row r="679" ht="15.75" customHeight="1" s="263"/>
    <row r="680" ht="15.75" customHeight="1" s="263"/>
    <row r="681" ht="15.75" customHeight="1" s="263"/>
    <row r="682" ht="15.75" customHeight="1" s="263"/>
    <row r="683" ht="15.75" customHeight="1" s="263"/>
    <row r="684" ht="15.75" customHeight="1" s="263"/>
    <row r="685" ht="15.75" customHeight="1" s="263"/>
    <row r="686" ht="15.75" customHeight="1" s="263"/>
    <row r="687" ht="15.75" customHeight="1" s="263"/>
    <row r="688" ht="15.75" customHeight="1" s="263"/>
    <row r="689" ht="15.75" customHeight="1" s="263"/>
    <row r="690" ht="15.75" customHeight="1" s="263"/>
    <row r="691" ht="15.75" customHeight="1" s="263"/>
    <row r="692" ht="15.75" customHeight="1" s="263"/>
    <row r="693" ht="15.75" customHeight="1" s="263"/>
    <row r="694" ht="15.75" customHeight="1" s="263"/>
    <row r="695" ht="15.75" customHeight="1" s="263"/>
    <row r="696" ht="15.75" customHeight="1" s="263"/>
    <row r="697" ht="15.75" customHeight="1" s="263"/>
    <row r="698" ht="15.75" customHeight="1" s="263"/>
    <row r="699" ht="15.75" customHeight="1" s="263"/>
    <row r="700" ht="15.75" customHeight="1" s="263"/>
    <row r="701" ht="15.75" customHeight="1" s="263"/>
    <row r="702" ht="15.75" customHeight="1" s="263"/>
    <row r="703" ht="15.75" customHeight="1" s="263"/>
    <row r="704" ht="15.75" customHeight="1" s="263"/>
    <row r="705" ht="15.75" customHeight="1" s="263"/>
    <row r="706" ht="15.75" customHeight="1" s="263"/>
    <row r="707" ht="15.75" customHeight="1" s="263"/>
    <row r="708" ht="15.75" customHeight="1" s="263"/>
    <row r="709" ht="15.75" customHeight="1" s="263"/>
    <row r="710" ht="15.75" customHeight="1" s="263"/>
    <row r="711" ht="15.75" customHeight="1" s="263"/>
    <row r="712" ht="15.75" customHeight="1" s="263"/>
    <row r="713" ht="15.75" customHeight="1" s="263"/>
    <row r="714" ht="15.75" customHeight="1" s="263"/>
    <row r="715" ht="15.75" customHeight="1" s="263"/>
    <row r="716" ht="15.75" customHeight="1" s="263"/>
    <row r="717" ht="15.75" customHeight="1" s="263"/>
    <row r="718" ht="15.75" customHeight="1" s="263"/>
    <row r="719" ht="15.75" customHeight="1" s="263"/>
    <row r="720" ht="15.75" customHeight="1" s="263"/>
    <row r="721" ht="15.75" customHeight="1" s="263"/>
    <row r="722" ht="15.75" customHeight="1" s="263"/>
    <row r="723" ht="15.75" customHeight="1" s="263"/>
    <row r="724" ht="15.75" customHeight="1" s="263"/>
    <row r="725" ht="15.75" customHeight="1" s="263"/>
    <row r="726" ht="15.75" customHeight="1" s="263"/>
    <row r="727" ht="15.75" customHeight="1" s="263"/>
    <row r="728" ht="15.75" customHeight="1" s="263"/>
    <row r="729" ht="15.75" customHeight="1" s="263"/>
    <row r="730" ht="15.75" customHeight="1" s="263"/>
    <row r="731" ht="15.75" customHeight="1" s="263"/>
    <row r="732" ht="15.75" customHeight="1" s="263"/>
    <row r="733" ht="15.75" customHeight="1" s="263"/>
    <row r="734" ht="15.75" customHeight="1" s="263"/>
    <row r="735" ht="15.75" customHeight="1" s="263"/>
    <row r="736" ht="15.75" customHeight="1" s="263"/>
    <row r="737" ht="15.75" customHeight="1" s="263"/>
    <row r="738" ht="15.75" customHeight="1" s="263"/>
    <row r="739" ht="15.75" customHeight="1" s="263"/>
    <row r="740" ht="15.75" customHeight="1" s="263"/>
    <row r="741" ht="15.75" customHeight="1" s="263"/>
    <row r="742" ht="15.75" customHeight="1" s="263"/>
    <row r="743" ht="15.75" customHeight="1" s="263"/>
    <row r="744" ht="15.75" customHeight="1" s="263"/>
    <row r="745" ht="15.75" customHeight="1" s="263"/>
    <row r="746" ht="15.75" customHeight="1" s="263"/>
    <row r="747" ht="15.75" customHeight="1" s="263"/>
    <row r="748" ht="15.75" customHeight="1" s="263"/>
    <row r="749" ht="15.75" customHeight="1" s="263"/>
    <row r="750" ht="15.75" customHeight="1" s="263"/>
    <row r="751" ht="15.75" customHeight="1" s="263"/>
    <row r="752" ht="15.75" customHeight="1" s="263"/>
    <row r="753" ht="15.75" customHeight="1" s="263"/>
    <row r="754" ht="15.75" customHeight="1" s="263"/>
    <row r="755" ht="15.75" customHeight="1" s="263"/>
    <row r="756" ht="15.75" customHeight="1" s="263"/>
    <row r="757" ht="15.75" customHeight="1" s="263"/>
    <row r="758" ht="15.75" customHeight="1" s="263"/>
    <row r="759" ht="15.75" customHeight="1" s="263"/>
    <row r="760" ht="15.75" customHeight="1" s="263"/>
    <row r="761" ht="15.75" customHeight="1" s="263"/>
    <row r="762" ht="15.75" customHeight="1" s="263"/>
    <row r="763" ht="15.75" customHeight="1" s="263"/>
    <row r="764" ht="15.75" customHeight="1" s="263"/>
    <row r="765" ht="15.75" customHeight="1" s="263"/>
    <row r="766" ht="15.75" customHeight="1" s="263"/>
    <row r="767" ht="15.75" customHeight="1" s="263"/>
    <row r="768" ht="15.75" customHeight="1" s="263"/>
    <row r="769" ht="15.75" customHeight="1" s="263"/>
    <row r="770" ht="15.75" customHeight="1" s="263"/>
    <row r="771" ht="15.75" customHeight="1" s="263"/>
    <row r="772" ht="15.75" customHeight="1" s="263"/>
    <row r="773" ht="15.75" customHeight="1" s="263"/>
    <row r="774" ht="15.75" customHeight="1" s="263"/>
    <row r="775" ht="15.75" customHeight="1" s="263"/>
    <row r="776" ht="15.75" customHeight="1" s="263"/>
    <row r="777" ht="15.75" customHeight="1" s="263"/>
    <row r="778" ht="15.75" customHeight="1" s="263"/>
    <row r="779" ht="15.75" customHeight="1" s="263"/>
    <row r="780" ht="15.75" customHeight="1" s="263"/>
    <row r="781" ht="15.75" customHeight="1" s="263"/>
    <row r="782" ht="15.75" customHeight="1" s="263"/>
    <row r="783" ht="15.75" customHeight="1" s="263"/>
    <row r="784" ht="15.75" customHeight="1" s="263"/>
    <row r="785" ht="15.75" customHeight="1" s="263"/>
    <row r="786" ht="15.75" customHeight="1" s="263"/>
    <row r="787" ht="15.75" customHeight="1" s="263"/>
    <row r="788" ht="15.75" customHeight="1" s="263"/>
    <row r="789" ht="15.75" customHeight="1" s="263"/>
    <row r="790" ht="15.75" customHeight="1" s="263"/>
    <row r="791" ht="15.75" customHeight="1" s="263"/>
    <row r="792" ht="15.75" customHeight="1" s="263"/>
    <row r="793" ht="15.75" customHeight="1" s="263"/>
    <row r="794" ht="15.75" customHeight="1" s="263"/>
    <row r="795" ht="15.75" customHeight="1" s="263"/>
    <row r="796" ht="15.75" customHeight="1" s="263"/>
    <row r="797" ht="15.75" customHeight="1" s="263"/>
    <row r="798" ht="15.75" customHeight="1" s="263"/>
    <row r="799" ht="15.75" customHeight="1" s="263"/>
    <row r="800" ht="15.75" customHeight="1" s="263"/>
    <row r="801" ht="15.75" customHeight="1" s="263"/>
    <row r="802" ht="15.75" customHeight="1" s="263"/>
    <row r="803" ht="15.75" customHeight="1" s="263"/>
    <row r="804" ht="15.75" customHeight="1" s="263"/>
    <row r="805" ht="15.75" customHeight="1" s="263"/>
    <row r="806" ht="15.75" customHeight="1" s="263"/>
    <row r="807" ht="15.75" customHeight="1" s="263"/>
    <row r="808" ht="15.75" customHeight="1" s="263"/>
    <row r="809" ht="15.75" customHeight="1" s="263"/>
    <row r="810" ht="15.75" customHeight="1" s="263"/>
    <row r="811" ht="15.75" customHeight="1" s="263"/>
    <row r="812" ht="15.75" customHeight="1" s="263"/>
    <row r="813" ht="15.75" customHeight="1" s="263"/>
    <row r="814" ht="15.75" customHeight="1" s="263"/>
    <row r="815" ht="15.75" customHeight="1" s="263"/>
    <row r="816" ht="15.75" customHeight="1" s="263"/>
    <row r="817" ht="15.75" customHeight="1" s="263"/>
    <row r="818" ht="15.75" customHeight="1" s="263"/>
    <row r="819" ht="15.75" customHeight="1" s="263"/>
    <row r="820" ht="15.75" customHeight="1" s="263"/>
    <row r="821" ht="15.75" customHeight="1" s="263"/>
    <row r="822" ht="15.75" customHeight="1" s="263"/>
    <row r="823" ht="15.75" customHeight="1" s="263"/>
    <row r="824" ht="15.75" customHeight="1" s="263"/>
    <row r="825" ht="15.75" customHeight="1" s="263"/>
    <row r="826" ht="15.75" customHeight="1" s="263"/>
    <row r="827" ht="15.75" customHeight="1" s="263"/>
    <row r="828" ht="15.75" customHeight="1" s="263"/>
    <row r="829" ht="15.75" customHeight="1" s="263"/>
    <row r="830" ht="15.75" customHeight="1" s="263"/>
    <row r="831" ht="15.75" customHeight="1" s="263"/>
    <row r="832" ht="15.75" customHeight="1" s="263"/>
    <row r="833" ht="15.75" customHeight="1" s="263"/>
    <row r="834" ht="15.75" customHeight="1" s="263"/>
    <row r="835" ht="15.75" customHeight="1" s="263"/>
    <row r="836" ht="15.75" customHeight="1" s="263"/>
    <row r="837" ht="15.75" customHeight="1" s="263"/>
    <row r="838" ht="15.75" customHeight="1" s="263"/>
    <row r="839" ht="15.75" customHeight="1" s="263"/>
    <row r="840" ht="15.75" customHeight="1" s="263"/>
    <row r="841" ht="15.75" customHeight="1" s="263"/>
    <row r="842" ht="15.75" customHeight="1" s="263"/>
    <row r="843" ht="15.75" customHeight="1" s="263"/>
    <row r="844" ht="15.75" customHeight="1" s="263"/>
    <row r="845" ht="15.75" customHeight="1" s="263"/>
    <row r="846" ht="15.75" customHeight="1" s="263"/>
    <row r="847" ht="15.75" customHeight="1" s="263"/>
    <row r="848" ht="15.75" customHeight="1" s="263"/>
    <row r="849" ht="15.75" customHeight="1" s="263"/>
    <row r="850" ht="15.75" customHeight="1" s="263"/>
    <row r="851" ht="15.75" customHeight="1" s="263"/>
    <row r="852" ht="15.75" customHeight="1" s="263"/>
    <row r="853" ht="15.75" customHeight="1" s="263"/>
    <row r="854" ht="15.75" customHeight="1" s="263"/>
    <row r="855" ht="15.75" customHeight="1" s="263"/>
    <row r="856" ht="15.75" customHeight="1" s="263"/>
    <row r="857" ht="15.75" customHeight="1" s="263"/>
    <row r="858" ht="15.75" customHeight="1" s="263"/>
    <row r="859" ht="15.75" customHeight="1" s="263"/>
    <row r="860" ht="15.75" customHeight="1" s="263"/>
    <row r="861" ht="15.75" customHeight="1" s="263"/>
    <row r="862" ht="15.75" customHeight="1" s="263"/>
    <row r="863" ht="15.75" customHeight="1" s="263"/>
    <row r="864" ht="15.75" customHeight="1" s="263"/>
    <row r="865" ht="15.75" customHeight="1" s="263"/>
    <row r="866" ht="15.75" customHeight="1" s="263"/>
    <row r="867" ht="15.75" customHeight="1" s="263"/>
    <row r="868" ht="15.75" customHeight="1" s="263"/>
    <row r="869" ht="15.75" customHeight="1" s="263"/>
    <row r="870" ht="15.75" customHeight="1" s="263"/>
    <row r="871" ht="15.75" customHeight="1" s="263"/>
    <row r="872" ht="15.75" customHeight="1" s="263"/>
    <row r="873" ht="15.75" customHeight="1" s="263"/>
    <row r="874" ht="15.75" customHeight="1" s="263"/>
    <row r="875" ht="15.75" customHeight="1" s="263"/>
    <row r="876" ht="15.75" customHeight="1" s="263"/>
    <row r="877" ht="15.75" customHeight="1" s="263"/>
    <row r="878" ht="15.75" customHeight="1" s="263"/>
    <row r="879" ht="15.75" customHeight="1" s="263"/>
    <row r="880" ht="15.75" customHeight="1" s="263"/>
    <row r="881" ht="15.75" customHeight="1" s="263"/>
    <row r="882" ht="15.75" customHeight="1" s="263"/>
    <row r="883" ht="15.75" customHeight="1" s="263"/>
    <row r="884" ht="15.75" customHeight="1" s="263"/>
    <row r="885" ht="15.75" customHeight="1" s="263"/>
    <row r="886" ht="15.75" customHeight="1" s="263"/>
    <row r="887" ht="15.75" customHeight="1" s="263"/>
    <row r="888" ht="15.75" customHeight="1" s="263"/>
    <row r="889" ht="15.75" customHeight="1" s="263"/>
    <row r="890" ht="15.75" customHeight="1" s="263"/>
    <row r="891" ht="15.75" customHeight="1" s="263"/>
    <row r="892" ht="15.75" customHeight="1" s="263"/>
    <row r="893" ht="15.75" customHeight="1" s="263"/>
    <row r="894" ht="15.75" customHeight="1" s="263"/>
    <row r="895" ht="15.75" customHeight="1" s="263"/>
    <row r="896" ht="15.75" customHeight="1" s="263"/>
    <row r="897" ht="15.75" customHeight="1" s="263"/>
    <row r="898" ht="15.75" customHeight="1" s="263"/>
    <row r="899" ht="15.75" customHeight="1" s="263"/>
    <row r="900" ht="15.75" customHeight="1" s="263"/>
    <row r="901" ht="15.75" customHeight="1" s="263"/>
    <row r="902" ht="15.75" customHeight="1" s="263"/>
    <row r="903" ht="15.75" customHeight="1" s="263"/>
    <row r="904" ht="15.75" customHeight="1" s="263"/>
    <row r="905" ht="15.75" customHeight="1" s="263"/>
    <row r="906" ht="15.75" customHeight="1" s="263"/>
    <row r="907" ht="15.75" customHeight="1" s="263"/>
    <row r="908" ht="15.75" customHeight="1" s="263"/>
    <row r="909" ht="15.75" customHeight="1" s="263"/>
    <row r="910" ht="15.75" customHeight="1" s="263"/>
    <row r="911" ht="15.75" customHeight="1" s="263"/>
    <row r="912" ht="15.75" customHeight="1" s="263"/>
    <row r="913" ht="15.75" customHeight="1" s="263"/>
    <row r="914" ht="15.75" customHeight="1" s="263"/>
    <row r="915" ht="15.75" customHeight="1" s="263"/>
    <row r="916" ht="15.75" customHeight="1" s="263"/>
    <row r="917" ht="15.75" customHeight="1" s="263"/>
    <row r="918" ht="15.75" customHeight="1" s="263"/>
    <row r="919" ht="15.75" customHeight="1" s="263"/>
    <row r="920" ht="15.75" customHeight="1" s="263"/>
    <row r="921" ht="15.75" customHeight="1" s="263"/>
    <row r="922" ht="15.75" customHeight="1" s="263"/>
    <row r="923" ht="15.75" customHeight="1" s="263"/>
    <row r="924" ht="15.75" customHeight="1" s="263"/>
    <row r="925" ht="15.75" customHeight="1" s="263"/>
    <row r="926" ht="15.75" customHeight="1" s="263"/>
    <row r="927" ht="15.75" customHeight="1" s="263"/>
    <row r="928" ht="15.75" customHeight="1" s="263"/>
    <row r="929" ht="15.75" customHeight="1" s="263"/>
    <row r="930" ht="15.75" customHeight="1" s="263"/>
    <row r="931" ht="15.75" customHeight="1" s="263"/>
    <row r="932" ht="15.75" customHeight="1" s="263"/>
    <row r="933" ht="15.75" customHeight="1" s="263"/>
    <row r="934" ht="15.75" customHeight="1" s="263"/>
    <row r="935" ht="15.75" customHeight="1" s="263"/>
    <row r="936" ht="15.75" customHeight="1" s="263"/>
    <row r="937" ht="15.75" customHeight="1" s="263"/>
    <row r="938" ht="15.75" customHeight="1" s="263"/>
    <row r="939" ht="15.75" customHeight="1" s="263"/>
    <row r="940" ht="15.75" customHeight="1" s="263"/>
    <row r="941" ht="15.75" customHeight="1" s="263"/>
    <row r="942" ht="15.75" customHeight="1" s="263"/>
    <row r="943" ht="15.75" customHeight="1" s="263"/>
    <row r="944" ht="15.75" customHeight="1" s="263"/>
    <row r="945" ht="15.75" customHeight="1" s="263"/>
    <row r="946" ht="15.75" customHeight="1" s="263"/>
    <row r="947" ht="15.75" customHeight="1" s="263"/>
    <row r="948" ht="15.75" customHeight="1" s="263"/>
    <row r="949" ht="15.75" customHeight="1" s="263"/>
    <row r="950" ht="15.75" customHeight="1" s="263"/>
    <row r="951" ht="15.75" customHeight="1" s="263"/>
    <row r="952" ht="15.75" customHeight="1" s="263"/>
    <row r="953" ht="15.75" customHeight="1" s="263"/>
    <row r="954" ht="15.75" customHeight="1" s="263"/>
    <row r="955" ht="15.75" customHeight="1" s="263"/>
    <row r="956" ht="15.75" customHeight="1" s="263"/>
    <row r="957" ht="15.75" customHeight="1" s="263"/>
    <row r="958" ht="15.75" customHeight="1" s="263"/>
    <row r="959" ht="15.75" customHeight="1" s="263"/>
    <row r="960" ht="15.75" customHeight="1" s="263"/>
    <row r="961" ht="15.75" customHeight="1" s="263"/>
    <row r="962" ht="15.75" customHeight="1" s="263"/>
    <row r="963" ht="15.75" customHeight="1" s="263"/>
    <row r="964" ht="15.75" customHeight="1" s="263"/>
    <row r="965" ht="15.75" customHeight="1" s="263"/>
    <row r="966" ht="15.75" customHeight="1" s="263"/>
    <row r="967" ht="15.75" customHeight="1" s="263"/>
    <row r="968" ht="15.75" customHeight="1" s="263"/>
    <row r="969" ht="15.75" customHeight="1" s="263"/>
    <row r="970" ht="15.75" customHeight="1" s="263"/>
    <row r="971" ht="15.75" customHeight="1" s="263"/>
    <row r="972" ht="15.75" customHeight="1" s="263"/>
    <row r="973" ht="15.75" customHeight="1" s="263"/>
    <row r="974" ht="15.75" customHeight="1" s="263"/>
    <row r="975" ht="15.75" customHeight="1" s="263"/>
    <row r="976" ht="15.75" customHeight="1" s="263"/>
    <row r="977" ht="15.75" customHeight="1" s="263"/>
    <row r="978" ht="15.75" customHeight="1" s="263"/>
    <row r="979" ht="15.75" customHeight="1" s="263"/>
    <row r="980" ht="15.75" customHeight="1" s="263"/>
    <row r="981" ht="15.75" customHeight="1" s="263"/>
    <row r="982" ht="15.75" customHeight="1" s="263"/>
    <row r="983" ht="15.75" customHeight="1" s="263"/>
    <row r="984" ht="15.75" customHeight="1" s="263"/>
    <row r="985" ht="15.75" customHeight="1" s="263"/>
    <row r="986" ht="15.75" customHeight="1" s="263"/>
    <row r="987" ht="15.75" customHeight="1" s="263"/>
    <row r="988" ht="15.75" customHeight="1" s="263"/>
    <row r="989" ht="15.75" customHeight="1" s="263"/>
    <row r="990" ht="15.75" customHeight="1" s="263"/>
    <row r="991" ht="15.75" customHeight="1" s="263"/>
    <row r="992" ht="15.75" customHeight="1" s="263"/>
    <row r="993" ht="15.75" customHeight="1" s="263"/>
    <row r="994" ht="15.75" customHeight="1" s="263"/>
    <row r="995" ht="15.75" customHeight="1" s="263"/>
    <row r="996" ht="15.75" customHeight="1" s="263"/>
    <row r="997" ht="15.75" customHeight="1" s="263"/>
    <row r="998" ht="15.75" customHeight="1" s="263"/>
    <row r="999" ht="15.75" customHeight="1" s="263"/>
    <row r="1000" ht="15.75" customHeight="1" s="263"/>
  </sheetData>
  <mergeCells count="4">
    <mergeCell ref="I1:L1"/>
    <mergeCell ref="N8:N9"/>
    <mergeCell ref="E1:G1"/>
    <mergeCell ref="N3:N4"/>
  </mergeCells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>
  <sheetPr filterMode="1">
    <tabColor rgb="FFF28E85"/>
    <outlinePr summaryBelow="0" summaryRight="0"/>
    <pageSetUpPr/>
  </sheetPr>
  <dimension ref="A1:S272"/>
  <sheetViews>
    <sheetView workbookViewId="0">
      <selection activeCell="A1" sqref="A1"/>
    </sheetView>
  </sheetViews>
  <sheetFormatPr baseColWidth="8" defaultColWidth="12.5703125" defaultRowHeight="15" customHeight="1"/>
  <cols>
    <col width="9.140625" customWidth="1" style="263" min="1" max="1"/>
    <col width="32" customWidth="1" style="263" min="2" max="2"/>
    <col width="23.7109375" customWidth="1" style="263" min="3" max="3"/>
    <col width="12.5703125" customWidth="1" style="263" min="4" max="5"/>
    <col width="16.140625" customWidth="1" style="263" min="6" max="6"/>
    <col width="26.28515625" customWidth="1" style="263" min="9" max="9"/>
  </cols>
  <sheetData>
    <row r="1" ht="15.75" customHeight="1" s="263">
      <c r="A1" s="116" t="inlineStr">
        <is>
          <t>KODE</t>
        </is>
      </c>
      <c r="B1" s="116" t="inlineStr">
        <is>
          <t>NAMA BARANG</t>
        </is>
      </c>
      <c r="C1" s="116" t="inlineStr">
        <is>
          <t>EXPIRED</t>
        </is>
      </c>
      <c r="D1" s="116" t="inlineStr">
        <is>
          <t>JUMLAH</t>
        </is>
      </c>
      <c r="E1" s="116" t="inlineStr">
        <is>
          <t>Qty / Kg</t>
        </is>
      </c>
      <c r="F1" s="134" t="inlineStr">
        <is>
          <t>EXPIRED</t>
        </is>
      </c>
      <c r="G1" s="134" t="inlineStr">
        <is>
          <t>JUMLAH</t>
        </is>
      </c>
      <c r="H1" s="134" t="inlineStr">
        <is>
          <t>Qty / Kg</t>
        </is>
      </c>
      <c r="I1" s="135" t="inlineStr">
        <is>
          <t>EXPIRED</t>
        </is>
      </c>
      <c r="J1" s="135" t="inlineStr">
        <is>
          <t>JUMLAH</t>
        </is>
      </c>
      <c r="K1" s="135" t="inlineStr">
        <is>
          <t>Qty / Kg</t>
        </is>
      </c>
      <c r="L1" s="1" t="n"/>
      <c r="M1" s="1" t="n"/>
      <c r="N1" s="1" t="n"/>
      <c r="O1" s="1" t="n"/>
      <c r="P1" s="1" t="n"/>
      <c r="Q1" s="1" t="n"/>
      <c r="R1" s="1" t="n"/>
      <c r="S1" s="1" t="n"/>
    </row>
    <row r="2" hidden="1" ht="12.75" customHeight="1" s="263">
      <c r="A2" s="98" t="inlineStr">
        <is>
          <t>RM-1</t>
        </is>
      </c>
      <c r="B2" s="98">
        <f>IFERROR(VLOOKUP(A2,Expired!$A$4:$B$59,2,0)," - ")</f>
        <v/>
      </c>
      <c r="C2" s="136">
        <f>VLOOKUP(A2,Expired!$A$4:$D$99,3,0)</f>
        <v/>
      </c>
      <c r="D2" s="137">
        <f>VLOOKUP(A2,Expired!$A$4:$D$99,4,0)</f>
        <v/>
      </c>
      <c r="E2" s="138">
        <f>25*D2</f>
        <v/>
      </c>
      <c r="F2" s="139">
        <f>VLOOKUP(A2,Expired!$A$4:$F$99,5,0)</f>
        <v/>
      </c>
      <c r="G2" s="140">
        <f>VLOOKUP(A2,Expired!$A$4:$G$99,6,0)</f>
        <v/>
      </c>
      <c r="H2" s="141">
        <f>25*G2</f>
        <v/>
      </c>
      <c r="I2" s="142">
        <f>VLOOKUP(A2,Expired!$A$4:$H$99,7,0)</f>
        <v/>
      </c>
      <c r="J2" s="143">
        <f>VLOOKUP(A2,Expired!$A$4:$I$99,8,0)</f>
        <v/>
      </c>
      <c r="K2" s="144">
        <f>25*J2</f>
        <v/>
      </c>
      <c r="L2" s="1" t="n"/>
      <c r="M2" s="1" t="n"/>
      <c r="N2" s="1" t="n"/>
      <c r="O2" s="1" t="n"/>
      <c r="P2" s="1" t="n"/>
      <c r="Q2" s="1" t="n"/>
      <c r="R2" s="1" t="n"/>
      <c r="S2" s="1" t="n"/>
    </row>
    <row r="3" hidden="1" ht="12.75" customHeight="1" s="263">
      <c r="A3" s="90" t="inlineStr">
        <is>
          <t>RM101093</t>
        </is>
      </c>
      <c r="B3" s="98">
        <f>VLOOKUP(A3,Expired!$A$4:$B$59,2,0)</f>
        <v/>
      </c>
      <c r="C3" s="136">
        <f>VLOOKUP(A3,Expired!$A$4:$D$99,3,0)</f>
        <v/>
      </c>
      <c r="D3" s="137">
        <f>VLOOKUP(A3,Expired!$A$4:$D$99,4,0)</f>
        <v/>
      </c>
      <c r="E3" s="145">
        <f>25*D3</f>
        <v/>
      </c>
      <c r="F3" s="139">
        <f>VLOOKUP(A3,Expired!A4:F99,6,0)</f>
        <v/>
      </c>
      <c r="G3" s="140">
        <f>VLOOKUP(A3,Expired!A4:G99,7,0)</f>
        <v/>
      </c>
      <c r="H3" s="140">
        <f>VLOOKUP(B3,Expired!B4:H99,7,0)</f>
        <v/>
      </c>
      <c r="I3" s="142">
        <f>VLOOKUP(A3,Expired!A4:H99,8,0)</f>
        <v/>
      </c>
      <c r="J3" s="143">
        <f>VLOOKUP(A3,Expired!A4:I99,9,0)</f>
        <v/>
      </c>
      <c r="K3" s="144">
        <f>25*J3</f>
        <v/>
      </c>
      <c r="L3" s="1" t="n"/>
      <c r="M3" s="1" t="n"/>
      <c r="N3" s="1" t="n"/>
      <c r="O3" s="1" t="n"/>
      <c r="P3" s="1" t="n"/>
      <c r="Q3" s="1" t="n"/>
      <c r="R3" s="1" t="n"/>
      <c r="S3" s="1" t="n"/>
    </row>
    <row r="4" hidden="1" ht="12.75" customHeight="1" s="263">
      <c r="A4" s="93" t="inlineStr">
        <is>
          <t>RM101130</t>
        </is>
      </c>
      <c r="B4" s="98">
        <f>IFERROR(VLOOKUP(A4,Expired!$A$4:$B$59,2,0)," - ")</f>
        <v/>
      </c>
      <c r="C4" s="136">
        <f>VLOOKUP(A4,Expired!$A$4:$D$99,3,0)</f>
        <v/>
      </c>
      <c r="D4" s="137">
        <f>VLOOKUP(A4,Expired!$A$4:$D$99,4,0)</f>
        <v/>
      </c>
      <c r="E4" s="138">
        <f>25*D4</f>
        <v/>
      </c>
      <c r="F4" s="139">
        <f>VLOOKUP(A4,Expired!A5:F100,6,0)</f>
        <v/>
      </c>
      <c r="G4" s="140">
        <f>VLOOKUP(A4,Expired!A5:G100,7,0)</f>
        <v/>
      </c>
      <c r="H4" s="141">
        <f>25*G4</f>
        <v/>
      </c>
      <c r="I4" s="142">
        <f>VLOOKUP(A4,Expired!A5:H100,8,0)</f>
        <v/>
      </c>
      <c r="J4" s="143">
        <f>VLOOKUP(A4,Expired!A5:I100,9,0)</f>
        <v/>
      </c>
      <c r="K4" s="144">
        <f>25*J4</f>
        <v/>
      </c>
      <c r="L4" s="1" t="n"/>
      <c r="M4" s="1" t="n"/>
      <c r="N4" s="1" t="n"/>
      <c r="O4" s="1" t="n"/>
      <c r="P4" s="1" t="n"/>
      <c r="Q4" s="1" t="n"/>
      <c r="R4" s="1" t="n"/>
      <c r="S4" s="1" t="n"/>
    </row>
    <row r="5" hidden="1" ht="12.75" customHeight="1" s="263">
      <c r="A5" s="90" t="inlineStr">
        <is>
          <t>RM101131</t>
        </is>
      </c>
      <c r="B5" s="98">
        <f>VLOOKUP(A5,Expired!$A$4:$B$59,2,0)</f>
        <v/>
      </c>
      <c r="C5" s="136">
        <f>VLOOKUP(A5,Expired!$A$4:$D$99,3,0)</f>
        <v/>
      </c>
      <c r="D5" s="137">
        <f>VLOOKUP(A5,Expired!$A$4:$D$99,4,0)</f>
        <v/>
      </c>
      <c r="E5" s="145">
        <f>25*D5</f>
        <v/>
      </c>
      <c r="F5" s="139">
        <f>VLOOKUP(A5,Expired!A6:F101,6,0)</f>
        <v/>
      </c>
      <c r="G5" s="140">
        <f>VLOOKUP(A5,Expired!A6:G101,7,0)</f>
        <v/>
      </c>
      <c r="H5" s="146">
        <f>25*G5</f>
        <v/>
      </c>
      <c r="I5" s="142">
        <f>VLOOKUP(A5,Expired!A6:H101,8,0)</f>
        <v/>
      </c>
      <c r="J5" s="143">
        <f>VLOOKUP(A5,Expired!A6:I101,9,0)</f>
        <v/>
      </c>
      <c r="K5" s="144">
        <f>25*J5</f>
        <v/>
      </c>
      <c r="L5" s="1" t="n"/>
      <c r="M5" s="1" t="n"/>
      <c r="N5" s="1" t="n"/>
      <c r="O5" s="1" t="n"/>
      <c r="P5" s="1" t="n"/>
      <c r="Q5" s="1" t="n"/>
      <c r="R5" s="1" t="n"/>
      <c r="S5" s="1" t="n"/>
    </row>
    <row r="6" hidden="1" ht="12.75" customHeight="1" s="263">
      <c r="A6" s="93" t="inlineStr">
        <is>
          <t>RM101138</t>
        </is>
      </c>
      <c r="B6" s="98">
        <f>IFERROR(VLOOKUP(A6,Expired!$A$4:$B$59,2,0)," - ")</f>
        <v/>
      </c>
      <c r="C6" s="136">
        <f>VLOOKUP(A6,Expired!$A$4:$D$99,3,0)</f>
        <v/>
      </c>
      <c r="D6" s="137">
        <f>VLOOKUP(A6,Expired!$A$4:$D$99,4,0)</f>
        <v/>
      </c>
      <c r="E6" s="138">
        <f>25*D6</f>
        <v/>
      </c>
      <c r="F6" s="139">
        <f>VLOOKUP(A6,Expired!A7:F102,6,0)</f>
        <v/>
      </c>
      <c r="G6" s="140">
        <f>VLOOKUP(A6,Expired!A7:G102,7,0)</f>
        <v/>
      </c>
      <c r="H6" s="141">
        <f>25*G6</f>
        <v/>
      </c>
      <c r="I6" s="142">
        <f>VLOOKUP(A6,Expired!A7:H102,8,0)</f>
        <v/>
      </c>
      <c r="J6" s="143">
        <f>VLOOKUP(A6,Expired!A7:I102,9,0)</f>
        <v/>
      </c>
      <c r="K6" s="144">
        <f>25*J6</f>
        <v/>
      </c>
      <c r="L6" s="1" t="n"/>
      <c r="M6" s="1" t="n"/>
      <c r="N6" s="1" t="n"/>
      <c r="O6" s="1" t="n"/>
      <c r="P6" s="1" t="n"/>
      <c r="Q6" s="1" t="n"/>
      <c r="R6" s="1" t="n"/>
      <c r="S6" s="1" t="n"/>
    </row>
    <row r="7" hidden="1" ht="12.75" customHeight="1" s="263">
      <c r="A7" s="90" t="inlineStr">
        <is>
          <t>RM101133</t>
        </is>
      </c>
      <c r="B7" s="98">
        <f>VLOOKUP(A7,Expired!$A$4:$B$59,2,0)</f>
        <v/>
      </c>
      <c r="C7" s="136">
        <f>VLOOKUP(A7,Expired!$A$4:$D$99,3,0)</f>
        <v/>
      </c>
      <c r="D7" s="137">
        <f>VLOOKUP(A7,Expired!$A$4:$D$99,4,0)</f>
        <v/>
      </c>
      <c r="E7" s="145">
        <f>25*D7</f>
        <v/>
      </c>
      <c r="F7" s="139">
        <f>VLOOKUP(A7,Expired!A8:F103,6,0)</f>
        <v/>
      </c>
      <c r="G7" s="140">
        <f>VLOOKUP(A7,Expired!A8:G103,7,0)</f>
        <v/>
      </c>
      <c r="H7" s="146">
        <f>25*G7</f>
        <v/>
      </c>
      <c r="I7" s="142">
        <f>VLOOKUP(A7,Expired!A8:H103,8,0)</f>
        <v/>
      </c>
      <c r="J7" s="143">
        <f>VLOOKUP(A7,Expired!A8:I103,9,0)</f>
        <v/>
      </c>
      <c r="K7" s="144">
        <f>25*J7</f>
        <v/>
      </c>
      <c r="L7" s="1" t="n"/>
      <c r="M7" s="1" t="n"/>
      <c r="N7" s="1" t="n"/>
      <c r="O7" s="1" t="n"/>
      <c r="P7" s="1" t="n"/>
      <c r="Q7" s="1" t="n"/>
      <c r="R7" s="1" t="n"/>
      <c r="S7" s="1" t="n"/>
    </row>
    <row r="8" hidden="1" ht="12.75" customHeight="1" s="263">
      <c r="A8" s="93" t="inlineStr">
        <is>
          <t>RM101134</t>
        </is>
      </c>
      <c r="B8" s="98">
        <f>IFERROR(VLOOKUP(A8,Expired!$A$4:$B$59,2,0)," - ")</f>
        <v/>
      </c>
      <c r="C8" s="136">
        <f>VLOOKUP(A8,Expired!$A$4:$D$99,3,0)</f>
        <v/>
      </c>
      <c r="D8" s="137">
        <f>VLOOKUP(A8,Expired!$A$4:$D$99,4,0)</f>
        <v/>
      </c>
      <c r="E8" s="138">
        <f>25*D8</f>
        <v/>
      </c>
      <c r="F8" s="139">
        <f>VLOOKUP(A8,Expired!A9:F104,6,0)</f>
        <v/>
      </c>
      <c r="G8" s="140">
        <f>VLOOKUP(A8,Expired!A9:G104,7,0)</f>
        <v/>
      </c>
      <c r="H8" s="141">
        <f>25*G8</f>
        <v/>
      </c>
      <c r="I8" s="142">
        <f>VLOOKUP(A8,Expired!A9:H104,8,0)</f>
        <v/>
      </c>
      <c r="J8" s="143">
        <f>VLOOKUP(A8,Expired!A9:I104,9,0)</f>
        <v/>
      </c>
      <c r="K8" s="144">
        <f>25*J8</f>
        <v/>
      </c>
      <c r="L8" s="1" t="n"/>
      <c r="M8" s="1" t="n"/>
      <c r="N8" s="1" t="n"/>
      <c r="O8" s="1" t="n"/>
      <c r="P8" s="1" t="n"/>
      <c r="Q8" s="1" t="n"/>
      <c r="R8" s="1" t="n"/>
      <c r="S8" s="1" t="n"/>
    </row>
    <row r="9" hidden="1" ht="12.75" customHeight="1" s="263">
      <c r="A9" s="90" t="inlineStr">
        <is>
          <t>RM101135</t>
        </is>
      </c>
      <c r="B9" s="98">
        <f>IFERROR(VLOOKUP(A9,Expired!$A$4:$B$59,2,0)," - ")</f>
        <v/>
      </c>
      <c r="C9" s="136">
        <f>VLOOKUP(A9,Expired!$A$4:$D$99,3,0)</f>
        <v/>
      </c>
      <c r="D9" s="137">
        <f>VLOOKUP(A9,Expired!$A$4:$D$99,4,0)</f>
        <v/>
      </c>
      <c r="E9" s="138">
        <f>25*D9</f>
        <v/>
      </c>
      <c r="F9" s="139">
        <f>VLOOKUP(A9,Expired!A10:F105,6,0)</f>
        <v/>
      </c>
      <c r="G9" s="140">
        <f>VLOOKUP(A9,Expired!A10:G105,7,0)</f>
        <v/>
      </c>
      <c r="H9" s="141">
        <f>25*G9</f>
        <v/>
      </c>
      <c r="I9" s="142">
        <f>VLOOKUP(A9,Expired!A10:H105,8,0)</f>
        <v/>
      </c>
      <c r="J9" s="143">
        <f>VLOOKUP(A9,Expired!A10:I105,9,0)</f>
        <v/>
      </c>
      <c r="K9" s="144">
        <f>25*J9</f>
        <v/>
      </c>
      <c r="L9" s="1" t="n"/>
      <c r="M9" s="1" t="n"/>
      <c r="N9" s="1" t="n"/>
      <c r="O9" s="1" t="n"/>
      <c r="P9" s="1" t="n"/>
      <c r="Q9" s="1" t="n"/>
      <c r="R9" s="1" t="n"/>
      <c r="S9" s="1" t="n"/>
    </row>
    <row r="10" hidden="1" ht="12.75" customHeight="1" s="263">
      <c r="A10" s="93" t="inlineStr">
        <is>
          <t>RM101136</t>
        </is>
      </c>
      <c r="B10" s="98">
        <f>VLOOKUP(A10,Expired!$A$4:$B$59,2,0)</f>
        <v/>
      </c>
      <c r="C10" s="136">
        <f>VLOOKUP(A10,Expired!$A$4:$D$99,3,0)</f>
        <v/>
      </c>
      <c r="D10" s="137">
        <f>VLOOKUP(A10,Expired!$A$4:$D$99,4,0)</f>
        <v/>
      </c>
      <c r="E10" s="145">
        <f>25*D10</f>
        <v/>
      </c>
      <c r="F10" s="139">
        <f>VLOOKUP(A10,Expired!A11:F106,6,0)</f>
        <v/>
      </c>
      <c r="G10" s="140">
        <f>VLOOKUP(A10,Expired!A11:G106,7,0)</f>
        <v/>
      </c>
      <c r="H10" s="146">
        <f>25*G10</f>
        <v/>
      </c>
      <c r="I10" s="142">
        <f>VLOOKUP(A10,Expired!A11:H106,8,0)</f>
        <v/>
      </c>
      <c r="J10" s="143">
        <f>VLOOKUP(A10,Expired!A11:I106,9,0)</f>
        <v/>
      </c>
      <c r="K10" s="144">
        <f>25*J10</f>
        <v/>
      </c>
      <c r="L10" s="1" t="n"/>
      <c r="M10" s="1" t="n"/>
      <c r="N10" s="1" t="n"/>
      <c r="O10" s="1" t="n"/>
      <c r="P10" s="1" t="n"/>
      <c r="Q10" s="1" t="n"/>
      <c r="R10" s="1" t="n"/>
      <c r="S10" s="1" t="n"/>
    </row>
    <row r="11" hidden="1" ht="12.75" customHeight="1" s="263">
      <c r="A11" s="90" t="inlineStr">
        <is>
          <t>RM101137</t>
        </is>
      </c>
      <c r="B11" s="98">
        <f>VLOOKUP(A11,Expired!$A$4:$B$59,2,0)</f>
        <v/>
      </c>
      <c r="C11" s="136">
        <f>VLOOKUP(A11,Expired!$A$4:$D$99,3,0)</f>
        <v/>
      </c>
      <c r="D11" s="137">
        <f>VLOOKUP(A11,Expired!$A$4:$D$99,4,0)</f>
        <v/>
      </c>
      <c r="E11" s="145">
        <f>25*D11</f>
        <v/>
      </c>
      <c r="F11" s="139">
        <f>VLOOKUP(A11,Expired!A12:F107,6,0)</f>
        <v/>
      </c>
      <c r="G11" s="140">
        <f>VLOOKUP(A11,Expired!A12:G107,7,0)</f>
        <v/>
      </c>
      <c r="H11" s="146">
        <f>25*G11</f>
        <v/>
      </c>
      <c r="I11" s="142">
        <f>VLOOKUP(A11,Expired!A12:H107,8,0)</f>
        <v/>
      </c>
      <c r="J11" s="143">
        <f>VLOOKUP(A11,Expired!A12:I107,9,0)</f>
        <v/>
      </c>
      <c r="K11" s="144">
        <f>25*J11</f>
        <v/>
      </c>
      <c r="L11" s="1" t="n"/>
      <c r="M11" s="1" t="n"/>
      <c r="N11" s="1" t="n"/>
      <c r="O11" s="1" t="n"/>
      <c r="P11" s="1" t="n"/>
      <c r="Q11" s="1" t="n"/>
      <c r="R11" s="1" t="n"/>
      <c r="S11" s="1" t="n"/>
    </row>
    <row r="12" hidden="1" ht="12.75" customHeight="1" s="263">
      <c r="A12" s="93" t="inlineStr">
        <is>
          <t>RM101138</t>
        </is>
      </c>
      <c r="B12" s="98">
        <f>IFERROR(VLOOKUP(A12,Expired!$A$4:$B$59,2,0)," - ")</f>
        <v/>
      </c>
      <c r="C12" s="136">
        <f>VLOOKUP(A12,Expired!$A$4:$D$99,3,0)</f>
        <v/>
      </c>
      <c r="D12" s="137">
        <f>VLOOKUP(A12,Expired!$A$4:$D$99,4,0)</f>
        <v/>
      </c>
      <c r="E12" s="138">
        <f>25*D12</f>
        <v/>
      </c>
      <c r="F12" s="139">
        <f>VLOOKUP(A12,Expired!A13:F108,6,0)</f>
        <v/>
      </c>
      <c r="G12" s="140">
        <f>VLOOKUP(A12,Expired!A13:G108,7,0)</f>
        <v/>
      </c>
      <c r="H12" s="141">
        <f>25*G12</f>
        <v/>
      </c>
      <c r="I12" s="142">
        <f>VLOOKUP(A12,Expired!A13:H108,8,0)</f>
        <v/>
      </c>
      <c r="J12" s="143">
        <f>VLOOKUP(A12,Expired!A13:I108,9,0)</f>
        <v/>
      </c>
      <c r="K12" s="144">
        <f>25*J12</f>
        <v/>
      </c>
      <c r="L12" s="1" t="n"/>
      <c r="M12" s="1" t="n"/>
      <c r="N12" s="1" t="n"/>
      <c r="O12" s="1" t="n"/>
      <c r="P12" s="1" t="n"/>
      <c r="Q12" s="1" t="n"/>
      <c r="R12" s="1" t="n"/>
      <c r="S12" s="1" t="n"/>
    </row>
    <row r="13" hidden="1" ht="12.75" customHeight="1" s="263">
      <c r="A13" s="90" t="inlineStr">
        <is>
          <t>RM101139</t>
        </is>
      </c>
      <c r="B13" s="98">
        <f>VLOOKUP(A13,Expired!$A$4:$B$59,2,0)</f>
        <v/>
      </c>
      <c r="C13" s="136">
        <f>VLOOKUP(A13,Expired!$A$4:$D$99,3,0)</f>
        <v/>
      </c>
      <c r="D13" s="137">
        <f>VLOOKUP(A13,Expired!$A$4:$D$99,4,0)</f>
        <v/>
      </c>
      <c r="E13" s="145">
        <f>25*D13</f>
        <v/>
      </c>
      <c r="F13" s="139">
        <f>VLOOKUP(A13,Expired!A14:F109,6,0)</f>
        <v/>
      </c>
      <c r="G13" s="140">
        <f>VLOOKUP(A13,Expired!A14:G109,7,0)</f>
        <v/>
      </c>
      <c r="H13" s="146">
        <f>25*G13</f>
        <v/>
      </c>
      <c r="I13" s="142">
        <f>VLOOKUP(A13,Expired!A14:H109,8,0)</f>
        <v/>
      </c>
      <c r="J13" s="143">
        <f>VLOOKUP(A13,Expired!A14:I109,9,0)</f>
        <v/>
      </c>
      <c r="K13" s="144">
        <f>25*J13</f>
        <v/>
      </c>
      <c r="L13" s="1" t="n"/>
      <c r="M13" s="1" t="n"/>
      <c r="N13" s="1" t="n"/>
      <c r="O13" s="1" t="n"/>
      <c r="P13" s="1" t="n"/>
      <c r="Q13" s="1" t="n"/>
      <c r="R13" s="1" t="n"/>
      <c r="S13" s="1" t="n"/>
    </row>
    <row r="14" hidden="1" ht="12.75" customHeight="1" s="263">
      <c r="A14" s="93" t="inlineStr">
        <is>
          <t>RM101140</t>
        </is>
      </c>
      <c r="B14" s="98">
        <f>IFERROR(VLOOKUP(A14,Expired!$A$4:$B$59,2,0)," - ")</f>
        <v/>
      </c>
      <c r="C14" s="136">
        <f>VLOOKUP(A14,Expired!$A$4:$D$99,3,0)</f>
        <v/>
      </c>
      <c r="D14" s="137">
        <f>VLOOKUP(A14,Expired!$A$4:$D$99,4,0)</f>
        <v/>
      </c>
      <c r="E14" s="138">
        <f>25*D14</f>
        <v/>
      </c>
      <c r="F14" s="139">
        <f>VLOOKUP(A14,Expired!A15:F110,6,0)</f>
        <v/>
      </c>
      <c r="G14" s="140">
        <f>VLOOKUP(A14,Expired!A15:G110,7,0)</f>
        <v/>
      </c>
      <c r="H14" s="141">
        <f>25*G14</f>
        <v/>
      </c>
      <c r="I14" s="142">
        <f>VLOOKUP(A14,Expired!A15:H110,8,0)</f>
        <v/>
      </c>
      <c r="J14" s="143">
        <f>VLOOKUP(A14,Expired!A15:I110,9,0)</f>
        <v/>
      </c>
      <c r="K14" s="144">
        <f>25*J14</f>
        <v/>
      </c>
      <c r="L14" s="1" t="n"/>
      <c r="M14" s="1" t="n"/>
      <c r="N14" s="1" t="n"/>
      <c r="O14" s="1" t="n"/>
      <c r="P14" s="1" t="n"/>
      <c r="Q14" s="1" t="n"/>
      <c r="R14" s="1" t="n"/>
      <c r="S14" s="1" t="n"/>
    </row>
    <row r="15" hidden="1" ht="12.75" customHeight="1" s="263">
      <c r="A15" s="90" t="inlineStr">
        <is>
          <t>RM101141</t>
        </is>
      </c>
      <c r="B15" s="98">
        <f>VLOOKUP(A15,Expired!$A$4:$B$59,2,0)</f>
        <v/>
      </c>
      <c r="C15" s="136">
        <f>VLOOKUP(A15,Expired!$A$4:$D$99,3,0)</f>
        <v/>
      </c>
      <c r="D15" s="137">
        <f>VLOOKUP(A15,Expired!$A$4:$D$99,4,0)</f>
        <v/>
      </c>
      <c r="E15" s="145">
        <f>25*D15</f>
        <v/>
      </c>
      <c r="F15" s="139">
        <f>VLOOKUP(A15,Expired!A16:F111,6,0)</f>
        <v/>
      </c>
      <c r="G15" s="140">
        <f>VLOOKUP(A15,Expired!A16:G111,7,0)</f>
        <v/>
      </c>
      <c r="H15" s="146">
        <f>25*G15</f>
        <v/>
      </c>
      <c r="I15" s="142">
        <f>VLOOKUP(A15,Expired!A16:H111,8,0)</f>
        <v/>
      </c>
      <c r="J15" s="143">
        <f>VLOOKUP(A15,Expired!A16:I111,9,0)</f>
        <v/>
      </c>
      <c r="K15" s="144">
        <f>25*J15</f>
        <v/>
      </c>
      <c r="L15" s="1" t="n"/>
      <c r="M15" s="1" t="n"/>
      <c r="N15" s="1" t="n"/>
      <c r="O15" s="1" t="n"/>
      <c r="P15" s="1" t="n"/>
      <c r="Q15" s="1" t="n"/>
      <c r="R15" s="1" t="n"/>
      <c r="S15" s="1" t="n"/>
    </row>
    <row r="16" hidden="1" ht="12.75" customHeight="1" s="263">
      <c r="A16" s="93" t="inlineStr">
        <is>
          <t>RM101142</t>
        </is>
      </c>
      <c r="B16" s="98">
        <f>IFERROR(VLOOKUP(A16,Expired!$A$4:$B$59,2,0)," - ")</f>
        <v/>
      </c>
      <c r="C16" s="136">
        <f>VLOOKUP(A16,Expired!$A$4:$D$99,3,0)</f>
        <v/>
      </c>
      <c r="D16" s="137">
        <f>VLOOKUP(A16,Expired!$A$4:$D$99,4,0)</f>
        <v/>
      </c>
      <c r="E16" s="138">
        <f>25*D16</f>
        <v/>
      </c>
      <c r="F16" s="139">
        <f>VLOOKUP(A16,Expired!A17:F112,6,0)</f>
        <v/>
      </c>
      <c r="G16" s="140">
        <f>VLOOKUP(A16,Expired!A17:G112,7,0)</f>
        <v/>
      </c>
      <c r="H16" s="141">
        <f>25*G16</f>
        <v/>
      </c>
      <c r="I16" s="142">
        <f>VLOOKUP(A16,Expired!A17:H112,8,0)</f>
        <v/>
      </c>
      <c r="J16" s="143">
        <f>VLOOKUP(A16,Expired!A17:I112,9,0)</f>
        <v/>
      </c>
      <c r="K16" s="144">
        <f>50*J16</f>
        <v/>
      </c>
      <c r="L16" s="1" t="n"/>
      <c r="M16" s="1" t="n"/>
      <c r="N16" s="1" t="n"/>
      <c r="O16" s="1" t="n"/>
      <c r="P16" s="1" t="n"/>
      <c r="Q16" s="1" t="n"/>
      <c r="R16" s="1" t="n"/>
      <c r="S16" s="1" t="n"/>
    </row>
    <row r="17" hidden="1" ht="12.75" customHeight="1" s="263">
      <c r="A17" s="90" t="inlineStr">
        <is>
          <t>RM101143</t>
        </is>
      </c>
      <c r="B17" s="98">
        <f>IFERROR(VLOOKUP(A17,Expired!$A$4:$B$59,2,0)," - ")</f>
        <v/>
      </c>
      <c r="C17" s="136">
        <f>VLOOKUP(A17,Expired!$A$4:$D$99,3,0)</f>
        <v/>
      </c>
      <c r="D17" s="137">
        <f>VLOOKUP(A17,Expired!$A$4:$D$99,4,0)</f>
        <v/>
      </c>
      <c r="E17" s="138">
        <f>25*D17</f>
        <v/>
      </c>
      <c r="F17" s="139">
        <f>VLOOKUP(A17,Expired!A18:F113,6,0)</f>
        <v/>
      </c>
      <c r="G17" s="140">
        <f>VLOOKUP(A17,Expired!A18:G113,7,0)</f>
        <v/>
      </c>
      <c r="H17" s="141">
        <f>25*G17</f>
        <v/>
      </c>
      <c r="I17" s="142">
        <f>VLOOKUP(A17,Expired!A18:H113,8,0)</f>
        <v/>
      </c>
      <c r="J17" s="143">
        <f>VLOOKUP(A17,Expired!A18:I113,9,0)</f>
        <v/>
      </c>
      <c r="K17" s="144">
        <f>25*J17</f>
        <v/>
      </c>
      <c r="L17" s="1" t="n"/>
      <c r="M17" s="1" t="n"/>
      <c r="N17" s="1" t="n"/>
      <c r="O17" s="1" t="n"/>
      <c r="P17" s="1" t="n"/>
      <c r="Q17" s="1" t="n"/>
      <c r="R17" s="1" t="n"/>
      <c r="S17" s="1" t="n"/>
    </row>
    <row r="18" hidden="1" ht="12.75" customHeight="1" s="263">
      <c r="A18" s="93" t="inlineStr">
        <is>
          <t>RM101144</t>
        </is>
      </c>
      <c r="B18" s="98">
        <f>IFERROR(VLOOKUP(A18,Expired!$A$4:$B$59,2,0)," - ")</f>
        <v/>
      </c>
      <c r="C18" s="136">
        <f>VLOOKUP(A18,Expired!$A$4:$D$99,3,0)</f>
        <v/>
      </c>
      <c r="D18" s="137">
        <f>VLOOKUP(A18,Expired!$A$4:$D$99,4,0)</f>
        <v/>
      </c>
      <c r="E18" s="138">
        <f>25*D18</f>
        <v/>
      </c>
      <c r="F18" s="139">
        <f>VLOOKUP(A18,Expired!A19:F114,6,0)</f>
        <v/>
      </c>
      <c r="G18" s="140">
        <f>VLOOKUP(A18,Expired!A19:G114,7,0)</f>
        <v/>
      </c>
      <c r="H18" s="141">
        <f>25*G18</f>
        <v/>
      </c>
      <c r="I18" s="142">
        <f>VLOOKUP(A18,Expired!A19:H114,8,0)</f>
        <v/>
      </c>
      <c r="J18" s="143">
        <f>VLOOKUP(A18,Expired!A19:I114,9,0)</f>
        <v/>
      </c>
      <c r="K18" s="144">
        <f>25*J18</f>
        <v/>
      </c>
      <c r="L18" s="1" t="n"/>
      <c r="M18" s="1" t="n"/>
      <c r="N18" s="1" t="n"/>
      <c r="O18" s="1" t="n"/>
      <c r="P18" s="1" t="n"/>
      <c r="Q18" s="1" t="n"/>
      <c r="R18" s="1" t="n"/>
      <c r="S18" s="1" t="n"/>
    </row>
    <row r="19" hidden="1" ht="12.75" customHeight="1" s="263">
      <c r="A19" s="90" t="inlineStr">
        <is>
          <t>RM101145</t>
        </is>
      </c>
      <c r="B19" s="98">
        <f>IFERROR(VLOOKUP(A19,Expired!$A$4:$B$59,2,0)," - ")</f>
        <v/>
      </c>
      <c r="C19" s="136">
        <f>VLOOKUP(A19,Expired!$A$4:$D$99,3,0)</f>
        <v/>
      </c>
      <c r="D19" s="137">
        <f>VLOOKUP(A19,Expired!$A$4:$D$99,4,0)</f>
        <v/>
      </c>
      <c r="E19" s="138">
        <f>25*D19</f>
        <v/>
      </c>
      <c r="F19" s="139">
        <f>VLOOKUP(A19,Expired!A20:F115,6,0)</f>
        <v/>
      </c>
      <c r="G19" s="140">
        <f>VLOOKUP(A19,Expired!A20:G115,7,0)</f>
        <v/>
      </c>
      <c r="H19" s="141">
        <f>25*G19</f>
        <v/>
      </c>
      <c r="I19" s="142">
        <f>VLOOKUP(A19,Expired!A20:H115,8,0)</f>
        <v/>
      </c>
      <c r="J19" s="143">
        <f>VLOOKUP(A19,Expired!A20:I115,9,0)</f>
        <v/>
      </c>
      <c r="K19" s="144">
        <f>25*J19</f>
        <v/>
      </c>
      <c r="L19" s="1" t="n"/>
      <c r="M19" s="1" t="n"/>
      <c r="N19" s="1" t="n"/>
      <c r="O19" s="1" t="n"/>
      <c r="P19" s="1" t="n"/>
      <c r="Q19" s="1" t="n"/>
      <c r="R19" s="1" t="n"/>
      <c r="S19" s="1" t="n"/>
    </row>
    <row r="20" hidden="1" ht="12.75" customHeight="1" s="263">
      <c r="A20" s="93" t="inlineStr">
        <is>
          <t>RM101146</t>
        </is>
      </c>
      <c r="B20" s="98">
        <f>IFERROR(VLOOKUP(A20,Expired!$A$4:$B$59,2,0)," - ")</f>
        <v/>
      </c>
      <c r="C20" s="136">
        <f>VLOOKUP(A20,Expired!$A$4:$D$99,3,0)</f>
        <v/>
      </c>
      <c r="D20" s="137">
        <f>VLOOKUP(A20,Expired!$A$4:$D$99,4,0)</f>
        <v/>
      </c>
      <c r="E20" s="138">
        <f>25*D20</f>
        <v/>
      </c>
      <c r="F20" s="139">
        <f>VLOOKUP(A20,Expired!A21:F116,6,0)</f>
        <v/>
      </c>
      <c r="G20" s="140">
        <f>VLOOKUP(A20,Expired!A21:G116,7,0)</f>
        <v/>
      </c>
      <c r="H20" s="141">
        <f>25*G20</f>
        <v/>
      </c>
      <c r="I20" s="142">
        <f>VLOOKUP(A20,Expired!A21:H116,8,0)</f>
        <v/>
      </c>
      <c r="J20" s="143">
        <f>VLOOKUP(A20,Expired!A21:I116,9,0)</f>
        <v/>
      </c>
      <c r="K20" s="144">
        <f>25*J20</f>
        <v/>
      </c>
      <c r="L20" s="1" t="n"/>
      <c r="M20" s="1" t="n"/>
      <c r="N20" s="1" t="n"/>
      <c r="O20" s="1" t="n"/>
      <c r="P20" s="1" t="n"/>
      <c r="Q20" s="1" t="n"/>
      <c r="R20" s="1" t="n"/>
      <c r="S20" s="1" t="n"/>
    </row>
    <row r="21" hidden="1" ht="15.75" customHeight="1" s="263">
      <c r="A21" s="90" t="inlineStr">
        <is>
          <t>RM101147</t>
        </is>
      </c>
      <c r="B21" s="98">
        <f>IFERROR(VLOOKUP(A21,Expired!$A$4:$B$59,2,0)," - ")</f>
        <v/>
      </c>
      <c r="C21" s="136">
        <f>VLOOKUP(A21,Expired!$A$4:$D$99,3,0)</f>
        <v/>
      </c>
      <c r="D21" s="137">
        <f>VLOOKUP(A21,Expired!$A$4:$D$99,4,0)</f>
        <v/>
      </c>
      <c r="E21" s="138">
        <f>25*D21</f>
        <v/>
      </c>
      <c r="F21" s="139">
        <f>VLOOKUP(A21,Expired!A22:F117,6,0)</f>
        <v/>
      </c>
      <c r="G21" s="140">
        <f>VLOOKUP(A21,Expired!A22:G117,7,0)</f>
        <v/>
      </c>
      <c r="H21" s="141">
        <f>25*G21</f>
        <v/>
      </c>
      <c r="I21" s="142">
        <f>VLOOKUP(A21,Expired!A22:H117,8,0)</f>
        <v/>
      </c>
      <c r="J21" s="143">
        <f>VLOOKUP(A21,Expired!A22:I117,9,0)</f>
        <v/>
      </c>
      <c r="K21" s="144">
        <f>25*J21</f>
        <v/>
      </c>
      <c r="L21" s="1" t="n"/>
      <c r="M21" s="1" t="n"/>
      <c r="N21" s="1" t="n"/>
      <c r="O21" s="1" t="n"/>
      <c r="P21" s="1" t="n"/>
      <c r="Q21" s="1" t="n"/>
      <c r="R21" s="1" t="n"/>
      <c r="S21" s="1" t="n"/>
    </row>
    <row r="22" hidden="1" ht="15.75" customHeight="1" s="263">
      <c r="A22" s="93" t="inlineStr">
        <is>
          <t>RM101151</t>
        </is>
      </c>
      <c r="B22" s="98">
        <f>IFERROR(VLOOKUP(A22,Expired!$A$4:$B$59,2,0)," - ")</f>
        <v/>
      </c>
      <c r="C22" s="136">
        <f>VLOOKUP(A22,Expired!$A$4:$D$99,3,0)</f>
        <v/>
      </c>
      <c r="D22" s="137">
        <f>VLOOKUP(A22,Expired!$A$4:$D$99,4,0)</f>
        <v/>
      </c>
      <c r="E22" s="138">
        <f>25*D22</f>
        <v/>
      </c>
      <c r="F22" s="139">
        <f>VLOOKUP(A22,Expired!A23:F118,6,0)</f>
        <v/>
      </c>
      <c r="G22" s="140">
        <f>VLOOKUP(A22,Expired!A23:G118,7,0)</f>
        <v/>
      </c>
      <c r="H22" s="141">
        <f>25*G22</f>
        <v/>
      </c>
      <c r="I22" s="142">
        <f>VLOOKUP(A22,Expired!A23:H118,8,0)</f>
        <v/>
      </c>
      <c r="J22" s="143">
        <f>VLOOKUP(A22,Expired!A23:I118,9,0)</f>
        <v/>
      </c>
      <c r="K22" s="144">
        <f>25*J22</f>
        <v/>
      </c>
      <c r="L22" s="1" t="n"/>
      <c r="M22" s="1" t="n"/>
      <c r="N22" s="1" t="n"/>
      <c r="O22" s="1" t="n"/>
      <c r="P22" s="1" t="n"/>
      <c r="Q22" s="1" t="n"/>
      <c r="R22" s="1" t="n"/>
      <c r="S22" s="1" t="n"/>
    </row>
    <row r="23" hidden="1" ht="15.75" customHeight="1" s="263">
      <c r="A23" s="90" t="inlineStr">
        <is>
          <t>RM101152</t>
        </is>
      </c>
      <c r="B23" s="98">
        <f>IFERROR(VLOOKUP(A23,Expired!$A$4:$B$59,2,0)," - ")</f>
        <v/>
      </c>
      <c r="C23" s="136">
        <f>VLOOKUP(A23,Expired!$A$4:$D$99,3,0)</f>
        <v/>
      </c>
      <c r="D23" s="137">
        <f>VLOOKUP(A23,Expired!$A$4:$D$99,4,0)</f>
        <v/>
      </c>
      <c r="E23" s="138">
        <f>25*D23</f>
        <v/>
      </c>
      <c r="F23" s="139">
        <f>VLOOKUP(A23,Expired!A24:F119,6,0)</f>
        <v/>
      </c>
      <c r="G23" s="140">
        <f>VLOOKUP(A23,Expired!A24:G119,7,0)</f>
        <v/>
      </c>
      <c r="H23" s="141">
        <f>25*G23</f>
        <v/>
      </c>
      <c r="I23" s="142">
        <f>VLOOKUP(A23,Expired!A24:H119,8,0)</f>
        <v/>
      </c>
      <c r="J23" s="143">
        <f>VLOOKUP(A23,Expired!A24:I119,9,0)</f>
        <v/>
      </c>
      <c r="K23" s="144">
        <f>25*J23</f>
        <v/>
      </c>
      <c r="L23" s="1" t="n"/>
      <c r="M23" s="1" t="n"/>
      <c r="N23" s="1" t="n"/>
      <c r="O23" s="1" t="n"/>
      <c r="P23" s="1" t="n"/>
      <c r="Q23" s="1" t="n"/>
      <c r="R23" s="1" t="n"/>
      <c r="S23" s="1" t="n"/>
    </row>
    <row r="24" hidden="1" ht="15.75" customHeight="1" s="263">
      <c r="A24" s="93" t="inlineStr">
        <is>
          <t>RM101153</t>
        </is>
      </c>
      <c r="B24" s="98">
        <f>IFERROR(VLOOKUP(A24,Expired!$A$4:$B$59,2,0)," - ")</f>
        <v/>
      </c>
      <c r="C24" s="136">
        <f>VLOOKUP(A24,Expired!$A$4:$D$99,3,0)</f>
        <v/>
      </c>
      <c r="D24" s="137">
        <f>VLOOKUP(A24,Expired!$A$4:$D$99,4,0)</f>
        <v/>
      </c>
      <c r="E24" s="138">
        <f>25*D24</f>
        <v/>
      </c>
      <c r="F24" s="139">
        <f>VLOOKUP(A24,Expired!A25:F120,6,0)</f>
        <v/>
      </c>
      <c r="G24" s="140">
        <f>VLOOKUP(A24,Expired!A25:G120,7,0)</f>
        <v/>
      </c>
      <c r="H24" s="141">
        <f>25*G24</f>
        <v/>
      </c>
      <c r="I24" s="142">
        <f>VLOOKUP(A24,Expired!A25:H120,8,0)</f>
        <v/>
      </c>
      <c r="J24" s="143">
        <f>VLOOKUP(A24,Expired!A25:I120,9,0)</f>
        <v/>
      </c>
      <c r="K24" s="144">
        <f>25*J24</f>
        <v/>
      </c>
      <c r="L24" s="1" t="n"/>
      <c r="M24" s="1" t="n"/>
      <c r="N24" s="1" t="n"/>
      <c r="O24" s="1" t="n"/>
      <c r="P24" s="1" t="n"/>
      <c r="Q24" s="1" t="n"/>
      <c r="R24" s="1" t="n"/>
      <c r="S24" s="1" t="n"/>
    </row>
    <row r="25" hidden="1" ht="15.75" customHeight="1" s="263">
      <c r="A25" s="90" t="inlineStr">
        <is>
          <t>RM101154</t>
        </is>
      </c>
      <c r="B25" s="98">
        <f>IFERROR(VLOOKUP(A25,Expired!$A$4:$B$59,2,0)," - ")</f>
        <v/>
      </c>
      <c r="C25" s="136">
        <f>VLOOKUP(A25,Expired!$A$4:$D$99,3,0)</f>
        <v/>
      </c>
      <c r="D25" s="137">
        <f>VLOOKUP(A25,Expired!$A$4:$D$99,4,0)</f>
        <v/>
      </c>
      <c r="E25" s="138">
        <f>25*D25</f>
        <v/>
      </c>
      <c r="F25" s="139">
        <f>VLOOKUP(A25,Expired!A26:F121,6,0)</f>
        <v/>
      </c>
      <c r="G25" s="140">
        <f>VLOOKUP(A25,Expired!A26:G121,7,0)</f>
        <v/>
      </c>
      <c r="H25" s="141">
        <f>25*G25</f>
        <v/>
      </c>
      <c r="I25" s="142">
        <f>VLOOKUP(A25,Expired!A26:H121,8,0)</f>
        <v/>
      </c>
      <c r="J25" s="143">
        <f>VLOOKUP(A25,Expired!A26:I121,9,0)</f>
        <v/>
      </c>
      <c r="K25" s="144">
        <f>20*J25</f>
        <v/>
      </c>
      <c r="L25" s="1" t="n"/>
      <c r="M25" s="1" t="n"/>
      <c r="N25" s="1" t="n"/>
      <c r="O25" s="1" t="n"/>
      <c r="P25" s="1" t="n"/>
      <c r="Q25" s="1" t="n"/>
      <c r="R25" s="1" t="n"/>
      <c r="S25" s="1" t="n"/>
    </row>
    <row r="26" hidden="1" ht="15.75" customHeight="1" s="263">
      <c r="A26" s="93" t="inlineStr">
        <is>
          <t>RM101202</t>
        </is>
      </c>
      <c r="B26" s="98">
        <f>IFERROR(VLOOKUP(A26,Expired!$A$4:$B$59,2,0)," - ")</f>
        <v/>
      </c>
      <c r="C26" s="136">
        <f>VLOOKUP(A26,Expired!$A$4:$D$99,3,0)</f>
        <v/>
      </c>
      <c r="D26" s="137">
        <f>VLOOKUP(A26,Expired!$A$4:$D$99,4,0)</f>
        <v/>
      </c>
      <c r="E26" s="138">
        <f>25*D26</f>
        <v/>
      </c>
      <c r="F26" s="139">
        <f>VLOOKUP(A26,Expired!A27:F122,6,0)</f>
        <v/>
      </c>
      <c r="G26" s="140">
        <f>VLOOKUP(A26,Expired!A27:G122,7,0)</f>
        <v/>
      </c>
      <c r="H26" s="141">
        <f>25*G26</f>
        <v/>
      </c>
      <c r="I26" s="142">
        <f>VLOOKUP(A26,Expired!A27:H122,8,0)</f>
        <v/>
      </c>
      <c r="J26" s="143">
        <f>VLOOKUP(A26,Expired!A27:I122,9,0)</f>
        <v/>
      </c>
      <c r="K26" s="144">
        <f>25*J26</f>
        <v/>
      </c>
      <c r="L26" s="1" t="n"/>
      <c r="M26" s="1" t="n"/>
      <c r="N26" s="1" t="n"/>
      <c r="O26" s="1" t="n"/>
      <c r="P26" s="1" t="n"/>
      <c r="Q26" s="1" t="n"/>
      <c r="R26" s="1" t="n"/>
      <c r="S26" s="1" t="n"/>
    </row>
    <row r="27" hidden="1" ht="15.75" customHeight="1" s="263">
      <c r="A27" s="90" t="inlineStr">
        <is>
          <t>RM101204</t>
        </is>
      </c>
      <c r="B27" s="98">
        <f>IFERROR(VLOOKUP(A27,Expired!$A$4:$B$59,2,0)," - ")</f>
        <v/>
      </c>
      <c r="C27" s="136">
        <f>VLOOKUP(A27,Expired!$A$4:$D$99,3,0)</f>
        <v/>
      </c>
      <c r="D27" s="137">
        <f>VLOOKUP(A27,Expired!$A$4:$D$99,4,0)</f>
        <v/>
      </c>
      <c r="E27" s="138">
        <f>25*D27</f>
        <v/>
      </c>
      <c r="F27" s="139">
        <f>VLOOKUP(A27,Expired!A28:F123,6,0)</f>
        <v/>
      </c>
      <c r="G27" s="140">
        <f>VLOOKUP(A27,Expired!A28:G123,7,0)</f>
        <v/>
      </c>
      <c r="H27" s="141">
        <f>25*G27</f>
        <v/>
      </c>
      <c r="I27" s="142">
        <f>VLOOKUP(A27,Expired!A28:H123,8,0)</f>
        <v/>
      </c>
      <c r="J27" s="143">
        <f>VLOOKUP(A27,Expired!A28:I123,9,0)</f>
        <v/>
      </c>
      <c r="K27" s="147">
        <f>20*J27</f>
        <v/>
      </c>
      <c r="L27" s="1" t="n"/>
      <c r="M27" s="1" t="n"/>
      <c r="N27" s="1" t="n"/>
      <c r="O27" s="1" t="n"/>
      <c r="P27" s="1" t="n"/>
      <c r="Q27" s="1" t="n"/>
      <c r="R27" s="1" t="n"/>
      <c r="S27" s="1" t="n"/>
    </row>
    <row r="28" hidden="1" ht="15.75" customHeight="1" s="263">
      <c r="A28" s="93" t="inlineStr">
        <is>
          <t>RM101211</t>
        </is>
      </c>
      <c r="B28" s="98">
        <f>IFERROR(VLOOKUP(A28,Expired!$A$4:$B$59,2,0)," - ")</f>
        <v/>
      </c>
      <c r="C28" s="136">
        <f>VLOOKUP(A28,Expired!$A$4:$D$99,3,0)</f>
        <v/>
      </c>
      <c r="D28" s="137">
        <f>VLOOKUP(A28,Expired!$A$4:$D$99,4,0)</f>
        <v/>
      </c>
      <c r="E28" s="138">
        <f>25*D28</f>
        <v/>
      </c>
      <c r="F28" s="139">
        <f>VLOOKUP(A28,Expired!A29:F124,6,0)</f>
        <v/>
      </c>
      <c r="G28" s="140">
        <f>VLOOKUP(A28,Expired!A29:G124,7,0)</f>
        <v/>
      </c>
      <c r="H28" s="141">
        <f>25*G28</f>
        <v/>
      </c>
      <c r="I28" s="142">
        <f>VLOOKUP(A28,Expired!A29:H124,8,0)</f>
        <v/>
      </c>
      <c r="J28" s="143">
        <f>VLOOKUP(A28,Expired!A29:I124,9,0)</f>
        <v/>
      </c>
      <c r="K28" s="144">
        <f>25*J28</f>
        <v/>
      </c>
      <c r="L28" s="1" t="n"/>
      <c r="M28" s="1" t="n"/>
      <c r="N28" s="1" t="n"/>
      <c r="O28" s="1" t="n"/>
      <c r="P28" s="1" t="n"/>
      <c r="Q28" s="1" t="n"/>
      <c r="R28" s="1" t="n"/>
      <c r="S28" s="1" t="n"/>
    </row>
    <row r="29" hidden="1" ht="15.75" customHeight="1" s="263">
      <c r="A29" s="90" t="inlineStr">
        <is>
          <t>RM101212</t>
        </is>
      </c>
      <c r="B29" s="98">
        <f>IFERROR(VLOOKUP(A29,Expired!$A$4:$B$59,2,0)," - ")</f>
        <v/>
      </c>
      <c r="C29" s="136">
        <f>VLOOKUP(A29,Expired!$A$4:$D$99,3,0)</f>
        <v/>
      </c>
      <c r="D29" s="137">
        <f>VLOOKUP(A29,Expired!$A$4:$D$99,4,0)</f>
        <v/>
      </c>
      <c r="E29" s="138">
        <f>25*D29</f>
        <v/>
      </c>
      <c r="F29" s="139">
        <f>VLOOKUP(A29,Expired!A30:F125,6,0)</f>
        <v/>
      </c>
      <c r="G29" s="140">
        <f>VLOOKUP(A29,Expired!A30:G125,7,0)</f>
        <v/>
      </c>
      <c r="H29" s="141">
        <f>25*G29</f>
        <v/>
      </c>
      <c r="I29" s="142">
        <f>VLOOKUP(A29,Expired!A30:H125,8,0)</f>
        <v/>
      </c>
      <c r="J29" s="143">
        <f>VLOOKUP(A29,Expired!A30:I125,9,0)</f>
        <v/>
      </c>
      <c r="K29" s="144">
        <f>25*J29</f>
        <v/>
      </c>
      <c r="L29" s="1" t="n"/>
      <c r="M29" s="1" t="n"/>
      <c r="N29" s="1" t="n"/>
      <c r="O29" s="1" t="n"/>
      <c r="P29" s="1" t="n"/>
      <c r="Q29" s="1" t="n"/>
      <c r="R29" s="1" t="n"/>
      <c r="S29" s="1" t="n"/>
    </row>
    <row r="30" hidden="1" ht="15.75" customHeight="1" s="263">
      <c r="A30" s="93" t="inlineStr">
        <is>
          <t>RM101209</t>
        </is>
      </c>
      <c r="B30" s="98">
        <f>IFERROR(VLOOKUP(A30,Expired!$A$4:$B$59,2,0)," - ")</f>
        <v/>
      </c>
      <c r="C30" s="136">
        <f>VLOOKUP(A30,Expired!$A$4:$D$99,3,0)</f>
        <v/>
      </c>
      <c r="D30" s="137">
        <f>VLOOKUP(A30,Expired!$A$4:$D$99,4,0)</f>
        <v/>
      </c>
      <c r="E30" s="138">
        <f>25*D30</f>
        <v/>
      </c>
      <c r="F30" s="139">
        <f>VLOOKUP(A30,Expired!A31:F126,6,0)</f>
        <v/>
      </c>
      <c r="G30" s="140">
        <f>VLOOKUP(A30,Expired!A31:G126,7,0)</f>
        <v/>
      </c>
      <c r="H30" s="141">
        <f>25*G30</f>
        <v/>
      </c>
      <c r="I30" s="142">
        <f>VLOOKUP(A30,Expired!A31:H126,8,0)</f>
        <v/>
      </c>
      <c r="J30" s="143">
        <f>VLOOKUP(A30,Expired!A31:I126,9,0)</f>
        <v/>
      </c>
      <c r="K30" s="144">
        <f>25*J30</f>
        <v/>
      </c>
      <c r="L30" s="1" t="n"/>
      <c r="M30" s="1" t="n"/>
      <c r="N30" s="1" t="n"/>
      <c r="O30" s="1" t="n"/>
      <c r="P30" s="1" t="n"/>
      <c r="Q30" s="1" t="n"/>
      <c r="R30" s="1" t="n"/>
      <c r="S30" s="1" t="n"/>
    </row>
    <row r="31" hidden="1" ht="15.75" customHeight="1" s="263">
      <c r="A31" s="90" t="inlineStr">
        <is>
          <t>RM101210</t>
        </is>
      </c>
      <c r="B31" s="98">
        <f>IFERROR(VLOOKUP(A31,Expired!$A$4:$B$59,2,0)," - ")</f>
        <v/>
      </c>
      <c r="C31" s="136">
        <f>VLOOKUP(A31,Expired!$A$4:$D$99,3,0)</f>
        <v/>
      </c>
      <c r="D31" s="137">
        <f>VLOOKUP(A31,Expired!$A$4:$D$99,4,0)</f>
        <v/>
      </c>
      <c r="E31" s="138">
        <f>25*D31</f>
        <v/>
      </c>
      <c r="F31" s="139">
        <f>VLOOKUP(A31,Expired!A32:F127,6,0)</f>
        <v/>
      </c>
      <c r="G31" s="140">
        <f>VLOOKUP(A31,Expired!A32:G127,7,0)</f>
        <v/>
      </c>
      <c r="H31" s="141">
        <f>25*G31</f>
        <v/>
      </c>
      <c r="I31" s="142">
        <f>VLOOKUP(A31,Expired!A32:H127,8,0)</f>
        <v/>
      </c>
      <c r="J31" s="143">
        <f>VLOOKUP(A31,Expired!A32:I127,9,0)</f>
        <v/>
      </c>
      <c r="K31" s="144">
        <f>25*J31</f>
        <v/>
      </c>
      <c r="L31" s="1" t="n"/>
      <c r="M31" s="1" t="n"/>
      <c r="N31" s="1" t="n"/>
      <c r="O31" s="1" t="n"/>
      <c r="P31" s="1" t="n"/>
      <c r="Q31" s="1" t="n"/>
      <c r="R31" s="1" t="n"/>
      <c r="S31" s="1" t="n"/>
    </row>
    <row r="32" hidden="1" ht="15.75" customHeight="1" s="263">
      <c r="A32" s="93" t="inlineStr">
        <is>
          <t>RM101167</t>
        </is>
      </c>
      <c r="B32" s="148">
        <f>VLOOKUP(A32,Expired!$A$4:$B$59,2,0)</f>
        <v/>
      </c>
      <c r="C32" s="136">
        <f>VLOOKUP(A32,Expired!$A$4:$D$99,3,0)</f>
        <v/>
      </c>
      <c r="D32" s="137">
        <f>VLOOKUP(A32,Expired!$A$4:$D$99,4,0)</f>
        <v/>
      </c>
      <c r="E32" s="148">
        <f>25*D32</f>
        <v/>
      </c>
      <c r="F32" s="139">
        <f>VLOOKUP(A32,Expired!A33:F128,6,0)</f>
        <v/>
      </c>
      <c r="G32" s="140">
        <f>VLOOKUP(A32,Expired!A33:G128,7,0)</f>
        <v/>
      </c>
      <c r="H32" s="149">
        <f>25*G32</f>
        <v/>
      </c>
      <c r="I32" s="142">
        <f>VLOOKUP(A32,Expired!A33:H128,8,0)</f>
        <v/>
      </c>
      <c r="J32" s="143">
        <f>VLOOKUP(A32,Expired!A33:I128,9,0)</f>
        <v/>
      </c>
      <c r="K32" s="147">
        <f>25*J32</f>
        <v/>
      </c>
      <c r="L32" s="1" t="n"/>
      <c r="M32" s="1" t="n"/>
      <c r="N32" s="1" t="n"/>
      <c r="O32" s="1" t="n"/>
      <c r="P32" s="1" t="n"/>
      <c r="Q32" s="1" t="n"/>
      <c r="R32" s="1" t="n"/>
      <c r="S32" s="1" t="n"/>
    </row>
    <row r="33" hidden="1" ht="15.75" customHeight="1" s="263">
      <c r="A33" s="90" t="inlineStr">
        <is>
          <t>RM101168</t>
        </is>
      </c>
      <c r="B33" s="98">
        <f>IFERROR(VLOOKUP(A33,Expired!$A$4:$B$59,2,0)," - ")</f>
        <v/>
      </c>
      <c r="C33" s="136">
        <f>VLOOKUP(A33,Expired!$A$4:$D$99,3,0)</f>
        <v/>
      </c>
      <c r="D33" s="137">
        <f>VLOOKUP(A33,Expired!$A$4:$D$99,4,0)</f>
        <v/>
      </c>
      <c r="E33" s="138">
        <f>25*D33</f>
        <v/>
      </c>
      <c r="F33" s="139">
        <f>VLOOKUP(A33,Expired!A34:F129,6,0)</f>
        <v/>
      </c>
      <c r="G33" s="140">
        <f>VLOOKUP(A33,Expired!A34:G129,7,0)</f>
        <v/>
      </c>
      <c r="H33" s="141">
        <f>25*G33</f>
        <v/>
      </c>
      <c r="I33" s="142">
        <f>VLOOKUP(A33,Expired!A34:H129,8,0)</f>
        <v/>
      </c>
      <c r="J33" s="143">
        <f>VLOOKUP(A33,Expired!A34:I129,9,0)</f>
        <v/>
      </c>
      <c r="K33" s="144">
        <f>25*J33</f>
        <v/>
      </c>
      <c r="L33" s="1" t="n"/>
      <c r="M33" s="1" t="n"/>
      <c r="N33" s="1" t="n"/>
      <c r="O33" s="1" t="n"/>
      <c r="P33" s="1" t="n"/>
      <c r="Q33" s="1" t="n"/>
      <c r="R33" s="1" t="n"/>
      <c r="S33" s="1" t="n"/>
    </row>
    <row r="34" hidden="1" ht="15.75" customHeight="1" s="263">
      <c r="A34" s="93" t="inlineStr">
        <is>
          <t>RM101169</t>
        </is>
      </c>
      <c r="B34" s="98">
        <f>VLOOKUP(A34,Expired!$A$4:$B$59,2,0)</f>
        <v/>
      </c>
      <c r="C34" s="136">
        <f>VLOOKUP(A34,Expired!$A$4:$D$99,3,0)</f>
        <v/>
      </c>
      <c r="D34" s="137">
        <f>VLOOKUP(A34,Expired!$A$4:$D$99,4,0)</f>
        <v/>
      </c>
      <c r="E34" s="145">
        <f>25*D34</f>
        <v/>
      </c>
      <c r="F34" s="139">
        <f>VLOOKUP(A34,Expired!A35:F130,6,0)</f>
        <v/>
      </c>
      <c r="G34" s="140">
        <f>VLOOKUP(A34,Expired!A35:G130,7,0)</f>
        <v/>
      </c>
      <c r="H34" s="146">
        <f>25*G34</f>
        <v/>
      </c>
      <c r="I34" s="142">
        <f>VLOOKUP(A34,Expired!A35:H130,8,0)</f>
        <v/>
      </c>
      <c r="J34" s="143">
        <f>VLOOKUP(A34,Expired!A35:I130,9,0)</f>
        <v/>
      </c>
      <c r="K34" s="144">
        <f>25*J34</f>
        <v/>
      </c>
      <c r="L34" s="1" t="n"/>
      <c r="M34" s="1" t="n"/>
      <c r="N34" s="1" t="n"/>
      <c r="O34" s="1" t="n"/>
      <c r="P34" s="1" t="n"/>
      <c r="Q34" s="1" t="n"/>
      <c r="R34" s="1" t="n"/>
      <c r="S34" s="1" t="n"/>
    </row>
    <row r="35" hidden="1" ht="15.75" customHeight="1" s="263">
      <c r="A35" s="90" t="inlineStr">
        <is>
          <t>RM101170</t>
        </is>
      </c>
      <c r="B35" s="98">
        <f>IFERROR(VLOOKUP(A35,Expired!$A$4:$B$59,2,0)," - ")</f>
        <v/>
      </c>
      <c r="C35" s="136">
        <f>VLOOKUP(A35,Expired!$A$4:$D$99,3,0)</f>
        <v/>
      </c>
      <c r="D35" s="137">
        <f>VLOOKUP(A35,Expired!$A$4:$D$99,4,0)</f>
        <v/>
      </c>
      <c r="E35" s="138">
        <f>25*D35</f>
        <v/>
      </c>
      <c r="F35" s="139">
        <f>VLOOKUP(A35,Expired!A36:F131,6,0)</f>
        <v/>
      </c>
      <c r="G35" s="140">
        <f>VLOOKUP(A35,Expired!A36:G131,7,0)</f>
        <v/>
      </c>
      <c r="H35" s="141">
        <f>25*G35</f>
        <v/>
      </c>
      <c r="I35" s="142">
        <f>VLOOKUP(A35,Expired!A36:H131,8,0)</f>
        <v/>
      </c>
      <c r="J35" s="143">
        <f>VLOOKUP(A35,Expired!A36:I131,9,0)</f>
        <v/>
      </c>
      <c r="K35" s="144">
        <f>20*J35</f>
        <v/>
      </c>
      <c r="L35" s="1" t="n"/>
      <c r="M35" s="1" t="n"/>
      <c r="N35" s="1" t="n"/>
      <c r="O35" s="1" t="n"/>
      <c r="P35" s="1" t="n"/>
      <c r="Q35" s="1" t="n"/>
      <c r="R35" s="1" t="n"/>
      <c r="S35" s="1" t="n"/>
    </row>
    <row r="36" hidden="1" ht="15.75" customHeight="1" s="263">
      <c r="A36" s="93" t="inlineStr">
        <is>
          <t>RM101171</t>
        </is>
      </c>
      <c r="B36" s="98">
        <f>VLOOKUP(A36,Expired!$A$4:$B$59,2,0)</f>
        <v/>
      </c>
      <c r="C36" s="136">
        <f>VLOOKUP(A36,Expired!$A$4:$D$99,3,0)</f>
        <v/>
      </c>
      <c r="D36" s="137">
        <f>VLOOKUP(A36,Expired!$A$4:$D$99,4,0)</f>
        <v/>
      </c>
      <c r="E36" s="145">
        <f>25*D36</f>
        <v/>
      </c>
      <c r="F36" s="139">
        <f>VLOOKUP(A36,Expired!A37:F132,6,0)</f>
        <v/>
      </c>
      <c r="G36" s="140">
        <f>VLOOKUP(A36,Expired!A37:G132,7,0)</f>
        <v/>
      </c>
      <c r="H36" s="146">
        <f>25*G36</f>
        <v/>
      </c>
      <c r="I36" s="142">
        <f>VLOOKUP(A36,Expired!A37:H132,8,0)</f>
        <v/>
      </c>
      <c r="J36" s="143">
        <f>VLOOKUP(A36,Expired!A37:I132,9,0)</f>
        <v/>
      </c>
      <c r="K36" s="144">
        <f>25*J36</f>
        <v/>
      </c>
      <c r="L36" s="1" t="n"/>
      <c r="M36" s="1" t="n"/>
      <c r="N36" s="1" t="n"/>
      <c r="O36" s="1" t="n"/>
      <c r="P36" s="1" t="n"/>
      <c r="Q36" s="1" t="n"/>
      <c r="R36" s="1" t="n"/>
      <c r="S36" s="1" t="n"/>
    </row>
    <row r="37" hidden="1" ht="15.75" customHeight="1" s="263">
      <c r="A37" s="90" t="inlineStr">
        <is>
          <t>RM101172</t>
        </is>
      </c>
      <c r="B37" s="98">
        <f>IFERROR(VLOOKUP(A37,Expired!$A$4:$B$59,2,0)," - ")</f>
        <v/>
      </c>
      <c r="C37" s="136">
        <f>VLOOKUP(A37,Expired!$A$4:$D$99,3,0)</f>
        <v/>
      </c>
      <c r="D37" s="137">
        <f>VLOOKUP(A37,Expired!$A$4:$D$99,4,0)</f>
        <v/>
      </c>
      <c r="E37" s="138">
        <f>25*D37</f>
        <v/>
      </c>
      <c r="F37" s="139">
        <f>VLOOKUP(A37,Expired!A38:F133,6,0)</f>
        <v/>
      </c>
      <c r="G37" s="140">
        <f>VLOOKUP(A37,Expired!A38:G133,7,0)</f>
        <v/>
      </c>
      <c r="H37" s="141">
        <f>25*G37</f>
        <v/>
      </c>
      <c r="I37" s="142">
        <f>VLOOKUP(A37,Expired!A38:H133,8,0)</f>
        <v/>
      </c>
      <c r="J37" s="143">
        <f>VLOOKUP(A37,Expired!A38:I133,9,0)</f>
        <v/>
      </c>
      <c r="K37" s="144">
        <f>25*J37</f>
        <v/>
      </c>
      <c r="L37" s="1" t="n"/>
      <c r="M37" s="1" t="n"/>
      <c r="N37" s="1" t="n"/>
      <c r="O37" s="1" t="n"/>
      <c r="P37" s="1" t="n"/>
      <c r="Q37" s="1" t="n"/>
      <c r="R37" s="1" t="n"/>
      <c r="S37" s="1" t="n"/>
    </row>
    <row r="38" hidden="1" ht="15.75" customHeight="1" s="263">
      <c r="A38" s="93" t="inlineStr">
        <is>
          <t>RM101173</t>
        </is>
      </c>
      <c r="B38" s="98">
        <f>IFERROR(VLOOKUP(A38,Expired!$A$4:$B$59,2,0)," - ")</f>
        <v/>
      </c>
      <c r="C38" s="136">
        <f>VLOOKUP(A38,Expired!$A$4:$D$99,3,0)</f>
        <v/>
      </c>
      <c r="D38" s="137">
        <f>VLOOKUP(A38,Expired!$A$4:$D$99,4,0)</f>
        <v/>
      </c>
      <c r="E38" s="138">
        <f>25*D38</f>
        <v/>
      </c>
      <c r="F38" s="139">
        <f>VLOOKUP(A38,Expired!A39:F134,6,0)</f>
        <v/>
      </c>
      <c r="G38" s="140">
        <f>VLOOKUP(A38,Expired!A39:G134,7,0)</f>
        <v/>
      </c>
      <c r="H38" s="141">
        <f>25*G38</f>
        <v/>
      </c>
      <c r="I38" s="142">
        <f>VLOOKUP(A38,Expired!A39:H134,8,0)</f>
        <v/>
      </c>
      <c r="J38" s="143">
        <f>VLOOKUP(A38,Expired!A39:I134,9,0)</f>
        <v/>
      </c>
      <c r="K38" s="144">
        <f>25*J38</f>
        <v/>
      </c>
      <c r="L38" s="1" t="n"/>
      <c r="M38" s="1" t="n"/>
      <c r="N38" s="1" t="n"/>
      <c r="O38" s="1" t="n"/>
      <c r="P38" s="1" t="n"/>
      <c r="Q38" s="1" t="n"/>
      <c r="R38" s="1" t="n"/>
      <c r="S38" s="1" t="n"/>
    </row>
    <row r="39" hidden="1" ht="15.75" customHeight="1" s="263">
      <c r="A39" s="90" t="inlineStr">
        <is>
          <t>RM101174</t>
        </is>
      </c>
      <c r="B39" s="98">
        <f>IFERROR(VLOOKUP(A39,Expired!$A$4:$B$59,2,0)," - ")</f>
        <v/>
      </c>
      <c r="C39" s="136">
        <f>VLOOKUP(A39,Expired!$A$4:$D$99,3,0)</f>
        <v/>
      </c>
      <c r="D39" s="137">
        <f>VLOOKUP(A39,Expired!$A$4:$D$99,4,0)</f>
        <v/>
      </c>
      <c r="E39" s="138">
        <f>25*D39</f>
        <v/>
      </c>
      <c r="F39" s="139">
        <f>VLOOKUP(A39,Expired!A40:F135,6,0)</f>
        <v/>
      </c>
      <c r="G39" s="140">
        <f>VLOOKUP(A39,Expired!A40:G135,7,0)</f>
        <v/>
      </c>
      <c r="H39" s="141">
        <f>25*G39</f>
        <v/>
      </c>
      <c r="I39" s="142">
        <f>VLOOKUP(A39,Expired!A40:H135,8,0)</f>
        <v/>
      </c>
      <c r="J39" s="143">
        <f>VLOOKUP(A39,Expired!A40:I135,9,0)</f>
        <v/>
      </c>
      <c r="K39" s="144">
        <f>25*J39</f>
        <v/>
      </c>
      <c r="L39" s="1" t="n"/>
      <c r="M39" s="1" t="n"/>
      <c r="N39" s="1" t="n"/>
      <c r="O39" s="1" t="n"/>
      <c r="P39" s="1" t="n"/>
      <c r="Q39" s="1" t="n"/>
      <c r="R39" s="1" t="n"/>
      <c r="S39" s="1" t="n"/>
    </row>
    <row r="40" hidden="1" ht="15.75" customHeight="1" s="263">
      <c r="A40" s="93" t="inlineStr">
        <is>
          <t>RM-38</t>
        </is>
      </c>
      <c r="B40" s="98">
        <f>IFERROR(VLOOKUP(A40,Expired!$A$4:$B$59,2,0)," - ")</f>
        <v/>
      </c>
      <c r="C40" s="136">
        <f>VLOOKUP(A40,Expired!$A$4:$D$99,3,0)</f>
        <v/>
      </c>
      <c r="D40" s="137">
        <f>VLOOKUP(A40,Expired!$A$4:$D$99,4,0)</f>
        <v/>
      </c>
      <c r="E40" s="138">
        <f>25*D40</f>
        <v/>
      </c>
      <c r="F40" s="139">
        <f>VLOOKUP(A40,Expired!A41:F136,6,0)</f>
        <v/>
      </c>
      <c r="G40" s="140">
        <f>VLOOKUP(A40,Expired!A41:G136,7,0)</f>
        <v/>
      </c>
      <c r="H40" s="141">
        <f>25*G40</f>
        <v/>
      </c>
      <c r="I40" s="142">
        <f>VLOOKUP(A40,Expired!A41:H136,8,0)</f>
        <v/>
      </c>
      <c r="J40" s="143">
        <f>VLOOKUP(A40,Expired!A41:I136,9,0)</f>
        <v/>
      </c>
      <c r="K40" s="144">
        <f>25*J40</f>
        <v/>
      </c>
      <c r="L40" s="1" t="n"/>
      <c r="M40" s="1" t="n"/>
      <c r="N40" s="1" t="n"/>
      <c r="O40" s="1" t="n"/>
      <c r="P40" s="1" t="n"/>
      <c r="Q40" s="1" t="n"/>
      <c r="R40" s="1" t="n"/>
      <c r="S40" s="1" t="n"/>
    </row>
    <row r="41" hidden="1" ht="15.75" customHeight="1" s="263">
      <c r="A41" s="90" t="inlineStr">
        <is>
          <t>RM101203</t>
        </is>
      </c>
      <c r="B41" s="98">
        <f>VLOOKUP(A41,Expired!$A$4:$B$59,2,0)</f>
        <v/>
      </c>
      <c r="C41" s="136">
        <f>VLOOKUP(A41,Expired!$A$4:$D$99,3,0)</f>
        <v/>
      </c>
      <c r="D41" s="137">
        <f>VLOOKUP(A41,Expired!$A$4:$D$99,4,0)</f>
        <v/>
      </c>
      <c r="E41" s="145">
        <f>25*D41</f>
        <v/>
      </c>
      <c r="F41" s="139">
        <f>VLOOKUP(A41,Expired!A42:F137,6,0)</f>
        <v/>
      </c>
      <c r="G41" s="140">
        <f>VLOOKUP(A41,Expired!A42:G137,7,0)</f>
        <v/>
      </c>
      <c r="H41" s="146">
        <f>25*G41</f>
        <v/>
      </c>
      <c r="I41" s="142">
        <f>VLOOKUP(A41,Expired!A42:H137,8,0)</f>
        <v/>
      </c>
      <c r="J41" s="143">
        <f>VLOOKUP(A41,Expired!A42:I137,9,0)</f>
        <v/>
      </c>
      <c r="K41" s="144">
        <f>25*J41</f>
        <v/>
      </c>
      <c r="L41" s="1" t="n"/>
      <c r="M41" s="1" t="n"/>
      <c r="N41" s="1" t="n"/>
      <c r="O41" s="1" t="n"/>
      <c r="P41" s="1" t="n"/>
      <c r="Q41" s="1" t="n"/>
      <c r="R41" s="1" t="n"/>
      <c r="S41" s="1" t="n"/>
    </row>
    <row r="42" hidden="1" ht="15.75" customHeight="1" s="263">
      <c r="A42" s="93" t="inlineStr">
        <is>
          <t>RM101177</t>
        </is>
      </c>
      <c r="B42" s="98">
        <f>IFERROR(VLOOKUP(A42,Expired!$A$4:$B$59,2,0)," - ")</f>
        <v/>
      </c>
      <c r="C42" s="136">
        <f>VLOOKUP(A42,Expired!$A$4:$D$99,3,0)</f>
        <v/>
      </c>
      <c r="D42" s="137">
        <f>VLOOKUP(A42,Expired!$A$4:$D$99,4,0)</f>
        <v/>
      </c>
      <c r="E42" s="138">
        <f>25*D42</f>
        <v/>
      </c>
      <c r="F42" s="139">
        <f>VLOOKUP(A42,Expired!A43:F138,6,0)</f>
        <v/>
      </c>
      <c r="G42" s="140">
        <f>VLOOKUP(A42,Expired!A43:G138,7,0)</f>
        <v/>
      </c>
      <c r="H42" s="141">
        <f>25*G42</f>
        <v/>
      </c>
      <c r="I42" s="142">
        <f>VLOOKUP(A42,Expired!A43:H138,8,0)</f>
        <v/>
      </c>
      <c r="J42" s="143">
        <f>VLOOKUP(A42,Expired!A43:I138,9,0)</f>
        <v/>
      </c>
      <c r="K42" s="144">
        <f>25*J42</f>
        <v/>
      </c>
      <c r="L42" s="1" t="n"/>
      <c r="M42" s="1" t="n"/>
      <c r="N42" s="1" t="n"/>
      <c r="O42" s="1" t="n"/>
      <c r="P42" s="1" t="n"/>
      <c r="Q42" s="1" t="n"/>
      <c r="R42" s="1" t="n"/>
      <c r="S42" s="1" t="n"/>
    </row>
    <row r="43" hidden="1" ht="15.75" customHeight="1" s="263">
      <c r="A43" s="90" t="inlineStr">
        <is>
          <t>RM101181</t>
        </is>
      </c>
      <c r="B43" s="98">
        <f>VLOOKUP(A43,Expired!$A$4:$B$59,2,0)</f>
        <v/>
      </c>
      <c r="C43" s="136">
        <f>VLOOKUP(A43,Expired!$A$4:$D$99,3,0)</f>
        <v/>
      </c>
      <c r="D43" s="137">
        <f>VLOOKUP(A43,Expired!$A$4:$D$99,4,0)</f>
        <v/>
      </c>
      <c r="E43" s="145">
        <f>25*D43</f>
        <v/>
      </c>
      <c r="F43" s="139">
        <f>VLOOKUP(A43,Expired!A44:F139,6,0)</f>
        <v/>
      </c>
      <c r="G43" s="140">
        <f>VLOOKUP(A43,Expired!A44:G139,7,0)</f>
        <v/>
      </c>
      <c r="H43" s="146">
        <f>25*G43</f>
        <v/>
      </c>
      <c r="I43" s="142">
        <f>VLOOKUP(A43,Expired!A44:H139,8,0)</f>
        <v/>
      </c>
      <c r="J43" s="143">
        <f>VLOOKUP(A43,Expired!A44:I139,9,0)</f>
        <v/>
      </c>
      <c r="K43" s="144">
        <f>25*J43</f>
        <v/>
      </c>
      <c r="L43" s="1" t="n"/>
      <c r="M43" s="1" t="n"/>
      <c r="N43" s="1" t="n"/>
      <c r="O43" s="1" t="n"/>
      <c r="P43" s="1" t="n"/>
      <c r="Q43" s="1" t="n"/>
      <c r="R43" s="1" t="n"/>
      <c r="S43" s="1" t="n"/>
    </row>
    <row r="44" hidden="1" ht="15.75" customHeight="1" s="263">
      <c r="A44" s="93" t="inlineStr">
        <is>
          <t>RM101182</t>
        </is>
      </c>
      <c r="B44" s="98">
        <f>IFERROR(VLOOKUP(A44,Expired!$A$4:$B$59,2,0)," - ")</f>
        <v/>
      </c>
      <c r="C44" s="136">
        <f>VLOOKUP(A44,Expired!$A$4:$D$99,3,0)</f>
        <v/>
      </c>
      <c r="D44" s="137">
        <f>VLOOKUP(A44,Expired!$A$4:$D$99,4,0)</f>
        <v/>
      </c>
      <c r="E44" s="138">
        <f>25*D44</f>
        <v/>
      </c>
      <c r="F44" s="139">
        <f>VLOOKUP(A44,Expired!A45:F140,6,0)</f>
        <v/>
      </c>
      <c r="G44" s="140">
        <f>VLOOKUP(A44,Expired!A45:G140,7,0)</f>
        <v/>
      </c>
      <c r="H44" s="141">
        <f>25*G44</f>
        <v/>
      </c>
      <c r="I44" s="142">
        <f>VLOOKUP(A44,Expired!A45:H140,8,0)</f>
        <v/>
      </c>
      <c r="J44" s="143">
        <f>VLOOKUP(A44,Expired!A45:I140,9,0)</f>
        <v/>
      </c>
      <c r="K44" s="144">
        <f>25*J44</f>
        <v/>
      </c>
      <c r="L44" s="1" t="n"/>
      <c r="M44" s="1" t="n"/>
      <c r="N44" s="1" t="n"/>
      <c r="O44" s="1" t="n"/>
      <c r="P44" s="1" t="n"/>
      <c r="Q44" s="1" t="n"/>
      <c r="R44" s="1" t="n"/>
      <c r="S44" s="1" t="n"/>
    </row>
    <row r="45" hidden="1" ht="15.75" customHeight="1" s="263">
      <c r="A45" s="90" t="inlineStr">
        <is>
          <t>RM101197</t>
        </is>
      </c>
      <c r="B45" s="98">
        <f>IFERROR(VLOOKUP(A45,Expired!$A$4:$B$59,2,0)," - ")</f>
        <v/>
      </c>
      <c r="C45" s="136">
        <f>VLOOKUP(A45,Expired!$A$4:$D$99,3,0)</f>
        <v/>
      </c>
      <c r="D45" s="137">
        <f>VLOOKUP(A45,Expired!$A$4:$D$99,4,0)</f>
        <v/>
      </c>
      <c r="E45" s="138">
        <f>25*D45</f>
        <v/>
      </c>
      <c r="F45" s="139">
        <f>VLOOKUP(A45,Expired!A46:F141,6,0)</f>
        <v/>
      </c>
      <c r="G45" s="140">
        <f>VLOOKUP(A45,Expired!A46:G141,7,0)</f>
        <v/>
      </c>
      <c r="H45" s="141">
        <f>25*G45</f>
        <v/>
      </c>
      <c r="I45" s="142">
        <f>VLOOKUP(A45,Expired!A46:H141,8,0)</f>
        <v/>
      </c>
      <c r="J45" s="143">
        <f>VLOOKUP(A45,Expired!A46:I141,9,0)</f>
        <v/>
      </c>
      <c r="K45" s="144">
        <f>25*J45</f>
        <v/>
      </c>
      <c r="L45" s="1" t="n"/>
      <c r="M45" s="1" t="n"/>
      <c r="N45" s="1" t="n"/>
      <c r="O45" s="1" t="n"/>
      <c r="P45" s="1" t="n"/>
      <c r="Q45" s="1" t="n"/>
      <c r="R45" s="1" t="n"/>
      <c r="S45" s="1" t="n"/>
    </row>
    <row r="46" hidden="1" ht="15.75" customHeight="1" s="263">
      <c r="A46" s="93" t="inlineStr">
        <is>
          <t>RM101198</t>
        </is>
      </c>
      <c r="B46" s="98">
        <f>VLOOKUP(A46,Expired!$A$4:$B$59,2,0)</f>
        <v/>
      </c>
      <c r="C46" s="136">
        <f>VLOOKUP(A46,Expired!$A$4:$D$99,3,0)</f>
        <v/>
      </c>
      <c r="D46" s="137">
        <f>VLOOKUP(A46,Expired!$A$4:$D$99,4,0)</f>
        <v/>
      </c>
      <c r="E46" s="145">
        <f>25*D46</f>
        <v/>
      </c>
      <c r="F46" s="139">
        <f>VLOOKUP(A46,Expired!A47:F142,6,0)</f>
        <v/>
      </c>
      <c r="G46" s="140">
        <f>VLOOKUP(A46,Expired!A47:G142,7,0)</f>
        <v/>
      </c>
      <c r="H46" s="146">
        <f>25*G46</f>
        <v/>
      </c>
      <c r="I46" s="142">
        <f>VLOOKUP(A46,Expired!A47:H142,8,0)</f>
        <v/>
      </c>
      <c r="J46" s="143">
        <f>VLOOKUP(A46,Expired!A47:I142,9,0)</f>
        <v/>
      </c>
      <c r="K46" s="144">
        <f>25*J46</f>
        <v/>
      </c>
      <c r="L46" s="1" t="n"/>
      <c r="M46" s="1" t="n"/>
      <c r="N46" s="1" t="n"/>
      <c r="O46" s="1" t="n"/>
      <c r="P46" s="1" t="n"/>
      <c r="Q46" s="1" t="n"/>
      <c r="R46" s="1" t="n"/>
      <c r="S46" s="1" t="n"/>
    </row>
    <row r="47" hidden="1" ht="15.75" customHeight="1" s="263">
      <c r="A47" s="90" t="inlineStr">
        <is>
          <t>RM101199</t>
        </is>
      </c>
      <c r="B47" s="98">
        <f>IFERROR(VLOOKUP(A47,Expired!$A$4:$B$59,2,0)," - ")</f>
        <v/>
      </c>
      <c r="C47" s="136">
        <f>VLOOKUP(A47,Expired!$A$4:$D$99,3,0)</f>
        <v/>
      </c>
      <c r="D47" s="137">
        <f>VLOOKUP(A47,Expired!$A$4:$D$99,4,0)</f>
        <v/>
      </c>
      <c r="E47" s="138">
        <f>25*D47</f>
        <v/>
      </c>
      <c r="F47" s="139">
        <f>VLOOKUP(A47,Expired!A48:F143,6,0)</f>
        <v/>
      </c>
      <c r="G47" s="140">
        <f>VLOOKUP(A47,Expired!A48:G143,7,0)</f>
        <v/>
      </c>
      <c r="H47" s="141">
        <f>25*G47</f>
        <v/>
      </c>
      <c r="I47" s="142">
        <f>VLOOKUP(A47,Expired!A48:H143,8,0)</f>
        <v/>
      </c>
      <c r="J47" s="143">
        <f>VLOOKUP(A47,Expired!A48:I143,9,0)</f>
        <v/>
      </c>
      <c r="K47" s="144">
        <f>20*J47</f>
        <v/>
      </c>
      <c r="L47" s="1" t="n"/>
      <c r="M47" s="1" t="n"/>
      <c r="N47" s="1" t="n"/>
      <c r="O47" s="1" t="n"/>
      <c r="P47" s="1" t="n"/>
      <c r="Q47" s="1" t="n"/>
      <c r="R47" s="1" t="n"/>
      <c r="S47" s="1" t="n"/>
    </row>
    <row r="48" hidden="1" ht="15.75" customHeight="1" s="263">
      <c r="A48" s="93" t="inlineStr">
        <is>
          <t>RM-46</t>
        </is>
      </c>
      <c r="B48" s="98">
        <f>IFERROR(VLOOKUP(A48,Expired!$A$4:$B$59,2,0)," - ")</f>
        <v/>
      </c>
      <c r="C48" s="136">
        <f>VLOOKUP(A48,Expired!$A$4:$D$99,3,0)</f>
        <v/>
      </c>
      <c r="D48" s="137">
        <f>VLOOKUP(A48,Expired!$A$4:$D$99,4,0)</f>
        <v/>
      </c>
      <c r="E48" s="138">
        <f>25*D48</f>
        <v/>
      </c>
      <c r="F48" s="139">
        <f>VLOOKUP(A48,Expired!A49:F144,6,0)</f>
        <v/>
      </c>
      <c r="G48" s="140">
        <f>VLOOKUP(A48,Expired!A49:G144,7,0)</f>
        <v/>
      </c>
      <c r="H48" s="141">
        <f>25*G48</f>
        <v/>
      </c>
      <c r="I48" s="142">
        <f>VLOOKUP(A48,Expired!A49:H144,8,0)</f>
        <v/>
      </c>
      <c r="J48" s="143">
        <f>VLOOKUP(A48,Expired!A49:I144,9,0)</f>
        <v/>
      </c>
      <c r="K48" s="144">
        <f>25*J48</f>
        <v/>
      </c>
      <c r="L48" s="1" t="n"/>
      <c r="M48" s="1" t="n"/>
      <c r="N48" s="1" t="n"/>
      <c r="O48" s="1" t="n"/>
      <c r="P48" s="1" t="n"/>
      <c r="Q48" s="1" t="n"/>
      <c r="R48" s="1" t="n"/>
      <c r="S48" s="1" t="n"/>
    </row>
    <row r="49" hidden="1" ht="15.75" customHeight="1" s="263">
      <c r="A49" s="90" t="n"/>
      <c r="B49" s="98">
        <f>IFERROR(VLOOKUP(A49,Expired!$A$4:$B$59,2,0)," - ")</f>
        <v/>
      </c>
      <c r="C49" s="136">
        <f>VLOOKUP(A49,Expired!$A$4:$D$99,3,0)</f>
        <v/>
      </c>
      <c r="D49" s="137">
        <f>VLOOKUP(A49,Expired!$A$4:$D$99,4,0)</f>
        <v/>
      </c>
      <c r="E49" s="138">
        <f>25*D49</f>
        <v/>
      </c>
      <c r="F49" s="139">
        <f>VLOOKUP(A49,Expired!A50:F145,6,0)</f>
        <v/>
      </c>
      <c r="G49" s="140">
        <f>VLOOKUP(A49,Expired!A50:G145,7,0)</f>
        <v/>
      </c>
      <c r="H49" s="141">
        <f>25*G49</f>
        <v/>
      </c>
      <c r="I49" s="142">
        <f>VLOOKUP(A49,Expired!A50:H145,8,0)</f>
        <v/>
      </c>
      <c r="J49" s="143">
        <f>VLOOKUP(A49,Expired!A50:I145,9,0)</f>
        <v/>
      </c>
      <c r="K49" s="144">
        <f>25*J49</f>
        <v/>
      </c>
      <c r="L49" s="1" t="n"/>
      <c r="M49" s="1" t="n"/>
      <c r="N49" s="1" t="n"/>
      <c r="O49" s="1" t="n"/>
      <c r="P49" s="1" t="n"/>
      <c r="Q49" s="1" t="n"/>
      <c r="R49" s="1" t="n"/>
      <c r="S49" s="1" t="n"/>
    </row>
    <row r="50" ht="15.75" customHeight="1" s="263">
      <c r="A50" s="93" t="inlineStr">
        <is>
          <t>RM101191</t>
        </is>
      </c>
      <c r="B50" s="148">
        <f>VLOOKUP(A50,Expired!$A$4:$B$59,2,0)</f>
        <v/>
      </c>
      <c r="C50" s="136">
        <f>VLOOKUP(A50,Expired!$A$4:$D$99,3,0)</f>
        <v/>
      </c>
      <c r="D50" s="137">
        <f>VLOOKUP(A50,Expired!$A$4:$D$99,4,0)</f>
        <v/>
      </c>
      <c r="E50" s="148">
        <f>20*D50</f>
        <v/>
      </c>
      <c r="F50" s="139">
        <f>VLOOKUP(A50,Expired!A51:F146,6,0)</f>
        <v/>
      </c>
      <c r="G50" s="140">
        <f>VLOOKUP(A50,Expired!A51:G146,7,0)</f>
        <v/>
      </c>
      <c r="H50" s="149">
        <f>20*G50</f>
        <v/>
      </c>
      <c r="I50" s="142">
        <f>VLOOKUP(A50,Expired!A51:H146,8,0)</f>
        <v/>
      </c>
      <c r="J50" s="143">
        <f>VLOOKUP(A50,Expired!A51:I146,9,0)</f>
        <v/>
      </c>
      <c r="K50" s="147">
        <f>20*J50</f>
        <v/>
      </c>
      <c r="L50" s="1" t="n"/>
      <c r="M50" s="1" t="n"/>
      <c r="N50" s="1" t="n"/>
      <c r="O50" s="1" t="n"/>
      <c r="P50" s="1" t="n"/>
      <c r="Q50" s="1" t="n"/>
      <c r="R50" s="1" t="n"/>
      <c r="S50" s="1" t="n"/>
    </row>
    <row r="51" hidden="1" ht="15.75" customHeight="1" s="263">
      <c r="A51" s="90" t="inlineStr">
        <is>
          <t>RM101194</t>
        </is>
      </c>
      <c r="B51" s="98">
        <f>IFERROR(VLOOKUP(A51,Expired!$A$4:$B$59,2,0)," - ")</f>
        <v/>
      </c>
      <c r="C51" s="136">
        <f>VLOOKUP(A51,Expired!$A$4:$D$99,3,0)</f>
        <v/>
      </c>
      <c r="D51" s="137">
        <f>VLOOKUP(A51,Expired!$A$4:$D$99,4,0)</f>
        <v/>
      </c>
      <c r="E51" s="138">
        <f>25*D51</f>
        <v/>
      </c>
      <c r="F51" s="139">
        <f>VLOOKUP(A51,Expired!A52:F147,6,0)</f>
        <v/>
      </c>
      <c r="G51" s="140">
        <f>VLOOKUP(A51,Expired!A52:G147,7,0)</f>
        <v/>
      </c>
      <c r="H51" s="141">
        <f>25*G51</f>
        <v/>
      </c>
      <c r="I51" s="142">
        <f>VLOOKUP(A51,Expired!A52:H147,8,0)</f>
        <v/>
      </c>
      <c r="J51" s="143">
        <f>VLOOKUP(A51,Expired!A52:I147,9,0)</f>
        <v/>
      </c>
      <c r="K51" s="144">
        <f>25*J51</f>
        <v/>
      </c>
      <c r="L51" s="1" t="n"/>
      <c r="M51" s="1" t="n"/>
      <c r="N51" s="1" t="n"/>
      <c r="O51" s="1" t="n"/>
      <c r="P51" s="1" t="n"/>
      <c r="Q51" s="1" t="n"/>
      <c r="R51" s="1" t="n"/>
      <c r="S51" s="1" t="n"/>
    </row>
    <row r="52" hidden="1" ht="15.75" customHeight="1" s="263">
      <c r="A52" s="93" t="inlineStr">
        <is>
          <t>RM101195</t>
        </is>
      </c>
      <c r="B52" s="98">
        <f>IFERROR(VLOOKUP(A52,Expired!$A$4:$B$59,2,0)," - ")</f>
        <v/>
      </c>
      <c r="C52" s="136">
        <f>VLOOKUP(A52,Expired!$A$4:$D$99,3,0)</f>
        <v/>
      </c>
      <c r="D52" s="137">
        <f>VLOOKUP(A52,Expired!$A$4:$D$99,4,0)</f>
        <v/>
      </c>
      <c r="E52" s="138">
        <f>25*D52</f>
        <v/>
      </c>
      <c r="F52" s="139">
        <f>VLOOKUP(A52,Expired!A53:F148,6,0)</f>
        <v/>
      </c>
      <c r="G52" s="140">
        <f>VLOOKUP(A52,Expired!A53:G148,7,0)</f>
        <v/>
      </c>
      <c r="H52" s="141">
        <f>25*G52</f>
        <v/>
      </c>
      <c r="I52" s="142">
        <f>VLOOKUP(A52,Expired!A53:H148,8,0)</f>
        <v/>
      </c>
      <c r="J52" s="143">
        <f>VLOOKUP(A52,Expired!A53:I148,9,0)</f>
        <v/>
      </c>
      <c r="K52" s="144">
        <f>20*J52</f>
        <v/>
      </c>
      <c r="L52" s="1" t="n"/>
      <c r="M52" s="1" t="n"/>
      <c r="N52" s="1" t="n"/>
      <c r="O52" s="1" t="n"/>
      <c r="P52" s="1" t="n"/>
      <c r="Q52" s="1" t="n"/>
      <c r="R52" s="1" t="n"/>
      <c r="S52" s="1" t="n"/>
    </row>
    <row r="53" hidden="1" ht="15.75" customHeight="1" s="263">
      <c r="A53" s="90" t="inlineStr">
        <is>
          <t>RM411001</t>
        </is>
      </c>
      <c r="B53" s="98">
        <f>IFERROR(VLOOKUP(A53,Expired!$A$4:$B$59,2,0)," - ")</f>
        <v/>
      </c>
      <c r="C53" s="136">
        <f>VLOOKUP(A53,Expired!$A$4:$D$99,3,0)</f>
        <v/>
      </c>
      <c r="D53" s="137">
        <f>VLOOKUP(A53,Expired!$A$4:$D$99,4,0)</f>
        <v/>
      </c>
      <c r="E53" s="138">
        <f>25*D53</f>
        <v/>
      </c>
      <c r="F53" s="139">
        <f>VLOOKUP(A53,Expired!A54:F149,6,0)</f>
        <v/>
      </c>
      <c r="G53" s="140">
        <f>VLOOKUP(A53,Expired!A54:G149,7,0)</f>
        <v/>
      </c>
      <c r="H53" s="141">
        <f>25*G53</f>
        <v/>
      </c>
      <c r="I53" s="142">
        <f>VLOOKUP(A53,Expired!A54:H149,8,0)</f>
        <v/>
      </c>
      <c r="J53" s="143">
        <f>VLOOKUP(A53,Expired!A54:I149,9,0)</f>
        <v/>
      </c>
      <c r="K53" s="144">
        <f>20*J53</f>
        <v/>
      </c>
      <c r="L53" s="1" t="n"/>
      <c r="M53" s="1" t="n"/>
      <c r="N53" s="1" t="n"/>
      <c r="O53" s="1" t="n"/>
      <c r="P53" s="1" t="n"/>
      <c r="Q53" s="1" t="n"/>
      <c r="R53" s="1" t="n"/>
      <c r="S53" s="1" t="n"/>
    </row>
    <row r="54" ht="15.75" customHeight="1" s="263">
      <c r="A54" s="93" t="inlineStr">
        <is>
          <t>RM101196</t>
        </is>
      </c>
      <c r="B54" s="98">
        <f>IFERROR(VLOOKUP(A54,Expired!$A$4:$B$59,2,0)," - ")</f>
        <v/>
      </c>
      <c r="C54" s="136">
        <f>VLOOKUP(A54,Expired!$A$4:$D$99,3,0)</f>
        <v/>
      </c>
      <c r="D54" s="137">
        <f>VLOOKUP(A54,Expired!$A$4:$D$99,4,0)</f>
        <v/>
      </c>
      <c r="E54" s="138">
        <f>25*D54</f>
        <v/>
      </c>
      <c r="F54" s="139">
        <f>VLOOKUP(A54,Expired!A55:F150,6,0)</f>
        <v/>
      </c>
      <c r="G54" s="140">
        <f>VLOOKUP(A54,Expired!A55:G150,7,0)</f>
        <v/>
      </c>
      <c r="H54" s="141">
        <f>25*G54</f>
        <v/>
      </c>
      <c r="I54" s="142">
        <f>VLOOKUP(A54,Expired!A55:H150,8,0)</f>
        <v/>
      </c>
      <c r="J54" s="143">
        <f>VLOOKUP(A54,Expired!A55:I150,9,0)</f>
        <v/>
      </c>
      <c r="K54" s="144">
        <f>20*J54</f>
        <v/>
      </c>
      <c r="L54" s="1" t="n"/>
      <c r="M54" s="1" t="n"/>
      <c r="N54" s="1" t="n"/>
      <c r="O54" s="1" t="n"/>
      <c r="P54" s="1" t="n"/>
      <c r="Q54" s="1" t="n"/>
      <c r="R54" s="1" t="n"/>
      <c r="S54" s="1" t="n"/>
    </row>
    <row r="55" hidden="1" ht="15.75" customHeight="1" s="263">
      <c r="A55" s="90" t="inlineStr">
        <is>
          <t>RM-53</t>
        </is>
      </c>
      <c r="B55" s="98">
        <f>IFERROR(VLOOKUP(A55,Expired!$A$4:$B$59,2,0)," - ")</f>
        <v/>
      </c>
      <c r="C55" s="136">
        <f>VLOOKUP(A55,Expired!$A$4:$D$99,3,0)</f>
        <v/>
      </c>
      <c r="D55" s="137">
        <f>VLOOKUP(A55,Expired!$A$4:$D$99,4,0)</f>
        <v/>
      </c>
      <c r="E55" s="138">
        <f>25*D55</f>
        <v/>
      </c>
      <c r="F55" s="139">
        <f>VLOOKUP(A55,Expired!A56:F151,6,0)</f>
        <v/>
      </c>
      <c r="G55" s="140">
        <f>VLOOKUP(A55,Expired!A56:G151,7,0)</f>
        <v/>
      </c>
      <c r="H55" s="141">
        <f>25*G55</f>
        <v/>
      </c>
      <c r="I55" s="142">
        <f>VLOOKUP(A55,Expired!A56:H151,8,0)</f>
        <v/>
      </c>
      <c r="J55" s="143">
        <f>VLOOKUP(A55,Expired!A56:I151,9,0)</f>
        <v/>
      </c>
      <c r="K55" s="144">
        <f>20*J55</f>
        <v/>
      </c>
      <c r="L55" s="1" t="n"/>
      <c r="M55" s="1" t="n"/>
      <c r="N55" s="1" t="n"/>
      <c r="O55" s="1" t="n"/>
      <c r="P55" s="1" t="n"/>
      <c r="Q55" s="1" t="n"/>
      <c r="R55" s="1" t="n"/>
      <c r="S55" s="1" t="n"/>
    </row>
    <row r="56" hidden="1" ht="15.75" customHeight="1" s="263">
      <c r="A56" s="93" t="inlineStr">
        <is>
          <t>RM-54</t>
        </is>
      </c>
      <c r="B56" s="98">
        <f>IFERROR(VLOOKUP(A56,Expired!$A$4:$B$59,2,0)," - ")</f>
        <v/>
      </c>
      <c r="C56" s="136">
        <f>VLOOKUP(A56,Expired!$A$4:$D$99,3,0)</f>
        <v/>
      </c>
      <c r="D56" s="137">
        <f>VLOOKUP(A56,Expired!$A$4:$D$99,4,0)</f>
        <v/>
      </c>
      <c r="E56" s="138">
        <f>25*D56</f>
        <v/>
      </c>
      <c r="F56" s="139">
        <f>VLOOKUP(A56,Expired!A57:F152,6,0)</f>
        <v/>
      </c>
      <c r="G56" s="140">
        <f>VLOOKUP(A56,Expired!A57:G152,7,0)</f>
        <v/>
      </c>
      <c r="H56" s="141">
        <f>25*G56</f>
        <v/>
      </c>
      <c r="I56" s="142">
        <f>VLOOKUP(A56,Expired!A57:H152,8,0)</f>
        <v/>
      </c>
      <c r="J56" s="143">
        <f>VLOOKUP(A56,Expired!A57:I152,9,0)</f>
        <v/>
      </c>
      <c r="K56" s="144">
        <f>20*J56</f>
        <v/>
      </c>
      <c r="L56" s="1" t="n"/>
      <c r="M56" s="1" t="n"/>
      <c r="N56" s="1" t="n"/>
      <c r="O56" s="1" t="n"/>
      <c r="P56" s="1" t="n"/>
      <c r="Q56" s="1" t="n"/>
      <c r="R56" s="1" t="n"/>
      <c r="S56" s="1" t="n"/>
    </row>
    <row r="57" hidden="1" ht="15.75" customHeight="1" s="263">
      <c r="A57" s="90" t="inlineStr">
        <is>
          <t>RM-55</t>
        </is>
      </c>
      <c r="B57" s="98">
        <f>IFERROR(VLOOKUP(A57,Expired!$A$4:$B$59,2,0)," - ")</f>
        <v/>
      </c>
      <c r="C57" s="136">
        <f>VLOOKUP(A57,Expired!$A$4:$D$99,3,0)</f>
        <v/>
      </c>
      <c r="D57" s="137">
        <f>VLOOKUP(A57,Expired!$A$4:$D$99,4,0)</f>
        <v/>
      </c>
      <c r="E57" s="138">
        <f>25*D57</f>
        <v/>
      </c>
      <c r="F57" s="139">
        <f>VLOOKUP(A57,Expired!A58:F153,6,0)</f>
        <v/>
      </c>
      <c r="G57" s="140">
        <f>VLOOKUP(A57,Expired!A58:G153,7,0)</f>
        <v/>
      </c>
      <c r="H57" s="141">
        <f>25*G57</f>
        <v/>
      </c>
      <c r="I57" s="142">
        <f>VLOOKUP(A57,Expired!A58:H153,8,0)</f>
        <v/>
      </c>
      <c r="J57" s="143">
        <f>VLOOKUP(A57,Expired!A58:I153,9,0)</f>
        <v/>
      </c>
      <c r="K57" s="144">
        <f>20*J57</f>
        <v/>
      </c>
      <c r="L57" s="1" t="n"/>
      <c r="M57" s="1" t="n"/>
      <c r="N57" s="1" t="n"/>
      <c r="O57" s="1" t="n"/>
      <c r="P57" s="1" t="n"/>
      <c r="Q57" s="1" t="n"/>
      <c r="R57" s="1" t="n"/>
      <c r="S57" s="1" t="n"/>
    </row>
    <row r="58" hidden="1" ht="15.75" customHeight="1" s="263">
      <c r="A58" s="93" t="inlineStr">
        <is>
          <t>RM411007</t>
        </is>
      </c>
      <c r="B58" s="98">
        <f>VLOOKUP(A58,Expired!$A$4:$B$59,2,0)</f>
        <v/>
      </c>
      <c r="C58" s="136">
        <f>VLOOKUP(A58,Expired!$A$4:$D$99,3,0)</f>
        <v/>
      </c>
      <c r="D58" s="137">
        <f>VLOOKUP(A58,Expired!$A$4:$D$99,4,0)</f>
        <v/>
      </c>
      <c r="E58" s="145">
        <f>20*D58</f>
        <v/>
      </c>
      <c r="F58" s="139">
        <f>VLOOKUP(A58,Expired!A59:F154,6,0)</f>
        <v/>
      </c>
      <c r="G58" s="140">
        <f>VLOOKUP(A58,Expired!A59:G154,7,0)</f>
        <v/>
      </c>
      <c r="H58" s="146">
        <f>20*G58</f>
        <v/>
      </c>
      <c r="I58" s="142">
        <f>VLOOKUP(A58,Expired!A59:H154,8,0)</f>
        <v/>
      </c>
      <c r="J58" s="143">
        <f>VLOOKUP(A58,Expired!A59:I154,9,0)</f>
        <v/>
      </c>
      <c r="K58" s="144">
        <f>20*J58</f>
        <v/>
      </c>
      <c r="L58" s="1" t="n"/>
      <c r="M58" s="1" t="n"/>
      <c r="N58" s="1" t="n"/>
      <c r="O58" s="1" t="n"/>
      <c r="P58" s="1" t="n"/>
      <c r="Q58" s="1" t="n"/>
      <c r="R58" s="1" t="n"/>
      <c r="S58" s="1" t="n"/>
    </row>
    <row r="59" hidden="1" ht="15.75" customHeight="1" s="263">
      <c r="A59" s="90" t="inlineStr">
        <is>
          <t>RM101176</t>
        </is>
      </c>
      <c r="B59" s="98">
        <f>IFERROR(VLOOKUP(A59,Expired!$A$4:$B$59,2,0)," - ")</f>
        <v/>
      </c>
      <c r="C59" s="136">
        <f>VLOOKUP(A59,Expired!$A$4:$D$99,3,0)</f>
        <v/>
      </c>
      <c r="D59" s="137">
        <f>VLOOKUP(A59,Expired!$A$4:$D$99,4,0)</f>
        <v/>
      </c>
      <c r="E59" s="138">
        <f>25*D59</f>
        <v/>
      </c>
      <c r="F59" s="139">
        <f>VLOOKUP(A59,Expired!A60:F155,6,0)</f>
        <v/>
      </c>
      <c r="G59" s="140">
        <f>VLOOKUP(A59,Expired!A60:G155,7,0)</f>
        <v/>
      </c>
      <c r="H59" s="141">
        <f>25*G59</f>
        <v/>
      </c>
      <c r="I59" s="142">
        <f>VLOOKUP(A59,Expired!A60:H155,8,0)</f>
        <v/>
      </c>
      <c r="J59" s="143">
        <f>VLOOKUP(A59,Expired!A60:I155,9,0)</f>
        <v/>
      </c>
      <c r="K59" s="144">
        <f>20*J59</f>
        <v/>
      </c>
      <c r="L59" s="1" t="n"/>
      <c r="M59" s="1" t="n"/>
      <c r="N59" s="1" t="n"/>
      <c r="O59" s="1" t="n"/>
      <c r="P59" s="1" t="n"/>
      <c r="Q59" s="1" t="n"/>
      <c r="R59" s="1" t="n"/>
      <c r="S59" s="1" t="n"/>
    </row>
    <row r="60" hidden="1" ht="15.75" customHeight="1" s="263">
      <c r="A60" s="98" t="inlineStr">
        <is>
          <t>RM-58</t>
        </is>
      </c>
      <c r="B60" s="98">
        <f>IFERROR(VLOOKUP(A60,Expired!$A$4:$B$59,2,0)," - ")</f>
        <v/>
      </c>
      <c r="C60" s="136">
        <f>VLOOKUP(A60,Expired!$A$4:$D$99,3,0)</f>
        <v/>
      </c>
      <c r="D60" s="137">
        <f>VLOOKUP(A60,Expired!$A$4:$D$99,4,0)</f>
        <v/>
      </c>
      <c r="E60" s="138">
        <f>25*D60</f>
        <v/>
      </c>
      <c r="F60" s="139">
        <f>VLOOKUP(A60,Expired!A61:F156,6,0)</f>
        <v/>
      </c>
      <c r="G60" s="140">
        <f>VLOOKUP(A60,Expired!A61:G156,7,0)</f>
        <v/>
      </c>
      <c r="H60" s="141">
        <f>25*G60</f>
        <v/>
      </c>
      <c r="I60" s="142">
        <f>VLOOKUP(A60,Expired!A61:H156,8,0)</f>
        <v/>
      </c>
      <c r="J60" s="143">
        <f>VLOOKUP(A60,Expired!A61:I156,9,0)</f>
        <v/>
      </c>
      <c r="K60" s="144">
        <f>20*J60</f>
        <v/>
      </c>
      <c r="L60" s="1" t="n"/>
      <c r="M60" s="1" t="n"/>
      <c r="N60" s="1" t="n"/>
      <c r="O60" s="1" t="n"/>
      <c r="P60" s="1" t="n"/>
      <c r="Q60" s="1" t="n"/>
      <c r="R60" s="1" t="n"/>
      <c r="S60" s="1" t="n"/>
    </row>
    <row r="61" hidden="1" ht="15.75" customHeight="1" s="263">
      <c r="A61" s="98" t="inlineStr">
        <is>
          <t>RM-59</t>
        </is>
      </c>
      <c r="B61" s="98">
        <f>IFERROR(VLOOKUP(A61,Expired!$A$4:$B$59,2,0)," - ")</f>
        <v/>
      </c>
      <c r="C61" s="136">
        <f>VLOOKUP(A61,Expired!$A$4:$D$99,3,0)</f>
        <v/>
      </c>
      <c r="D61" s="137">
        <f>VLOOKUP(A61,Expired!$A$4:$D$99,4,0)</f>
        <v/>
      </c>
      <c r="E61" s="138">
        <f>25*D61</f>
        <v/>
      </c>
      <c r="F61" s="139">
        <f>VLOOKUP(A61,Expired!A62:F157,6,0)</f>
        <v/>
      </c>
      <c r="G61" s="140">
        <f>VLOOKUP(A61,Expired!A62:G157,7,0)</f>
        <v/>
      </c>
      <c r="H61" s="141">
        <f>25*G61</f>
        <v/>
      </c>
      <c r="I61" s="142">
        <f>VLOOKUP(A61,Expired!A62:H157,8,0)</f>
        <v/>
      </c>
      <c r="J61" s="143">
        <f>VLOOKUP(A61,Expired!A62:I157,9,0)</f>
        <v/>
      </c>
      <c r="K61" s="144">
        <f>25*J61</f>
        <v/>
      </c>
      <c r="L61" s="1" t="n"/>
      <c r="M61" s="1" t="n"/>
      <c r="N61" s="1" t="n"/>
      <c r="O61" s="1" t="n"/>
      <c r="P61" s="1" t="n"/>
      <c r="Q61" s="1" t="n"/>
      <c r="R61" s="1" t="n"/>
      <c r="S61" s="1" t="n"/>
    </row>
    <row r="62" hidden="1" ht="15.75" customHeight="1" s="263">
      <c r="A62" s="98" t="inlineStr">
        <is>
          <t>RM-60</t>
        </is>
      </c>
      <c r="B62" s="98">
        <f>(IFERROR(VLOOKUP(A62,Expired!$A$4:$B$59,2,0)," - "))</f>
        <v/>
      </c>
      <c r="C62" s="136">
        <f>VLOOKUP(A62,Expired!$A$4:$D$99,3,0)</f>
        <v/>
      </c>
      <c r="D62" s="137">
        <f>VLOOKUP(A62,Expired!$A$4:$D$99,4,0)</f>
        <v/>
      </c>
      <c r="E62" s="145">
        <f>20*D62</f>
        <v/>
      </c>
      <c r="F62" s="139">
        <f>VLOOKUP(A62,Expired!A63:F158,6,0)</f>
        <v/>
      </c>
      <c r="G62" s="140">
        <f>VLOOKUP(A62,Expired!A63:G158,7,0)</f>
        <v/>
      </c>
      <c r="H62" s="146">
        <f>20*G62</f>
        <v/>
      </c>
      <c r="I62" s="142">
        <f>VLOOKUP(A62,Expired!A63:H158,8,0)</f>
        <v/>
      </c>
      <c r="J62" s="143">
        <f>VLOOKUP(A62,Expired!A63:I158,9,0)</f>
        <v/>
      </c>
      <c r="K62" s="144">
        <f>20*J62</f>
        <v/>
      </c>
      <c r="L62" s="1" t="n"/>
      <c r="M62" s="1" t="n"/>
      <c r="N62" s="1" t="n"/>
      <c r="O62" s="1" t="n"/>
      <c r="P62" s="1" t="n"/>
      <c r="Q62" s="1" t="n"/>
      <c r="R62" s="1" t="n"/>
      <c r="S62" s="1" t="n"/>
    </row>
    <row r="63" hidden="1" ht="15.75" customHeight="1" s="263">
      <c r="A63" s="98" t="inlineStr">
        <is>
          <t>RM-61</t>
        </is>
      </c>
      <c r="B63" s="98">
        <f>IFERROR(VLOOKUP(A63,Expired!$A$4:$B$59,2,0)," - ")</f>
        <v/>
      </c>
      <c r="C63" s="136">
        <f>VLOOKUP(A63,Expired!$A$4:$D$99,3,0)</f>
        <v/>
      </c>
      <c r="D63" s="137">
        <f>VLOOKUP(A63,Expired!$A$4:$D$99,4,0)</f>
        <v/>
      </c>
      <c r="E63" s="138">
        <f>25*D63</f>
        <v/>
      </c>
      <c r="F63" s="139">
        <f>VLOOKUP(A63,Expired!A64:F159,6,0)</f>
        <v/>
      </c>
      <c r="G63" s="140">
        <f>VLOOKUP(A63,Expired!A64:G159,7,0)</f>
        <v/>
      </c>
      <c r="H63" s="141">
        <f>25*G63</f>
        <v/>
      </c>
      <c r="I63" s="142">
        <f>VLOOKUP(A63,Expired!A64:H159,8,0)</f>
        <v/>
      </c>
      <c r="J63" s="143">
        <f>VLOOKUP(A63,Expired!A64:I159,9,0)</f>
        <v/>
      </c>
      <c r="K63" s="144">
        <f>20*J63</f>
        <v/>
      </c>
      <c r="L63" s="1" t="n"/>
      <c r="M63" s="1" t="n"/>
      <c r="N63" s="1" t="n"/>
      <c r="O63" s="1" t="n"/>
      <c r="P63" s="1" t="n"/>
      <c r="Q63" s="1" t="n"/>
      <c r="R63" s="1" t="n"/>
      <c r="S63" s="1" t="n"/>
    </row>
    <row r="64" hidden="1" ht="15.75" customHeight="1" s="263">
      <c r="A64" s="98" t="inlineStr">
        <is>
          <t>RM-62</t>
        </is>
      </c>
      <c r="B64" s="98">
        <f>IFERROR(VLOOKUP(A64,Expired!$A$4:$B$59,2,0)," - ")</f>
        <v/>
      </c>
      <c r="C64" s="136">
        <f>VLOOKUP(A64,Expired!$A$4:$D$99,3,0)</f>
        <v/>
      </c>
      <c r="D64" s="137">
        <f>VLOOKUP(A64,Expired!$A$4:$D$99,4,0)</f>
        <v/>
      </c>
      <c r="E64" s="138">
        <f>25*D64</f>
        <v/>
      </c>
      <c r="F64" s="139">
        <f>VLOOKUP(A64,Expired!A65:F160,6,0)</f>
        <v/>
      </c>
      <c r="G64" s="140">
        <f>VLOOKUP(A64,Expired!A65:G160,7,0)</f>
        <v/>
      </c>
      <c r="H64" s="141">
        <f>25*G64</f>
        <v/>
      </c>
      <c r="I64" s="142">
        <f>VLOOKUP(A64,Expired!A65:H160,8,0)</f>
        <v/>
      </c>
      <c r="J64" s="143">
        <f>VLOOKUP(A64,Expired!A65:I160,9,0)</f>
        <v/>
      </c>
      <c r="K64" s="144">
        <f>20*J64</f>
        <v/>
      </c>
      <c r="L64" s="1" t="n"/>
      <c r="M64" s="1" t="n"/>
      <c r="N64" s="1" t="n"/>
      <c r="O64" s="1" t="n"/>
      <c r="P64" s="1" t="n"/>
      <c r="Q64" s="1" t="n"/>
      <c r="R64" s="1" t="n"/>
      <c r="S64" s="1" t="n"/>
    </row>
    <row r="65" hidden="1" ht="15.75" customHeight="1" s="263">
      <c r="A65" s="98" t="inlineStr">
        <is>
          <t>RM-63</t>
        </is>
      </c>
      <c r="B65" s="98">
        <f>IFERROR(VLOOKUP(A65,Expired!$A$4:$B$59,2,0)," - ")</f>
        <v/>
      </c>
      <c r="C65" s="136">
        <f>VLOOKUP(A65,Expired!$A$4:$D$99,3,0)</f>
        <v/>
      </c>
      <c r="D65" s="137">
        <f>VLOOKUP(A65,Expired!$A$4:$D$99,4,0)</f>
        <v/>
      </c>
      <c r="E65" s="138">
        <f>25*D65</f>
        <v/>
      </c>
      <c r="F65" s="139">
        <f>VLOOKUP(A65,Expired!A66:F161,6,0)</f>
        <v/>
      </c>
      <c r="G65" s="140">
        <f>VLOOKUP(A65,Expired!A66:G161,7,0)</f>
        <v/>
      </c>
      <c r="H65" s="141">
        <f>25*G65</f>
        <v/>
      </c>
      <c r="I65" s="142">
        <f>VLOOKUP(A65,Expired!A66:H161,8,0)</f>
        <v/>
      </c>
      <c r="J65" s="143">
        <f>VLOOKUP(A65,Expired!A66:I161,9,0)</f>
        <v/>
      </c>
      <c r="K65" s="144">
        <f>20*J65</f>
        <v/>
      </c>
      <c r="L65" s="1" t="n"/>
      <c r="M65" s="1" t="n"/>
      <c r="N65" s="1" t="n"/>
      <c r="O65" s="1" t="n"/>
      <c r="P65" s="1" t="n"/>
      <c r="Q65" s="1" t="n"/>
      <c r="R65" s="1" t="n"/>
      <c r="S65" s="1" t="n"/>
    </row>
    <row r="66" hidden="1" ht="15.75" customHeight="1" s="263">
      <c r="A66" s="98" t="inlineStr">
        <is>
          <t>RM-64</t>
        </is>
      </c>
      <c r="B66" s="98">
        <f>IFERROR(VLOOKUP(A66,Expired!$A$4:$B$59,2,0)," - ")</f>
        <v/>
      </c>
      <c r="C66" s="136">
        <f>VLOOKUP(A66,Expired!$A$4:$D$99,3,0)</f>
        <v/>
      </c>
      <c r="D66" s="137">
        <f>VLOOKUP(A66,Expired!$A$4:$D$99,4,0)</f>
        <v/>
      </c>
      <c r="E66" s="138">
        <f>25*D66</f>
        <v/>
      </c>
      <c r="F66" s="139">
        <f>VLOOKUP(A66,Expired!A67:F162,6,0)</f>
        <v/>
      </c>
      <c r="G66" s="140">
        <f>VLOOKUP(A66,Expired!A67:G162,7,0)</f>
        <v/>
      </c>
      <c r="H66" s="141">
        <f>25*G66</f>
        <v/>
      </c>
      <c r="I66" s="142">
        <f>VLOOKUP(A66,Expired!A67:H162,8,0)</f>
        <v/>
      </c>
      <c r="J66" s="143">
        <f>VLOOKUP(A66,Expired!A67:I162,9,0)</f>
        <v/>
      </c>
      <c r="K66" s="144">
        <f>20*J66</f>
        <v/>
      </c>
      <c r="L66" s="1" t="n"/>
      <c r="M66" s="1" t="n"/>
      <c r="N66" s="1" t="n"/>
      <c r="O66" s="1" t="n"/>
      <c r="P66" s="1" t="n"/>
      <c r="Q66" s="1" t="n"/>
      <c r="R66" s="1" t="n"/>
      <c r="S66" s="1" t="n"/>
    </row>
    <row r="67" hidden="1" ht="15.75" customHeight="1" s="263">
      <c r="A67" s="98" t="inlineStr">
        <is>
          <t>RM-65</t>
        </is>
      </c>
      <c r="B67" s="98">
        <f>IFERROR(VLOOKUP(A67,Expired!$A$4:$B$59,2,0)," - ")</f>
        <v/>
      </c>
      <c r="C67" s="136">
        <f>VLOOKUP(A67,Expired!$A$4:$D$99,3,0)</f>
        <v/>
      </c>
      <c r="D67" s="137">
        <f>VLOOKUP(A67,Expired!$A$4:$D$99,4,0)</f>
        <v/>
      </c>
      <c r="E67" s="138">
        <f>25*D67</f>
        <v/>
      </c>
      <c r="F67" s="139">
        <f>VLOOKUP(A67,Expired!A68:F163,6,0)</f>
        <v/>
      </c>
      <c r="G67" s="140">
        <f>VLOOKUP(A67,Expired!A68:G163,7,0)</f>
        <v/>
      </c>
      <c r="H67" s="141">
        <f>25*G67</f>
        <v/>
      </c>
      <c r="I67" s="142">
        <f>VLOOKUP(A67,Expired!A68:H163,8,0)</f>
        <v/>
      </c>
      <c r="J67" s="143">
        <f>VLOOKUP(A67,Expired!A68:I163,9,0)</f>
        <v/>
      </c>
      <c r="K67" s="144">
        <f>20*J67</f>
        <v/>
      </c>
      <c r="L67" s="1" t="n"/>
      <c r="M67" s="1" t="n"/>
      <c r="N67" s="1" t="n"/>
      <c r="O67" s="1" t="n"/>
      <c r="P67" s="1" t="n"/>
      <c r="Q67" s="1" t="n"/>
      <c r="R67" s="1" t="n"/>
      <c r="S67" s="1" t="n"/>
    </row>
    <row r="68" hidden="1" ht="15.75" customHeight="1" s="263">
      <c r="A68" s="98" t="inlineStr">
        <is>
          <t>RM-66</t>
        </is>
      </c>
      <c r="B68" s="98">
        <f>IFERROR(VLOOKUP(A68,Expired!$A$4:$B$59,2,0)," - ")</f>
        <v/>
      </c>
      <c r="C68" s="136">
        <f>VLOOKUP(A68,Expired!$A$4:$D$99,3,0)</f>
        <v/>
      </c>
      <c r="D68" s="137">
        <f>VLOOKUP(A68,Expired!$A$4:$D$99,4,0)</f>
        <v/>
      </c>
      <c r="E68" s="138">
        <f>25*D68</f>
        <v/>
      </c>
      <c r="F68" s="139">
        <f>VLOOKUP(A68,Expired!A69:F164,6,0)</f>
        <v/>
      </c>
      <c r="G68" s="140">
        <f>VLOOKUP(A68,Expired!A69:G164,7,0)</f>
        <v/>
      </c>
      <c r="H68" s="141">
        <f>25*G68</f>
        <v/>
      </c>
      <c r="I68" s="142">
        <f>VLOOKUP(A68,Expired!A69:H164,8,0)</f>
        <v/>
      </c>
      <c r="J68" s="143">
        <f>VLOOKUP(A68,Expired!A69:I164,9,0)</f>
        <v/>
      </c>
      <c r="K68" s="144">
        <f>20*J68</f>
        <v/>
      </c>
      <c r="L68" s="1" t="n"/>
      <c r="M68" s="1" t="n"/>
      <c r="N68" s="1" t="n"/>
      <c r="O68" s="1" t="n"/>
      <c r="P68" s="1" t="n"/>
      <c r="Q68" s="1" t="n"/>
      <c r="R68" s="1" t="n"/>
      <c r="S68" s="1" t="n"/>
    </row>
    <row r="69" hidden="1" ht="15.75" customHeight="1" s="263">
      <c r="A69" s="98" t="inlineStr">
        <is>
          <t>RM-67</t>
        </is>
      </c>
      <c r="B69" s="98">
        <f>IFERROR(VLOOKUP(A69,Expired!$A$4:$B$59,2,0)," - ")</f>
        <v/>
      </c>
      <c r="C69" s="136">
        <f>VLOOKUP(A69,Expired!$A$4:$D$99,3,0)</f>
        <v/>
      </c>
      <c r="D69" s="137">
        <f>VLOOKUP(A69,Expired!$A$4:$D$99,4,0)</f>
        <v/>
      </c>
      <c r="E69" s="138">
        <f>25*D69</f>
        <v/>
      </c>
      <c r="F69" s="139">
        <f>VLOOKUP(A69,Expired!A70:F165,6,0)</f>
        <v/>
      </c>
      <c r="G69" s="140">
        <f>VLOOKUP(A69,Expired!A70:G165,7,0)</f>
        <v/>
      </c>
      <c r="H69" s="141">
        <f>25*G69</f>
        <v/>
      </c>
      <c r="I69" s="142">
        <f>VLOOKUP(A69,Expired!A70:H165,8,0)</f>
        <v/>
      </c>
      <c r="J69" s="143">
        <f>VLOOKUP(A69,Expired!A70:I165,9,0)</f>
        <v/>
      </c>
      <c r="K69" s="144">
        <f>20*J69</f>
        <v/>
      </c>
      <c r="L69" s="1" t="n"/>
      <c r="M69" s="1" t="n"/>
      <c r="N69" s="1" t="n"/>
      <c r="O69" s="1" t="n"/>
      <c r="P69" s="1" t="n"/>
      <c r="Q69" s="1" t="n"/>
      <c r="R69" s="1" t="n"/>
      <c r="S69" s="1" t="n"/>
    </row>
    <row r="70" hidden="1" ht="15.75" customHeight="1" s="263">
      <c r="A70" s="98" t="inlineStr">
        <is>
          <t>RM-68</t>
        </is>
      </c>
      <c r="B70" s="98">
        <f>IFERROR(VLOOKUP(A70,Expired!$A$4:$B$59,2,0)," - ")</f>
        <v/>
      </c>
      <c r="C70" s="136">
        <f>VLOOKUP(A70,Expired!$A$4:$D$99,3,0)</f>
        <v/>
      </c>
      <c r="D70" s="137">
        <f>VLOOKUP(A70,Expired!$A$4:$D$99,4,0)</f>
        <v/>
      </c>
      <c r="E70" s="138">
        <f>25*D70</f>
        <v/>
      </c>
      <c r="F70" s="139">
        <f>VLOOKUP(A70,Expired!A71:F166,6,0)</f>
        <v/>
      </c>
      <c r="G70" s="140">
        <f>VLOOKUP(A70,Expired!A71:G166,7,0)</f>
        <v/>
      </c>
      <c r="H70" s="141">
        <f>25*G70</f>
        <v/>
      </c>
      <c r="I70" s="142">
        <f>VLOOKUP(A70,Expired!A71:H166,8,0)</f>
        <v/>
      </c>
      <c r="J70" s="143">
        <f>VLOOKUP(A70,Expired!A71:I166,9,0)</f>
        <v/>
      </c>
      <c r="K70" s="144">
        <f>20*J70</f>
        <v/>
      </c>
      <c r="L70" s="1" t="n"/>
      <c r="M70" s="1" t="n"/>
      <c r="N70" s="1" t="n"/>
      <c r="O70" s="1" t="n"/>
      <c r="P70" s="1" t="n"/>
      <c r="Q70" s="1" t="n"/>
      <c r="R70" s="1" t="n"/>
      <c r="S70" s="1" t="n"/>
    </row>
    <row r="71" hidden="1" ht="15.75" customHeight="1" s="263">
      <c r="A71" s="98" t="inlineStr">
        <is>
          <t>RM-69</t>
        </is>
      </c>
      <c r="B71" s="98">
        <f>IFERROR(VLOOKUP(A71,Expired!$A$4:$B$59,2,0)," - ")</f>
        <v/>
      </c>
      <c r="C71" s="136">
        <f>VLOOKUP(A71,Expired!$A$4:$D$99,3,0)</f>
        <v/>
      </c>
      <c r="D71" s="137">
        <f>VLOOKUP(A71,Expired!$A$4:$D$99,4,0)</f>
        <v/>
      </c>
      <c r="E71" s="138">
        <f>25*D71</f>
        <v/>
      </c>
      <c r="F71" s="139">
        <f>VLOOKUP(A71,Expired!A72:F167,6,0)</f>
        <v/>
      </c>
      <c r="G71" s="140">
        <f>VLOOKUP(A71,Expired!A72:G167,7,0)</f>
        <v/>
      </c>
      <c r="H71" s="141">
        <f>25*G71</f>
        <v/>
      </c>
      <c r="I71" s="142">
        <f>VLOOKUP(A71,Expired!A72:H167,8,0)</f>
        <v/>
      </c>
      <c r="J71" s="143">
        <f>VLOOKUP(A71,Expired!A72:I167,9,0)</f>
        <v/>
      </c>
      <c r="K71" s="144">
        <f>20*J71</f>
        <v/>
      </c>
      <c r="L71" s="1" t="n"/>
      <c r="M71" s="1" t="n"/>
      <c r="N71" s="1" t="n"/>
      <c r="O71" s="1" t="n"/>
      <c r="P71" s="1" t="n"/>
      <c r="Q71" s="1" t="n"/>
      <c r="R71" s="1" t="n"/>
      <c r="S71" s="1" t="n"/>
    </row>
    <row r="72" hidden="1" ht="15.75" customHeight="1" s="263">
      <c r="A72" s="98" t="inlineStr">
        <is>
          <t>RM-70</t>
        </is>
      </c>
      <c r="B72" s="98">
        <f>IFERROR(VLOOKUP(A72,Expired!$A$4:$B$59,2,0)," - ")</f>
        <v/>
      </c>
      <c r="C72" s="136">
        <f>VLOOKUP(A72,Expired!$A$4:$D$99,3,0)</f>
        <v/>
      </c>
      <c r="D72" s="137">
        <f>VLOOKUP(A72,Expired!$A$4:$D$99,4,0)</f>
        <v/>
      </c>
      <c r="E72" s="138">
        <f>25*D72</f>
        <v/>
      </c>
      <c r="F72" s="139">
        <f>VLOOKUP(A72,Expired!A73:F168,6,0)</f>
        <v/>
      </c>
      <c r="G72" s="140">
        <f>VLOOKUP(A72,Expired!A73:G168,7,0)</f>
        <v/>
      </c>
      <c r="H72" s="141">
        <f>25*G72</f>
        <v/>
      </c>
      <c r="I72" s="142">
        <f>VLOOKUP(A72,Expired!A73:H168,8,0)</f>
        <v/>
      </c>
      <c r="J72" s="143">
        <f>VLOOKUP(A72,Expired!A73:I168,9,0)</f>
        <v/>
      </c>
      <c r="K72" s="144">
        <f>20*J72</f>
        <v/>
      </c>
      <c r="L72" s="1" t="n"/>
      <c r="M72" s="1" t="n"/>
      <c r="N72" s="1" t="n"/>
      <c r="O72" s="1" t="n"/>
      <c r="P72" s="1" t="n"/>
      <c r="Q72" s="1" t="n"/>
      <c r="R72" s="1" t="n"/>
      <c r="S72" s="1" t="n"/>
    </row>
    <row r="73" ht="15.75" customHeight="1" s="263">
      <c r="A73" s="150" t="n"/>
      <c r="B73" s="150" t="n"/>
      <c r="C73" s="150" t="n"/>
      <c r="D73" s="150" t="n"/>
      <c r="E73" s="150" t="n"/>
      <c r="F73" s="150" t="n"/>
      <c r="G73" s="150" t="n"/>
      <c r="H73" s="150" t="n"/>
      <c r="I73" s="150" t="n"/>
      <c r="J73" s="150" t="n"/>
      <c r="K73" s="150" t="n"/>
      <c r="L73" s="1" t="n"/>
      <c r="M73" s="1" t="n"/>
      <c r="N73" s="1" t="n"/>
      <c r="O73" s="1" t="n"/>
      <c r="P73" s="1" t="n"/>
      <c r="Q73" s="1" t="n"/>
      <c r="R73" s="1" t="n"/>
      <c r="S73" s="1" t="n"/>
    </row>
    <row r="74" ht="15.75" customHeight="1" s="263">
      <c r="A74" s="150" t="n"/>
      <c r="B74" s="150" t="n"/>
      <c r="C74" s="150" t="n"/>
      <c r="D74" s="150" t="n"/>
      <c r="E74" s="150" t="n"/>
      <c r="F74" s="150" t="n"/>
      <c r="G74" s="150" t="n"/>
      <c r="H74" s="150" t="n"/>
      <c r="I74" s="150" t="n"/>
      <c r="J74" s="150" t="n"/>
      <c r="K74" s="150" t="n"/>
      <c r="L74" s="1" t="n"/>
      <c r="M74" s="1" t="n"/>
      <c r="N74" s="1" t="n"/>
      <c r="O74" s="1" t="n"/>
      <c r="P74" s="1" t="n"/>
      <c r="Q74" s="1" t="n"/>
      <c r="R74" s="1" t="n"/>
      <c r="S74" s="1" t="n"/>
    </row>
    <row r="75" ht="15.75" customHeight="1" s="263">
      <c r="A75" s="150" t="n"/>
      <c r="B75" s="150" t="n"/>
      <c r="C75" s="150" t="n"/>
      <c r="D75" s="150" t="n"/>
      <c r="E75" s="150" t="n"/>
      <c r="F75" s="150" t="n"/>
      <c r="G75" s="150" t="n"/>
      <c r="H75" s="150" t="n"/>
      <c r="I75" s="150" t="n"/>
      <c r="J75" s="150" t="n"/>
      <c r="K75" s="150" t="n"/>
      <c r="L75" s="1" t="n"/>
      <c r="M75" s="1" t="n"/>
      <c r="N75" s="1" t="n"/>
      <c r="O75" s="1" t="n"/>
      <c r="P75" s="1" t="n"/>
      <c r="Q75" s="1" t="n"/>
      <c r="R75" s="1" t="n"/>
      <c r="S75" s="1" t="n"/>
    </row>
    <row r="76" ht="15.75" customHeight="1" s="263">
      <c r="A76" s="150" t="n"/>
      <c r="B76" s="150" t="n"/>
      <c r="C76" s="150" t="n"/>
      <c r="D76" s="150" t="n"/>
      <c r="E76" s="150" t="n"/>
      <c r="F76" s="150" t="n"/>
      <c r="G76" s="150" t="n"/>
      <c r="H76" s="150" t="n"/>
      <c r="I76" s="150" t="n"/>
      <c r="J76" s="150" t="n"/>
      <c r="K76" s="150" t="n"/>
      <c r="L76" s="1" t="n"/>
      <c r="M76" s="1" t="n"/>
      <c r="N76" s="1" t="n"/>
      <c r="O76" s="1" t="n"/>
      <c r="P76" s="1" t="n"/>
      <c r="Q76" s="1" t="n"/>
      <c r="R76" s="1" t="n"/>
      <c r="S76" s="1" t="n"/>
    </row>
    <row r="77" ht="15.75" customHeight="1" s="263">
      <c r="A77" s="150" t="n"/>
      <c r="B77" s="150" t="n"/>
      <c r="C77" s="150" t="n"/>
      <c r="D77" s="150" t="n"/>
      <c r="E77" s="150" t="n"/>
      <c r="F77" s="150" t="n"/>
      <c r="G77" s="150" t="n"/>
      <c r="H77" s="150" t="n"/>
      <c r="I77" s="150" t="n"/>
      <c r="J77" s="150" t="n"/>
      <c r="K77" s="150" t="n"/>
      <c r="L77" s="1" t="n"/>
      <c r="M77" s="1" t="n"/>
      <c r="N77" s="1" t="n"/>
      <c r="O77" s="1" t="n"/>
      <c r="P77" s="1" t="n"/>
      <c r="Q77" s="1" t="n"/>
      <c r="R77" s="1" t="n"/>
      <c r="S77" s="1" t="n"/>
    </row>
    <row r="78" ht="15.75" customHeight="1" s="263">
      <c r="A78" s="150" t="n"/>
      <c r="B78" s="150" t="n"/>
      <c r="C78" s="150" t="n"/>
      <c r="D78" s="150" t="n"/>
      <c r="E78" s="150" t="n"/>
      <c r="F78" s="150" t="n"/>
      <c r="G78" s="150" t="n"/>
      <c r="H78" s="150" t="n"/>
      <c r="I78" s="150" t="n"/>
      <c r="J78" s="150" t="n"/>
      <c r="K78" s="150" t="n"/>
      <c r="L78" s="1" t="n"/>
      <c r="M78" s="1" t="n"/>
      <c r="N78" s="1" t="n"/>
      <c r="O78" s="1" t="n"/>
      <c r="P78" s="1" t="n"/>
      <c r="Q78" s="1" t="n"/>
      <c r="R78" s="1" t="n"/>
      <c r="S78" s="1" t="n"/>
    </row>
    <row r="79" ht="15.75" customHeight="1" s="263">
      <c r="A79" s="150" t="n"/>
      <c r="B79" s="150" t="n"/>
      <c r="C79" s="150" t="n"/>
      <c r="D79" s="150" t="n"/>
      <c r="E79" s="150" t="n"/>
      <c r="F79" s="150" t="n"/>
      <c r="G79" s="150" t="n"/>
      <c r="H79" s="150" t="n"/>
      <c r="I79" s="150" t="n"/>
      <c r="J79" s="150" t="n"/>
      <c r="K79" s="150" t="n"/>
      <c r="L79" s="1" t="n"/>
      <c r="M79" s="1" t="n"/>
      <c r="N79" s="1" t="n"/>
      <c r="O79" s="1" t="n"/>
      <c r="P79" s="1" t="n"/>
      <c r="Q79" s="1" t="n"/>
      <c r="R79" s="1" t="n"/>
      <c r="S79" s="1" t="n"/>
    </row>
    <row r="80" ht="15.75" customHeight="1" s="263">
      <c r="A80" s="150" t="n"/>
      <c r="B80" s="150" t="n"/>
      <c r="C80" s="150" t="n"/>
      <c r="D80" s="150" t="n"/>
      <c r="E80" s="150" t="n"/>
      <c r="F80" s="150" t="n"/>
      <c r="G80" s="150" t="n"/>
      <c r="H80" s="150" t="n"/>
      <c r="I80" s="150" t="n"/>
      <c r="J80" s="150" t="n"/>
      <c r="K80" s="150" t="n"/>
      <c r="L80" s="1" t="n"/>
      <c r="M80" s="1" t="n"/>
      <c r="N80" s="1" t="n"/>
      <c r="O80" s="1" t="n"/>
      <c r="P80" s="1" t="n"/>
      <c r="Q80" s="1" t="n"/>
      <c r="R80" s="1" t="n"/>
      <c r="S80" s="1" t="n"/>
    </row>
    <row r="81" ht="15.75" customHeight="1" s="263">
      <c r="A81" s="150" t="n"/>
      <c r="B81" s="150" t="n"/>
      <c r="C81" s="150" t="n"/>
      <c r="D81" s="150" t="n"/>
      <c r="E81" s="150" t="n"/>
      <c r="F81" s="150" t="n"/>
      <c r="G81" s="150" t="n"/>
      <c r="H81" s="150" t="n"/>
      <c r="I81" s="150" t="n"/>
      <c r="J81" s="150" t="n"/>
      <c r="K81" s="150" t="n"/>
      <c r="L81" s="1" t="n"/>
      <c r="M81" s="1" t="n"/>
      <c r="N81" s="1" t="n"/>
      <c r="O81" s="1" t="n"/>
      <c r="P81" s="1" t="n"/>
      <c r="Q81" s="1" t="n"/>
      <c r="R81" s="1" t="n"/>
      <c r="S81" s="1" t="n"/>
    </row>
    <row r="82" ht="15.75" customHeight="1" s="263">
      <c r="A82" s="150" t="n"/>
      <c r="B82" s="150" t="n"/>
      <c r="C82" s="150" t="n"/>
      <c r="D82" s="150" t="n"/>
      <c r="E82" s="150" t="n"/>
      <c r="F82" s="150" t="n"/>
      <c r="G82" s="150" t="n"/>
      <c r="H82" s="150" t="n"/>
      <c r="I82" s="150" t="n"/>
      <c r="J82" s="150" t="n"/>
      <c r="K82" s="150" t="n"/>
      <c r="L82" s="1" t="n"/>
      <c r="M82" s="1" t="n"/>
      <c r="N82" s="1" t="n"/>
      <c r="O82" s="1" t="n"/>
      <c r="P82" s="1" t="n"/>
      <c r="Q82" s="1" t="n"/>
      <c r="R82" s="1" t="n"/>
      <c r="S82" s="1" t="n"/>
    </row>
    <row r="83" ht="15.75" customHeight="1" s="263">
      <c r="A83" s="150" t="n"/>
      <c r="B83" s="150" t="n"/>
      <c r="C83" s="150" t="n"/>
      <c r="D83" s="150" t="n"/>
      <c r="E83" s="150" t="n"/>
      <c r="F83" s="150" t="n"/>
      <c r="G83" s="150" t="n"/>
      <c r="H83" s="150" t="n"/>
      <c r="I83" s="150" t="n"/>
      <c r="J83" s="150" t="n"/>
      <c r="K83" s="150" t="n"/>
      <c r="L83" s="1" t="n"/>
      <c r="M83" s="1" t="n"/>
      <c r="N83" s="1" t="n"/>
      <c r="O83" s="1" t="n"/>
      <c r="P83" s="1" t="n"/>
      <c r="Q83" s="1" t="n"/>
      <c r="R83" s="1" t="n"/>
      <c r="S83" s="1" t="n"/>
    </row>
    <row r="84" ht="15.75" customHeight="1" s="263">
      <c r="A84" s="150" t="n"/>
      <c r="B84" s="150" t="n"/>
      <c r="C84" s="150" t="n"/>
      <c r="D84" s="150" t="n"/>
      <c r="E84" s="150" t="n"/>
      <c r="F84" s="150" t="n"/>
      <c r="G84" s="150" t="n"/>
      <c r="H84" s="150" t="n"/>
      <c r="I84" s="150" t="n"/>
      <c r="J84" s="150" t="n"/>
      <c r="K84" s="150" t="n"/>
      <c r="L84" s="1" t="n"/>
      <c r="M84" s="1" t="n"/>
      <c r="N84" s="1" t="n"/>
      <c r="O84" s="1" t="n"/>
      <c r="P84" s="1" t="n"/>
      <c r="Q84" s="1" t="n"/>
      <c r="R84" s="1" t="n"/>
      <c r="S84" s="1" t="n"/>
    </row>
    <row r="85" ht="15.75" customHeight="1" s="263">
      <c r="A85" s="150" t="n"/>
      <c r="B85" s="150" t="n"/>
      <c r="C85" s="150" t="n"/>
      <c r="D85" s="150" t="n"/>
      <c r="E85" s="150" t="n"/>
      <c r="F85" s="150" t="n"/>
      <c r="G85" s="150" t="n"/>
      <c r="H85" s="150" t="n"/>
      <c r="I85" s="150" t="n"/>
      <c r="J85" s="150" t="n"/>
      <c r="K85" s="150" t="n"/>
      <c r="L85" s="1" t="n"/>
      <c r="M85" s="1" t="n"/>
      <c r="N85" s="1" t="n"/>
      <c r="O85" s="1" t="n"/>
      <c r="P85" s="1" t="n"/>
      <c r="Q85" s="1" t="n"/>
      <c r="R85" s="1" t="n"/>
      <c r="S85" s="1" t="n"/>
    </row>
    <row r="86" ht="15.75" customHeight="1" s="263">
      <c r="A86" s="150" t="n"/>
      <c r="B86" s="150" t="n"/>
      <c r="C86" s="150" t="n"/>
      <c r="D86" s="150" t="n"/>
      <c r="E86" s="150" t="n"/>
      <c r="F86" s="150" t="n"/>
      <c r="G86" s="150" t="n"/>
      <c r="H86" s="150" t="n"/>
      <c r="I86" s="150" t="n"/>
      <c r="J86" s="150" t="n"/>
      <c r="K86" s="150" t="n"/>
      <c r="L86" s="1" t="n"/>
      <c r="M86" s="1" t="n"/>
      <c r="N86" s="1" t="n"/>
      <c r="O86" s="1" t="n"/>
      <c r="P86" s="1" t="n"/>
      <c r="Q86" s="1" t="n"/>
      <c r="R86" s="1" t="n"/>
      <c r="S86" s="1" t="n"/>
    </row>
    <row r="87" ht="15.75" customHeight="1" s="263">
      <c r="A87" s="150" t="n"/>
      <c r="B87" s="150" t="n"/>
      <c r="C87" s="150" t="n"/>
      <c r="D87" s="150" t="n"/>
      <c r="E87" s="150" t="n"/>
      <c r="F87" s="150" t="n"/>
      <c r="G87" s="150" t="n"/>
      <c r="H87" s="150" t="n"/>
      <c r="I87" s="150" t="n"/>
      <c r="J87" s="150" t="n"/>
      <c r="K87" s="150" t="n"/>
      <c r="L87" s="1" t="n"/>
      <c r="M87" s="1" t="n"/>
      <c r="N87" s="1" t="n"/>
      <c r="O87" s="1" t="n"/>
      <c r="P87" s="1" t="n"/>
      <c r="Q87" s="1" t="n"/>
      <c r="R87" s="1" t="n"/>
      <c r="S87" s="1" t="n"/>
    </row>
    <row r="88" ht="15.75" customHeight="1" s="263">
      <c r="A88" s="150" t="n"/>
      <c r="B88" s="150" t="n"/>
      <c r="C88" s="150" t="n"/>
      <c r="D88" s="150" t="n"/>
      <c r="E88" s="150" t="n"/>
      <c r="F88" s="150" t="n"/>
      <c r="G88" s="150" t="n"/>
      <c r="H88" s="150" t="n"/>
      <c r="I88" s="150" t="n"/>
      <c r="J88" s="150" t="n"/>
      <c r="K88" s="150" t="n"/>
      <c r="L88" s="1" t="n"/>
      <c r="M88" s="1" t="n"/>
      <c r="N88" s="1" t="n"/>
      <c r="O88" s="1" t="n"/>
      <c r="P88" s="1" t="n"/>
      <c r="Q88" s="1" t="n"/>
      <c r="R88" s="1" t="n"/>
      <c r="S88" s="1" t="n"/>
    </row>
    <row r="89" ht="15.75" customHeight="1" s="263">
      <c r="A89" s="150" t="n"/>
      <c r="B89" s="150" t="n"/>
      <c r="C89" s="150" t="n"/>
      <c r="D89" s="150" t="n"/>
      <c r="E89" s="150" t="n"/>
      <c r="F89" s="150" t="n"/>
      <c r="G89" s="150" t="n"/>
      <c r="H89" s="150" t="n"/>
      <c r="I89" s="150" t="n"/>
      <c r="J89" s="150" t="n"/>
      <c r="K89" s="150" t="n"/>
      <c r="L89" s="1" t="n"/>
      <c r="M89" s="1" t="n"/>
      <c r="N89" s="1" t="n"/>
      <c r="O89" s="1" t="n"/>
      <c r="P89" s="1" t="n"/>
      <c r="Q89" s="1" t="n"/>
      <c r="R89" s="1" t="n"/>
      <c r="S89" s="1" t="n"/>
    </row>
    <row r="90" ht="15.75" customHeight="1" s="263">
      <c r="A90" s="150" t="n"/>
      <c r="B90" s="150" t="n"/>
      <c r="C90" s="150" t="n"/>
      <c r="D90" s="150" t="n"/>
      <c r="E90" s="150" t="n"/>
      <c r="F90" s="150" t="n"/>
      <c r="G90" s="150" t="n"/>
      <c r="H90" s="150" t="n"/>
      <c r="I90" s="150" t="n"/>
      <c r="J90" s="150" t="n"/>
      <c r="K90" s="150" t="n"/>
      <c r="L90" s="1" t="n"/>
      <c r="M90" s="1" t="n"/>
      <c r="N90" s="1" t="n"/>
      <c r="O90" s="1" t="n"/>
      <c r="P90" s="1" t="n"/>
      <c r="Q90" s="1" t="n"/>
      <c r="R90" s="1" t="n"/>
      <c r="S90" s="1" t="n"/>
    </row>
    <row r="91" ht="15.75" customHeight="1" s="263">
      <c r="A91" s="150" t="n"/>
      <c r="B91" s="150" t="n"/>
      <c r="C91" s="150" t="n"/>
      <c r="D91" s="150" t="n"/>
      <c r="E91" s="150" t="n"/>
      <c r="F91" s="150" t="n"/>
      <c r="G91" s="150" t="n"/>
      <c r="H91" s="150" t="n"/>
      <c r="I91" s="150" t="n"/>
      <c r="J91" s="150" t="n"/>
      <c r="K91" s="150" t="n"/>
      <c r="L91" s="1" t="n"/>
      <c r="M91" s="1" t="n"/>
      <c r="N91" s="1" t="n"/>
      <c r="O91" s="1" t="n"/>
      <c r="P91" s="1" t="n"/>
      <c r="Q91" s="1" t="n"/>
      <c r="R91" s="1" t="n"/>
      <c r="S91" s="1" t="n"/>
    </row>
    <row r="92" ht="15.75" customHeight="1" s="263">
      <c r="A92" s="150" t="n"/>
      <c r="B92" s="150" t="n"/>
      <c r="C92" s="150" t="n"/>
      <c r="D92" s="150" t="n"/>
      <c r="E92" s="150" t="n"/>
      <c r="F92" s="150" t="n"/>
      <c r="G92" s="150" t="n"/>
      <c r="H92" s="150" t="n"/>
      <c r="I92" s="150" t="n"/>
      <c r="J92" s="150" t="n"/>
      <c r="K92" s="150" t="n"/>
      <c r="L92" s="1" t="n"/>
      <c r="M92" s="1" t="n"/>
      <c r="N92" s="1" t="n"/>
      <c r="O92" s="1" t="n"/>
      <c r="P92" s="1" t="n"/>
      <c r="Q92" s="1" t="n"/>
      <c r="R92" s="1" t="n"/>
      <c r="S92" s="1" t="n"/>
    </row>
    <row r="93" ht="15.75" customHeight="1" s="263">
      <c r="A93" s="150" t="n"/>
      <c r="B93" s="150" t="n"/>
      <c r="C93" s="150" t="n"/>
      <c r="D93" s="150" t="n"/>
      <c r="E93" s="150" t="n"/>
      <c r="F93" s="150" t="n"/>
      <c r="G93" s="150" t="n"/>
      <c r="H93" s="150" t="n"/>
      <c r="I93" s="150" t="n"/>
      <c r="J93" s="150" t="n"/>
      <c r="K93" s="150" t="n"/>
      <c r="L93" s="1" t="n"/>
      <c r="M93" s="1" t="n"/>
      <c r="N93" s="1" t="n"/>
      <c r="O93" s="1" t="n"/>
      <c r="P93" s="1" t="n"/>
      <c r="Q93" s="1" t="n"/>
      <c r="R93" s="1" t="n"/>
      <c r="S93" s="1" t="n"/>
    </row>
    <row r="94" ht="15.75" customHeight="1" s="263">
      <c r="A94" s="150" t="n"/>
      <c r="B94" s="150" t="n"/>
      <c r="C94" s="150" t="n"/>
      <c r="D94" s="150" t="n"/>
      <c r="E94" s="150" t="n"/>
      <c r="F94" s="150" t="n"/>
      <c r="G94" s="150" t="n"/>
      <c r="H94" s="150" t="n"/>
      <c r="I94" s="150" t="n"/>
      <c r="J94" s="150" t="n"/>
      <c r="K94" s="150" t="n"/>
      <c r="L94" s="1" t="n"/>
      <c r="M94" s="1" t="n"/>
      <c r="N94" s="1" t="n"/>
      <c r="O94" s="1" t="n"/>
      <c r="P94" s="1" t="n"/>
      <c r="Q94" s="1" t="n"/>
      <c r="R94" s="1" t="n"/>
      <c r="S94" s="1" t="n"/>
    </row>
    <row r="95" ht="15.75" customHeight="1" s="263">
      <c r="A95" s="150" t="n"/>
      <c r="B95" s="150" t="n"/>
      <c r="C95" s="150" t="n"/>
      <c r="D95" s="150" t="n"/>
      <c r="E95" s="150" t="n"/>
      <c r="F95" s="150" t="n"/>
      <c r="G95" s="150" t="n"/>
      <c r="H95" s="150" t="n"/>
      <c r="I95" s="150" t="n"/>
      <c r="J95" s="150" t="n"/>
      <c r="K95" s="150" t="n"/>
      <c r="L95" s="1" t="n"/>
      <c r="M95" s="1" t="n"/>
      <c r="N95" s="1" t="n"/>
      <c r="O95" s="1" t="n"/>
      <c r="P95" s="1" t="n"/>
      <c r="Q95" s="1" t="n"/>
      <c r="R95" s="1" t="n"/>
      <c r="S95" s="1" t="n"/>
    </row>
    <row r="96" ht="15.75" customHeight="1" s="263">
      <c r="A96" s="150" t="n"/>
      <c r="B96" s="150" t="n"/>
      <c r="C96" s="150" t="n"/>
      <c r="D96" s="150" t="n"/>
      <c r="E96" s="150" t="n"/>
      <c r="F96" s="150" t="n"/>
      <c r="G96" s="150" t="n"/>
      <c r="H96" s="150" t="n"/>
      <c r="I96" s="150" t="n"/>
      <c r="J96" s="150" t="n"/>
      <c r="K96" s="150" t="n"/>
      <c r="L96" s="1" t="n"/>
      <c r="M96" s="1" t="n"/>
      <c r="N96" s="1" t="n"/>
      <c r="O96" s="1" t="n"/>
      <c r="P96" s="1" t="n"/>
      <c r="Q96" s="1" t="n"/>
      <c r="R96" s="1" t="n"/>
      <c r="S96" s="1" t="n"/>
    </row>
    <row r="97" ht="15.75" customHeight="1" s="263">
      <c r="A97" s="150" t="n"/>
      <c r="B97" s="150" t="n"/>
      <c r="C97" s="150" t="n"/>
      <c r="D97" s="150" t="n"/>
      <c r="E97" s="150" t="n"/>
      <c r="F97" s="150" t="n"/>
      <c r="G97" s="150" t="n"/>
      <c r="H97" s="150" t="n"/>
      <c r="I97" s="150" t="n"/>
      <c r="J97" s="150" t="n"/>
      <c r="K97" s="150" t="n"/>
      <c r="L97" s="1" t="n"/>
      <c r="M97" s="1" t="n"/>
      <c r="N97" s="1" t="n"/>
      <c r="O97" s="1" t="n"/>
      <c r="P97" s="1" t="n"/>
      <c r="Q97" s="1" t="n"/>
      <c r="R97" s="1" t="n"/>
      <c r="S97" s="1" t="n"/>
    </row>
    <row r="98" ht="15.75" customHeight="1" s="263">
      <c r="A98" s="150" t="n"/>
      <c r="B98" s="150" t="n"/>
      <c r="C98" s="150" t="n"/>
      <c r="D98" s="150" t="n"/>
      <c r="E98" s="150" t="n"/>
      <c r="F98" s="150" t="n"/>
      <c r="G98" s="150" t="n"/>
      <c r="H98" s="150" t="n"/>
      <c r="I98" s="150" t="n"/>
      <c r="J98" s="150" t="n"/>
      <c r="K98" s="150" t="n"/>
      <c r="L98" s="1" t="n"/>
      <c r="M98" s="1" t="n"/>
      <c r="N98" s="1" t="n"/>
      <c r="O98" s="1" t="n"/>
      <c r="P98" s="1" t="n"/>
      <c r="Q98" s="1" t="n"/>
      <c r="R98" s="1" t="n"/>
      <c r="S98" s="1" t="n"/>
    </row>
    <row r="99" ht="15.75" customHeight="1" s="263">
      <c r="A99" s="150" t="n"/>
      <c r="B99" s="150" t="n"/>
      <c r="C99" s="150" t="n"/>
      <c r="D99" s="150" t="n"/>
      <c r="E99" s="150" t="n"/>
      <c r="F99" s="150" t="n"/>
      <c r="G99" s="150" t="n"/>
      <c r="H99" s="150" t="n"/>
      <c r="I99" s="150" t="n"/>
      <c r="J99" s="150" t="n"/>
      <c r="K99" s="150" t="n"/>
      <c r="L99" s="1" t="n"/>
      <c r="M99" s="1" t="n"/>
      <c r="N99" s="1" t="n"/>
      <c r="O99" s="1" t="n"/>
      <c r="P99" s="1" t="n"/>
      <c r="Q99" s="1" t="n"/>
      <c r="R99" s="1" t="n"/>
      <c r="S99" s="1" t="n"/>
    </row>
    <row r="100" ht="15.75" customHeight="1" s="263">
      <c r="A100" s="150" t="n"/>
      <c r="B100" s="150" t="n"/>
      <c r="C100" s="150" t="n"/>
      <c r="D100" s="150" t="n"/>
      <c r="E100" s="150" t="n"/>
      <c r="F100" s="150" t="n"/>
      <c r="G100" s="150" t="n"/>
      <c r="H100" s="150" t="n"/>
      <c r="I100" s="150" t="n"/>
      <c r="J100" s="150" t="n"/>
      <c r="K100" s="150" t="n"/>
      <c r="L100" s="1" t="n"/>
      <c r="M100" s="1" t="n"/>
      <c r="N100" s="1" t="n"/>
      <c r="O100" s="1" t="n"/>
      <c r="P100" s="1" t="n"/>
      <c r="Q100" s="1" t="n"/>
      <c r="R100" s="1" t="n"/>
      <c r="S100" s="1" t="n"/>
    </row>
    <row r="101" ht="15.75" customHeight="1" s="263">
      <c r="A101" s="150" t="n"/>
      <c r="B101" s="150" t="n"/>
      <c r="C101" s="150" t="n"/>
      <c r="D101" s="150" t="n"/>
      <c r="E101" s="150" t="n"/>
      <c r="F101" s="150" t="n"/>
      <c r="G101" s="150" t="n"/>
      <c r="H101" s="150" t="n"/>
      <c r="I101" s="150" t="n"/>
      <c r="J101" s="150" t="n"/>
      <c r="K101" s="150" t="n"/>
      <c r="L101" s="150" t="n"/>
      <c r="M101" s="150" t="n"/>
      <c r="N101" s="150" t="n"/>
      <c r="O101" s="1" t="n"/>
      <c r="P101" s="1" t="n"/>
      <c r="Q101" s="1" t="n"/>
      <c r="R101" s="1" t="n"/>
      <c r="S101" s="1" t="n"/>
    </row>
    <row r="102" ht="15.75" customHeight="1" s="263">
      <c r="A102" s="150" t="n"/>
      <c r="B102" s="150" t="n"/>
      <c r="C102" s="150" t="n"/>
      <c r="D102" s="150" t="n"/>
      <c r="E102" s="150" t="n"/>
      <c r="F102" s="150" t="n"/>
      <c r="G102" s="150" t="n"/>
      <c r="H102" s="150" t="n"/>
      <c r="I102" s="150" t="n"/>
      <c r="J102" s="150" t="n"/>
      <c r="K102" s="150" t="n"/>
      <c r="L102" s="150" t="n"/>
      <c r="M102" s="150" t="n"/>
      <c r="N102" s="150" t="n"/>
      <c r="O102" s="1" t="n"/>
      <c r="P102" s="1" t="n"/>
      <c r="Q102" s="1" t="n"/>
      <c r="R102" s="1" t="n"/>
      <c r="S102" s="1" t="n"/>
    </row>
    <row r="103" ht="15.75" customHeight="1" s="263">
      <c r="A103" s="150" t="n"/>
      <c r="B103" s="150" t="n"/>
      <c r="C103" s="150" t="n"/>
      <c r="D103" s="150" t="n"/>
      <c r="E103" s="150" t="n"/>
      <c r="F103" s="150" t="n"/>
      <c r="G103" s="150" t="n"/>
      <c r="H103" s="150" t="n"/>
      <c r="I103" s="150" t="n"/>
      <c r="J103" s="150" t="n"/>
      <c r="K103" s="150" t="n"/>
      <c r="L103" s="150" t="n"/>
      <c r="M103" s="150" t="n"/>
      <c r="N103" s="150" t="n"/>
      <c r="O103" s="1" t="n"/>
      <c r="P103" s="1" t="n"/>
      <c r="Q103" s="1" t="n"/>
      <c r="R103" s="1" t="n"/>
      <c r="S103" s="1" t="n"/>
    </row>
    <row r="104" ht="15.75" customHeight="1" s="263">
      <c r="A104" s="150" t="n"/>
      <c r="B104" s="150" t="n"/>
      <c r="C104" s="150" t="n"/>
      <c r="D104" s="150" t="n"/>
      <c r="E104" s="150" t="n"/>
      <c r="F104" s="150" t="n"/>
      <c r="G104" s="150" t="n"/>
      <c r="H104" s="150" t="n"/>
      <c r="I104" s="150" t="n"/>
      <c r="J104" s="150" t="n"/>
      <c r="K104" s="150" t="n"/>
      <c r="L104" s="150" t="n"/>
      <c r="M104" s="150" t="n"/>
      <c r="N104" s="150" t="n"/>
      <c r="O104" s="1" t="n"/>
      <c r="P104" s="1" t="n"/>
      <c r="Q104" s="1" t="n"/>
      <c r="R104" s="1" t="n"/>
      <c r="S104" s="1" t="n"/>
    </row>
    <row r="105" ht="15.75" customHeight="1" s="263">
      <c r="A105" s="150" t="n"/>
      <c r="B105" s="150" t="n"/>
      <c r="C105" s="150" t="n"/>
      <c r="D105" s="150" t="n"/>
      <c r="E105" s="150" t="n"/>
      <c r="F105" s="150" t="n"/>
      <c r="G105" s="150" t="n"/>
      <c r="H105" s="150" t="n"/>
      <c r="I105" s="150" t="n"/>
      <c r="J105" s="150" t="n"/>
      <c r="K105" s="150" t="n"/>
      <c r="L105" s="150" t="n"/>
      <c r="M105" s="150" t="n"/>
      <c r="N105" s="150" t="n"/>
      <c r="O105" s="1" t="n"/>
      <c r="P105" s="1" t="n"/>
      <c r="Q105" s="1" t="n"/>
      <c r="R105" s="1" t="n"/>
      <c r="S105" s="1" t="n"/>
    </row>
    <row r="106" ht="15.75" customHeight="1" s="263">
      <c r="A106" s="150" t="n"/>
      <c r="B106" s="150" t="n"/>
      <c r="C106" s="150" t="n"/>
      <c r="D106" s="150" t="n"/>
      <c r="E106" s="150" t="n"/>
      <c r="F106" s="150" t="n"/>
      <c r="G106" s="150" t="n"/>
      <c r="H106" s="150" t="n"/>
      <c r="I106" s="150" t="n"/>
      <c r="J106" s="150" t="n"/>
      <c r="K106" s="150" t="n"/>
      <c r="L106" s="150" t="n"/>
      <c r="M106" s="150" t="n"/>
      <c r="N106" s="150" t="n"/>
      <c r="O106" s="1" t="n"/>
      <c r="P106" s="1" t="n"/>
      <c r="Q106" s="1" t="n"/>
      <c r="R106" s="1" t="n"/>
      <c r="S106" s="1" t="n"/>
    </row>
    <row r="107" ht="15.75" customHeight="1" s="263">
      <c r="A107" s="150" t="n"/>
      <c r="B107" s="150" t="n"/>
      <c r="C107" s="150" t="n"/>
      <c r="D107" s="150" t="n"/>
      <c r="E107" s="150" t="n"/>
      <c r="F107" s="150" t="n"/>
      <c r="G107" s="150" t="n"/>
      <c r="H107" s="150" t="n"/>
      <c r="I107" s="150" t="n"/>
      <c r="J107" s="150" t="n"/>
      <c r="K107" s="150" t="n"/>
      <c r="L107" s="150" t="n"/>
      <c r="M107" s="150" t="n"/>
      <c r="N107" s="150" t="n"/>
      <c r="O107" s="1" t="n"/>
      <c r="P107" s="1" t="n"/>
      <c r="Q107" s="1" t="n"/>
      <c r="R107" s="1" t="n"/>
      <c r="S107" s="1" t="n"/>
    </row>
    <row r="108" ht="15.75" customHeight="1" s="263">
      <c r="A108" s="150" t="n"/>
      <c r="B108" s="150" t="n"/>
      <c r="C108" s="150" t="n"/>
      <c r="D108" s="150" t="n"/>
      <c r="E108" s="150" t="n"/>
      <c r="F108" s="150" t="n"/>
      <c r="G108" s="150" t="n"/>
      <c r="H108" s="150" t="n"/>
      <c r="I108" s="150" t="n"/>
      <c r="J108" s="150" t="n"/>
      <c r="K108" s="150" t="n"/>
      <c r="L108" s="150" t="n"/>
      <c r="M108" s="150" t="n"/>
      <c r="N108" s="150" t="n"/>
      <c r="O108" s="1" t="n"/>
      <c r="P108" s="1" t="n"/>
      <c r="Q108" s="1" t="n"/>
      <c r="R108" s="1" t="n"/>
      <c r="S108" s="1" t="n"/>
    </row>
    <row r="109" ht="15.75" customHeight="1" s="263">
      <c r="A109" s="150" t="n"/>
      <c r="B109" s="150" t="n"/>
      <c r="C109" s="150" t="n"/>
      <c r="D109" s="150" t="n"/>
      <c r="E109" s="150" t="n"/>
      <c r="F109" s="150" t="n"/>
      <c r="G109" s="150" t="n"/>
      <c r="H109" s="150" t="n"/>
      <c r="I109" s="150" t="n"/>
      <c r="J109" s="150" t="n"/>
      <c r="K109" s="150" t="n"/>
      <c r="L109" s="150" t="n"/>
      <c r="M109" s="150" t="n"/>
      <c r="N109" s="150" t="n"/>
      <c r="O109" s="1" t="n"/>
      <c r="P109" s="1" t="n"/>
      <c r="Q109" s="1" t="n"/>
      <c r="R109" s="1" t="n"/>
      <c r="S109" s="1" t="n"/>
    </row>
    <row r="110" ht="15.75" customHeight="1" s="263">
      <c r="A110" s="150" t="n"/>
      <c r="B110" s="150" t="n"/>
      <c r="C110" s="150" t="n"/>
      <c r="D110" s="150" t="n"/>
      <c r="E110" s="150" t="n"/>
      <c r="F110" s="150" t="n"/>
      <c r="G110" s="150" t="n"/>
      <c r="H110" s="150" t="n"/>
      <c r="I110" s="150" t="n"/>
      <c r="J110" s="150" t="n"/>
      <c r="K110" s="150" t="n"/>
      <c r="L110" s="150" t="n"/>
      <c r="M110" s="150" t="n"/>
      <c r="N110" s="150" t="n"/>
      <c r="O110" s="1" t="n"/>
      <c r="P110" s="1" t="n"/>
      <c r="Q110" s="1" t="n"/>
      <c r="R110" s="1" t="n"/>
      <c r="S110" s="1" t="n"/>
    </row>
    <row r="111" ht="15.75" customHeight="1" s="263">
      <c r="A111" s="150" t="n"/>
      <c r="B111" s="150" t="n"/>
      <c r="C111" s="150" t="n"/>
      <c r="D111" s="150" t="n"/>
      <c r="E111" s="150" t="n"/>
      <c r="F111" s="150" t="n"/>
      <c r="G111" s="150" t="n"/>
      <c r="H111" s="150" t="n"/>
      <c r="I111" s="150" t="n"/>
      <c r="J111" s="150" t="n"/>
      <c r="K111" s="150" t="n"/>
      <c r="L111" s="150" t="n"/>
      <c r="M111" s="150" t="n"/>
      <c r="N111" s="150" t="n"/>
      <c r="O111" s="1" t="n"/>
      <c r="P111" s="1" t="n"/>
      <c r="Q111" s="1" t="n"/>
      <c r="R111" s="1" t="n"/>
      <c r="S111" s="1" t="n"/>
    </row>
    <row r="112" ht="15.75" customHeight="1" s="263">
      <c r="A112" s="150" t="n"/>
      <c r="B112" s="150" t="n"/>
      <c r="C112" s="150" t="n"/>
      <c r="D112" s="150" t="n"/>
      <c r="E112" s="150" t="n"/>
      <c r="F112" s="150" t="n"/>
      <c r="G112" s="150" t="n"/>
      <c r="H112" s="150" t="n"/>
      <c r="I112" s="150" t="n"/>
      <c r="J112" s="150" t="n"/>
      <c r="K112" s="150" t="n"/>
      <c r="L112" s="150" t="n"/>
      <c r="M112" s="150" t="n"/>
      <c r="N112" s="150" t="n"/>
      <c r="O112" s="1" t="n"/>
      <c r="P112" s="1" t="n"/>
      <c r="Q112" s="1" t="n"/>
      <c r="R112" s="1" t="n"/>
      <c r="S112" s="1" t="n"/>
    </row>
    <row r="113" ht="15.75" customHeight="1" s="263">
      <c r="A113" s="150" t="n"/>
      <c r="B113" s="150" t="n"/>
      <c r="C113" s="150" t="n"/>
      <c r="D113" s="150" t="n"/>
      <c r="E113" s="150" t="n"/>
      <c r="F113" s="150" t="n"/>
      <c r="G113" s="150" t="n"/>
      <c r="H113" s="150" t="n"/>
      <c r="I113" s="150" t="n"/>
      <c r="J113" s="150" t="n"/>
      <c r="K113" s="150" t="n"/>
      <c r="L113" s="150" t="n"/>
      <c r="M113" s="150" t="n"/>
      <c r="N113" s="150" t="n"/>
      <c r="O113" s="1" t="n"/>
      <c r="P113" s="1" t="n"/>
      <c r="Q113" s="1" t="n"/>
      <c r="R113" s="1" t="n"/>
      <c r="S113" s="1" t="n"/>
    </row>
    <row r="114" ht="15.75" customHeight="1" s="263">
      <c r="A114" s="150" t="n"/>
      <c r="B114" s="150" t="n"/>
      <c r="C114" s="150" t="n"/>
      <c r="D114" s="150" t="n"/>
      <c r="E114" s="150" t="n"/>
      <c r="F114" s="150" t="n"/>
      <c r="G114" s="150" t="n"/>
      <c r="H114" s="150" t="n"/>
      <c r="I114" s="150" t="n"/>
      <c r="J114" s="150" t="n"/>
      <c r="K114" s="150" t="n"/>
      <c r="L114" s="150" t="n"/>
      <c r="M114" s="150" t="n"/>
      <c r="N114" s="150" t="n"/>
      <c r="O114" s="1" t="n"/>
      <c r="P114" s="1" t="n"/>
      <c r="Q114" s="1" t="n"/>
      <c r="R114" s="1" t="n"/>
      <c r="S114" s="1" t="n"/>
    </row>
    <row r="115" ht="15.75" customHeight="1" s="263">
      <c r="A115" s="150" t="n"/>
      <c r="B115" s="150" t="n"/>
      <c r="C115" s="150" t="n"/>
      <c r="D115" s="150" t="n"/>
      <c r="E115" s="150" t="n"/>
      <c r="F115" s="150" t="n"/>
      <c r="G115" s="150" t="n"/>
      <c r="H115" s="150" t="n"/>
      <c r="I115" s="150" t="n"/>
      <c r="J115" s="150" t="n"/>
      <c r="K115" s="150" t="n"/>
      <c r="L115" s="150" t="n"/>
      <c r="M115" s="150" t="n"/>
      <c r="N115" s="150" t="n"/>
      <c r="O115" s="1" t="n"/>
      <c r="P115" s="1" t="n"/>
      <c r="Q115" s="1" t="n"/>
      <c r="R115" s="1" t="n"/>
      <c r="S115" s="1" t="n"/>
    </row>
    <row r="116" ht="15.75" customHeight="1" s="263">
      <c r="A116" s="150" t="n"/>
      <c r="B116" s="150" t="n"/>
      <c r="C116" s="150" t="n"/>
      <c r="D116" s="150" t="n"/>
      <c r="E116" s="150" t="n"/>
      <c r="F116" s="150" t="n"/>
      <c r="G116" s="150" t="n"/>
      <c r="H116" s="150" t="n"/>
      <c r="I116" s="150" t="n"/>
      <c r="J116" s="150" t="n"/>
      <c r="K116" s="150" t="n"/>
      <c r="L116" s="150" t="n"/>
      <c r="M116" s="150" t="n"/>
      <c r="N116" s="150" t="n"/>
      <c r="O116" s="1" t="n"/>
      <c r="P116" s="1" t="n"/>
      <c r="Q116" s="1" t="n"/>
      <c r="R116" s="1" t="n"/>
      <c r="S116" s="1" t="n"/>
    </row>
    <row r="117" ht="15.75" customHeight="1" s="263">
      <c r="A117" s="150" t="n"/>
      <c r="B117" s="150" t="n"/>
      <c r="C117" s="150" t="n"/>
      <c r="D117" s="150" t="n"/>
      <c r="E117" s="150" t="n"/>
      <c r="F117" s="150" t="n"/>
      <c r="G117" s="150" t="n"/>
      <c r="H117" s="150" t="n"/>
      <c r="I117" s="150" t="n"/>
      <c r="J117" s="150" t="n"/>
      <c r="K117" s="150" t="n"/>
      <c r="L117" s="150" t="n"/>
      <c r="M117" s="150" t="n"/>
      <c r="N117" s="150" t="n"/>
      <c r="O117" s="1" t="n"/>
      <c r="P117" s="1" t="n"/>
      <c r="Q117" s="1" t="n"/>
      <c r="R117" s="1" t="n"/>
      <c r="S117" s="1" t="n"/>
    </row>
    <row r="118" ht="15.75" customHeight="1" s="263">
      <c r="A118" s="150" t="n"/>
      <c r="B118" s="150" t="n"/>
      <c r="C118" s="150" t="n"/>
      <c r="D118" s="150" t="n"/>
      <c r="E118" s="150" t="n"/>
      <c r="F118" s="150" t="n"/>
      <c r="G118" s="150" t="n"/>
      <c r="H118" s="150" t="n"/>
      <c r="I118" s="150" t="n"/>
      <c r="J118" s="150" t="n"/>
      <c r="K118" s="150" t="n"/>
      <c r="L118" s="150" t="n"/>
      <c r="M118" s="150" t="n"/>
      <c r="N118" s="150" t="n"/>
      <c r="O118" s="1" t="n"/>
      <c r="P118" s="1" t="n"/>
      <c r="Q118" s="1" t="n"/>
      <c r="R118" s="1" t="n"/>
      <c r="S118" s="1" t="n"/>
    </row>
    <row r="119" ht="15.75" customHeight="1" s="263">
      <c r="A119" s="150" t="n"/>
      <c r="B119" s="150" t="n"/>
      <c r="C119" s="150" t="n"/>
      <c r="D119" s="150" t="n"/>
      <c r="E119" s="150" t="n"/>
      <c r="F119" s="150" t="n"/>
      <c r="G119" s="150" t="n"/>
      <c r="H119" s="150" t="n"/>
      <c r="I119" s="150" t="n"/>
      <c r="J119" s="150" t="n"/>
      <c r="K119" s="150" t="n"/>
      <c r="L119" s="150" t="n"/>
      <c r="M119" s="150" t="n"/>
      <c r="N119" s="150" t="n"/>
      <c r="O119" s="1" t="n"/>
      <c r="P119" s="1" t="n"/>
      <c r="Q119" s="1" t="n"/>
      <c r="R119" s="1" t="n"/>
      <c r="S119" s="1" t="n"/>
    </row>
    <row r="120" ht="15.75" customHeight="1" s="263">
      <c r="A120" s="150" t="n"/>
      <c r="B120" s="150" t="n"/>
      <c r="C120" s="150" t="n"/>
      <c r="D120" s="150" t="n"/>
      <c r="E120" s="150" t="n"/>
      <c r="F120" s="150" t="n"/>
      <c r="G120" s="150" t="n"/>
      <c r="H120" s="150" t="n"/>
      <c r="I120" s="150" t="n"/>
      <c r="J120" s="150" t="n"/>
      <c r="K120" s="150" t="n"/>
      <c r="L120" s="150" t="n"/>
      <c r="M120" s="150" t="n"/>
      <c r="N120" s="150" t="n"/>
      <c r="O120" s="1" t="n"/>
      <c r="P120" s="1" t="n"/>
      <c r="Q120" s="1" t="n"/>
      <c r="R120" s="1" t="n"/>
      <c r="S120" s="1" t="n"/>
    </row>
    <row r="121" ht="15.75" customHeight="1" s="263">
      <c r="A121" s="150" t="n"/>
      <c r="B121" s="150" t="n"/>
      <c r="C121" s="150" t="n"/>
      <c r="D121" s="150" t="n"/>
      <c r="E121" s="150" t="n"/>
      <c r="F121" s="150" t="n"/>
      <c r="G121" s="150" t="n"/>
      <c r="H121" s="150" t="n"/>
      <c r="I121" s="150" t="n"/>
      <c r="J121" s="150" t="n"/>
      <c r="K121" s="150" t="n"/>
      <c r="L121" s="150" t="n"/>
      <c r="M121" s="150" t="n"/>
      <c r="N121" s="150" t="n"/>
      <c r="O121" s="1" t="n"/>
      <c r="P121" s="1" t="n"/>
      <c r="Q121" s="1" t="n"/>
      <c r="R121" s="1" t="n"/>
      <c r="S121" s="1" t="n"/>
    </row>
    <row r="122" ht="15.75" customHeight="1" s="263">
      <c r="A122" s="150" t="n"/>
      <c r="B122" s="150" t="n"/>
      <c r="C122" s="150" t="n"/>
      <c r="D122" s="150" t="n"/>
      <c r="E122" s="150" t="n"/>
      <c r="F122" s="150" t="n"/>
      <c r="G122" s="150" t="n"/>
      <c r="H122" s="150" t="n"/>
      <c r="I122" s="150" t="n"/>
      <c r="J122" s="150" t="n"/>
      <c r="K122" s="150" t="n"/>
      <c r="L122" s="150" t="n"/>
      <c r="M122" s="150" t="n"/>
      <c r="N122" s="150" t="n"/>
      <c r="O122" s="1" t="n"/>
      <c r="P122" s="1" t="n"/>
      <c r="Q122" s="1" t="n"/>
      <c r="R122" s="1" t="n"/>
      <c r="S122" s="1" t="n"/>
    </row>
    <row r="123" ht="15.75" customHeight="1" s="263">
      <c r="A123" s="150" t="n"/>
      <c r="B123" s="150" t="n"/>
      <c r="C123" s="150" t="n"/>
      <c r="D123" s="150" t="n"/>
      <c r="E123" s="150" t="n"/>
      <c r="F123" s="150" t="n"/>
      <c r="G123" s="150" t="n"/>
      <c r="H123" s="150" t="n"/>
      <c r="I123" s="150" t="n"/>
      <c r="J123" s="150" t="n"/>
      <c r="K123" s="150" t="n"/>
      <c r="L123" s="150" t="n"/>
      <c r="M123" s="150" t="n"/>
      <c r="N123" s="150" t="n"/>
      <c r="O123" s="1" t="n"/>
      <c r="P123" s="1" t="n"/>
      <c r="Q123" s="1" t="n"/>
      <c r="R123" s="1" t="n"/>
      <c r="S123" s="1" t="n"/>
    </row>
    <row r="124" ht="15.75" customHeight="1" s="263">
      <c r="A124" s="150" t="n"/>
      <c r="B124" s="150" t="n"/>
      <c r="C124" s="150" t="n"/>
      <c r="D124" s="150" t="n"/>
      <c r="E124" s="150" t="n"/>
      <c r="F124" s="150" t="n"/>
      <c r="G124" s="150" t="n"/>
      <c r="H124" s="150" t="n"/>
      <c r="I124" s="150" t="n"/>
      <c r="J124" s="150" t="n"/>
      <c r="K124" s="150" t="n"/>
      <c r="L124" s="150" t="n"/>
      <c r="M124" s="150" t="n"/>
      <c r="N124" s="150" t="n"/>
      <c r="O124" s="1" t="n"/>
      <c r="P124" s="1" t="n"/>
      <c r="Q124" s="1" t="n"/>
      <c r="R124" s="1" t="n"/>
      <c r="S124" s="1" t="n"/>
    </row>
    <row r="125" ht="15.75" customHeight="1" s="263">
      <c r="A125" s="150" t="n"/>
      <c r="B125" s="150" t="n"/>
      <c r="C125" s="150" t="n"/>
      <c r="D125" s="150" t="n"/>
      <c r="E125" s="150" t="n"/>
      <c r="F125" s="150" t="n"/>
      <c r="G125" s="150" t="n"/>
      <c r="H125" s="150" t="n"/>
      <c r="I125" s="150" t="n"/>
      <c r="J125" s="150" t="n"/>
      <c r="K125" s="150" t="n"/>
      <c r="L125" s="150" t="n"/>
      <c r="M125" s="150" t="n"/>
      <c r="N125" s="150" t="n"/>
      <c r="O125" s="1" t="n"/>
      <c r="P125" s="1" t="n"/>
      <c r="Q125" s="1" t="n"/>
      <c r="R125" s="1" t="n"/>
      <c r="S125" s="1" t="n"/>
    </row>
    <row r="126" ht="15.75" customHeight="1" s="263">
      <c r="A126" s="150" t="n"/>
      <c r="B126" s="150" t="n"/>
      <c r="C126" s="150" t="n"/>
      <c r="D126" s="150" t="n"/>
      <c r="E126" s="150" t="n"/>
      <c r="F126" s="150" t="n"/>
      <c r="G126" s="150" t="n"/>
      <c r="H126" s="150" t="n"/>
      <c r="I126" s="150" t="n"/>
      <c r="J126" s="150" t="n"/>
      <c r="K126" s="150" t="n"/>
      <c r="L126" s="150" t="n"/>
      <c r="M126" s="150" t="n"/>
      <c r="N126" s="150" t="n"/>
      <c r="O126" s="1" t="n"/>
      <c r="P126" s="1" t="n"/>
      <c r="Q126" s="1" t="n"/>
      <c r="R126" s="1" t="n"/>
      <c r="S126" s="1" t="n"/>
    </row>
    <row r="127" ht="15.75" customHeight="1" s="263">
      <c r="A127" s="150" t="n"/>
      <c r="B127" s="150" t="n"/>
      <c r="C127" s="150" t="n"/>
      <c r="D127" s="150" t="n"/>
      <c r="E127" s="150" t="n"/>
      <c r="F127" s="150" t="n"/>
      <c r="G127" s="150" t="n"/>
      <c r="H127" s="150" t="n"/>
      <c r="I127" s="150" t="n"/>
      <c r="J127" s="150" t="n"/>
      <c r="K127" s="150" t="n"/>
      <c r="L127" s="150" t="n"/>
      <c r="M127" s="150" t="n"/>
      <c r="N127" s="150" t="n"/>
      <c r="O127" s="1" t="n"/>
      <c r="P127" s="1" t="n"/>
      <c r="Q127" s="1" t="n"/>
      <c r="R127" s="1" t="n"/>
      <c r="S127" s="1" t="n"/>
    </row>
    <row r="128" ht="15.75" customHeight="1" s="263">
      <c r="A128" s="150" t="n"/>
      <c r="B128" s="150" t="n"/>
      <c r="C128" s="150" t="n"/>
      <c r="D128" s="150" t="n"/>
      <c r="E128" s="150" t="n"/>
      <c r="F128" s="150" t="n"/>
      <c r="G128" s="150" t="n"/>
      <c r="H128" s="150" t="n"/>
      <c r="I128" s="150" t="n"/>
      <c r="J128" s="150" t="n"/>
      <c r="K128" s="150" t="n"/>
      <c r="L128" s="150" t="n"/>
      <c r="M128" s="150" t="n"/>
      <c r="N128" s="150" t="n"/>
      <c r="O128" s="1" t="n"/>
      <c r="P128" s="1" t="n"/>
      <c r="Q128" s="1" t="n"/>
      <c r="R128" s="1" t="n"/>
      <c r="S128" s="1" t="n"/>
    </row>
    <row r="129" ht="15.75" customHeight="1" s="263">
      <c r="A129" s="150" t="n"/>
      <c r="B129" s="150" t="n"/>
      <c r="C129" s="150" t="n"/>
      <c r="D129" s="150" t="n"/>
      <c r="E129" s="150" t="n"/>
      <c r="F129" s="150" t="n"/>
      <c r="G129" s="150" t="n"/>
      <c r="H129" s="150" t="n"/>
      <c r="I129" s="150" t="n"/>
      <c r="J129" s="150" t="n"/>
      <c r="K129" s="150" t="n"/>
      <c r="L129" s="150" t="n"/>
      <c r="M129" s="150" t="n"/>
      <c r="N129" s="150" t="n"/>
      <c r="O129" s="1" t="n"/>
      <c r="P129" s="1" t="n"/>
      <c r="Q129" s="1" t="n"/>
      <c r="R129" s="1" t="n"/>
      <c r="S129" s="1" t="n"/>
    </row>
    <row r="130" ht="15.75" customHeight="1" s="263">
      <c r="A130" s="150" t="n"/>
      <c r="B130" s="150" t="n"/>
      <c r="C130" s="150" t="n"/>
      <c r="D130" s="150" t="n"/>
      <c r="E130" s="150" t="n"/>
      <c r="F130" s="150" t="n"/>
      <c r="G130" s="150" t="n"/>
      <c r="H130" s="150" t="n"/>
      <c r="I130" s="150" t="n"/>
      <c r="J130" s="150" t="n"/>
      <c r="K130" s="150" t="n"/>
      <c r="L130" s="150" t="n"/>
      <c r="M130" s="150" t="n"/>
      <c r="N130" s="150" t="n"/>
      <c r="O130" s="1" t="n"/>
      <c r="P130" s="1" t="n"/>
      <c r="Q130" s="1" t="n"/>
      <c r="R130" s="1" t="n"/>
      <c r="S130" s="1" t="n"/>
    </row>
    <row r="131" ht="15.75" customHeight="1" s="263">
      <c r="A131" s="150" t="n"/>
      <c r="B131" s="150" t="n"/>
      <c r="C131" s="150" t="n"/>
      <c r="D131" s="150" t="n"/>
      <c r="E131" s="150" t="n"/>
      <c r="F131" s="150" t="n"/>
      <c r="G131" s="150" t="n"/>
      <c r="H131" s="150" t="n"/>
      <c r="I131" s="150" t="n"/>
      <c r="J131" s="150" t="n"/>
      <c r="K131" s="150" t="n"/>
      <c r="L131" s="150" t="n"/>
      <c r="M131" s="150" t="n"/>
      <c r="N131" s="150" t="n"/>
      <c r="O131" s="1" t="n"/>
      <c r="P131" s="1" t="n"/>
      <c r="Q131" s="1" t="n"/>
      <c r="R131" s="1" t="n"/>
      <c r="S131" s="1" t="n"/>
    </row>
    <row r="132" ht="15.75" customHeight="1" s="263">
      <c r="A132" s="150" t="n"/>
      <c r="B132" s="150" t="n"/>
      <c r="C132" s="150" t="n"/>
      <c r="D132" s="150" t="n"/>
      <c r="E132" s="150" t="n"/>
      <c r="F132" s="150" t="n"/>
      <c r="G132" s="150" t="n"/>
      <c r="H132" s="150" t="n"/>
      <c r="I132" s="150" t="n"/>
      <c r="J132" s="150" t="n"/>
      <c r="K132" s="150" t="n"/>
      <c r="L132" s="150" t="n"/>
      <c r="M132" s="150" t="n"/>
      <c r="N132" s="150" t="n"/>
      <c r="O132" s="1" t="n"/>
      <c r="P132" s="1" t="n"/>
      <c r="Q132" s="1" t="n"/>
      <c r="R132" s="1" t="n"/>
      <c r="S132" s="1" t="n"/>
    </row>
    <row r="133" ht="15.75" customHeight="1" s="263">
      <c r="A133" s="150" t="n"/>
      <c r="B133" s="150" t="n"/>
      <c r="C133" s="150" t="n"/>
      <c r="D133" s="150" t="n"/>
      <c r="E133" s="150" t="n"/>
      <c r="F133" s="150" t="n"/>
      <c r="G133" s="150" t="n"/>
      <c r="H133" s="150" t="n"/>
      <c r="I133" s="150" t="n"/>
      <c r="J133" s="150" t="n"/>
      <c r="K133" s="150" t="n"/>
      <c r="L133" s="150" t="n"/>
      <c r="M133" s="150" t="n"/>
      <c r="N133" s="150" t="n"/>
      <c r="O133" s="1" t="n"/>
      <c r="P133" s="1" t="n"/>
      <c r="Q133" s="1" t="n"/>
      <c r="R133" s="1" t="n"/>
      <c r="S133" s="1" t="n"/>
    </row>
    <row r="134" ht="15.75" customHeight="1" s="263">
      <c r="A134" s="150" t="n"/>
      <c r="B134" s="150" t="n"/>
      <c r="C134" s="150" t="n"/>
      <c r="D134" s="150" t="n"/>
      <c r="E134" s="150" t="n"/>
      <c r="F134" s="150" t="n"/>
      <c r="G134" s="150" t="n"/>
      <c r="H134" s="150" t="n"/>
      <c r="I134" s="150" t="n"/>
      <c r="J134" s="150" t="n"/>
      <c r="K134" s="150" t="n"/>
      <c r="L134" s="150" t="n"/>
      <c r="M134" s="150" t="n"/>
      <c r="N134" s="150" t="n"/>
      <c r="O134" s="1" t="n"/>
      <c r="P134" s="1" t="n"/>
      <c r="Q134" s="1" t="n"/>
      <c r="R134" s="1" t="n"/>
      <c r="S134" s="1" t="n"/>
    </row>
    <row r="135" ht="15.75" customHeight="1" s="263">
      <c r="A135" s="150" t="n"/>
      <c r="B135" s="150" t="n"/>
      <c r="C135" s="150" t="n"/>
      <c r="D135" s="150" t="n"/>
      <c r="E135" s="150" t="n"/>
      <c r="F135" s="150" t="n"/>
      <c r="G135" s="150" t="n"/>
      <c r="H135" s="150" t="n"/>
      <c r="I135" s="150" t="n"/>
      <c r="J135" s="150" t="n"/>
      <c r="K135" s="150" t="n"/>
      <c r="L135" s="150" t="n"/>
      <c r="M135" s="150" t="n"/>
      <c r="N135" s="150" t="n"/>
      <c r="O135" s="1" t="n"/>
      <c r="P135" s="1" t="n"/>
      <c r="Q135" s="1" t="n"/>
      <c r="R135" s="1" t="n"/>
      <c r="S135" s="1" t="n"/>
    </row>
    <row r="136" ht="15.75" customHeight="1" s="263">
      <c r="A136" s="150" t="n"/>
      <c r="B136" s="150" t="n"/>
      <c r="C136" s="150" t="n"/>
      <c r="D136" s="150" t="n"/>
      <c r="E136" s="150" t="n"/>
      <c r="F136" s="150" t="n"/>
      <c r="G136" s="150" t="n"/>
      <c r="H136" s="150" t="n"/>
      <c r="I136" s="150" t="n"/>
      <c r="J136" s="150" t="n"/>
      <c r="K136" s="150" t="n"/>
      <c r="L136" s="150" t="n"/>
      <c r="M136" s="150" t="n"/>
      <c r="N136" s="150" t="n"/>
      <c r="O136" s="1" t="n"/>
      <c r="P136" s="1" t="n"/>
      <c r="Q136" s="1" t="n"/>
      <c r="R136" s="1" t="n"/>
      <c r="S136" s="1" t="n"/>
    </row>
    <row r="137" ht="15.75" customHeight="1" s="263">
      <c r="A137" s="150" t="n"/>
      <c r="B137" s="150" t="n"/>
      <c r="C137" s="150" t="n"/>
      <c r="D137" s="150" t="n"/>
      <c r="E137" s="150" t="n"/>
      <c r="F137" s="150" t="n"/>
      <c r="G137" s="150" t="n"/>
      <c r="H137" s="150" t="n"/>
      <c r="I137" s="150" t="n"/>
      <c r="J137" s="150" t="n"/>
      <c r="K137" s="150" t="n"/>
      <c r="L137" s="150" t="n"/>
      <c r="M137" s="150" t="n"/>
      <c r="N137" s="150" t="n"/>
      <c r="O137" s="1" t="n"/>
      <c r="P137" s="1" t="n"/>
      <c r="Q137" s="1" t="n"/>
      <c r="R137" s="1" t="n"/>
      <c r="S137" s="1" t="n"/>
    </row>
    <row r="138" ht="15.75" customHeight="1" s="263">
      <c r="A138" s="150" t="n"/>
      <c r="B138" s="150" t="n"/>
      <c r="C138" s="150" t="n"/>
      <c r="D138" s="150" t="n"/>
      <c r="E138" s="150" t="n"/>
      <c r="F138" s="150" t="n"/>
      <c r="G138" s="150" t="n"/>
      <c r="H138" s="150" t="n"/>
      <c r="I138" s="150" t="n"/>
      <c r="J138" s="150" t="n"/>
      <c r="K138" s="150" t="n"/>
      <c r="L138" s="150" t="n"/>
      <c r="M138" s="150" t="n"/>
      <c r="N138" s="150" t="n"/>
      <c r="O138" s="1" t="n"/>
      <c r="P138" s="1" t="n"/>
      <c r="Q138" s="1" t="n"/>
      <c r="R138" s="1" t="n"/>
      <c r="S138" s="1" t="n"/>
    </row>
    <row r="139" ht="15.75" customHeight="1" s="263">
      <c r="A139" s="150" t="n"/>
      <c r="B139" s="150" t="n"/>
      <c r="C139" s="150" t="n"/>
      <c r="D139" s="150" t="n"/>
      <c r="E139" s="150" t="n"/>
      <c r="F139" s="150" t="n"/>
      <c r="G139" s="150" t="n"/>
      <c r="H139" s="150" t="n"/>
      <c r="I139" s="150" t="n"/>
      <c r="J139" s="150" t="n"/>
      <c r="K139" s="150" t="n"/>
      <c r="L139" s="150" t="n"/>
      <c r="M139" s="150" t="n"/>
      <c r="N139" s="150" t="n"/>
      <c r="O139" s="1" t="n"/>
      <c r="P139" s="1" t="n"/>
      <c r="Q139" s="1" t="n"/>
      <c r="R139" s="1" t="n"/>
      <c r="S139" s="1" t="n"/>
    </row>
    <row r="140" ht="15.75" customHeight="1" s="263">
      <c r="A140" s="150" t="n"/>
      <c r="B140" s="150" t="n"/>
      <c r="C140" s="150" t="n"/>
      <c r="D140" s="150" t="n"/>
      <c r="E140" s="150" t="n"/>
      <c r="F140" s="150" t="n"/>
      <c r="G140" s="150" t="n"/>
      <c r="H140" s="150" t="n"/>
      <c r="I140" s="150" t="n"/>
      <c r="J140" s="150" t="n"/>
      <c r="K140" s="150" t="n"/>
      <c r="L140" s="150" t="n"/>
      <c r="M140" s="150" t="n"/>
      <c r="N140" s="150" t="n"/>
      <c r="O140" s="1" t="n"/>
      <c r="P140" s="1" t="n"/>
      <c r="Q140" s="1" t="n"/>
      <c r="R140" s="1" t="n"/>
      <c r="S140" s="1" t="n"/>
    </row>
    <row r="141" ht="15.75" customHeight="1" s="263">
      <c r="A141" s="150" t="n"/>
      <c r="B141" s="150" t="n"/>
      <c r="C141" s="150" t="n"/>
      <c r="D141" s="150" t="n"/>
      <c r="E141" s="150" t="n"/>
      <c r="F141" s="150" t="n"/>
      <c r="G141" s="150" t="n"/>
      <c r="H141" s="150" t="n"/>
      <c r="I141" s="150" t="n"/>
      <c r="J141" s="150" t="n"/>
      <c r="K141" s="150" t="n"/>
      <c r="L141" s="150" t="n"/>
      <c r="M141" s="150" t="n"/>
      <c r="N141" s="150" t="n"/>
      <c r="O141" s="1" t="n"/>
      <c r="P141" s="1" t="n"/>
      <c r="Q141" s="1" t="n"/>
      <c r="R141" s="1" t="n"/>
      <c r="S141" s="1" t="n"/>
    </row>
    <row r="142" ht="15.75" customHeight="1" s="263">
      <c r="A142" s="150" t="n"/>
      <c r="B142" s="150" t="n"/>
      <c r="C142" s="150" t="n"/>
      <c r="D142" s="150" t="n"/>
      <c r="E142" s="150" t="n"/>
      <c r="F142" s="150" t="n"/>
      <c r="G142" s="150" t="n"/>
      <c r="H142" s="150" t="n"/>
      <c r="I142" s="150" t="n"/>
      <c r="J142" s="150" t="n"/>
      <c r="K142" s="150" t="n"/>
      <c r="L142" s="150" t="n"/>
      <c r="M142" s="150" t="n"/>
      <c r="N142" s="150" t="n"/>
      <c r="O142" s="1" t="n"/>
      <c r="P142" s="1" t="n"/>
      <c r="Q142" s="1" t="n"/>
      <c r="R142" s="1" t="n"/>
      <c r="S142" s="1" t="n"/>
    </row>
    <row r="143" ht="15.75" customHeight="1" s="263">
      <c r="A143" s="150" t="n"/>
      <c r="B143" s="150" t="n"/>
      <c r="C143" s="150" t="n"/>
      <c r="D143" s="150" t="n"/>
      <c r="E143" s="150" t="n"/>
      <c r="F143" s="150" t="n"/>
      <c r="G143" s="150" t="n"/>
      <c r="H143" s="150" t="n"/>
      <c r="I143" s="150" t="n"/>
      <c r="J143" s="150" t="n"/>
      <c r="K143" s="150" t="n"/>
      <c r="L143" s="150" t="n"/>
      <c r="M143" s="150" t="n"/>
      <c r="N143" s="150" t="n"/>
      <c r="O143" s="1" t="n"/>
      <c r="P143" s="1" t="n"/>
      <c r="Q143" s="1" t="n"/>
      <c r="R143" s="1" t="n"/>
      <c r="S143" s="1" t="n"/>
    </row>
    <row r="144" ht="15.75" customHeight="1" s="263">
      <c r="A144" s="150" t="n"/>
      <c r="B144" s="150" t="n"/>
      <c r="C144" s="150" t="n"/>
      <c r="D144" s="150" t="n"/>
      <c r="E144" s="150" t="n"/>
      <c r="F144" s="150" t="n"/>
      <c r="G144" s="150" t="n"/>
      <c r="H144" s="150" t="n"/>
      <c r="I144" s="150" t="n"/>
      <c r="J144" s="150" t="n"/>
      <c r="K144" s="150" t="n"/>
      <c r="L144" s="150" t="n"/>
      <c r="M144" s="150" t="n"/>
      <c r="N144" s="150" t="n"/>
      <c r="O144" s="1" t="n"/>
      <c r="P144" s="1" t="n"/>
      <c r="Q144" s="1" t="n"/>
      <c r="R144" s="1" t="n"/>
      <c r="S144" s="1" t="n"/>
    </row>
    <row r="145" ht="15.75" customHeight="1" s="263">
      <c r="A145" s="150" t="n"/>
      <c r="B145" s="150" t="n"/>
      <c r="C145" s="150" t="n"/>
      <c r="D145" s="150" t="n"/>
      <c r="E145" s="150" t="n"/>
      <c r="F145" s="150" t="n"/>
      <c r="G145" s="150" t="n"/>
      <c r="H145" s="150" t="n"/>
      <c r="I145" s="150" t="n"/>
      <c r="J145" s="150" t="n"/>
      <c r="K145" s="150" t="n"/>
      <c r="L145" s="150" t="n"/>
      <c r="M145" s="150" t="n"/>
      <c r="N145" s="150" t="n"/>
      <c r="O145" s="1" t="n"/>
      <c r="P145" s="1" t="n"/>
      <c r="Q145" s="1" t="n"/>
      <c r="R145" s="1" t="n"/>
      <c r="S145" s="1" t="n"/>
    </row>
    <row r="146" ht="15.75" customHeight="1" s="263">
      <c r="A146" s="150" t="n"/>
      <c r="B146" s="150" t="n"/>
      <c r="C146" s="150" t="n"/>
      <c r="D146" s="150" t="n"/>
      <c r="E146" s="150" t="n"/>
      <c r="F146" s="150" t="n"/>
      <c r="G146" s="150" t="n"/>
      <c r="H146" s="150" t="n"/>
      <c r="I146" s="150" t="n"/>
      <c r="J146" s="150" t="n"/>
      <c r="K146" s="150" t="n"/>
      <c r="L146" s="150" t="n"/>
      <c r="M146" s="150" t="n"/>
      <c r="N146" s="150" t="n"/>
      <c r="O146" s="1" t="n"/>
      <c r="P146" s="1" t="n"/>
      <c r="Q146" s="1" t="n"/>
      <c r="R146" s="1" t="n"/>
      <c r="S146" s="1" t="n"/>
    </row>
    <row r="147" ht="15.75" customHeight="1" s="263">
      <c r="A147" s="150" t="n"/>
      <c r="B147" s="150" t="n"/>
      <c r="C147" s="150" t="n"/>
      <c r="D147" s="150" t="n"/>
      <c r="E147" s="150" t="n"/>
      <c r="F147" s="150" t="n"/>
      <c r="G147" s="150" t="n"/>
      <c r="H147" s="150" t="n"/>
      <c r="I147" s="150" t="n"/>
      <c r="J147" s="150" t="n"/>
      <c r="K147" s="150" t="n"/>
      <c r="L147" s="150" t="n"/>
      <c r="M147" s="150" t="n"/>
      <c r="N147" s="150" t="n"/>
    </row>
    <row r="148" ht="15.75" customHeight="1" s="263">
      <c r="A148" s="150" t="n"/>
      <c r="B148" s="150" t="n"/>
      <c r="C148" s="150" t="n"/>
      <c r="D148" s="150" t="n"/>
      <c r="E148" s="150" t="n"/>
      <c r="F148" s="150" t="n"/>
      <c r="G148" s="150" t="n"/>
      <c r="H148" s="150" t="n"/>
      <c r="I148" s="150" t="n"/>
      <c r="J148" s="150" t="n"/>
      <c r="K148" s="150" t="n"/>
      <c r="L148" s="150" t="n"/>
      <c r="M148" s="150" t="n"/>
      <c r="N148" s="150" t="n"/>
    </row>
    <row r="149" ht="15.75" customHeight="1" s="263">
      <c r="A149" s="150" t="n"/>
      <c r="B149" s="150" t="n"/>
      <c r="C149" s="150" t="n"/>
      <c r="D149" s="150" t="n"/>
      <c r="E149" s="150" t="n"/>
      <c r="F149" s="150" t="n"/>
      <c r="G149" s="150" t="n"/>
      <c r="H149" s="150" t="n"/>
      <c r="I149" s="150" t="n"/>
      <c r="J149" s="150" t="n"/>
      <c r="K149" s="150" t="n"/>
      <c r="L149" s="150" t="n"/>
      <c r="M149" s="150" t="n"/>
      <c r="N149" s="150" t="n"/>
    </row>
    <row r="150" ht="15.75" customHeight="1" s="263">
      <c r="A150" s="150" t="n"/>
      <c r="B150" s="150" t="n"/>
      <c r="C150" s="150" t="n"/>
      <c r="D150" s="150" t="n"/>
      <c r="E150" s="150" t="n"/>
      <c r="F150" s="150" t="n"/>
      <c r="G150" s="150" t="n"/>
      <c r="H150" s="150" t="n"/>
      <c r="I150" s="150" t="n"/>
      <c r="J150" s="150" t="n"/>
      <c r="K150" s="150" t="n"/>
      <c r="L150" s="150" t="n"/>
      <c r="M150" s="150" t="n"/>
      <c r="N150" s="150" t="n"/>
    </row>
    <row r="151" ht="15.75" customHeight="1" s="263">
      <c r="A151" s="150" t="n"/>
      <c r="B151" s="150" t="n"/>
      <c r="C151" s="150" t="n"/>
      <c r="D151" s="150" t="n"/>
      <c r="E151" s="150" t="n"/>
      <c r="F151" s="150" t="n"/>
      <c r="G151" s="150" t="n"/>
      <c r="H151" s="150" t="n"/>
      <c r="I151" s="150" t="n"/>
      <c r="J151" s="150" t="n"/>
      <c r="K151" s="150" t="n"/>
      <c r="L151" s="150" t="n"/>
      <c r="M151" s="150" t="n"/>
      <c r="N151" s="150" t="n"/>
    </row>
    <row r="152" ht="15.75" customHeight="1" s="263">
      <c r="A152" s="150" t="n"/>
      <c r="B152" s="150" t="n"/>
      <c r="C152" s="150" t="n"/>
      <c r="D152" s="150" t="n"/>
      <c r="E152" s="150" t="n"/>
      <c r="F152" s="150" t="n"/>
      <c r="G152" s="150" t="n"/>
      <c r="H152" s="150" t="n"/>
      <c r="I152" s="150" t="n"/>
      <c r="J152" s="150" t="n"/>
      <c r="K152" s="150" t="n"/>
      <c r="L152" s="150" t="n"/>
      <c r="M152" s="150" t="n"/>
      <c r="N152" s="150" t="n"/>
    </row>
    <row r="153" ht="15.75" customHeight="1" s="263">
      <c r="A153" s="150" t="n"/>
      <c r="B153" s="150" t="n"/>
      <c r="C153" s="150" t="n"/>
      <c r="D153" s="150" t="n"/>
      <c r="E153" s="150" t="n"/>
      <c r="F153" s="150" t="n"/>
      <c r="G153" s="150" t="n"/>
      <c r="H153" s="150" t="n"/>
      <c r="I153" s="150" t="n"/>
      <c r="J153" s="150" t="n"/>
      <c r="K153" s="150" t="n"/>
      <c r="L153" s="150" t="n"/>
      <c r="M153" s="150" t="n"/>
      <c r="N153" s="150" t="n"/>
    </row>
    <row r="154" ht="15.75" customHeight="1" s="263">
      <c r="A154" s="150" t="n"/>
      <c r="B154" s="150" t="n"/>
      <c r="C154" s="150" t="n"/>
      <c r="D154" s="150" t="n"/>
      <c r="E154" s="150" t="n"/>
      <c r="F154" s="150" t="n"/>
      <c r="G154" s="150" t="n"/>
      <c r="H154" s="150" t="n"/>
      <c r="I154" s="150" t="n"/>
      <c r="J154" s="150" t="n"/>
      <c r="K154" s="150" t="n"/>
      <c r="L154" s="150" t="n"/>
      <c r="M154" s="150" t="n"/>
      <c r="N154" s="150" t="n"/>
    </row>
    <row r="155" ht="15.75" customHeight="1" s="263">
      <c r="A155" s="150" t="n"/>
      <c r="B155" s="150" t="n"/>
      <c r="C155" s="151" t="n"/>
      <c r="D155" s="151" t="n"/>
      <c r="E155" s="151" t="n"/>
      <c r="F155" s="151" t="n"/>
      <c r="G155" s="151" t="n"/>
      <c r="H155" s="151" t="n"/>
      <c r="I155" s="151" t="n"/>
      <c r="J155" s="151" t="n"/>
      <c r="K155" s="151" t="n"/>
      <c r="L155" s="151" t="n"/>
    </row>
    <row r="156" ht="15.75" customHeight="1" s="263">
      <c r="A156" s="150" t="n"/>
      <c r="B156" s="150" t="n"/>
      <c r="C156" s="151" t="n"/>
      <c r="D156" s="151" t="n"/>
      <c r="E156" s="151" t="n"/>
      <c r="F156" s="151" t="n"/>
      <c r="G156" s="151" t="n"/>
      <c r="H156" s="151" t="n"/>
      <c r="I156" s="151" t="n"/>
      <c r="J156" s="151" t="n"/>
      <c r="K156" s="151" t="n"/>
      <c r="L156" s="151" t="n"/>
    </row>
    <row r="157" ht="15.75" customHeight="1" s="263">
      <c r="A157" s="150" t="n"/>
      <c r="B157" s="150" t="n"/>
      <c r="C157" s="151" t="n"/>
      <c r="D157" s="151" t="n"/>
      <c r="E157" s="151" t="n"/>
      <c r="F157" s="151" t="n"/>
      <c r="G157" s="151" t="n"/>
      <c r="H157" s="151" t="n"/>
      <c r="I157" s="151" t="n"/>
      <c r="J157" s="151" t="n"/>
      <c r="K157" s="151" t="n"/>
      <c r="L157" s="151" t="n"/>
    </row>
    <row r="158" ht="15.75" customHeight="1" s="263">
      <c r="A158" s="150" t="n"/>
      <c r="B158" s="150" t="n"/>
      <c r="C158" s="151" t="n"/>
      <c r="D158" s="151" t="n"/>
      <c r="E158" s="151" t="n"/>
      <c r="F158" s="151" t="n"/>
      <c r="G158" s="151" t="n"/>
      <c r="H158" s="151" t="n"/>
      <c r="I158" s="151" t="n"/>
      <c r="J158" s="151" t="n"/>
      <c r="K158" s="151" t="n"/>
      <c r="L158" s="151" t="n"/>
    </row>
    <row r="159" ht="15.75" customHeight="1" s="263">
      <c r="A159" s="150" t="n"/>
      <c r="B159" s="150" t="n"/>
      <c r="C159" s="151" t="n"/>
      <c r="D159" s="151" t="n"/>
      <c r="E159" s="151" t="n"/>
      <c r="F159" s="151" t="n"/>
      <c r="G159" s="151" t="n"/>
      <c r="H159" s="151" t="n"/>
      <c r="I159" s="151" t="n"/>
      <c r="J159" s="151" t="n"/>
      <c r="K159" s="151" t="n"/>
      <c r="L159" s="151" t="n"/>
    </row>
    <row r="160" ht="15.75" customHeight="1" s="263">
      <c r="A160" s="150" t="n"/>
      <c r="B160" s="150" t="n"/>
      <c r="C160" s="151" t="n"/>
      <c r="D160" s="151" t="n"/>
      <c r="E160" s="151" t="n"/>
      <c r="F160" s="151" t="n"/>
      <c r="G160" s="151" t="n"/>
      <c r="H160" s="151" t="n"/>
      <c r="I160" s="151" t="n"/>
      <c r="J160" s="151" t="n"/>
      <c r="K160" s="151" t="n"/>
      <c r="L160" s="151" t="n"/>
    </row>
    <row r="161" ht="15.75" customHeight="1" s="263">
      <c r="A161" s="150" t="n"/>
      <c r="B161" s="150" t="n"/>
      <c r="C161" s="151" t="n"/>
      <c r="D161" s="151" t="n"/>
      <c r="E161" s="151" t="n"/>
      <c r="F161" s="151" t="n"/>
      <c r="G161" s="151" t="n"/>
      <c r="H161" s="151" t="n"/>
      <c r="I161" s="151" t="n"/>
      <c r="J161" s="151" t="n"/>
      <c r="K161" s="151" t="n"/>
      <c r="L161" s="151" t="n"/>
    </row>
    <row r="162" ht="15.75" customHeight="1" s="263">
      <c r="A162" s="150" t="n"/>
      <c r="B162" s="150" t="n"/>
      <c r="C162" s="151" t="n"/>
      <c r="D162" s="151" t="n"/>
      <c r="E162" s="151" t="n"/>
      <c r="F162" s="151" t="n"/>
      <c r="G162" s="151" t="n"/>
      <c r="H162" s="151" t="n"/>
      <c r="I162" s="151" t="n"/>
      <c r="J162" s="151" t="n"/>
      <c r="K162" s="151" t="n"/>
      <c r="L162" s="151" t="n"/>
    </row>
    <row r="163" ht="15.75" customHeight="1" s="263">
      <c r="A163" s="150" t="n"/>
      <c r="B163" s="150" t="n"/>
      <c r="C163" s="151" t="n"/>
      <c r="D163" s="151" t="n"/>
      <c r="E163" s="151" t="n"/>
      <c r="F163" s="151" t="n"/>
      <c r="G163" s="151" t="n"/>
      <c r="H163" s="151" t="n"/>
      <c r="I163" s="151" t="n"/>
      <c r="J163" s="151" t="n"/>
      <c r="K163" s="151" t="n"/>
      <c r="L163" s="151" t="n"/>
    </row>
    <row r="164" ht="15.75" customHeight="1" s="263">
      <c r="A164" s="150" t="n"/>
      <c r="B164" s="150" t="n"/>
      <c r="C164" s="151" t="n"/>
      <c r="D164" s="151" t="n"/>
      <c r="E164" s="151" t="n"/>
      <c r="F164" s="151" t="n"/>
      <c r="G164" s="151" t="n"/>
      <c r="H164" s="151" t="n"/>
      <c r="I164" s="151" t="n"/>
      <c r="J164" s="151" t="n"/>
      <c r="K164" s="151" t="n"/>
      <c r="L164" s="151" t="n"/>
    </row>
    <row r="165" ht="15.75" customHeight="1" s="263">
      <c r="A165" s="150" t="n"/>
      <c r="B165" s="150" t="n"/>
      <c r="C165" s="151" t="n"/>
      <c r="D165" s="151" t="n"/>
      <c r="E165" s="151" t="n"/>
      <c r="F165" s="151" t="n"/>
      <c r="G165" s="151" t="n"/>
      <c r="H165" s="151" t="n"/>
      <c r="I165" s="151" t="n"/>
      <c r="J165" s="151" t="n"/>
      <c r="K165" s="151" t="n"/>
      <c r="L165" s="151" t="n"/>
    </row>
    <row r="166" ht="15.75" customHeight="1" s="263">
      <c r="A166" s="150" t="n"/>
      <c r="B166" s="150" t="n"/>
      <c r="C166" s="151" t="n"/>
      <c r="D166" s="151" t="n"/>
      <c r="E166" s="151" t="n"/>
      <c r="F166" s="151" t="n"/>
      <c r="G166" s="151" t="n"/>
      <c r="H166" s="151" t="n"/>
      <c r="I166" s="151" t="n"/>
      <c r="J166" s="151" t="n"/>
      <c r="K166" s="151" t="n"/>
      <c r="L166" s="151" t="n"/>
    </row>
    <row r="167" ht="15.75" customHeight="1" s="263">
      <c r="A167" s="150" t="n"/>
      <c r="B167" s="150" t="n"/>
      <c r="C167" s="151" t="n"/>
      <c r="D167" s="151" t="n"/>
      <c r="E167" s="151" t="n"/>
      <c r="F167" s="151" t="n"/>
      <c r="G167" s="151" t="n"/>
      <c r="H167" s="151" t="n"/>
      <c r="I167" s="151" t="n"/>
      <c r="J167" s="151" t="n"/>
      <c r="K167" s="151" t="n"/>
      <c r="L167" s="151" t="n"/>
    </row>
    <row r="168" ht="15.75" customHeight="1" s="263">
      <c r="A168" s="150" t="n"/>
      <c r="B168" s="150" t="n"/>
      <c r="C168" s="151" t="n"/>
      <c r="D168" s="151" t="n"/>
      <c r="E168" s="151" t="n"/>
      <c r="F168" s="151" t="n"/>
      <c r="G168" s="151" t="n"/>
      <c r="H168" s="151" t="n"/>
      <c r="I168" s="151" t="n"/>
      <c r="J168" s="151" t="n"/>
      <c r="K168" s="151" t="n"/>
      <c r="L168" s="151" t="n"/>
    </row>
    <row r="169" ht="15.75" customHeight="1" s="263">
      <c r="A169" s="150" t="n"/>
      <c r="B169" s="150" t="n"/>
      <c r="C169" s="151" t="n"/>
      <c r="D169" s="151" t="n"/>
      <c r="E169" s="151" t="n"/>
      <c r="F169" s="151" t="n"/>
      <c r="G169" s="151" t="n"/>
      <c r="H169" s="151" t="n"/>
      <c r="I169" s="151" t="n"/>
      <c r="J169" s="151" t="n"/>
      <c r="K169" s="151" t="n"/>
      <c r="L169" s="151" t="n"/>
    </row>
    <row r="170" ht="15.75" customHeight="1" s="263">
      <c r="A170" s="150" t="n"/>
      <c r="B170" s="150" t="n"/>
      <c r="C170" s="151" t="n"/>
      <c r="D170" s="151" t="n"/>
      <c r="E170" s="151" t="n"/>
      <c r="F170" s="151" t="n"/>
      <c r="G170" s="151" t="n"/>
      <c r="H170" s="151" t="n"/>
      <c r="I170" s="151" t="n"/>
      <c r="J170" s="151" t="n"/>
      <c r="K170" s="151" t="n"/>
      <c r="L170" s="151" t="n"/>
    </row>
    <row r="171" ht="15.75" customHeight="1" s="263">
      <c r="A171" s="150" t="n"/>
      <c r="B171" s="150" t="n"/>
      <c r="C171" s="151" t="n"/>
      <c r="D171" s="151" t="n"/>
      <c r="E171" s="151" t="n"/>
      <c r="F171" s="151" t="n"/>
      <c r="G171" s="151" t="n"/>
      <c r="H171" s="151" t="n"/>
      <c r="I171" s="151" t="n"/>
      <c r="J171" s="151" t="n"/>
      <c r="K171" s="151" t="n"/>
      <c r="L171" s="151" t="n"/>
    </row>
    <row r="172" ht="15.75" customHeight="1" s="263">
      <c r="A172" s="150" t="n"/>
      <c r="B172" s="150" t="n"/>
      <c r="C172" s="151" t="n"/>
      <c r="D172" s="151" t="n"/>
      <c r="E172" s="151" t="n"/>
      <c r="F172" s="151" t="n"/>
      <c r="G172" s="151" t="n"/>
      <c r="H172" s="151" t="n"/>
      <c r="I172" s="151" t="n"/>
      <c r="J172" s="151" t="n"/>
      <c r="K172" s="151" t="n"/>
      <c r="L172" s="151" t="n"/>
    </row>
    <row r="173" ht="15.75" customHeight="1" s="263">
      <c r="A173" s="150" t="n"/>
      <c r="B173" s="150" t="n"/>
      <c r="C173" s="151" t="n"/>
      <c r="D173" s="151" t="n"/>
      <c r="E173" s="151" t="n"/>
      <c r="F173" s="151" t="n"/>
      <c r="G173" s="151" t="n"/>
      <c r="H173" s="151" t="n"/>
      <c r="I173" s="151" t="n"/>
      <c r="J173" s="151" t="n"/>
      <c r="K173" s="151" t="n"/>
      <c r="L173" s="151" t="n"/>
    </row>
    <row r="174" ht="15.75" customHeight="1" s="263">
      <c r="A174" s="150" t="n"/>
      <c r="B174" s="150" t="n"/>
      <c r="C174" s="151" t="n"/>
      <c r="D174" s="151" t="n"/>
      <c r="E174" s="151" t="n"/>
      <c r="F174" s="151" t="n"/>
      <c r="G174" s="151" t="n"/>
      <c r="H174" s="151" t="n"/>
      <c r="I174" s="151" t="n"/>
      <c r="J174" s="151" t="n"/>
      <c r="K174" s="151" t="n"/>
      <c r="L174" s="151" t="n"/>
    </row>
    <row r="175" ht="15.75" customHeight="1" s="263">
      <c r="A175" s="150" t="n"/>
      <c r="B175" s="150" t="n"/>
      <c r="C175" s="151" t="n"/>
      <c r="D175" s="151" t="n"/>
      <c r="E175" s="151" t="n"/>
      <c r="F175" s="151" t="n"/>
      <c r="G175" s="151" t="n"/>
      <c r="H175" s="151" t="n"/>
      <c r="I175" s="151" t="n"/>
      <c r="J175" s="151" t="n"/>
      <c r="K175" s="151" t="n"/>
      <c r="L175" s="151" t="n"/>
    </row>
    <row r="176" ht="15.75" customHeight="1" s="263">
      <c r="A176" s="150" t="n"/>
      <c r="B176" s="150" t="n"/>
      <c r="C176" s="151" t="n"/>
      <c r="D176" s="151" t="n"/>
      <c r="E176" s="151" t="n"/>
      <c r="F176" s="151" t="n"/>
      <c r="G176" s="151" t="n"/>
      <c r="H176" s="151" t="n"/>
      <c r="I176" s="151" t="n"/>
      <c r="J176" s="151" t="n"/>
      <c r="K176" s="151" t="n"/>
      <c r="L176" s="151" t="n"/>
    </row>
    <row r="177" ht="15.75" customHeight="1" s="263">
      <c r="A177" s="150" t="n"/>
      <c r="B177" s="150" t="n"/>
      <c r="C177" s="151" t="n"/>
      <c r="D177" s="151" t="n"/>
      <c r="E177" s="151" t="n"/>
      <c r="F177" s="151" t="n"/>
      <c r="G177" s="151" t="n"/>
      <c r="H177" s="151" t="n"/>
      <c r="I177" s="151" t="n"/>
      <c r="J177" s="151" t="n"/>
      <c r="K177" s="151" t="n"/>
      <c r="L177" s="151" t="n"/>
    </row>
    <row r="178" ht="15.75" customHeight="1" s="263">
      <c r="A178" s="150" t="n"/>
      <c r="B178" s="150" t="n"/>
      <c r="C178" s="151" t="n"/>
      <c r="D178" s="151" t="n"/>
      <c r="E178" s="151" t="n"/>
      <c r="F178" s="151" t="n"/>
      <c r="G178" s="151" t="n"/>
      <c r="H178" s="151" t="n"/>
      <c r="I178" s="151" t="n"/>
      <c r="J178" s="151" t="n"/>
      <c r="K178" s="151" t="n"/>
      <c r="L178" s="151" t="n"/>
    </row>
    <row r="179" ht="15.75" customHeight="1" s="263">
      <c r="A179" s="150" t="n"/>
      <c r="B179" s="150" t="n"/>
      <c r="C179" s="151" t="n"/>
      <c r="D179" s="151" t="n"/>
      <c r="E179" s="151" t="n"/>
      <c r="F179" s="151" t="n"/>
      <c r="G179" s="151" t="n"/>
      <c r="H179" s="151" t="n"/>
      <c r="I179" s="151" t="n"/>
      <c r="J179" s="151" t="n"/>
      <c r="K179" s="151" t="n"/>
      <c r="L179" s="151" t="n"/>
    </row>
    <row r="180" ht="15.75" customHeight="1" s="263">
      <c r="A180" s="150" t="n"/>
      <c r="B180" s="150" t="n"/>
      <c r="C180" s="151" t="n"/>
      <c r="D180" s="151" t="n"/>
      <c r="E180" s="151" t="n"/>
      <c r="F180" s="151" t="n"/>
      <c r="G180" s="151" t="n"/>
      <c r="H180" s="151" t="n"/>
      <c r="I180" s="151" t="n"/>
      <c r="J180" s="151" t="n"/>
      <c r="K180" s="151" t="n"/>
      <c r="L180" s="151" t="n"/>
    </row>
    <row r="181" ht="15.75" customHeight="1" s="263">
      <c r="A181" s="150" t="n"/>
      <c r="B181" s="150" t="n"/>
      <c r="C181" s="151" t="n"/>
      <c r="D181" s="151" t="n"/>
      <c r="E181" s="151" t="n"/>
      <c r="F181" s="151" t="n"/>
      <c r="G181" s="151" t="n"/>
      <c r="H181" s="151" t="n"/>
      <c r="I181" s="151" t="n"/>
      <c r="J181" s="151" t="n"/>
      <c r="K181" s="151" t="n"/>
      <c r="L181" s="151" t="n"/>
    </row>
    <row r="182" ht="15.75" customHeight="1" s="263">
      <c r="A182" s="150" t="n"/>
      <c r="B182" s="150" t="n"/>
      <c r="C182" s="151" t="n"/>
      <c r="D182" s="151" t="n"/>
      <c r="E182" s="151" t="n"/>
      <c r="F182" s="151" t="n"/>
      <c r="G182" s="151" t="n"/>
      <c r="H182" s="151" t="n"/>
      <c r="I182" s="151" t="n"/>
      <c r="J182" s="151" t="n"/>
      <c r="K182" s="151" t="n"/>
      <c r="L182" s="151" t="n"/>
    </row>
    <row r="183" ht="15.75" customHeight="1" s="263">
      <c r="A183" s="150" t="n"/>
      <c r="B183" s="150" t="n"/>
      <c r="C183" s="151" t="n"/>
      <c r="D183" s="151" t="n"/>
      <c r="E183" s="151" t="n"/>
      <c r="F183" s="151" t="n"/>
      <c r="G183" s="151" t="n"/>
      <c r="H183" s="151" t="n"/>
      <c r="I183" s="151" t="n"/>
      <c r="J183" s="151" t="n"/>
      <c r="K183" s="151" t="n"/>
      <c r="L183" s="151" t="n"/>
    </row>
    <row r="184" ht="15.75" customHeight="1" s="263">
      <c r="A184" s="150" t="n"/>
      <c r="B184" s="150" t="n"/>
      <c r="C184" s="151" t="n"/>
      <c r="D184" s="151" t="n"/>
      <c r="E184" s="151" t="n"/>
      <c r="F184" s="151" t="n"/>
      <c r="G184" s="151" t="n"/>
      <c r="H184" s="151" t="n"/>
      <c r="I184" s="151" t="n"/>
      <c r="J184" s="151" t="n"/>
      <c r="K184" s="151" t="n"/>
      <c r="L184" s="151" t="n"/>
    </row>
    <row r="185" ht="15.75" customHeight="1" s="263">
      <c r="A185" s="150" t="n"/>
      <c r="B185" s="150" t="n"/>
      <c r="C185" s="151" t="n"/>
      <c r="D185" s="151" t="n"/>
      <c r="E185" s="151" t="n"/>
      <c r="F185" s="151" t="n"/>
      <c r="G185" s="151" t="n"/>
      <c r="H185" s="151" t="n"/>
      <c r="I185" s="151" t="n"/>
      <c r="J185" s="151" t="n"/>
      <c r="K185" s="151" t="n"/>
      <c r="L185" s="151" t="n"/>
    </row>
    <row r="186" ht="15.75" customHeight="1" s="263">
      <c r="A186" s="150" t="n"/>
      <c r="B186" s="150" t="n"/>
      <c r="C186" s="151" t="n"/>
      <c r="D186" s="151" t="n"/>
      <c r="E186" s="151" t="n"/>
      <c r="F186" s="151" t="n"/>
      <c r="G186" s="151" t="n"/>
      <c r="H186" s="151" t="n"/>
      <c r="I186" s="151" t="n"/>
      <c r="J186" s="151" t="n"/>
      <c r="K186" s="151" t="n"/>
      <c r="L186" s="151" t="n"/>
    </row>
    <row r="187" ht="15.75" customHeight="1" s="263">
      <c r="A187" s="150" t="n"/>
      <c r="B187" s="150" t="n"/>
      <c r="C187" s="151" t="n"/>
      <c r="D187" s="151" t="n"/>
      <c r="E187" s="151" t="n"/>
      <c r="F187" s="151" t="n"/>
      <c r="G187" s="151" t="n"/>
      <c r="H187" s="151" t="n"/>
      <c r="I187" s="151" t="n"/>
      <c r="J187" s="151" t="n"/>
      <c r="K187" s="151" t="n"/>
      <c r="L187" s="151" t="n"/>
    </row>
    <row r="188" ht="15.75" customHeight="1" s="263">
      <c r="A188" s="150" t="n"/>
      <c r="B188" s="150" t="n"/>
      <c r="C188" s="151" t="n"/>
      <c r="D188" s="151" t="n"/>
      <c r="E188" s="151" t="n"/>
      <c r="F188" s="151" t="n"/>
      <c r="G188" s="151" t="n"/>
      <c r="H188" s="151" t="n"/>
      <c r="I188" s="151" t="n"/>
      <c r="J188" s="151" t="n"/>
      <c r="K188" s="151" t="n"/>
      <c r="L188" s="151" t="n"/>
    </row>
    <row r="189" ht="15.75" customHeight="1" s="263">
      <c r="A189" s="150" t="n"/>
      <c r="B189" s="150" t="n"/>
      <c r="C189" s="151" t="n"/>
      <c r="D189" s="151" t="n"/>
      <c r="E189" s="151" t="n"/>
      <c r="F189" s="151" t="n"/>
      <c r="G189" s="151" t="n"/>
      <c r="H189" s="151" t="n"/>
      <c r="I189" s="151" t="n"/>
      <c r="J189" s="151" t="n"/>
      <c r="K189" s="151" t="n"/>
      <c r="L189" s="151" t="n"/>
    </row>
    <row r="190" ht="15.75" customHeight="1" s="263">
      <c r="A190" s="150" t="n"/>
      <c r="B190" s="150" t="n"/>
      <c r="C190" s="151" t="n"/>
      <c r="D190" s="151" t="n"/>
      <c r="E190" s="151" t="n"/>
      <c r="F190" s="151" t="n"/>
      <c r="G190" s="151" t="n"/>
      <c r="H190" s="151" t="n"/>
      <c r="I190" s="151" t="n"/>
      <c r="J190" s="151" t="n"/>
      <c r="K190" s="151" t="n"/>
      <c r="L190" s="151" t="n"/>
    </row>
    <row r="191" ht="15.75" customHeight="1" s="263">
      <c r="A191" s="150" t="n"/>
      <c r="B191" s="150" t="n"/>
      <c r="C191" s="151" t="n"/>
      <c r="D191" s="151" t="n"/>
      <c r="E191" s="151" t="n"/>
      <c r="F191" s="151" t="n"/>
      <c r="G191" s="151" t="n"/>
      <c r="H191" s="151" t="n"/>
      <c r="I191" s="151" t="n"/>
      <c r="J191" s="151" t="n"/>
      <c r="K191" s="151" t="n"/>
      <c r="L191" s="151" t="n"/>
    </row>
    <row r="192" ht="15.75" customHeight="1" s="263">
      <c r="A192" s="150" t="n"/>
      <c r="B192" s="150" t="n"/>
      <c r="C192" s="151" t="n"/>
      <c r="D192" s="151" t="n"/>
      <c r="E192" s="151" t="n"/>
      <c r="F192" s="151" t="n"/>
      <c r="G192" s="151" t="n"/>
      <c r="H192" s="151" t="n"/>
      <c r="I192" s="151" t="n"/>
      <c r="J192" s="151" t="n"/>
      <c r="K192" s="151" t="n"/>
      <c r="L192" s="151" t="n"/>
    </row>
    <row r="193" ht="15.75" customHeight="1" s="263">
      <c r="A193" s="150" t="n"/>
      <c r="B193" s="150" t="n"/>
      <c r="C193" s="151" t="n"/>
      <c r="D193" s="151" t="n"/>
      <c r="E193" s="151" t="n"/>
      <c r="F193" s="151" t="n"/>
      <c r="G193" s="151" t="n"/>
      <c r="H193" s="151" t="n"/>
      <c r="I193" s="151" t="n"/>
      <c r="J193" s="151" t="n"/>
      <c r="K193" s="151" t="n"/>
      <c r="L193" s="151" t="n"/>
    </row>
    <row r="194" ht="15.75" customHeight="1" s="263">
      <c r="A194" s="150" t="n"/>
      <c r="B194" s="150" t="n"/>
      <c r="C194" s="151" t="n"/>
      <c r="D194" s="151" t="n"/>
      <c r="E194" s="151" t="n"/>
      <c r="F194" s="151" t="n"/>
      <c r="G194" s="151" t="n"/>
      <c r="H194" s="151" t="n"/>
      <c r="I194" s="151" t="n"/>
      <c r="J194" s="151" t="n"/>
      <c r="K194" s="151" t="n"/>
      <c r="L194" s="151" t="n"/>
    </row>
    <row r="195" ht="15.75" customHeight="1" s="263">
      <c r="A195" s="150" t="n"/>
      <c r="B195" s="150" t="n"/>
      <c r="C195" s="151" t="n"/>
      <c r="D195" s="151" t="n"/>
      <c r="E195" s="151" t="n"/>
      <c r="F195" s="151" t="n"/>
      <c r="G195" s="151" t="n"/>
      <c r="H195" s="151" t="n"/>
      <c r="I195" s="151" t="n"/>
      <c r="J195" s="151" t="n"/>
      <c r="K195" s="151" t="n"/>
      <c r="L195" s="151" t="n"/>
    </row>
    <row r="196" ht="15.75" customHeight="1" s="263">
      <c r="A196" s="150" t="n"/>
      <c r="B196" s="150" t="n"/>
      <c r="C196" s="151" t="n"/>
      <c r="D196" s="151" t="n"/>
      <c r="E196" s="151" t="n"/>
      <c r="F196" s="151" t="n"/>
      <c r="G196" s="151" t="n"/>
      <c r="H196" s="151" t="n"/>
      <c r="I196" s="151" t="n"/>
      <c r="J196" s="151" t="n"/>
      <c r="K196" s="151" t="n"/>
      <c r="L196" s="151" t="n"/>
    </row>
    <row r="197" ht="15.75" customHeight="1" s="263">
      <c r="A197" s="150" t="n"/>
      <c r="B197" s="150" t="n"/>
      <c r="C197" s="151" t="n"/>
      <c r="D197" s="151" t="n"/>
      <c r="E197" s="151" t="n"/>
      <c r="F197" s="151" t="n"/>
      <c r="G197" s="151" t="n"/>
      <c r="H197" s="151" t="n"/>
      <c r="I197" s="151" t="n"/>
      <c r="J197" s="151" t="n"/>
      <c r="K197" s="151" t="n"/>
      <c r="L197" s="151" t="n"/>
    </row>
    <row r="198" ht="15.75" customHeight="1" s="263">
      <c r="A198" s="150" t="n"/>
      <c r="B198" s="150" t="n"/>
      <c r="C198" s="151" t="n"/>
      <c r="D198" s="151" t="n"/>
      <c r="E198" s="151" t="n"/>
      <c r="F198" s="151" t="n"/>
      <c r="G198" s="151" t="n"/>
      <c r="H198" s="151" t="n"/>
      <c r="I198" s="151" t="n"/>
      <c r="J198" s="151" t="n"/>
      <c r="K198" s="151" t="n"/>
      <c r="L198" s="151" t="n"/>
    </row>
    <row r="199" ht="15.75" customHeight="1" s="263">
      <c r="A199" s="150" t="n"/>
      <c r="B199" s="150" t="n"/>
      <c r="C199" s="151" t="n"/>
      <c r="D199" s="151" t="n"/>
      <c r="E199" s="151" t="n"/>
      <c r="F199" s="151" t="n"/>
      <c r="G199" s="151" t="n"/>
      <c r="H199" s="151" t="n"/>
      <c r="I199" s="151" t="n"/>
      <c r="J199" s="151" t="n"/>
      <c r="K199" s="151" t="n"/>
      <c r="L199" s="151" t="n"/>
    </row>
    <row r="200" ht="15.75" customHeight="1" s="263">
      <c r="A200" s="150" t="n"/>
      <c r="B200" s="150" t="n"/>
      <c r="C200" s="151" t="n"/>
      <c r="D200" s="151" t="n"/>
      <c r="E200" s="151" t="n"/>
      <c r="F200" s="151" t="n"/>
      <c r="G200" s="151" t="n"/>
      <c r="H200" s="151" t="n"/>
      <c r="I200" s="151" t="n"/>
      <c r="J200" s="151" t="n"/>
      <c r="K200" s="151" t="n"/>
      <c r="L200" s="151" t="n"/>
    </row>
    <row r="201" ht="15.75" customHeight="1" s="263">
      <c r="A201" s="150" t="n"/>
      <c r="B201" s="150" t="n"/>
      <c r="C201" s="151" t="n"/>
      <c r="D201" s="151" t="n"/>
      <c r="E201" s="151" t="n"/>
      <c r="F201" s="151" t="n"/>
      <c r="G201" s="151" t="n"/>
      <c r="H201" s="151" t="n"/>
      <c r="I201" s="151" t="n"/>
      <c r="J201" s="151" t="n"/>
      <c r="K201" s="151" t="n"/>
      <c r="L201" s="151" t="n"/>
    </row>
    <row r="202" ht="15.75" customHeight="1" s="263">
      <c r="A202" s="150" t="n"/>
      <c r="B202" s="150" t="n"/>
      <c r="C202" s="151" t="n"/>
      <c r="D202" s="151" t="n"/>
      <c r="E202" s="151" t="n"/>
      <c r="F202" s="151" t="n"/>
      <c r="G202" s="151" t="n"/>
      <c r="H202" s="151" t="n"/>
      <c r="I202" s="151" t="n"/>
      <c r="J202" s="151" t="n"/>
      <c r="K202" s="151" t="n"/>
      <c r="L202" s="151" t="n"/>
    </row>
    <row r="203" ht="15.75" customHeight="1" s="263">
      <c r="A203" s="150" t="n"/>
      <c r="B203" s="150" t="n"/>
      <c r="C203" s="151" t="n"/>
      <c r="D203" s="151" t="n"/>
      <c r="E203" s="151" t="n"/>
      <c r="F203" s="151" t="n"/>
      <c r="G203" s="151" t="n"/>
      <c r="H203" s="151" t="n"/>
      <c r="I203" s="151" t="n"/>
      <c r="J203" s="151" t="n"/>
      <c r="K203" s="151" t="n"/>
      <c r="L203" s="151" t="n"/>
    </row>
    <row r="204" ht="15.75" customHeight="1" s="263">
      <c r="A204" s="150" t="n"/>
      <c r="B204" s="150" t="n"/>
      <c r="C204" s="151" t="n"/>
      <c r="D204" s="151" t="n"/>
      <c r="E204" s="151" t="n"/>
      <c r="F204" s="151" t="n"/>
      <c r="G204" s="151" t="n"/>
      <c r="H204" s="151" t="n"/>
      <c r="I204" s="151" t="n"/>
      <c r="J204" s="151" t="n"/>
      <c r="K204" s="151" t="n"/>
      <c r="L204" s="151" t="n"/>
    </row>
    <row r="205" ht="15.75" customHeight="1" s="263">
      <c r="A205" s="150" t="n"/>
      <c r="B205" s="150" t="n"/>
      <c r="C205" s="151" t="n"/>
      <c r="D205" s="151" t="n"/>
      <c r="E205" s="151" t="n"/>
      <c r="F205" s="151" t="n"/>
      <c r="G205" s="151" t="n"/>
      <c r="H205" s="151" t="n"/>
      <c r="I205" s="151" t="n"/>
      <c r="J205" s="151" t="n"/>
      <c r="K205" s="151" t="n"/>
      <c r="L205" s="151" t="n"/>
    </row>
    <row r="206" ht="15.75" customHeight="1" s="263">
      <c r="A206" s="150" t="n"/>
      <c r="B206" s="150" t="n"/>
      <c r="C206" s="151" t="n"/>
      <c r="D206" s="151" t="n"/>
      <c r="E206" s="151" t="n"/>
      <c r="F206" s="151" t="n"/>
      <c r="G206" s="151" t="n"/>
      <c r="H206" s="151" t="n"/>
      <c r="I206" s="151" t="n"/>
      <c r="J206" s="151" t="n"/>
      <c r="K206" s="151" t="n"/>
      <c r="L206" s="151" t="n"/>
    </row>
    <row r="207" ht="15.75" customHeight="1" s="263">
      <c r="A207" s="150" t="n"/>
      <c r="B207" s="150" t="n"/>
      <c r="C207" s="151" t="n"/>
      <c r="D207" s="151" t="n"/>
      <c r="E207" s="151" t="n"/>
      <c r="F207" s="151" t="n"/>
      <c r="G207" s="151" t="n"/>
      <c r="H207" s="151" t="n"/>
      <c r="I207" s="151" t="n"/>
      <c r="J207" s="151" t="n"/>
      <c r="K207" s="151" t="n"/>
      <c r="L207" s="151" t="n"/>
    </row>
    <row r="208" ht="15.75" customHeight="1" s="263">
      <c r="A208" s="150" t="n"/>
      <c r="B208" s="150" t="n"/>
      <c r="C208" s="151" t="n"/>
      <c r="D208" s="151" t="n"/>
      <c r="E208" s="151" t="n"/>
      <c r="F208" s="151" t="n"/>
      <c r="G208" s="151" t="n"/>
      <c r="H208" s="151" t="n"/>
      <c r="I208" s="151" t="n"/>
      <c r="J208" s="151" t="n"/>
      <c r="K208" s="151" t="n"/>
      <c r="L208" s="151" t="n"/>
    </row>
    <row r="209" ht="15.75" customHeight="1" s="263">
      <c r="A209" s="150" t="n"/>
      <c r="B209" s="150" t="n"/>
      <c r="C209" s="151" t="n"/>
      <c r="D209" s="151" t="n"/>
      <c r="E209" s="151" t="n"/>
      <c r="F209" s="151" t="n"/>
      <c r="G209" s="151" t="n"/>
      <c r="H209" s="151" t="n"/>
      <c r="I209" s="151" t="n"/>
      <c r="J209" s="151" t="n"/>
      <c r="K209" s="151" t="n"/>
      <c r="L209" s="151" t="n"/>
    </row>
    <row r="210" ht="15.75" customHeight="1" s="263">
      <c r="A210" s="150" t="n"/>
      <c r="B210" s="150" t="n"/>
      <c r="C210" s="151" t="n"/>
      <c r="D210" s="151" t="n"/>
      <c r="E210" s="151" t="n"/>
      <c r="F210" s="151" t="n"/>
      <c r="G210" s="151" t="n"/>
      <c r="H210" s="151" t="n"/>
      <c r="I210" s="151" t="n"/>
      <c r="J210" s="151" t="n"/>
      <c r="K210" s="151" t="n"/>
      <c r="L210" s="151" t="n"/>
    </row>
    <row r="211" ht="15.75" customHeight="1" s="263">
      <c r="A211" s="150" t="n"/>
      <c r="B211" s="150" t="n"/>
      <c r="C211" s="151" t="n"/>
      <c r="D211" s="151" t="n"/>
      <c r="E211" s="151" t="n"/>
      <c r="F211" s="151" t="n"/>
      <c r="G211" s="151" t="n"/>
      <c r="H211" s="151" t="n"/>
      <c r="I211" s="151" t="n"/>
      <c r="J211" s="151" t="n"/>
      <c r="K211" s="151" t="n"/>
      <c r="L211" s="151" t="n"/>
    </row>
    <row r="212" ht="15.75" customHeight="1" s="263">
      <c r="A212" s="150" t="n"/>
      <c r="B212" s="150" t="n"/>
      <c r="C212" s="151" t="n"/>
      <c r="D212" s="151" t="n"/>
      <c r="E212" s="151" t="n"/>
      <c r="F212" s="151" t="n"/>
      <c r="G212" s="151" t="n"/>
      <c r="H212" s="151" t="n"/>
      <c r="I212" s="151" t="n"/>
      <c r="J212" s="151" t="n"/>
      <c r="K212" s="151" t="n"/>
      <c r="L212" s="151" t="n"/>
    </row>
    <row r="213" ht="15.75" customHeight="1" s="263">
      <c r="A213" s="150" t="n"/>
      <c r="B213" s="150" t="n"/>
      <c r="C213" s="151" t="n"/>
      <c r="D213" s="151" t="n"/>
      <c r="E213" s="151" t="n"/>
      <c r="F213" s="151" t="n"/>
      <c r="G213" s="151" t="n"/>
      <c r="H213" s="151" t="n"/>
      <c r="I213" s="151" t="n"/>
      <c r="J213" s="151" t="n"/>
      <c r="K213" s="151" t="n"/>
      <c r="L213" s="151" t="n"/>
    </row>
    <row r="214" ht="15.75" customHeight="1" s="263">
      <c r="A214" s="150" t="n"/>
      <c r="B214" s="150" t="n"/>
      <c r="C214" s="151" t="n"/>
      <c r="D214" s="151" t="n"/>
      <c r="E214" s="151" t="n"/>
      <c r="F214" s="151" t="n"/>
      <c r="G214" s="151" t="n"/>
      <c r="H214" s="151" t="n"/>
      <c r="I214" s="151" t="n"/>
      <c r="J214" s="151" t="n"/>
      <c r="K214" s="151" t="n"/>
      <c r="L214" s="151" t="n"/>
    </row>
    <row r="215" ht="15.75" customHeight="1" s="263">
      <c r="A215" s="150" t="n"/>
      <c r="B215" s="150" t="n"/>
      <c r="C215" s="151" t="n"/>
      <c r="D215" s="151" t="n"/>
      <c r="E215" s="151" t="n"/>
      <c r="F215" s="151" t="n"/>
      <c r="G215" s="151" t="n"/>
      <c r="H215" s="151" t="n"/>
      <c r="I215" s="151" t="n"/>
      <c r="J215" s="151" t="n"/>
      <c r="K215" s="151" t="n"/>
      <c r="L215" s="151" t="n"/>
    </row>
    <row r="216" ht="15.75" customHeight="1" s="263">
      <c r="A216" s="150" t="n"/>
      <c r="B216" s="150" t="n"/>
      <c r="C216" s="151" t="n"/>
      <c r="D216" s="151" t="n"/>
      <c r="E216" s="151" t="n"/>
      <c r="F216" s="151" t="n"/>
      <c r="G216" s="151" t="n"/>
      <c r="H216" s="151" t="n"/>
      <c r="I216" s="151" t="n"/>
      <c r="J216" s="151" t="n"/>
      <c r="K216" s="151" t="n"/>
      <c r="L216" s="151" t="n"/>
    </row>
    <row r="217" ht="15.75" customHeight="1" s="263">
      <c r="A217" s="150" t="n"/>
      <c r="B217" s="150" t="n"/>
      <c r="C217" s="151" t="n"/>
      <c r="D217" s="151" t="n"/>
      <c r="E217" s="151" t="n"/>
      <c r="F217" s="151" t="n"/>
      <c r="G217" s="151" t="n"/>
      <c r="H217" s="151" t="n"/>
      <c r="I217" s="151" t="n"/>
      <c r="J217" s="151" t="n"/>
      <c r="K217" s="151" t="n"/>
      <c r="L217" s="151" t="n"/>
    </row>
    <row r="218" ht="15.75" customHeight="1" s="263">
      <c r="A218" s="150" t="n"/>
      <c r="B218" s="150" t="n"/>
      <c r="C218" s="151" t="n"/>
      <c r="D218" s="151" t="n"/>
      <c r="E218" s="151" t="n"/>
      <c r="F218" s="151" t="n"/>
      <c r="G218" s="151" t="n"/>
      <c r="H218" s="151" t="n"/>
      <c r="I218" s="151" t="n"/>
      <c r="J218" s="151" t="n"/>
      <c r="K218" s="151" t="n"/>
      <c r="L218" s="151" t="n"/>
    </row>
    <row r="219" ht="15.75" customHeight="1" s="263">
      <c r="A219" s="150" t="n"/>
      <c r="B219" s="150" t="n"/>
      <c r="C219" s="151" t="n"/>
      <c r="D219" s="151" t="n"/>
      <c r="E219" s="151" t="n"/>
      <c r="F219" s="151" t="n"/>
      <c r="G219" s="151" t="n"/>
      <c r="H219" s="151" t="n"/>
      <c r="I219" s="151" t="n"/>
      <c r="J219" s="151" t="n"/>
      <c r="K219" s="151" t="n"/>
      <c r="L219" s="151" t="n"/>
    </row>
    <row r="220" ht="15.75" customHeight="1" s="263">
      <c r="A220" s="150" t="n"/>
      <c r="B220" s="150" t="n"/>
      <c r="C220" s="151" t="n"/>
      <c r="D220" s="151" t="n"/>
      <c r="E220" s="151" t="n"/>
      <c r="F220" s="151" t="n"/>
      <c r="G220" s="151" t="n"/>
      <c r="H220" s="151" t="n"/>
      <c r="I220" s="151" t="n"/>
      <c r="J220" s="151" t="n"/>
      <c r="K220" s="151" t="n"/>
      <c r="L220" s="151" t="n"/>
    </row>
    <row r="221" ht="15.75" customHeight="1" s="263">
      <c r="A221" s="150" t="n"/>
      <c r="B221" s="150" t="n"/>
      <c r="C221" s="151" t="n"/>
      <c r="D221" s="151" t="n"/>
      <c r="E221" s="151" t="n"/>
      <c r="F221" s="151" t="n"/>
      <c r="G221" s="151" t="n"/>
      <c r="H221" s="151" t="n"/>
      <c r="I221" s="151" t="n"/>
      <c r="J221" s="151" t="n"/>
      <c r="K221" s="151" t="n"/>
      <c r="L221" s="151" t="n"/>
    </row>
    <row r="222" ht="15.75" customHeight="1" s="263">
      <c r="A222" s="150" t="n"/>
      <c r="B222" s="150" t="n"/>
      <c r="C222" s="151" t="n"/>
      <c r="D222" s="151" t="n"/>
      <c r="E222" s="151" t="n"/>
      <c r="F222" s="151" t="n"/>
      <c r="G222" s="151" t="n"/>
      <c r="H222" s="151" t="n"/>
      <c r="I222" s="151" t="n"/>
      <c r="J222" s="151" t="n"/>
      <c r="K222" s="151" t="n"/>
      <c r="L222" s="151" t="n"/>
    </row>
    <row r="223" ht="15.75" customHeight="1" s="263">
      <c r="A223" s="150" t="n"/>
      <c r="B223" s="150" t="n"/>
      <c r="C223" s="151" t="n"/>
      <c r="D223" s="151" t="n"/>
      <c r="E223" s="151" t="n"/>
      <c r="F223" s="151" t="n"/>
      <c r="G223" s="151" t="n"/>
      <c r="H223" s="151" t="n"/>
      <c r="I223" s="151" t="n"/>
      <c r="J223" s="151" t="n"/>
      <c r="K223" s="151" t="n"/>
      <c r="L223" s="151" t="n"/>
    </row>
    <row r="224" ht="15.75" customHeight="1" s="263">
      <c r="A224" s="150" t="n"/>
      <c r="B224" s="150" t="n"/>
      <c r="C224" s="151" t="n"/>
      <c r="D224" s="151" t="n"/>
      <c r="E224" s="151" t="n"/>
      <c r="F224" s="151" t="n"/>
      <c r="G224" s="151" t="n"/>
      <c r="H224" s="151" t="n"/>
      <c r="I224" s="151" t="n"/>
      <c r="J224" s="151" t="n"/>
      <c r="K224" s="151" t="n"/>
      <c r="L224" s="151" t="n"/>
    </row>
    <row r="225" ht="15.75" customHeight="1" s="263">
      <c r="A225" s="150" t="n"/>
      <c r="B225" s="150" t="n"/>
      <c r="C225" s="151" t="n"/>
      <c r="D225" s="151" t="n"/>
      <c r="E225" s="151" t="n"/>
      <c r="F225" s="151" t="n"/>
      <c r="G225" s="151" t="n"/>
      <c r="H225" s="151" t="n"/>
      <c r="I225" s="151" t="n"/>
      <c r="J225" s="151" t="n"/>
      <c r="K225" s="151" t="n"/>
      <c r="L225" s="151" t="n"/>
    </row>
    <row r="226" ht="15.75" customHeight="1" s="263">
      <c r="A226" s="150" t="n"/>
      <c r="B226" s="150" t="n"/>
      <c r="C226" s="151" t="n"/>
      <c r="D226" s="151" t="n"/>
      <c r="E226" s="151" t="n"/>
      <c r="F226" s="151" t="n"/>
      <c r="G226" s="151" t="n"/>
      <c r="H226" s="151" t="n"/>
      <c r="I226" s="151" t="n"/>
      <c r="J226" s="151" t="n"/>
      <c r="K226" s="151" t="n"/>
      <c r="L226" s="151" t="n"/>
    </row>
    <row r="227" ht="15.75" customHeight="1" s="263">
      <c r="A227" s="150" t="n"/>
      <c r="B227" s="150" t="n"/>
      <c r="C227" s="151" t="n"/>
      <c r="D227" s="151" t="n"/>
      <c r="E227" s="151" t="n"/>
      <c r="F227" s="151" t="n"/>
      <c r="G227" s="151" t="n"/>
      <c r="H227" s="151" t="n"/>
      <c r="I227" s="151" t="n"/>
      <c r="J227" s="151" t="n"/>
      <c r="K227" s="151" t="n"/>
      <c r="L227" s="151" t="n"/>
    </row>
    <row r="228" ht="15.75" customHeight="1" s="263">
      <c r="A228" s="150" t="n"/>
      <c r="B228" s="150" t="n"/>
      <c r="C228" s="151" t="n"/>
      <c r="D228" s="151" t="n"/>
      <c r="E228" s="151" t="n"/>
      <c r="F228" s="151" t="n"/>
      <c r="G228" s="151" t="n"/>
      <c r="H228" s="151" t="n"/>
      <c r="I228" s="151" t="n"/>
      <c r="J228" s="151" t="n"/>
      <c r="K228" s="151" t="n"/>
      <c r="L228" s="151" t="n"/>
    </row>
    <row r="229" ht="15.75" customHeight="1" s="263">
      <c r="A229" s="150" t="n"/>
      <c r="B229" s="150" t="n"/>
      <c r="C229" s="151" t="n"/>
      <c r="D229" s="151" t="n"/>
      <c r="E229" s="151" t="n"/>
      <c r="F229" s="151" t="n"/>
      <c r="G229" s="151" t="n"/>
      <c r="H229" s="151" t="n"/>
      <c r="I229" s="151" t="n"/>
      <c r="J229" s="151" t="n"/>
      <c r="K229" s="151" t="n"/>
      <c r="L229" s="151" t="n"/>
    </row>
    <row r="230" ht="15.75" customHeight="1" s="263">
      <c r="A230" s="150" t="n"/>
      <c r="B230" s="150" t="n"/>
      <c r="C230" s="151" t="n"/>
      <c r="D230" s="151" t="n"/>
      <c r="E230" s="151" t="n"/>
      <c r="F230" s="151" t="n"/>
      <c r="G230" s="151" t="n"/>
      <c r="H230" s="151" t="n"/>
      <c r="I230" s="151" t="n"/>
      <c r="J230" s="151" t="n"/>
      <c r="K230" s="151" t="n"/>
      <c r="L230" s="151" t="n"/>
    </row>
    <row r="231" ht="15.75" customHeight="1" s="263">
      <c r="A231" s="150" t="n"/>
      <c r="B231" s="150" t="n"/>
      <c r="C231" s="151" t="n"/>
      <c r="D231" s="151" t="n"/>
      <c r="E231" s="151" t="n"/>
      <c r="F231" s="151" t="n"/>
      <c r="G231" s="151" t="n"/>
      <c r="H231" s="151" t="n"/>
      <c r="I231" s="151" t="n"/>
      <c r="J231" s="151" t="n"/>
      <c r="K231" s="151" t="n"/>
      <c r="L231" s="151" t="n"/>
    </row>
    <row r="232" ht="15.75" customHeight="1" s="263">
      <c r="A232" s="150" t="n"/>
      <c r="B232" s="150" t="n"/>
      <c r="C232" s="151" t="n"/>
      <c r="D232" s="151" t="n"/>
      <c r="E232" s="151" t="n"/>
      <c r="F232" s="151" t="n"/>
      <c r="G232" s="151" t="n"/>
      <c r="H232" s="151" t="n"/>
      <c r="I232" s="151" t="n"/>
      <c r="J232" s="151" t="n"/>
      <c r="K232" s="151" t="n"/>
      <c r="L232" s="151" t="n"/>
    </row>
    <row r="233" ht="15.75" customHeight="1" s="263">
      <c r="A233" s="150" t="n"/>
      <c r="B233" s="150" t="n"/>
      <c r="C233" s="151" t="n"/>
      <c r="D233" s="151" t="n"/>
      <c r="E233" s="151" t="n"/>
      <c r="F233" s="151" t="n"/>
      <c r="G233" s="151" t="n"/>
      <c r="H233" s="151" t="n"/>
      <c r="I233" s="151" t="n"/>
      <c r="J233" s="151" t="n"/>
      <c r="K233" s="151" t="n"/>
      <c r="L233" s="151" t="n"/>
    </row>
    <row r="234" ht="15.75" customHeight="1" s="263">
      <c r="A234" s="150" t="n"/>
      <c r="B234" s="150" t="n"/>
      <c r="C234" s="151" t="n"/>
      <c r="D234" s="151" t="n"/>
      <c r="E234" s="151" t="n"/>
      <c r="F234" s="151" t="n"/>
      <c r="G234" s="151" t="n"/>
      <c r="H234" s="151" t="n"/>
      <c r="I234" s="151" t="n"/>
      <c r="J234" s="151" t="n"/>
      <c r="K234" s="151" t="n"/>
      <c r="L234" s="151" t="n"/>
    </row>
    <row r="235" ht="15.75" customHeight="1" s="263">
      <c r="A235" s="150" t="n"/>
      <c r="B235" s="150" t="n"/>
      <c r="C235" s="151" t="n"/>
      <c r="D235" s="151" t="n"/>
      <c r="E235" s="151" t="n"/>
      <c r="F235" s="151" t="n"/>
      <c r="G235" s="151" t="n"/>
      <c r="H235" s="151" t="n"/>
      <c r="I235" s="151" t="n"/>
      <c r="J235" s="151" t="n"/>
      <c r="K235" s="151" t="n"/>
      <c r="L235" s="151" t="n"/>
    </row>
    <row r="236" ht="15.75" customHeight="1" s="263">
      <c r="A236" s="150" t="n"/>
      <c r="B236" s="150" t="n"/>
      <c r="C236" s="151" t="n"/>
      <c r="D236" s="151" t="n"/>
      <c r="E236" s="151" t="n"/>
      <c r="F236" s="151" t="n"/>
      <c r="G236" s="151" t="n"/>
      <c r="H236" s="151" t="n"/>
      <c r="I236" s="151" t="n"/>
      <c r="J236" s="151" t="n"/>
      <c r="K236" s="151" t="n"/>
      <c r="L236" s="151" t="n"/>
    </row>
    <row r="237" ht="15.75" customHeight="1" s="263">
      <c r="A237" s="150" t="n"/>
      <c r="B237" s="150" t="n"/>
      <c r="C237" s="151" t="n"/>
      <c r="D237" s="151" t="n"/>
      <c r="E237" s="151" t="n"/>
      <c r="F237" s="151" t="n"/>
      <c r="G237" s="151" t="n"/>
      <c r="H237" s="151" t="n"/>
      <c r="I237" s="151" t="n"/>
      <c r="J237" s="151" t="n"/>
      <c r="K237" s="151" t="n"/>
      <c r="L237" s="151" t="n"/>
    </row>
    <row r="238" ht="15.75" customHeight="1" s="263">
      <c r="A238" s="150" t="n"/>
      <c r="B238" s="150" t="n"/>
      <c r="C238" s="151" t="n"/>
      <c r="D238" s="151" t="n"/>
      <c r="E238" s="151" t="n"/>
      <c r="F238" s="151" t="n"/>
      <c r="G238" s="151" t="n"/>
      <c r="H238" s="151" t="n"/>
      <c r="I238" s="151" t="n"/>
      <c r="J238" s="151" t="n"/>
      <c r="K238" s="151" t="n"/>
      <c r="L238" s="151" t="n"/>
    </row>
    <row r="239" ht="15.75" customHeight="1" s="263">
      <c r="A239" s="150" t="n"/>
      <c r="B239" s="150" t="n"/>
      <c r="C239" s="151" t="n"/>
      <c r="D239" s="151" t="n"/>
      <c r="E239" s="151" t="n"/>
      <c r="F239" s="151" t="n"/>
      <c r="G239" s="151" t="n"/>
      <c r="H239" s="151" t="n"/>
      <c r="I239" s="151" t="n"/>
      <c r="J239" s="151" t="n"/>
      <c r="K239" s="151" t="n"/>
      <c r="L239" s="151" t="n"/>
    </row>
    <row r="240" ht="15.75" customHeight="1" s="263">
      <c r="A240" s="150" t="n"/>
      <c r="B240" s="150" t="n"/>
      <c r="C240" s="151" t="n"/>
      <c r="D240" s="151" t="n"/>
      <c r="E240" s="151" t="n"/>
      <c r="F240" s="151" t="n"/>
      <c r="G240" s="151" t="n"/>
      <c r="H240" s="151" t="n"/>
      <c r="I240" s="151" t="n"/>
      <c r="J240" s="151" t="n"/>
      <c r="K240" s="151" t="n"/>
      <c r="L240" s="151" t="n"/>
    </row>
    <row r="241" ht="15.75" customHeight="1" s="263">
      <c r="A241" s="151" t="n"/>
      <c r="B241" s="151" t="n"/>
      <c r="C241" s="151" t="n"/>
      <c r="D241" s="151" t="n"/>
      <c r="E241" s="151" t="n"/>
      <c r="F241" s="151" t="n"/>
      <c r="G241" s="151" t="n"/>
      <c r="H241" s="151" t="n"/>
      <c r="I241" s="151" t="n"/>
      <c r="J241" s="151" t="n"/>
      <c r="K241" s="151" t="n"/>
      <c r="L241" s="151" t="n"/>
    </row>
    <row r="242" ht="15.75" customHeight="1" s="263">
      <c r="A242" s="151" t="n"/>
      <c r="B242" s="151" t="n"/>
      <c r="C242" s="151" t="n"/>
      <c r="D242" s="151" t="n"/>
      <c r="E242" s="151" t="n"/>
      <c r="F242" s="151" t="n"/>
      <c r="G242" s="151" t="n"/>
      <c r="H242" s="151" t="n"/>
      <c r="I242" s="151" t="n"/>
      <c r="J242" s="151" t="n"/>
      <c r="K242" s="151" t="n"/>
      <c r="L242" s="151" t="n"/>
    </row>
    <row r="243" ht="15.75" customHeight="1" s="263">
      <c r="A243" s="151" t="n"/>
      <c r="B243" s="151" t="n"/>
      <c r="C243" s="151" t="n"/>
      <c r="D243" s="151" t="n"/>
      <c r="E243" s="151" t="n"/>
      <c r="F243" s="151" t="n"/>
      <c r="G243" s="151" t="n"/>
      <c r="H243" s="151" t="n"/>
      <c r="I243" s="151" t="n"/>
      <c r="J243" s="151" t="n"/>
      <c r="K243" s="151" t="n"/>
      <c r="L243" s="151" t="n"/>
    </row>
    <row r="244" ht="15.75" customHeight="1" s="263">
      <c r="A244" s="151" t="n"/>
      <c r="B244" s="151" t="n"/>
      <c r="C244" s="151" t="n"/>
      <c r="D244" s="151" t="n"/>
      <c r="E244" s="151" t="n"/>
      <c r="F244" s="151" t="n"/>
      <c r="G244" s="151" t="n"/>
      <c r="H244" s="151" t="n"/>
      <c r="I244" s="151" t="n"/>
      <c r="J244" s="151" t="n"/>
      <c r="K244" s="151" t="n"/>
      <c r="L244" s="151" t="n"/>
    </row>
    <row r="245" ht="15.75" customHeight="1" s="263">
      <c r="A245" s="151" t="n"/>
      <c r="B245" s="151" t="n"/>
      <c r="C245" s="151" t="n"/>
      <c r="D245" s="151" t="n"/>
      <c r="E245" s="151" t="n"/>
      <c r="F245" s="151" t="n"/>
      <c r="G245" s="151" t="n"/>
      <c r="H245" s="151" t="n"/>
      <c r="I245" s="151" t="n"/>
      <c r="J245" s="151" t="n"/>
      <c r="K245" s="151" t="n"/>
      <c r="L245" s="151" t="n"/>
    </row>
    <row r="246" ht="15.75" customHeight="1" s="263">
      <c r="A246" s="151" t="n"/>
      <c r="B246" s="151" t="n"/>
      <c r="C246" s="151" t="n"/>
      <c r="D246" s="151" t="n"/>
      <c r="E246" s="151" t="n"/>
      <c r="F246" s="151" t="n"/>
      <c r="G246" s="151" t="n"/>
      <c r="H246" s="151" t="n"/>
      <c r="I246" s="151" t="n"/>
      <c r="J246" s="151" t="n"/>
      <c r="K246" s="151" t="n"/>
      <c r="L246" s="151" t="n"/>
    </row>
    <row r="247" ht="15.75" customHeight="1" s="263">
      <c r="A247" s="151" t="n"/>
      <c r="B247" s="151" t="n"/>
      <c r="C247" s="151" t="n"/>
      <c r="D247" s="151" t="n"/>
      <c r="E247" s="151" t="n"/>
      <c r="F247" s="151" t="n"/>
      <c r="G247" s="151" t="n"/>
      <c r="H247" s="151" t="n"/>
      <c r="I247" s="151" t="n"/>
      <c r="J247" s="151" t="n"/>
      <c r="K247" s="151" t="n"/>
      <c r="L247" s="151" t="n"/>
    </row>
    <row r="248" ht="15.75" customHeight="1" s="263">
      <c r="A248" s="151" t="n"/>
      <c r="B248" s="151" t="n"/>
      <c r="C248" s="151" t="n"/>
      <c r="D248" s="151" t="n"/>
      <c r="E248" s="151" t="n"/>
      <c r="F248" s="151" t="n"/>
      <c r="G248" s="151" t="n"/>
      <c r="H248" s="151" t="n"/>
      <c r="I248" s="151" t="n"/>
      <c r="J248" s="151" t="n"/>
      <c r="K248" s="151" t="n"/>
      <c r="L248" s="151" t="n"/>
    </row>
    <row r="249" ht="15.75" customHeight="1" s="263">
      <c r="A249" s="151" t="n"/>
      <c r="B249" s="151" t="n"/>
      <c r="C249" s="151" t="n"/>
      <c r="D249" s="151" t="n"/>
      <c r="E249" s="151" t="n"/>
      <c r="F249" s="151" t="n"/>
      <c r="G249" s="151" t="n"/>
      <c r="H249" s="151" t="n"/>
      <c r="I249" s="151" t="n"/>
      <c r="J249" s="151" t="n"/>
      <c r="K249" s="151" t="n"/>
      <c r="L249" s="151" t="n"/>
    </row>
    <row r="250" ht="15.75" customHeight="1" s="263">
      <c r="A250" s="151" t="n"/>
      <c r="B250" s="151" t="n"/>
      <c r="C250" s="151" t="n"/>
      <c r="D250" s="151" t="n"/>
      <c r="E250" s="151" t="n"/>
      <c r="F250" s="151" t="n"/>
      <c r="G250" s="151" t="n"/>
      <c r="H250" s="151" t="n"/>
      <c r="I250" s="151" t="n"/>
      <c r="J250" s="151" t="n"/>
      <c r="K250" s="151" t="n"/>
      <c r="L250" s="151" t="n"/>
    </row>
    <row r="251" ht="15.75" customHeight="1" s="263">
      <c r="A251" s="151" t="n"/>
      <c r="B251" s="151" t="n"/>
      <c r="C251" s="151" t="n"/>
      <c r="D251" s="151" t="n"/>
      <c r="E251" s="151" t="n"/>
      <c r="F251" s="151" t="n"/>
      <c r="G251" s="151" t="n"/>
      <c r="H251" s="151" t="n"/>
      <c r="I251" s="151" t="n"/>
      <c r="J251" s="151" t="n"/>
      <c r="K251" s="151" t="n"/>
      <c r="L251" s="151" t="n"/>
    </row>
    <row r="252" ht="15.75" customHeight="1" s="263">
      <c r="A252" s="151" t="n"/>
      <c r="B252" s="151" t="n"/>
      <c r="C252" s="151" t="n"/>
      <c r="D252" s="151" t="n"/>
      <c r="E252" s="151" t="n"/>
      <c r="F252" s="151" t="n"/>
      <c r="G252" s="151" t="n"/>
      <c r="H252" s="151" t="n"/>
      <c r="I252" s="151" t="n"/>
      <c r="J252" s="151" t="n"/>
      <c r="K252" s="151" t="n"/>
      <c r="L252" s="151" t="n"/>
    </row>
    <row r="253" ht="15.75" customHeight="1" s="263">
      <c r="A253" s="151" t="n"/>
      <c r="B253" s="151" t="n"/>
      <c r="C253" s="151" t="n"/>
      <c r="D253" s="151" t="n"/>
      <c r="E253" s="151" t="n"/>
      <c r="F253" s="151" t="n"/>
      <c r="G253" s="151" t="n"/>
      <c r="H253" s="151" t="n"/>
      <c r="I253" s="151" t="n"/>
      <c r="J253" s="151" t="n"/>
      <c r="K253" s="151" t="n"/>
      <c r="L253" s="151" t="n"/>
    </row>
    <row r="254" ht="15.75" customHeight="1" s="263">
      <c r="A254" s="151" t="n"/>
      <c r="B254" s="151" t="n"/>
      <c r="C254" s="151" t="n"/>
      <c r="D254" s="151" t="n"/>
      <c r="E254" s="151" t="n"/>
      <c r="F254" s="151" t="n"/>
      <c r="G254" s="151" t="n"/>
      <c r="H254" s="151" t="n"/>
      <c r="I254" s="151" t="n"/>
      <c r="J254" s="151" t="n"/>
      <c r="K254" s="151" t="n"/>
      <c r="L254" s="151" t="n"/>
    </row>
    <row r="255" ht="15.75" customHeight="1" s="263">
      <c r="A255" s="151" t="n"/>
      <c r="B255" s="151" t="n"/>
      <c r="C255" s="151" t="n"/>
      <c r="D255" s="151" t="n"/>
      <c r="E255" s="151" t="n"/>
      <c r="F255" s="151" t="n"/>
      <c r="G255" s="151" t="n"/>
      <c r="H255" s="151" t="n"/>
      <c r="I255" s="151" t="n"/>
      <c r="J255" s="151" t="n"/>
      <c r="K255" s="151" t="n"/>
      <c r="L255" s="151" t="n"/>
    </row>
    <row r="256" ht="15.75" customHeight="1" s="263">
      <c r="A256" s="151" t="n"/>
      <c r="B256" s="151" t="n"/>
      <c r="C256" s="151" t="n"/>
      <c r="D256" s="151" t="n"/>
      <c r="E256" s="151" t="n"/>
      <c r="F256" s="151" t="n"/>
      <c r="G256" s="151" t="n"/>
      <c r="H256" s="151" t="n"/>
      <c r="I256" s="151" t="n"/>
      <c r="J256" s="151" t="n"/>
      <c r="K256" s="151" t="n"/>
      <c r="L256" s="151" t="n"/>
    </row>
    <row r="257" ht="15.75" customHeight="1" s="263">
      <c r="A257" s="151" t="n"/>
      <c r="B257" s="151" t="n"/>
      <c r="C257" s="151" t="n"/>
      <c r="D257" s="151" t="n"/>
      <c r="E257" s="151" t="n"/>
      <c r="F257" s="151" t="n"/>
      <c r="G257" s="151" t="n"/>
      <c r="H257" s="151" t="n"/>
      <c r="I257" s="151" t="n"/>
      <c r="J257" s="151" t="n"/>
      <c r="K257" s="151" t="n"/>
      <c r="L257" s="151" t="n"/>
    </row>
    <row r="258" ht="15.75" customHeight="1" s="263">
      <c r="A258" s="151" t="n"/>
      <c r="B258" s="151" t="n"/>
      <c r="C258" s="151" t="n"/>
      <c r="D258" s="151" t="n"/>
      <c r="E258" s="151" t="n"/>
      <c r="F258" s="151" t="n"/>
      <c r="G258" s="151" t="n"/>
      <c r="H258" s="151" t="n"/>
      <c r="I258" s="151" t="n"/>
      <c r="J258" s="151" t="n"/>
      <c r="K258" s="151" t="n"/>
      <c r="L258" s="151" t="n"/>
    </row>
    <row r="259" ht="15.75" customHeight="1" s="263">
      <c r="A259" s="151" t="n"/>
      <c r="B259" s="151" t="n"/>
      <c r="C259" s="151" t="n"/>
      <c r="D259" s="151" t="n"/>
      <c r="E259" s="151" t="n"/>
      <c r="F259" s="151" t="n"/>
      <c r="G259" s="151" t="n"/>
      <c r="H259" s="151" t="n"/>
      <c r="I259" s="151" t="n"/>
      <c r="J259" s="151" t="n"/>
      <c r="K259" s="151" t="n"/>
      <c r="L259" s="151" t="n"/>
    </row>
    <row r="260" ht="15.75" customHeight="1" s="263">
      <c r="A260" s="151" t="n"/>
      <c r="B260" s="151" t="n"/>
      <c r="C260" s="151" t="n"/>
      <c r="D260" s="151" t="n"/>
      <c r="E260" s="151" t="n"/>
      <c r="F260" s="151" t="n"/>
      <c r="G260" s="151" t="n"/>
      <c r="H260" s="151" t="n"/>
      <c r="I260" s="151" t="n"/>
      <c r="J260" s="151" t="n"/>
      <c r="K260" s="151" t="n"/>
      <c r="L260" s="151" t="n"/>
    </row>
    <row r="261" ht="15.75" customHeight="1" s="263">
      <c r="A261" s="151" t="n"/>
      <c r="B261" s="151" t="n"/>
      <c r="C261" s="151" t="n"/>
      <c r="D261" s="151" t="n"/>
      <c r="E261" s="151" t="n"/>
      <c r="F261" s="151" t="n"/>
      <c r="G261" s="151" t="n"/>
      <c r="H261" s="151" t="n"/>
      <c r="I261" s="151" t="n"/>
      <c r="J261" s="151" t="n"/>
      <c r="K261" s="151" t="n"/>
      <c r="L261" s="151" t="n"/>
    </row>
    <row r="262" ht="15.75" customHeight="1" s="263">
      <c r="A262" s="151" t="n"/>
      <c r="B262" s="151" t="n"/>
      <c r="C262" s="151" t="n"/>
      <c r="D262" s="151" t="n"/>
      <c r="E262" s="151" t="n"/>
      <c r="F262" s="151" t="n"/>
      <c r="G262" s="151" t="n"/>
      <c r="H262" s="151" t="n"/>
      <c r="I262" s="151" t="n"/>
      <c r="J262" s="151" t="n"/>
      <c r="K262" s="151" t="n"/>
      <c r="L262" s="151" t="n"/>
    </row>
    <row r="263" ht="15.75" customHeight="1" s="263">
      <c r="A263" s="151" t="n"/>
      <c r="B263" s="151" t="n"/>
      <c r="C263" s="151" t="n"/>
      <c r="D263" s="151" t="n"/>
      <c r="E263" s="151" t="n"/>
      <c r="F263" s="151" t="n"/>
      <c r="G263" s="151" t="n"/>
      <c r="H263" s="151" t="n"/>
      <c r="I263" s="151" t="n"/>
      <c r="J263" s="151" t="n"/>
      <c r="K263" s="151" t="n"/>
      <c r="L263" s="151" t="n"/>
    </row>
    <row r="264" ht="15.75" customHeight="1" s="263">
      <c r="A264" s="151" t="n"/>
      <c r="B264" s="151" t="n"/>
      <c r="C264" s="151" t="n"/>
      <c r="D264" s="151" t="n"/>
      <c r="E264" s="151" t="n"/>
      <c r="F264" s="151" t="n"/>
      <c r="G264" s="151" t="n"/>
      <c r="H264" s="151" t="n"/>
      <c r="I264" s="151" t="n"/>
      <c r="J264" s="151" t="n"/>
      <c r="K264" s="151" t="n"/>
      <c r="L264" s="151" t="n"/>
    </row>
    <row r="265" ht="15.75" customHeight="1" s="263">
      <c r="A265" s="151" t="n"/>
      <c r="B265" s="151" t="n"/>
      <c r="C265" s="151" t="n"/>
      <c r="D265" s="151" t="n"/>
      <c r="E265" s="151" t="n"/>
      <c r="F265" s="151" t="n"/>
      <c r="G265" s="151" t="n"/>
      <c r="H265" s="151" t="n"/>
      <c r="I265" s="151" t="n"/>
      <c r="J265" s="151" t="n"/>
      <c r="K265" s="151" t="n"/>
      <c r="L265" s="151" t="n"/>
    </row>
    <row r="266" ht="15.75" customHeight="1" s="263">
      <c r="A266" s="151" t="n"/>
      <c r="B266" s="151" t="n"/>
      <c r="C266" s="151" t="n"/>
      <c r="D266" s="151" t="n"/>
      <c r="E266" s="151" t="n"/>
      <c r="F266" s="151" t="n"/>
      <c r="G266" s="151" t="n"/>
      <c r="H266" s="151" t="n"/>
      <c r="I266" s="151" t="n"/>
      <c r="J266" s="151" t="n"/>
      <c r="K266" s="151" t="n"/>
      <c r="L266" s="151" t="n"/>
    </row>
    <row r="267" ht="15.75" customHeight="1" s="263">
      <c r="A267" s="151" t="n"/>
      <c r="B267" s="151" t="n"/>
      <c r="C267" s="151" t="n"/>
      <c r="D267" s="151" t="n"/>
      <c r="E267" s="151" t="n"/>
      <c r="F267" s="151" t="n"/>
      <c r="G267" s="151" t="n"/>
      <c r="H267" s="151" t="n"/>
      <c r="I267" s="151" t="n"/>
      <c r="J267" s="151" t="n"/>
      <c r="K267" s="151" t="n"/>
      <c r="L267" s="151" t="n"/>
    </row>
    <row r="268" ht="15.75" customHeight="1" s="263">
      <c r="A268" s="151" t="n"/>
      <c r="B268" s="151" t="n"/>
      <c r="C268" s="151" t="n"/>
      <c r="D268" s="151" t="n"/>
      <c r="E268" s="151" t="n"/>
      <c r="F268" s="151" t="n"/>
      <c r="G268" s="151" t="n"/>
      <c r="H268" s="151" t="n"/>
      <c r="I268" s="151" t="n"/>
      <c r="J268" s="151" t="n"/>
      <c r="K268" s="151" t="n"/>
      <c r="L268" s="151" t="n"/>
    </row>
    <row r="269" ht="15.75" customHeight="1" s="263">
      <c r="A269" s="151" t="n"/>
      <c r="B269" s="151" t="n"/>
      <c r="C269" s="151" t="n"/>
      <c r="D269" s="151" t="n"/>
      <c r="E269" s="151" t="n"/>
      <c r="F269" s="151" t="n"/>
      <c r="G269" s="151" t="n"/>
      <c r="H269" s="151" t="n"/>
      <c r="I269" s="151" t="n"/>
      <c r="J269" s="151" t="n"/>
      <c r="K269" s="151" t="n"/>
      <c r="L269" s="151" t="n"/>
    </row>
    <row r="270" ht="15.75" customHeight="1" s="263">
      <c r="A270" s="151" t="n"/>
      <c r="B270" s="151" t="n"/>
      <c r="C270" s="151" t="n"/>
      <c r="D270" s="151" t="n"/>
      <c r="E270" s="151" t="n"/>
      <c r="F270" s="151" t="n"/>
      <c r="G270" s="151" t="n"/>
      <c r="H270" s="151" t="n"/>
      <c r="I270" s="151" t="n"/>
      <c r="J270" s="151" t="n"/>
      <c r="K270" s="151" t="n"/>
      <c r="L270" s="151" t="n"/>
    </row>
    <row r="271" ht="15.75" customHeight="1" s="263">
      <c r="A271" s="151" t="n"/>
      <c r="B271" s="151" t="n"/>
      <c r="C271" s="151" t="n"/>
      <c r="D271" s="151" t="n"/>
      <c r="E271" s="151" t="n"/>
      <c r="F271" s="151" t="n"/>
      <c r="G271" s="151" t="n"/>
      <c r="H271" s="151" t="n"/>
      <c r="I271" s="151" t="n"/>
      <c r="J271" s="151" t="n"/>
      <c r="K271" s="151" t="n"/>
      <c r="L271" s="151" t="n"/>
    </row>
    <row r="272" ht="15.75" customHeight="1" s="263">
      <c r="A272" s="151" t="n"/>
      <c r="B272" s="151" t="n"/>
      <c r="C272" s="151" t="n"/>
      <c r="D272" s="151" t="n"/>
      <c r="E272" s="151" t="n"/>
      <c r="F272" s="151" t="n"/>
      <c r="G272" s="151" t="n"/>
      <c r="H272" s="151" t="n"/>
      <c r="I272" s="151" t="n"/>
      <c r="J272" s="151" t="n"/>
      <c r="K272" s="151" t="n"/>
      <c r="L272" s="151" t="n"/>
    </row>
    <row r="273" ht="15.75" customHeight="1" s="263"/>
    <row r="274" ht="15.75" customHeight="1" s="263"/>
    <row r="275" ht="15.75" customHeight="1" s="263"/>
    <row r="276" ht="15.75" customHeight="1" s="263"/>
    <row r="277" ht="15.75" customHeight="1" s="263"/>
    <row r="278" ht="15.75" customHeight="1" s="263"/>
    <row r="279" ht="15.75" customHeight="1" s="263"/>
    <row r="280" ht="15.75" customHeight="1" s="263"/>
    <row r="281" ht="15.75" customHeight="1" s="263"/>
    <row r="282" ht="15.75" customHeight="1" s="263"/>
    <row r="283" ht="15.75" customHeight="1" s="263"/>
    <row r="284" ht="15.75" customHeight="1" s="263"/>
    <row r="285" ht="15.75" customHeight="1" s="263"/>
    <row r="286" ht="15.75" customHeight="1" s="263"/>
    <row r="287" ht="15.75" customHeight="1" s="263"/>
    <row r="288" ht="15.75" customHeight="1" s="263"/>
    <row r="289" ht="15.75" customHeight="1" s="263"/>
    <row r="290" ht="15.75" customHeight="1" s="263"/>
    <row r="291" ht="15.75" customHeight="1" s="263"/>
    <row r="292" ht="15.75" customHeight="1" s="263"/>
    <row r="293" ht="15.75" customHeight="1" s="263"/>
    <row r="294" ht="15.75" customHeight="1" s="263"/>
    <row r="295" ht="15.75" customHeight="1" s="263"/>
    <row r="296" ht="15.75" customHeight="1" s="263"/>
    <row r="297" ht="15.75" customHeight="1" s="263"/>
    <row r="298" ht="15.75" customHeight="1" s="263"/>
    <row r="299" ht="15.75" customHeight="1" s="263"/>
    <row r="300" ht="15.75" customHeight="1" s="263"/>
    <row r="301" ht="15.75" customHeight="1" s="263"/>
    <row r="302" ht="15.75" customHeight="1" s="263"/>
    <row r="303" ht="15.75" customHeight="1" s="263"/>
    <row r="304" ht="15.75" customHeight="1" s="263"/>
    <row r="305" ht="15.75" customHeight="1" s="263"/>
    <row r="306" ht="15.75" customHeight="1" s="263"/>
    <row r="307" ht="15.75" customHeight="1" s="263"/>
    <row r="308" ht="15.75" customHeight="1" s="263"/>
    <row r="309" ht="15.75" customHeight="1" s="263"/>
    <row r="310" ht="15.75" customHeight="1" s="263"/>
    <row r="311" ht="15.75" customHeight="1" s="263"/>
    <row r="312" ht="15.75" customHeight="1" s="263"/>
    <row r="313" ht="15.75" customHeight="1" s="263"/>
    <row r="314" ht="15.75" customHeight="1" s="263"/>
    <row r="315" ht="15.75" customHeight="1" s="263"/>
    <row r="316" ht="15.75" customHeight="1" s="263"/>
    <row r="317" ht="15.75" customHeight="1" s="263"/>
    <row r="318" ht="15.75" customHeight="1" s="263"/>
    <row r="319" ht="15.75" customHeight="1" s="263"/>
    <row r="320" ht="15.75" customHeight="1" s="263"/>
    <row r="321" ht="15.75" customHeight="1" s="263"/>
    <row r="322" ht="15.75" customHeight="1" s="263"/>
    <row r="323" ht="15.75" customHeight="1" s="263"/>
    <row r="324" ht="15.75" customHeight="1" s="263"/>
    <row r="325" ht="15.75" customHeight="1" s="263"/>
    <row r="326" ht="15.75" customHeight="1" s="263"/>
    <row r="327" ht="15.75" customHeight="1" s="263"/>
    <row r="328" ht="15.75" customHeight="1" s="263"/>
    <row r="329" ht="15.75" customHeight="1" s="263"/>
    <row r="330" ht="15.75" customHeight="1" s="263"/>
    <row r="331" ht="15.75" customHeight="1" s="263"/>
    <row r="332" ht="15.75" customHeight="1" s="263"/>
    <row r="333" ht="15.75" customHeight="1" s="263"/>
    <row r="334" ht="15.75" customHeight="1" s="263"/>
    <row r="335" ht="15.75" customHeight="1" s="263"/>
    <row r="336" ht="15.75" customHeight="1" s="263"/>
    <row r="337" ht="15.75" customHeight="1" s="263"/>
    <row r="338" ht="15.75" customHeight="1" s="263"/>
    <row r="339" ht="15.75" customHeight="1" s="263"/>
    <row r="340" ht="15.75" customHeight="1" s="263"/>
    <row r="341" ht="15.75" customHeight="1" s="263"/>
    <row r="342" ht="15.75" customHeight="1" s="263"/>
    <row r="343" ht="15.75" customHeight="1" s="263"/>
    <row r="344" ht="15.75" customHeight="1" s="263"/>
    <row r="345" ht="15.75" customHeight="1" s="263"/>
    <row r="346" ht="15.75" customHeight="1" s="263"/>
    <row r="347" ht="15.75" customHeight="1" s="263"/>
    <row r="348" ht="15.75" customHeight="1" s="263"/>
    <row r="349" ht="15.75" customHeight="1" s="263"/>
    <row r="350" ht="15.75" customHeight="1" s="263"/>
    <row r="351" ht="15.75" customHeight="1" s="263"/>
    <row r="352" ht="15.75" customHeight="1" s="263"/>
    <row r="353" ht="15.75" customHeight="1" s="263"/>
    <row r="354" ht="15.75" customHeight="1" s="263"/>
    <row r="355" ht="15.75" customHeight="1" s="263"/>
    <row r="356" ht="15.75" customHeight="1" s="263"/>
    <row r="357" ht="15.75" customHeight="1" s="263"/>
    <row r="358" ht="15.75" customHeight="1" s="263"/>
    <row r="359" ht="15.75" customHeight="1" s="263"/>
    <row r="360" ht="15.75" customHeight="1" s="263"/>
    <row r="361" ht="15.75" customHeight="1" s="263"/>
    <row r="362" ht="15.75" customHeight="1" s="263"/>
    <row r="363" ht="15.75" customHeight="1" s="263"/>
    <row r="364" ht="15.75" customHeight="1" s="263"/>
    <row r="365" ht="15.75" customHeight="1" s="263"/>
    <row r="366" ht="15.75" customHeight="1" s="263"/>
    <row r="367" ht="15.75" customHeight="1" s="263"/>
    <row r="368" ht="15.75" customHeight="1" s="263"/>
    <row r="369" ht="15.75" customHeight="1" s="263"/>
    <row r="370" ht="15.75" customHeight="1" s="263"/>
    <row r="371" ht="15.75" customHeight="1" s="263"/>
    <row r="372" ht="15.75" customHeight="1" s="263"/>
    <row r="373" ht="15.75" customHeight="1" s="263"/>
    <row r="374" ht="15.75" customHeight="1" s="263"/>
    <row r="375" ht="15.75" customHeight="1" s="263"/>
    <row r="376" ht="15.75" customHeight="1" s="263"/>
    <row r="377" ht="15.75" customHeight="1" s="263"/>
    <row r="378" ht="15.75" customHeight="1" s="263"/>
    <row r="379" ht="15.75" customHeight="1" s="263"/>
    <row r="380" ht="15.75" customHeight="1" s="263"/>
    <row r="381" ht="15.75" customHeight="1" s="263"/>
    <row r="382" ht="15.75" customHeight="1" s="263"/>
    <row r="383" ht="15.75" customHeight="1" s="263"/>
    <row r="384" ht="15.75" customHeight="1" s="263"/>
    <row r="385" ht="15.75" customHeight="1" s="263"/>
    <row r="386" ht="15.75" customHeight="1" s="263"/>
    <row r="387" ht="15.75" customHeight="1" s="263"/>
    <row r="388" ht="15.75" customHeight="1" s="263"/>
    <row r="389" ht="15.75" customHeight="1" s="263"/>
    <row r="390" ht="15.75" customHeight="1" s="263"/>
    <row r="391" ht="15.75" customHeight="1" s="263"/>
    <row r="392" ht="15.75" customHeight="1" s="263"/>
    <row r="393" ht="15.75" customHeight="1" s="263"/>
    <row r="394" ht="15.75" customHeight="1" s="263"/>
    <row r="395" ht="15.75" customHeight="1" s="263"/>
    <row r="396" ht="15.75" customHeight="1" s="263"/>
    <row r="397" ht="15.75" customHeight="1" s="263"/>
    <row r="398" ht="15.75" customHeight="1" s="263"/>
    <row r="399" ht="15.75" customHeight="1" s="263"/>
    <row r="400" ht="15.75" customHeight="1" s="263"/>
    <row r="401" ht="15.75" customHeight="1" s="263"/>
    <row r="402" ht="15.75" customHeight="1" s="263"/>
    <row r="403" ht="15.75" customHeight="1" s="263"/>
    <row r="404" ht="15.75" customHeight="1" s="263"/>
    <row r="405" ht="15.75" customHeight="1" s="263"/>
    <row r="406" ht="15.75" customHeight="1" s="263"/>
    <row r="407" ht="15.75" customHeight="1" s="263"/>
    <row r="408" ht="15.75" customHeight="1" s="263"/>
    <row r="409" ht="15.75" customHeight="1" s="263"/>
    <row r="410" ht="15.75" customHeight="1" s="263"/>
    <row r="411" ht="15.75" customHeight="1" s="263"/>
    <row r="412" ht="15.75" customHeight="1" s="263"/>
    <row r="413" ht="15.75" customHeight="1" s="263"/>
    <row r="414" ht="15.75" customHeight="1" s="263"/>
    <row r="415" ht="15.75" customHeight="1" s="263"/>
    <row r="416" ht="15.75" customHeight="1" s="263"/>
    <row r="417" ht="15.75" customHeight="1" s="263"/>
    <row r="418" ht="15.75" customHeight="1" s="263"/>
    <row r="419" ht="15.75" customHeight="1" s="263"/>
    <row r="420" ht="15.75" customHeight="1" s="263"/>
    <row r="421" ht="15.75" customHeight="1" s="263"/>
    <row r="422" ht="15.75" customHeight="1" s="263"/>
    <row r="423" ht="15.75" customHeight="1" s="263"/>
    <row r="424" ht="15.75" customHeight="1" s="263"/>
    <row r="425" ht="15.75" customHeight="1" s="263"/>
    <row r="426" ht="15.75" customHeight="1" s="263"/>
    <row r="427" ht="15.75" customHeight="1" s="263"/>
    <row r="428" ht="15.75" customHeight="1" s="263"/>
    <row r="429" ht="15.75" customHeight="1" s="263"/>
    <row r="430" ht="15.75" customHeight="1" s="263"/>
    <row r="431" ht="15.75" customHeight="1" s="263"/>
    <row r="432" ht="15.75" customHeight="1" s="263"/>
    <row r="433" ht="15.75" customHeight="1" s="263"/>
    <row r="434" ht="15.75" customHeight="1" s="263"/>
    <row r="435" ht="15.75" customHeight="1" s="263"/>
    <row r="436" ht="15.75" customHeight="1" s="263"/>
    <row r="437" ht="15.75" customHeight="1" s="263"/>
    <row r="438" ht="15.75" customHeight="1" s="263"/>
    <row r="439" ht="15.75" customHeight="1" s="263"/>
    <row r="440" ht="15.75" customHeight="1" s="263"/>
    <row r="441" ht="15.75" customHeight="1" s="263"/>
    <row r="442" ht="15.75" customHeight="1" s="263"/>
    <row r="443" ht="15.75" customHeight="1" s="263"/>
    <row r="444" ht="15.75" customHeight="1" s="263"/>
    <row r="445" ht="15.75" customHeight="1" s="263"/>
    <row r="446" ht="15.75" customHeight="1" s="263"/>
    <row r="447" ht="15.75" customHeight="1" s="263"/>
    <row r="448" ht="15.75" customHeight="1" s="263"/>
    <row r="449" ht="15.75" customHeight="1" s="263"/>
    <row r="450" ht="15.75" customHeight="1" s="263"/>
    <row r="451" ht="15.75" customHeight="1" s="263"/>
    <row r="452" ht="15.75" customHeight="1" s="263"/>
    <row r="453" ht="15.75" customHeight="1" s="263"/>
    <row r="454" ht="15.75" customHeight="1" s="263"/>
    <row r="455" ht="15.75" customHeight="1" s="263"/>
    <row r="456" ht="15.75" customHeight="1" s="263"/>
    <row r="457" ht="15.75" customHeight="1" s="263"/>
    <row r="458" ht="15.75" customHeight="1" s="263"/>
    <row r="459" ht="15.75" customHeight="1" s="263"/>
    <row r="460" ht="15.75" customHeight="1" s="263"/>
    <row r="461" ht="15.75" customHeight="1" s="263"/>
    <row r="462" ht="15.75" customHeight="1" s="263"/>
    <row r="463" ht="15.75" customHeight="1" s="263"/>
    <row r="464" ht="15.75" customHeight="1" s="263"/>
    <row r="465" ht="15.75" customHeight="1" s="263"/>
    <row r="466" ht="15.75" customHeight="1" s="263"/>
    <row r="467" ht="15.75" customHeight="1" s="263"/>
    <row r="468" ht="15.75" customHeight="1" s="263"/>
    <row r="469" ht="15.75" customHeight="1" s="263"/>
    <row r="470" ht="15.75" customHeight="1" s="263"/>
    <row r="471" ht="15.75" customHeight="1" s="263"/>
    <row r="472" ht="15.75" customHeight="1" s="263"/>
    <row r="473" ht="15.75" customHeight="1" s="263"/>
    <row r="474" ht="15.75" customHeight="1" s="263"/>
    <row r="475" ht="15.75" customHeight="1" s="263"/>
    <row r="476" ht="15.75" customHeight="1" s="263"/>
    <row r="477" ht="15.75" customHeight="1" s="263"/>
    <row r="478" ht="15.75" customHeight="1" s="263"/>
    <row r="479" ht="15.75" customHeight="1" s="263"/>
    <row r="480" ht="15.75" customHeight="1" s="263"/>
    <row r="481" ht="15.75" customHeight="1" s="263"/>
    <row r="482" ht="15.75" customHeight="1" s="263"/>
    <row r="483" ht="15.75" customHeight="1" s="263"/>
    <row r="484" ht="15.75" customHeight="1" s="263"/>
    <row r="485" ht="15.75" customHeight="1" s="263"/>
    <row r="486" ht="15.75" customHeight="1" s="263"/>
    <row r="487" ht="15.75" customHeight="1" s="263"/>
    <row r="488" ht="15.75" customHeight="1" s="263"/>
    <row r="489" ht="15.75" customHeight="1" s="263"/>
    <row r="490" ht="15.75" customHeight="1" s="263"/>
    <row r="491" ht="15.75" customHeight="1" s="263"/>
    <row r="492" ht="15.75" customHeight="1" s="263"/>
    <row r="493" ht="15.75" customHeight="1" s="263"/>
    <row r="494" ht="15.75" customHeight="1" s="263"/>
    <row r="495" ht="15.75" customHeight="1" s="263"/>
    <row r="496" ht="15.75" customHeight="1" s="263"/>
    <row r="497" ht="15.75" customHeight="1" s="263"/>
    <row r="498" ht="15.75" customHeight="1" s="263"/>
    <row r="499" ht="15.75" customHeight="1" s="263"/>
    <row r="500" ht="15.75" customHeight="1" s="263"/>
    <row r="501" ht="15.75" customHeight="1" s="263"/>
    <row r="502" ht="15.75" customHeight="1" s="263"/>
    <row r="503" ht="15.75" customHeight="1" s="263"/>
    <row r="504" ht="15.75" customHeight="1" s="263"/>
    <row r="505" ht="15.75" customHeight="1" s="263"/>
    <row r="506" ht="15.75" customHeight="1" s="263"/>
    <row r="507" ht="15.75" customHeight="1" s="263"/>
    <row r="508" ht="15.75" customHeight="1" s="263"/>
    <row r="509" ht="15.75" customHeight="1" s="263"/>
    <row r="510" ht="15.75" customHeight="1" s="263"/>
    <row r="511" ht="15.75" customHeight="1" s="263"/>
    <row r="512" ht="15.75" customHeight="1" s="263"/>
    <row r="513" ht="15.75" customHeight="1" s="263"/>
    <row r="514" ht="15.75" customHeight="1" s="263"/>
    <row r="515" ht="15.75" customHeight="1" s="263"/>
    <row r="516" ht="15.75" customHeight="1" s="263"/>
    <row r="517" ht="15.75" customHeight="1" s="263"/>
    <row r="518" ht="15.75" customHeight="1" s="263"/>
    <row r="519" ht="15.75" customHeight="1" s="263"/>
    <row r="520" ht="15.75" customHeight="1" s="263"/>
    <row r="521" ht="15.75" customHeight="1" s="263"/>
    <row r="522" ht="15.75" customHeight="1" s="263"/>
    <row r="523" ht="15.75" customHeight="1" s="263"/>
    <row r="524" ht="15.75" customHeight="1" s="263"/>
    <row r="525" ht="15.75" customHeight="1" s="263"/>
    <row r="526" ht="15.75" customHeight="1" s="263"/>
    <row r="527" ht="15.75" customHeight="1" s="263"/>
    <row r="528" ht="15.75" customHeight="1" s="263"/>
    <row r="529" ht="15.75" customHeight="1" s="263"/>
    <row r="530" ht="15.75" customHeight="1" s="263"/>
    <row r="531" ht="15.75" customHeight="1" s="263"/>
    <row r="532" ht="15.75" customHeight="1" s="263"/>
    <row r="533" ht="15.75" customHeight="1" s="263"/>
    <row r="534" ht="15.75" customHeight="1" s="263"/>
    <row r="535" ht="15.75" customHeight="1" s="263"/>
    <row r="536" ht="15.75" customHeight="1" s="263"/>
    <row r="537" ht="15.75" customHeight="1" s="263"/>
    <row r="538" ht="15.75" customHeight="1" s="263"/>
    <row r="539" ht="15.75" customHeight="1" s="263"/>
    <row r="540" ht="15.75" customHeight="1" s="263"/>
    <row r="541" ht="15.75" customHeight="1" s="263"/>
    <row r="542" ht="15.75" customHeight="1" s="263"/>
    <row r="543" ht="15.75" customHeight="1" s="263"/>
    <row r="544" ht="15.75" customHeight="1" s="263"/>
    <row r="545" ht="15.75" customHeight="1" s="263"/>
    <row r="546" ht="15.75" customHeight="1" s="263"/>
    <row r="547" ht="15.75" customHeight="1" s="263"/>
    <row r="548" ht="15.75" customHeight="1" s="263"/>
    <row r="549" ht="15.75" customHeight="1" s="263"/>
    <row r="550" ht="15.75" customHeight="1" s="263"/>
    <row r="551" ht="15.75" customHeight="1" s="263"/>
    <row r="552" ht="15.75" customHeight="1" s="263"/>
    <row r="553" ht="15.75" customHeight="1" s="263"/>
    <row r="554" ht="15.75" customHeight="1" s="263"/>
    <row r="555" ht="15.75" customHeight="1" s="263"/>
    <row r="556" ht="15.75" customHeight="1" s="263"/>
    <row r="557" ht="15.75" customHeight="1" s="263"/>
    <row r="558" ht="15.75" customHeight="1" s="263"/>
    <row r="559" ht="15.75" customHeight="1" s="263"/>
    <row r="560" ht="15.75" customHeight="1" s="263"/>
    <row r="561" ht="15.75" customHeight="1" s="263"/>
    <row r="562" ht="15.75" customHeight="1" s="263"/>
    <row r="563" ht="15.75" customHeight="1" s="263"/>
    <row r="564" ht="15.75" customHeight="1" s="263"/>
    <row r="565" ht="15.75" customHeight="1" s="263"/>
    <row r="566" ht="15.75" customHeight="1" s="263"/>
    <row r="567" ht="15.75" customHeight="1" s="263"/>
    <row r="568" ht="15.75" customHeight="1" s="263"/>
    <row r="569" ht="15.75" customHeight="1" s="263"/>
    <row r="570" ht="15.75" customHeight="1" s="263"/>
    <row r="571" ht="15.75" customHeight="1" s="263"/>
    <row r="572" ht="15.75" customHeight="1" s="263"/>
    <row r="573" ht="15.75" customHeight="1" s="263"/>
    <row r="574" ht="15.75" customHeight="1" s="263"/>
    <row r="575" ht="15.75" customHeight="1" s="263"/>
    <row r="576" ht="15.75" customHeight="1" s="263"/>
    <row r="577" ht="15.75" customHeight="1" s="263"/>
    <row r="578" ht="15.75" customHeight="1" s="263"/>
    <row r="579" ht="15.75" customHeight="1" s="263"/>
    <row r="580" ht="15.75" customHeight="1" s="263"/>
    <row r="581" ht="15.75" customHeight="1" s="263"/>
    <row r="582" ht="15.75" customHeight="1" s="263"/>
    <row r="583" ht="15.75" customHeight="1" s="263"/>
    <row r="584" ht="15.75" customHeight="1" s="263"/>
    <row r="585" ht="15.75" customHeight="1" s="263"/>
    <row r="586" ht="15.75" customHeight="1" s="263"/>
    <row r="587" ht="15.75" customHeight="1" s="263"/>
    <row r="588" ht="15.75" customHeight="1" s="263"/>
    <row r="589" ht="15.75" customHeight="1" s="263"/>
    <row r="590" ht="15.75" customHeight="1" s="263"/>
    <row r="591" ht="15.75" customHeight="1" s="263"/>
    <row r="592" ht="15.75" customHeight="1" s="263"/>
    <row r="593" ht="15.75" customHeight="1" s="263"/>
    <row r="594" ht="15.75" customHeight="1" s="263"/>
    <row r="595" ht="15.75" customHeight="1" s="263"/>
    <row r="596" ht="15.75" customHeight="1" s="263"/>
    <row r="597" ht="15.75" customHeight="1" s="263"/>
    <row r="598" ht="15.75" customHeight="1" s="263"/>
    <row r="599" ht="15.75" customHeight="1" s="263"/>
    <row r="600" ht="15.75" customHeight="1" s="263"/>
    <row r="601" ht="15.75" customHeight="1" s="263"/>
    <row r="602" ht="15.75" customHeight="1" s="263"/>
    <row r="603" ht="15.75" customHeight="1" s="263"/>
    <row r="604" ht="15.75" customHeight="1" s="263"/>
    <row r="605" ht="15.75" customHeight="1" s="263"/>
    <row r="606" ht="15.75" customHeight="1" s="263"/>
    <row r="607" ht="15.75" customHeight="1" s="263"/>
    <row r="608" ht="15.75" customHeight="1" s="263"/>
    <row r="609" ht="15.75" customHeight="1" s="263"/>
    <row r="610" ht="15.75" customHeight="1" s="263"/>
    <row r="611" ht="15.75" customHeight="1" s="263"/>
    <row r="612" ht="15.75" customHeight="1" s="263"/>
    <row r="613" ht="15.75" customHeight="1" s="263"/>
    <row r="614" ht="15.75" customHeight="1" s="263"/>
    <row r="615" ht="15.75" customHeight="1" s="263"/>
    <row r="616" ht="15.75" customHeight="1" s="263"/>
    <row r="617" ht="15.75" customHeight="1" s="263"/>
    <row r="618" ht="15.75" customHeight="1" s="263"/>
    <row r="619" ht="15.75" customHeight="1" s="263"/>
    <row r="620" ht="15.75" customHeight="1" s="263"/>
    <row r="621" ht="15.75" customHeight="1" s="263"/>
    <row r="622" ht="15.75" customHeight="1" s="263"/>
    <row r="623" ht="15.75" customHeight="1" s="263"/>
    <row r="624" ht="15.75" customHeight="1" s="263"/>
    <row r="625" ht="15.75" customHeight="1" s="263"/>
    <row r="626" ht="15.75" customHeight="1" s="263"/>
    <row r="627" ht="15.75" customHeight="1" s="263"/>
    <row r="628" ht="15.75" customHeight="1" s="263"/>
    <row r="629" ht="15.75" customHeight="1" s="263"/>
    <row r="630" ht="15.75" customHeight="1" s="263"/>
    <row r="631" ht="15.75" customHeight="1" s="263"/>
    <row r="632" ht="15.75" customHeight="1" s="263"/>
    <row r="633" ht="15.75" customHeight="1" s="263"/>
    <row r="634" ht="15.75" customHeight="1" s="263"/>
    <row r="635" ht="15.75" customHeight="1" s="263"/>
    <row r="636" ht="15.75" customHeight="1" s="263"/>
    <row r="637" ht="15.75" customHeight="1" s="263"/>
    <row r="638" ht="15.75" customHeight="1" s="263"/>
    <row r="639" ht="15.75" customHeight="1" s="263"/>
    <row r="640" ht="15.75" customHeight="1" s="263"/>
    <row r="641" ht="15.75" customHeight="1" s="263"/>
    <row r="642" ht="15.75" customHeight="1" s="263"/>
    <row r="643" ht="15.75" customHeight="1" s="263"/>
    <row r="644" ht="15.75" customHeight="1" s="263"/>
    <row r="645" ht="15.75" customHeight="1" s="263"/>
    <row r="646" ht="15.75" customHeight="1" s="263"/>
    <row r="647" ht="15.75" customHeight="1" s="263"/>
    <row r="648" ht="15.75" customHeight="1" s="263"/>
    <row r="649" ht="15.75" customHeight="1" s="263"/>
    <row r="650" ht="15.75" customHeight="1" s="263"/>
    <row r="651" ht="15.75" customHeight="1" s="263"/>
    <row r="652" ht="15.75" customHeight="1" s="263"/>
    <row r="653" ht="15.75" customHeight="1" s="263"/>
    <row r="654" ht="15.75" customHeight="1" s="263"/>
    <row r="655" ht="15.75" customHeight="1" s="263"/>
    <row r="656" ht="15.75" customHeight="1" s="263"/>
    <row r="657" ht="15.75" customHeight="1" s="263"/>
    <row r="658" ht="15.75" customHeight="1" s="263"/>
    <row r="659" ht="15.75" customHeight="1" s="263"/>
    <row r="660" ht="15.75" customHeight="1" s="263"/>
    <row r="661" ht="15.75" customHeight="1" s="263"/>
    <row r="662" ht="15.75" customHeight="1" s="263"/>
    <row r="663" ht="15.75" customHeight="1" s="263"/>
    <row r="664" ht="15.75" customHeight="1" s="263"/>
    <row r="665" ht="15.75" customHeight="1" s="263"/>
    <row r="666" ht="15.75" customHeight="1" s="263"/>
    <row r="667" ht="15.75" customHeight="1" s="263"/>
    <row r="668" ht="15.75" customHeight="1" s="263"/>
    <row r="669" ht="15.75" customHeight="1" s="263"/>
    <row r="670" ht="15.75" customHeight="1" s="263"/>
    <row r="671" ht="15.75" customHeight="1" s="263"/>
    <row r="672" ht="15.75" customHeight="1" s="263"/>
    <row r="673" ht="15.75" customHeight="1" s="263"/>
    <row r="674" ht="15.75" customHeight="1" s="263"/>
    <row r="675" ht="15.75" customHeight="1" s="263"/>
    <row r="676" ht="15.75" customHeight="1" s="263"/>
    <row r="677" ht="15.75" customHeight="1" s="263"/>
    <row r="678" ht="15.75" customHeight="1" s="263"/>
    <row r="679" ht="15.75" customHeight="1" s="263"/>
    <row r="680" ht="15.75" customHeight="1" s="263"/>
    <row r="681" ht="15.75" customHeight="1" s="263"/>
    <row r="682" ht="15.75" customHeight="1" s="263"/>
    <row r="683" ht="15.75" customHeight="1" s="263"/>
    <row r="684" ht="15.75" customHeight="1" s="263"/>
    <row r="685" ht="15.75" customHeight="1" s="263"/>
    <row r="686" ht="15.75" customHeight="1" s="263"/>
    <row r="687" ht="15.75" customHeight="1" s="263"/>
    <row r="688" ht="15.75" customHeight="1" s="263"/>
    <row r="689" ht="15.75" customHeight="1" s="263"/>
    <row r="690" ht="15.75" customHeight="1" s="263"/>
    <row r="691" ht="15.75" customHeight="1" s="263"/>
    <row r="692" ht="15.75" customHeight="1" s="263"/>
    <row r="693" ht="15.75" customHeight="1" s="263"/>
    <row r="694" ht="15.75" customHeight="1" s="263"/>
    <row r="695" ht="15.75" customHeight="1" s="263"/>
    <row r="696" ht="15.75" customHeight="1" s="263"/>
    <row r="697" ht="15.75" customHeight="1" s="263"/>
    <row r="698" ht="15.75" customHeight="1" s="263"/>
    <row r="699" ht="15.75" customHeight="1" s="263"/>
    <row r="700" ht="15.75" customHeight="1" s="263"/>
    <row r="701" ht="15.75" customHeight="1" s="263"/>
    <row r="702" ht="15.75" customHeight="1" s="263"/>
    <row r="703" ht="15.75" customHeight="1" s="263"/>
    <row r="704" ht="15.75" customHeight="1" s="263"/>
    <row r="705" ht="15.75" customHeight="1" s="263"/>
    <row r="706" ht="15.75" customHeight="1" s="263"/>
    <row r="707" ht="15.75" customHeight="1" s="263"/>
    <row r="708" ht="15.75" customHeight="1" s="263"/>
    <row r="709" ht="15.75" customHeight="1" s="263"/>
    <row r="710" ht="15.75" customHeight="1" s="263"/>
    <row r="711" ht="15.75" customHeight="1" s="263"/>
    <row r="712" ht="15.75" customHeight="1" s="263"/>
    <row r="713" ht="15.75" customHeight="1" s="263"/>
    <row r="714" ht="15.75" customHeight="1" s="263"/>
    <row r="715" ht="15.75" customHeight="1" s="263"/>
    <row r="716" ht="15.75" customHeight="1" s="263"/>
    <row r="717" ht="15.75" customHeight="1" s="263"/>
    <row r="718" ht="15.75" customHeight="1" s="263"/>
    <row r="719" ht="15.75" customHeight="1" s="263"/>
    <row r="720" ht="15.75" customHeight="1" s="263"/>
    <row r="721" ht="15.75" customHeight="1" s="263"/>
    <row r="722" ht="15.75" customHeight="1" s="263"/>
    <row r="723" ht="15.75" customHeight="1" s="263"/>
    <row r="724" ht="15.75" customHeight="1" s="263"/>
    <row r="725" ht="15.75" customHeight="1" s="263"/>
    <row r="726" ht="15.75" customHeight="1" s="263"/>
    <row r="727" ht="15.75" customHeight="1" s="263"/>
    <row r="728" ht="15.75" customHeight="1" s="263"/>
    <row r="729" ht="15.75" customHeight="1" s="263"/>
    <row r="730" ht="15.75" customHeight="1" s="263"/>
    <row r="731" ht="15.75" customHeight="1" s="263"/>
    <row r="732" ht="15.75" customHeight="1" s="263"/>
    <row r="733" ht="15.75" customHeight="1" s="263"/>
    <row r="734" ht="15.75" customHeight="1" s="263"/>
    <row r="735" ht="15.75" customHeight="1" s="263"/>
    <row r="736" ht="15.75" customHeight="1" s="263"/>
    <row r="737" ht="15.75" customHeight="1" s="263"/>
    <row r="738" ht="15.75" customHeight="1" s="263"/>
    <row r="739" ht="15.75" customHeight="1" s="263"/>
    <row r="740" ht="15.75" customHeight="1" s="263"/>
    <row r="741" ht="15.75" customHeight="1" s="263"/>
    <row r="742" ht="15.75" customHeight="1" s="263"/>
    <row r="743" ht="15.75" customHeight="1" s="263"/>
    <row r="744" ht="15.75" customHeight="1" s="263"/>
    <row r="745" ht="15.75" customHeight="1" s="263"/>
    <row r="746" ht="15.75" customHeight="1" s="263"/>
    <row r="747" ht="15.75" customHeight="1" s="263"/>
    <row r="748" ht="15.75" customHeight="1" s="263"/>
    <row r="749" ht="15.75" customHeight="1" s="263"/>
    <row r="750" ht="15.75" customHeight="1" s="263"/>
    <row r="751" ht="15.75" customHeight="1" s="263"/>
    <row r="752" ht="15.75" customHeight="1" s="263"/>
    <row r="753" ht="15.75" customHeight="1" s="263"/>
    <row r="754" ht="15.75" customHeight="1" s="263"/>
    <row r="755" ht="15.75" customHeight="1" s="263"/>
    <row r="756" ht="15.75" customHeight="1" s="263"/>
    <row r="757" ht="15.75" customHeight="1" s="263"/>
    <row r="758" ht="15.75" customHeight="1" s="263"/>
    <row r="759" ht="15.75" customHeight="1" s="263"/>
    <row r="760" ht="15.75" customHeight="1" s="263"/>
    <row r="761" ht="15.75" customHeight="1" s="263"/>
    <row r="762" ht="15.75" customHeight="1" s="263"/>
    <row r="763" ht="15.75" customHeight="1" s="263"/>
    <row r="764" ht="15.75" customHeight="1" s="263"/>
    <row r="765" ht="15.75" customHeight="1" s="263"/>
    <row r="766" ht="15.75" customHeight="1" s="263"/>
    <row r="767" ht="15.75" customHeight="1" s="263"/>
    <row r="768" ht="15.75" customHeight="1" s="263"/>
    <row r="769" ht="15.75" customHeight="1" s="263"/>
    <row r="770" ht="15.75" customHeight="1" s="263"/>
    <row r="771" ht="15.75" customHeight="1" s="263"/>
    <row r="772" ht="15.75" customHeight="1" s="263"/>
    <row r="773" ht="15.75" customHeight="1" s="263"/>
    <row r="774" ht="15.75" customHeight="1" s="263"/>
    <row r="775" ht="15.75" customHeight="1" s="263"/>
    <row r="776" ht="15.75" customHeight="1" s="263"/>
    <row r="777" ht="15.75" customHeight="1" s="263"/>
    <row r="778" ht="15.75" customHeight="1" s="263"/>
    <row r="779" ht="15.75" customHeight="1" s="263"/>
    <row r="780" ht="15.75" customHeight="1" s="263"/>
    <row r="781" ht="15.75" customHeight="1" s="263"/>
    <row r="782" ht="15.75" customHeight="1" s="263"/>
    <row r="783" ht="15.75" customHeight="1" s="263"/>
    <row r="784" ht="15.75" customHeight="1" s="263"/>
    <row r="785" ht="15.75" customHeight="1" s="263"/>
    <row r="786" ht="15.75" customHeight="1" s="263"/>
    <row r="787" ht="15.75" customHeight="1" s="263"/>
    <row r="788" ht="15.75" customHeight="1" s="263"/>
    <row r="789" ht="15.75" customHeight="1" s="263"/>
    <row r="790" ht="15.75" customHeight="1" s="263"/>
    <row r="791" ht="15.75" customHeight="1" s="263"/>
    <row r="792" ht="15.75" customHeight="1" s="263"/>
    <row r="793" ht="15.75" customHeight="1" s="263"/>
    <row r="794" ht="15.75" customHeight="1" s="263"/>
    <row r="795" ht="15.75" customHeight="1" s="263"/>
    <row r="796" ht="15.75" customHeight="1" s="263"/>
    <row r="797" ht="15.75" customHeight="1" s="263"/>
    <row r="798" ht="15.75" customHeight="1" s="263"/>
    <row r="799" ht="15.75" customHeight="1" s="263"/>
    <row r="800" ht="15.75" customHeight="1" s="263"/>
    <row r="801" ht="15.75" customHeight="1" s="263"/>
    <row r="802" ht="15.75" customHeight="1" s="263"/>
    <row r="803" ht="15.75" customHeight="1" s="263"/>
    <row r="804" ht="15.75" customHeight="1" s="263"/>
    <row r="805" ht="15.75" customHeight="1" s="263"/>
    <row r="806" ht="15.75" customHeight="1" s="263"/>
    <row r="807" ht="15.75" customHeight="1" s="263"/>
    <row r="808" ht="15.75" customHeight="1" s="263"/>
    <row r="809" ht="15.75" customHeight="1" s="263"/>
    <row r="810" ht="15.75" customHeight="1" s="263"/>
    <row r="811" ht="15.75" customHeight="1" s="263"/>
    <row r="812" ht="15.75" customHeight="1" s="263"/>
    <row r="813" ht="15.75" customHeight="1" s="263"/>
    <row r="814" ht="15.75" customHeight="1" s="263"/>
    <row r="815" ht="15.75" customHeight="1" s="263"/>
    <row r="816" ht="15.75" customHeight="1" s="263"/>
    <row r="817" ht="15.75" customHeight="1" s="263"/>
    <row r="818" ht="15.75" customHeight="1" s="263"/>
    <row r="819" ht="15.75" customHeight="1" s="263"/>
    <row r="820" ht="15.75" customHeight="1" s="263"/>
    <row r="821" ht="15.75" customHeight="1" s="263"/>
    <row r="822" ht="15.75" customHeight="1" s="263"/>
    <row r="823" ht="15.75" customHeight="1" s="263"/>
    <row r="824" ht="15.75" customHeight="1" s="263"/>
    <row r="825" ht="15.75" customHeight="1" s="263"/>
    <row r="826" ht="15.75" customHeight="1" s="263"/>
    <row r="827" ht="15.75" customHeight="1" s="263"/>
    <row r="828" ht="15.75" customHeight="1" s="263"/>
    <row r="829" ht="15.75" customHeight="1" s="263"/>
    <row r="830" ht="15.75" customHeight="1" s="263"/>
    <row r="831" ht="15.75" customHeight="1" s="263"/>
    <row r="832" ht="15.75" customHeight="1" s="263"/>
    <row r="833" ht="15.75" customHeight="1" s="263"/>
    <row r="834" ht="15.75" customHeight="1" s="263"/>
    <row r="835" ht="15.75" customHeight="1" s="263"/>
    <row r="836" ht="15.75" customHeight="1" s="263"/>
    <row r="837" ht="15.75" customHeight="1" s="263"/>
    <row r="838" ht="15.75" customHeight="1" s="263"/>
    <row r="839" ht="15.75" customHeight="1" s="263"/>
    <row r="840" ht="15.75" customHeight="1" s="263"/>
    <row r="841" ht="15.75" customHeight="1" s="263"/>
    <row r="842" ht="15.75" customHeight="1" s="263"/>
    <row r="843" ht="15.75" customHeight="1" s="263"/>
    <row r="844" ht="15.75" customHeight="1" s="263"/>
    <row r="845" ht="15.75" customHeight="1" s="263"/>
    <row r="846" ht="15.75" customHeight="1" s="263"/>
    <row r="847" ht="15.75" customHeight="1" s="263"/>
    <row r="848" ht="15.75" customHeight="1" s="263"/>
    <row r="849" ht="15.75" customHeight="1" s="263"/>
    <row r="850" ht="15.75" customHeight="1" s="263"/>
    <row r="851" ht="15.75" customHeight="1" s="263"/>
    <row r="852" ht="15.75" customHeight="1" s="263"/>
    <row r="853" ht="15.75" customHeight="1" s="263"/>
    <row r="854" ht="15.75" customHeight="1" s="263"/>
    <row r="855" ht="15.75" customHeight="1" s="263"/>
    <row r="856" ht="15.75" customHeight="1" s="263"/>
    <row r="857" ht="15.75" customHeight="1" s="263"/>
    <row r="858" ht="15.75" customHeight="1" s="263"/>
    <row r="859" ht="15.75" customHeight="1" s="263"/>
    <row r="860" ht="15.75" customHeight="1" s="263"/>
    <row r="861" ht="15.75" customHeight="1" s="263"/>
    <row r="862" ht="15.75" customHeight="1" s="263"/>
    <row r="863" ht="15.75" customHeight="1" s="263"/>
    <row r="864" ht="15.75" customHeight="1" s="263"/>
    <row r="865" ht="15.75" customHeight="1" s="263"/>
    <row r="866" ht="15.75" customHeight="1" s="263"/>
    <row r="867" ht="15.75" customHeight="1" s="263"/>
    <row r="868" ht="15.75" customHeight="1" s="263"/>
    <row r="869" ht="15.75" customHeight="1" s="263"/>
    <row r="870" ht="15.75" customHeight="1" s="263"/>
    <row r="871" ht="15.75" customHeight="1" s="263"/>
    <row r="872" ht="15.75" customHeight="1" s="263"/>
    <row r="873" ht="15.75" customHeight="1" s="263"/>
    <row r="874" ht="15.75" customHeight="1" s="263"/>
    <row r="875" ht="15.75" customHeight="1" s="263"/>
    <row r="876" ht="15.75" customHeight="1" s="263"/>
    <row r="877" ht="15.75" customHeight="1" s="263"/>
    <row r="878" ht="15.75" customHeight="1" s="263"/>
    <row r="879" ht="15.75" customHeight="1" s="263"/>
    <row r="880" ht="15.75" customHeight="1" s="263"/>
    <row r="881" ht="15.75" customHeight="1" s="263"/>
    <row r="882" ht="15.75" customHeight="1" s="263"/>
    <row r="883" ht="15.75" customHeight="1" s="263"/>
    <row r="884" ht="15.75" customHeight="1" s="263"/>
    <row r="885" ht="15.75" customHeight="1" s="263"/>
    <row r="886" ht="15.75" customHeight="1" s="263"/>
    <row r="887" ht="15.75" customHeight="1" s="263"/>
    <row r="888" ht="15.75" customHeight="1" s="263"/>
    <row r="889" ht="15.75" customHeight="1" s="263"/>
    <row r="890" ht="15.75" customHeight="1" s="263"/>
    <row r="891" ht="15.75" customHeight="1" s="263"/>
    <row r="892" ht="15.75" customHeight="1" s="263"/>
    <row r="893" ht="15.75" customHeight="1" s="263"/>
    <row r="894" ht="15.75" customHeight="1" s="263"/>
    <row r="895" ht="15.75" customHeight="1" s="263"/>
    <row r="896" ht="15.75" customHeight="1" s="263"/>
    <row r="897" ht="15.75" customHeight="1" s="263"/>
    <row r="898" ht="15.75" customHeight="1" s="263"/>
    <row r="899" ht="15.75" customHeight="1" s="263"/>
    <row r="900" ht="15.75" customHeight="1" s="263"/>
    <row r="901" ht="15.75" customHeight="1" s="263"/>
    <row r="902" ht="15.75" customHeight="1" s="263"/>
    <row r="903" ht="15.75" customHeight="1" s="263"/>
    <row r="904" ht="15.75" customHeight="1" s="263"/>
    <row r="905" ht="15.75" customHeight="1" s="263"/>
    <row r="906" ht="15.75" customHeight="1" s="263"/>
    <row r="907" ht="15.75" customHeight="1" s="263"/>
    <row r="908" ht="15.75" customHeight="1" s="263"/>
    <row r="909" ht="15.75" customHeight="1" s="263"/>
    <row r="910" ht="15.75" customHeight="1" s="263"/>
    <row r="911" ht="15.75" customHeight="1" s="263"/>
    <row r="912" ht="15.75" customHeight="1" s="263"/>
    <row r="913" ht="15.75" customHeight="1" s="263"/>
    <row r="914" ht="15.75" customHeight="1" s="263"/>
    <row r="915" ht="15.75" customHeight="1" s="263"/>
    <row r="916" ht="15.75" customHeight="1" s="263"/>
    <row r="917" ht="15.75" customHeight="1" s="263"/>
    <row r="918" ht="15.75" customHeight="1" s="263"/>
    <row r="919" ht="15.75" customHeight="1" s="263"/>
    <row r="920" ht="15.75" customHeight="1" s="263"/>
    <row r="921" ht="15.75" customHeight="1" s="263"/>
    <row r="922" ht="15.75" customHeight="1" s="263"/>
    <row r="923" ht="15.75" customHeight="1" s="263"/>
    <row r="924" ht="15.75" customHeight="1" s="263"/>
    <row r="925" ht="15.75" customHeight="1" s="263"/>
    <row r="926" ht="15.75" customHeight="1" s="263"/>
    <row r="927" ht="15.75" customHeight="1" s="263"/>
    <row r="928" ht="15.75" customHeight="1" s="263"/>
    <row r="929" ht="15.75" customHeight="1" s="263"/>
    <row r="930" ht="15.75" customHeight="1" s="263"/>
    <row r="931" ht="15.75" customHeight="1" s="263"/>
    <row r="932" ht="15.75" customHeight="1" s="263"/>
    <row r="933" ht="15.75" customHeight="1" s="263"/>
    <row r="934" ht="15.75" customHeight="1" s="263"/>
    <row r="935" ht="15.75" customHeight="1" s="263"/>
    <row r="936" ht="15.75" customHeight="1" s="263"/>
    <row r="937" ht="15.75" customHeight="1" s="263"/>
    <row r="938" ht="15.75" customHeight="1" s="263"/>
    <row r="939" ht="15.75" customHeight="1" s="263"/>
    <row r="940" ht="15.75" customHeight="1" s="263"/>
    <row r="941" ht="15.75" customHeight="1" s="263"/>
    <row r="942" ht="15.75" customHeight="1" s="263"/>
    <row r="943" ht="15.75" customHeight="1" s="263"/>
    <row r="944" ht="15.75" customHeight="1" s="263"/>
    <row r="945" ht="15.75" customHeight="1" s="263"/>
    <row r="946" ht="15.75" customHeight="1" s="263"/>
    <row r="947" ht="15.75" customHeight="1" s="263"/>
    <row r="948" ht="15.75" customHeight="1" s="263"/>
    <row r="949" ht="15.75" customHeight="1" s="263"/>
    <row r="950" ht="15.75" customHeight="1" s="263"/>
    <row r="951" ht="15.75" customHeight="1" s="263"/>
    <row r="952" ht="15.75" customHeight="1" s="263"/>
    <row r="953" ht="15.75" customHeight="1" s="263"/>
    <row r="954" ht="15.75" customHeight="1" s="263"/>
    <row r="955" ht="15.75" customHeight="1" s="263"/>
    <row r="956" ht="15.75" customHeight="1" s="263"/>
    <row r="957" ht="15.75" customHeight="1" s="263"/>
    <row r="958" ht="15.75" customHeight="1" s="263"/>
  </sheetData>
  <autoFilter ref="A1:S72">
    <filterColumn colId="2" hiddenButton="0" showButton="1">
      <filters>
        <filter val="11 March 2025"/>
        <filter val="13 May 2025"/>
        <filter val="14 February 2025"/>
        <filter val="15 April 2025"/>
        <filter val="15 January 2025"/>
        <filter val="18 December 2024"/>
        <filter val="18 October 2024"/>
        <filter val="19 December 2024"/>
        <filter val="19 February 2025"/>
        <filter val="19 March 2025"/>
        <filter val="22 February 2026"/>
        <filter val="22 June 2025"/>
        <filter val="23 December 2025"/>
        <filter val="26 March 2025"/>
        <filter val="27 August 2024"/>
        <filter val="27 January 2026"/>
        <filter val="28 July 2025"/>
        <filter val="4 March 2025"/>
        <filter val="5 December 2025"/>
        <filter val="5 September 2025"/>
        <filter val="8 February 2024"/>
        <filter val="9 May 2025"/>
      </filters>
    </filterColumn>
  </autoFilter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tabColor rgb="FFF28E85"/>
    <outlinePr summaryBelow="0" summaryRight="0"/>
    <pageSetUpPr/>
  </sheetPr>
  <dimension ref="A1:Z1018"/>
  <sheetViews>
    <sheetView workbookViewId="0">
      <pane xSplit="2" topLeftCell="C1" activePane="topRight" state="frozen"/>
      <selection pane="topRight" activeCell="D2" sqref="D2"/>
    </sheetView>
  </sheetViews>
  <sheetFormatPr baseColWidth="8" defaultColWidth="12.5703125" defaultRowHeight="15" customHeight="1"/>
  <cols>
    <col width="12.5703125" customWidth="1" style="263" min="1" max="1"/>
    <col width="32.42578125" customWidth="1" style="263" min="2" max="2"/>
    <col width="13.5703125" customWidth="1" style="263" min="3" max="3"/>
    <col width="26.7109375" customWidth="1" style="263" min="4" max="4"/>
    <col width="19.140625" customWidth="1" style="263" min="5" max="5"/>
    <col width="12.5703125" customWidth="1" style="263" min="6" max="6"/>
    <col width="7.28515625" customWidth="1" style="263" min="8" max="8"/>
    <col width="35.28515625" customWidth="1" style="263" min="9" max="9"/>
    <col width="17.28515625" customWidth="1" style="263" min="10" max="10"/>
    <col width="9.7109375" customWidth="1" style="263" min="11" max="11"/>
    <col width="18.5703125" customWidth="1" style="263" min="12" max="12"/>
    <col width="8.140625" customWidth="1" style="263" min="13" max="13"/>
    <col width="34.85546875" customWidth="1" style="263" min="15" max="15"/>
    <col width="20" customWidth="1" style="263" min="16" max="16"/>
    <col width="9.28515625" customWidth="1" style="263" min="17" max="17"/>
  </cols>
  <sheetData>
    <row r="1" ht="15.75" customHeight="1" s="263">
      <c r="A1" s="86" t="inlineStr">
        <is>
          <t>KODE</t>
        </is>
      </c>
      <c r="B1" s="86" t="inlineStr">
        <is>
          <t>NAMA BARANG</t>
        </is>
      </c>
      <c r="C1" s="274" t="inlineStr">
        <is>
          <t>TANGGAL 1</t>
        </is>
      </c>
      <c r="D1" s="152" t="inlineStr">
        <is>
          <t>EXTEND 1</t>
        </is>
      </c>
      <c r="E1" s="86" t="inlineStr">
        <is>
          <t>JUMLAH</t>
        </is>
      </c>
      <c r="F1" s="88" t="inlineStr">
        <is>
          <t>Qty / Kg</t>
        </is>
      </c>
      <c r="G1" s="273" t="n"/>
      <c r="H1" s="116" t="inlineStr">
        <is>
          <t>KODE</t>
        </is>
      </c>
      <c r="I1" s="116" t="inlineStr">
        <is>
          <t>NAMA BARANG</t>
        </is>
      </c>
      <c r="J1" s="153" t="inlineStr">
        <is>
          <t>EXTEND 2</t>
        </is>
      </c>
      <c r="K1" s="116" t="inlineStr">
        <is>
          <t>JUMLAH</t>
        </is>
      </c>
      <c r="L1" s="154" t="inlineStr">
        <is>
          <t>Qty / Kg</t>
        </is>
      </c>
      <c r="M1" s="1" t="n"/>
      <c r="N1" s="116" t="inlineStr">
        <is>
          <t>KODE</t>
        </is>
      </c>
      <c r="O1" s="116" t="inlineStr">
        <is>
          <t>NAMA BARANG</t>
        </is>
      </c>
      <c r="P1" s="153" t="inlineStr">
        <is>
          <t>EXTEND 2</t>
        </is>
      </c>
      <c r="Q1" s="116" t="inlineStr">
        <is>
          <t>JUMLAH</t>
        </is>
      </c>
      <c r="R1" s="154" t="inlineStr">
        <is>
          <t>Qty / Kg</t>
        </is>
      </c>
      <c r="S1" s="1" t="n"/>
      <c r="T1" s="1" t="n"/>
      <c r="U1" s="1" t="n"/>
      <c r="V1" s="1" t="n"/>
      <c r="W1" s="1" t="n"/>
      <c r="X1" s="1" t="n"/>
      <c r="Y1" s="1" t="n"/>
      <c r="Z1" s="1" t="n"/>
    </row>
    <row r="2" ht="12.75" customHeight="1" s="263">
      <c r="A2" s="98" t="inlineStr">
        <is>
          <t>RM-1</t>
        </is>
      </c>
      <c r="B2" s="98">
        <f>VLOOKUP(A2,Expired!A4:B59,2,0)</f>
        <v/>
      </c>
      <c r="C2" s="275" t="n"/>
      <c r="D2" s="136">
        <f>SUMIF(Expired!A4,A2,Expired!C4)</f>
        <v/>
      </c>
      <c r="E2" s="98">
        <f>SUMIF(Expired!A4,A2,Expired!D4)</f>
        <v/>
      </c>
      <c r="F2" s="155">
        <f>25*E2</f>
        <v/>
      </c>
      <c r="H2" s="98" t="inlineStr">
        <is>
          <t>RM-1</t>
        </is>
      </c>
      <c r="I2" s="98">
        <f>VLOOKUP('MATERIAL EXTEND'!H2,Expired!A4:B59,2,0)</f>
        <v/>
      </c>
      <c r="J2" s="136">
        <f>SUMIF(Expired!A4,'MATERIAL EXTEND'!H2,Expired!F4)</f>
        <v/>
      </c>
      <c r="K2" s="98">
        <f>SUMIF(Expired!A4,'MATERIAL EXTEND'!H2,Expired!G4)</f>
        <v/>
      </c>
      <c r="L2" s="155">
        <f>25*K2</f>
        <v/>
      </c>
      <c r="N2" s="98" t="inlineStr">
        <is>
          <t>RM-1</t>
        </is>
      </c>
      <c r="O2" s="98">
        <f>VLOOKUP(N2,Expired!A4:B59,2,0)</f>
        <v/>
      </c>
      <c r="P2" s="136">
        <f>SUMIF(Expired!A4,'MATERIAL EXTEND'!N2,Expired!H4)</f>
        <v/>
      </c>
      <c r="Q2" s="98">
        <f>SUMIF(Expired!A4,'MATERIAL EXTEND'!N2,Expired!I4)</f>
        <v/>
      </c>
      <c r="R2" s="155">
        <f>25*Q2</f>
        <v/>
      </c>
    </row>
    <row r="3" ht="12.75" customHeight="1" s="263">
      <c r="A3" s="98" t="inlineStr">
        <is>
          <t>RM-2</t>
        </is>
      </c>
      <c r="B3" s="98">
        <f>VLOOKUP(A3,Expired!A5:B60,2,0)</f>
        <v/>
      </c>
      <c r="C3" s="275" t="n"/>
      <c r="D3" s="136">
        <f>SUMIF(Expired!A5,A3,Expired!C5)</f>
        <v/>
      </c>
      <c r="E3" s="98">
        <f>SUMIF(Expired!A5,A3,Expired!D5)</f>
        <v/>
      </c>
      <c r="F3" s="155">
        <f>25*E3</f>
        <v/>
      </c>
      <c r="H3" s="98" t="inlineStr">
        <is>
          <t>RM-2</t>
        </is>
      </c>
      <c r="I3" s="98">
        <f>VLOOKUP('MATERIAL EXTEND'!H3,Expired!A5:B60,2,0)</f>
        <v/>
      </c>
      <c r="J3" s="136">
        <f>SUMIF(Expired!A5,'MATERIAL EXTEND'!H3,Expired!F5)</f>
        <v/>
      </c>
      <c r="K3" s="98">
        <f>SUMIF(Expired!A5,'MATERIAL EXTEND'!H3,Expired!G5)</f>
        <v/>
      </c>
      <c r="L3" s="155">
        <f>25*K3</f>
        <v/>
      </c>
      <c r="N3" s="98" t="inlineStr">
        <is>
          <t>RM-2</t>
        </is>
      </c>
      <c r="O3" s="98">
        <f>VLOOKUP(N3,Expired!A5:B60,2,0)</f>
        <v/>
      </c>
      <c r="P3" s="136">
        <f>SUMIF(Expired!A5,'MATERIAL EXTEND'!N3,Expired!H5)</f>
        <v/>
      </c>
      <c r="Q3" s="98">
        <f>SUMIF(Expired!A5,'MATERIAL EXTEND'!N3,Expired!I5)</f>
        <v/>
      </c>
      <c r="R3" s="155">
        <f>25*Q3</f>
        <v/>
      </c>
    </row>
    <row r="4" ht="12.75" customHeight="1" s="263">
      <c r="A4" s="98" t="inlineStr">
        <is>
          <t>RM-3</t>
        </is>
      </c>
      <c r="B4" s="98">
        <f>VLOOKUP(A4,Expired!A6:B61,2,0)</f>
        <v/>
      </c>
      <c r="C4" s="275" t="n"/>
      <c r="D4" s="136">
        <f>SUMIF(Expired!A6,A4,Expired!C6)</f>
        <v/>
      </c>
      <c r="E4" s="98">
        <f>SUMIF(Expired!A6,A4,Expired!D6)</f>
        <v/>
      </c>
      <c r="F4" s="155">
        <f>25*E4</f>
        <v/>
      </c>
      <c r="H4" s="98" t="inlineStr">
        <is>
          <t>RM-3</t>
        </is>
      </c>
      <c r="I4" s="98">
        <f>VLOOKUP('MATERIAL EXTEND'!H4,Expired!A6:B61,2,0)</f>
        <v/>
      </c>
      <c r="J4" s="136">
        <f>SUMIF(Expired!A6,'MATERIAL EXTEND'!H4,Expired!F6)</f>
        <v/>
      </c>
      <c r="K4" s="98">
        <f>SUMIF(Expired!A6,'MATERIAL EXTEND'!H4,Expired!G6)</f>
        <v/>
      </c>
      <c r="L4" s="155">
        <f>25*K4</f>
        <v/>
      </c>
      <c r="N4" s="98" t="inlineStr">
        <is>
          <t>RM-3</t>
        </is>
      </c>
      <c r="O4" s="98">
        <f>VLOOKUP(N4,Expired!A6:B61,2,0)</f>
        <v/>
      </c>
      <c r="P4" s="136">
        <f>SUMIF(Expired!A6,'MATERIAL EXTEND'!N4,Expired!H6)</f>
        <v/>
      </c>
      <c r="Q4" s="98">
        <f>SUMIF(Expired!A6,'MATERIAL EXTEND'!N4,Expired!I6)</f>
        <v/>
      </c>
      <c r="R4" s="155">
        <f>25*Q4</f>
        <v/>
      </c>
    </row>
    <row r="5" ht="12.75" customHeight="1" s="263">
      <c r="A5" s="98" t="inlineStr">
        <is>
          <t>RM-4</t>
        </is>
      </c>
      <c r="B5" s="98">
        <f>VLOOKUP(A5,Expired!A7:B62,2,0)</f>
        <v/>
      </c>
      <c r="C5" s="275" t="n"/>
      <c r="D5" s="136">
        <f>SUMIF(Expired!A7,A5,Expired!C7)</f>
        <v/>
      </c>
      <c r="E5" s="98">
        <f>SUMIF(Expired!A7,A5,Expired!D7)</f>
        <v/>
      </c>
      <c r="F5" s="155">
        <f>20*E5</f>
        <v/>
      </c>
      <c r="H5" s="98" t="inlineStr">
        <is>
          <t>RM-4</t>
        </is>
      </c>
      <c r="I5" s="98">
        <f>VLOOKUP('MATERIAL EXTEND'!H5,Expired!A7:B62,2,0)</f>
        <v/>
      </c>
      <c r="J5" s="136">
        <f>SUMIF(Expired!A7,'MATERIAL EXTEND'!H5,Expired!F7)</f>
        <v/>
      </c>
      <c r="K5" s="98">
        <f>SUMIF(Expired!A7,'MATERIAL EXTEND'!H5,Expired!G7)</f>
        <v/>
      </c>
      <c r="L5" s="155">
        <f>20*K5</f>
        <v/>
      </c>
      <c r="N5" s="98" t="inlineStr">
        <is>
          <t>RM-4</t>
        </is>
      </c>
      <c r="O5" s="98">
        <f>VLOOKUP(N5,Expired!A7:B62,2,0)</f>
        <v/>
      </c>
      <c r="P5" s="136">
        <f>SUMIF(Expired!A7,'MATERIAL EXTEND'!N5,Expired!H7)</f>
        <v/>
      </c>
      <c r="Q5" s="98">
        <f>SUMIF(Expired!A7,'MATERIAL EXTEND'!N5,Expired!I7)</f>
        <v/>
      </c>
      <c r="R5" s="155">
        <f>20*Q5</f>
        <v/>
      </c>
    </row>
    <row r="6" ht="12.75" customHeight="1" s="263">
      <c r="A6" s="98" t="inlineStr">
        <is>
          <t>RM-5</t>
        </is>
      </c>
      <c r="B6" s="98">
        <f>VLOOKUP(A6,Expired!A8:B63,2,0)</f>
        <v/>
      </c>
      <c r="C6" s="275" t="n"/>
      <c r="D6" s="136">
        <f>SUMIF(Expired!A8,A6,Expired!C8)</f>
        <v/>
      </c>
      <c r="E6" s="98">
        <f>SUMIF(Expired!A8,A6,Expired!D8)</f>
        <v/>
      </c>
      <c r="F6" s="155">
        <f>25*E6</f>
        <v/>
      </c>
      <c r="H6" s="98" t="inlineStr">
        <is>
          <t>RM-5</t>
        </is>
      </c>
      <c r="I6" s="98">
        <f>VLOOKUP('MATERIAL EXTEND'!H6,Expired!A8:B63,2,0)</f>
        <v/>
      </c>
      <c r="J6" s="136">
        <f>SUMIF(Expired!A8,'MATERIAL EXTEND'!H6,Expired!F8)</f>
        <v/>
      </c>
      <c r="K6" s="98">
        <f>SUMIF(Expired!A8,'MATERIAL EXTEND'!H6,Expired!G8)</f>
        <v/>
      </c>
      <c r="L6" s="155">
        <f>25*K6</f>
        <v/>
      </c>
      <c r="N6" s="98" t="inlineStr">
        <is>
          <t>RM-5</t>
        </is>
      </c>
      <c r="O6" s="98">
        <f>VLOOKUP(N6,Expired!A8:B63,2,0)</f>
        <v/>
      </c>
      <c r="P6" s="136">
        <f>SUMIF(Expired!A8,'MATERIAL EXTEND'!N6,Expired!H8)</f>
        <v/>
      </c>
      <c r="Q6" s="98">
        <f>SUMIF(Expired!A8,'MATERIAL EXTEND'!N6,Expired!I8)</f>
        <v/>
      </c>
      <c r="R6" s="155">
        <f>25*Q6</f>
        <v/>
      </c>
    </row>
    <row r="7" ht="12.75" customHeight="1" s="263">
      <c r="A7" s="98" t="inlineStr">
        <is>
          <t>RM-6</t>
        </is>
      </c>
      <c r="B7" s="98">
        <f>VLOOKUP(A7,Expired!A9:B64,2,0)</f>
        <v/>
      </c>
      <c r="C7" s="275" t="n"/>
      <c r="D7" s="136">
        <f>SUMIF(Expired!A9,A7,Expired!C9)</f>
        <v/>
      </c>
      <c r="E7" s="98">
        <f>SUMIF(Expired!A9,A7,Expired!D9)</f>
        <v/>
      </c>
      <c r="F7" s="155">
        <f>25*E7</f>
        <v/>
      </c>
      <c r="H7" s="98" t="inlineStr">
        <is>
          <t>RM-6</t>
        </is>
      </c>
      <c r="I7" s="98">
        <f>VLOOKUP('MATERIAL EXTEND'!H7,Expired!A9:B64,2,0)</f>
        <v/>
      </c>
      <c r="J7" s="136">
        <f>SUMIF(Expired!A9,'MATERIAL EXTEND'!H7,Expired!F9)</f>
        <v/>
      </c>
      <c r="K7" s="98">
        <f>SUMIF(Expired!A9,'MATERIAL EXTEND'!H7,Expired!G9)</f>
        <v/>
      </c>
      <c r="L7" s="155">
        <f>25*K7</f>
        <v/>
      </c>
      <c r="N7" s="98" t="inlineStr">
        <is>
          <t>RM-6</t>
        </is>
      </c>
      <c r="O7" s="98">
        <f>VLOOKUP(N7,Expired!A9:B64,2,0)</f>
        <v/>
      </c>
      <c r="P7" s="136">
        <f>SUMIF(Expired!A9,'MATERIAL EXTEND'!N7,Expired!H9)</f>
        <v/>
      </c>
      <c r="Q7" s="98">
        <f>SUMIF(Expired!A9,'MATERIAL EXTEND'!N7,Expired!I9)</f>
        <v/>
      </c>
      <c r="R7" s="155">
        <f>25*Q7</f>
        <v/>
      </c>
    </row>
    <row r="8" ht="12.75" customHeight="1" s="263">
      <c r="A8" s="98" t="inlineStr">
        <is>
          <t>RM-7</t>
        </is>
      </c>
      <c r="B8" s="98">
        <f>VLOOKUP(A8,Expired!A10:B64,2,0)</f>
        <v/>
      </c>
      <c r="C8" s="275" t="n"/>
      <c r="D8" s="136">
        <f>SUMIF(Expired!A10,A8,Expired!C10)</f>
        <v/>
      </c>
      <c r="E8" s="98">
        <f>SUMIF(Expired!A10,A8,Expired!D10)</f>
        <v/>
      </c>
      <c r="F8" s="155">
        <f>25*E8</f>
        <v/>
      </c>
      <c r="H8" s="98" t="inlineStr">
        <is>
          <t>RM-7</t>
        </is>
      </c>
      <c r="I8" s="98">
        <f>VLOOKUP('MATERIAL EXTEND'!H8,Expired!A10:B64,2,0)</f>
        <v/>
      </c>
      <c r="J8" s="136">
        <f>SUMIF(Expired!A10,'MATERIAL EXTEND'!H8,Expired!F10)</f>
        <v/>
      </c>
      <c r="K8" s="98">
        <f>SUMIF(Expired!A10,'MATERIAL EXTEND'!H8,Expired!G10)</f>
        <v/>
      </c>
      <c r="L8" s="155">
        <f>25*K8</f>
        <v/>
      </c>
      <c r="N8" s="98" t="inlineStr">
        <is>
          <t>RM-7</t>
        </is>
      </c>
      <c r="O8" s="98">
        <f>VLOOKUP(N8,Expired!A10:B64,2,0)</f>
        <v/>
      </c>
      <c r="P8" s="136">
        <f>SUMIF(Expired!A10,'MATERIAL EXTEND'!N8,Expired!H10)</f>
        <v/>
      </c>
      <c r="Q8" s="98">
        <f>SUMIF(Expired!A10,'MATERIAL EXTEND'!N8,Expired!I10)</f>
        <v/>
      </c>
      <c r="R8" s="155">
        <f>25*Q8</f>
        <v/>
      </c>
    </row>
    <row r="9" ht="12.75" customHeight="1" s="263">
      <c r="A9" s="98" t="inlineStr">
        <is>
          <t>RM-8</t>
        </is>
      </c>
      <c r="B9" s="98">
        <f>VLOOKUP(A9,Expired!A11:B64,2,0)</f>
        <v/>
      </c>
      <c r="C9" s="275" t="n"/>
      <c r="D9" s="136">
        <f>SUMIF(Expired!A11,A9,Expired!C11)</f>
        <v/>
      </c>
      <c r="E9" s="98">
        <f>SUMIF(Expired!A11,A9,Expired!D11)</f>
        <v/>
      </c>
      <c r="F9" s="155">
        <f>25*E9</f>
        <v/>
      </c>
      <c r="H9" s="98" t="inlineStr">
        <is>
          <t>RM-8</t>
        </is>
      </c>
      <c r="I9" s="98">
        <f>VLOOKUP('MATERIAL EXTEND'!H9,Expired!A11:B64,2,0)</f>
        <v/>
      </c>
      <c r="J9" s="136">
        <f>SUMIF(Expired!A11,'MATERIAL EXTEND'!H9,Expired!F11)</f>
        <v/>
      </c>
      <c r="K9" s="98">
        <f>SUMIF(Expired!A11,'MATERIAL EXTEND'!H9,Expired!G11)</f>
        <v/>
      </c>
      <c r="L9" s="155">
        <f>25*K9</f>
        <v/>
      </c>
      <c r="N9" s="98" t="inlineStr">
        <is>
          <t>RM-8</t>
        </is>
      </c>
      <c r="O9" s="98">
        <f>VLOOKUP(N9,Expired!A11:B64,2,0)</f>
        <v/>
      </c>
      <c r="P9" s="136">
        <f>SUMIF(Expired!A11,'MATERIAL EXTEND'!N9,Expired!H11)</f>
        <v/>
      </c>
      <c r="Q9" s="98">
        <f>SUMIF(Expired!A11,'MATERIAL EXTEND'!N9,Expired!I11)</f>
        <v/>
      </c>
      <c r="R9" s="155">
        <f>25*Q9</f>
        <v/>
      </c>
    </row>
    <row r="10" ht="12.75" customHeight="1" s="263">
      <c r="A10" s="98" t="inlineStr">
        <is>
          <t>RM-9</t>
        </is>
      </c>
      <c r="B10" s="98">
        <f>VLOOKUP(A10,Expired!A12:B64,2,0)</f>
        <v/>
      </c>
      <c r="C10" s="275" t="n"/>
      <c r="D10" s="136">
        <f>SUMIF(Expired!A12,A10,Expired!C12)</f>
        <v/>
      </c>
      <c r="E10" s="98">
        <f>SUMIF(Expired!A12,A10,Expired!D12)</f>
        <v/>
      </c>
      <c r="F10" s="155">
        <f>25*E10</f>
        <v/>
      </c>
      <c r="H10" s="98" t="inlineStr">
        <is>
          <t>RM-9</t>
        </is>
      </c>
      <c r="I10" s="98">
        <f>VLOOKUP('MATERIAL EXTEND'!H10,Expired!A12:B64,2,0)</f>
        <v/>
      </c>
      <c r="J10" s="136">
        <f>SUMIF(Expired!A12,'MATERIAL EXTEND'!H10,#REF!)</f>
        <v/>
      </c>
      <c r="K10" s="98">
        <f>SUMIF(Expired!A12,'MATERIAL EXTEND'!H10,#REF!)</f>
        <v/>
      </c>
      <c r="L10" s="155">
        <f>25*K10</f>
        <v/>
      </c>
      <c r="N10" s="98" t="inlineStr">
        <is>
          <t>RM-9</t>
        </is>
      </c>
      <c r="O10" s="98">
        <f>VLOOKUP(N10,Expired!A12:B64,2,0)</f>
        <v/>
      </c>
      <c r="P10" s="136">
        <f>SUMIF(Expired!A12,'MATERIAL EXTEND'!N10,Expired!H12)</f>
        <v/>
      </c>
      <c r="Q10" s="98">
        <f>SUMIF(Expired!A12,'MATERIAL EXTEND'!N10,Expired!I12)</f>
        <v/>
      </c>
      <c r="R10" s="155">
        <f>25*Q10</f>
        <v/>
      </c>
    </row>
    <row r="11" hidden="1" ht="12.75" customHeight="1" s="263">
      <c r="A11" s="98" t="inlineStr">
        <is>
          <t>RM-10</t>
        </is>
      </c>
      <c r="B11" s="98">
        <f>VLOOKUP(A11,Expired!A14:B64,2,0)</f>
        <v/>
      </c>
      <c r="C11" s="275" t="n"/>
      <c r="D11" s="136">
        <f>SUMIF(Expired!#REF!,A11,Expired!#REF!)</f>
        <v/>
      </c>
      <c r="E11" s="98">
        <f>SUMIF(Expired!#REF!,A11,Expired!#REF!)</f>
        <v/>
      </c>
      <c r="F11" s="155">
        <f>25*E11</f>
        <v/>
      </c>
      <c r="H11" s="98" t="inlineStr">
        <is>
          <t>RM-10</t>
        </is>
      </c>
      <c r="I11" s="98">
        <f>VLOOKUP('MATERIAL EXTEND'!H11,Expired!A14:B64,2,0)</f>
        <v/>
      </c>
      <c r="J11" s="136">
        <f>SUMIF(Expired!#REF!,'MATERIAL EXTEND'!H11,Expired!#REF!)</f>
        <v/>
      </c>
      <c r="K11" s="98">
        <f>SUMIF(Expired!#REF!,'MATERIAL EXTEND'!H11,Expired!#REF!)</f>
        <v/>
      </c>
      <c r="L11" s="155">
        <f>25*K11</f>
        <v/>
      </c>
      <c r="N11" s="98" t="inlineStr">
        <is>
          <t>RM-10</t>
        </is>
      </c>
      <c r="O11" s="98">
        <f>VLOOKUP(N11,Expired!A14:B64,2,0)</f>
        <v/>
      </c>
      <c r="P11" s="136">
        <f>SUMIF(Expired!#REF!,'MATERIAL EXTEND'!N11,Expired!#REF!)</f>
        <v/>
      </c>
      <c r="Q11" s="98">
        <f>SUMIF(Expired!#REF!,'MATERIAL EXTEND'!N11,Expired!#REF!)</f>
        <v/>
      </c>
      <c r="R11" s="155">
        <f>25*Q11</f>
        <v/>
      </c>
    </row>
    <row r="12" ht="12.75" customHeight="1" s="263">
      <c r="A12" s="98" t="inlineStr">
        <is>
          <t>RM-11</t>
        </is>
      </c>
      <c r="B12" s="98">
        <f>VLOOKUP(A12,Expired!A14:B64,2,0)</f>
        <v/>
      </c>
      <c r="C12" s="275" t="n"/>
      <c r="D12" s="136">
        <f>SUMIF(Expired!A14,A12,Expired!C14)</f>
        <v/>
      </c>
      <c r="E12" s="98">
        <f>SUMIF(Expired!A14,A12,Expired!D14)</f>
        <v/>
      </c>
      <c r="F12" s="155">
        <f>25*E12</f>
        <v/>
      </c>
      <c r="H12" s="98" t="inlineStr">
        <is>
          <t>RM-11</t>
        </is>
      </c>
      <c r="I12" s="98">
        <f>VLOOKUP('MATERIAL EXTEND'!H12,Expired!A14:B64,2,0)</f>
        <v/>
      </c>
      <c r="J12" s="136">
        <f>SUMIF(Expired!A14,'MATERIAL EXTEND'!H12,Expired!F14)</f>
        <v/>
      </c>
      <c r="K12" s="98">
        <f>SUMIF(Expired!A14,'MATERIAL EXTEND'!H12,Expired!G14)</f>
        <v/>
      </c>
      <c r="L12" s="155">
        <f>25*K12</f>
        <v/>
      </c>
      <c r="N12" s="98" t="inlineStr">
        <is>
          <t>RM-11</t>
        </is>
      </c>
      <c r="O12" s="98">
        <f>VLOOKUP(N12,Expired!A14:B64,2,0)</f>
        <v/>
      </c>
      <c r="P12" s="136">
        <f>SUMIF(Expired!A14,'MATERIAL EXTEND'!N12,Expired!H14)</f>
        <v/>
      </c>
      <c r="Q12" s="98">
        <f>SUMIF(Expired!A14,'MATERIAL EXTEND'!N12,Expired!I14)</f>
        <v/>
      </c>
      <c r="R12" s="155">
        <f>25*Q12</f>
        <v/>
      </c>
    </row>
    <row r="13" ht="12.75" customHeight="1" s="263">
      <c r="A13" s="98" t="inlineStr">
        <is>
          <t>RM-12</t>
        </is>
      </c>
      <c r="B13" s="98">
        <f>VLOOKUP(A13,Expired!A15:B64,2,0)</f>
        <v/>
      </c>
      <c r="C13" s="275" t="n"/>
      <c r="D13" s="136">
        <f>SUMIF(Expired!A15,A13,Expired!C15)</f>
        <v/>
      </c>
      <c r="E13" s="98">
        <f>SUMIF(Expired!A15,A13,Expired!D15)</f>
        <v/>
      </c>
      <c r="F13" s="155">
        <f>25*E13</f>
        <v/>
      </c>
      <c r="H13" s="98" t="inlineStr">
        <is>
          <t>RM-12</t>
        </is>
      </c>
      <c r="I13" s="98">
        <f>VLOOKUP('MATERIAL EXTEND'!H13,Expired!A15:B64,2,0)</f>
        <v/>
      </c>
      <c r="J13" s="136">
        <f>SUMIF(Expired!A15,'MATERIAL EXTEND'!H13,Expired!F15)</f>
        <v/>
      </c>
      <c r="K13" s="98">
        <f>SUMIF(Expired!A15,'MATERIAL EXTEND'!H13,Expired!G15)</f>
        <v/>
      </c>
      <c r="L13" s="155">
        <f>25*K13</f>
        <v/>
      </c>
      <c r="N13" s="98" t="inlineStr">
        <is>
          <t>RM-12</t>
        </is>
      </c>
      <c r="O13" s="98">
        <f>VLOOKUP(N13,Expired!A15:B64,2,0)</f>
        <v/>
      </c>
      <c r="P13" s="136">
        <f>SUMIF(Expired!A15,'MATERIAL EXTEND'!N13,Expired!H15)</f>
        <v/>
      </c>
      <c r="Q13" s="98">
        <f>SUMIF(Expired!A15,'MATERIAL EXTEND'!N13,Expired!I15)</f>
        <v/>
      </c>
      <c r="R13" s="155">
        <f>25*Q13</f>
        <v/>
      </c>
    </row>
    <row r="14" ht="12.75" customHeight="1" s="263">
      <c r="A14" s="98" t="inlineStr">
        <is>
          <t>RM-13</t>
        </is>
      </c>
      <c r="B14" s="98">
        <f>VLOOKUP(A14,Expired!A16:B64,2,0)</f>
        <v/>
      </c>
      <c r="C14" s="275" t="n"/>
      <c r="D14" s="136">
        <f>SUMIF(Expired!A16,A14,Expired!C16)</f>
        <v/>
      </c>
      <c r="E14" s="98">
        <f>SUMIF(Expired!A16,A14,Expired!D16)</f>
        <v/>
      </c>
      <c r="F14" s="155">
        <f>25*E14</f>
        <v/>
      </c>
      <c r="H14" s="98" t="inlineStr">
        <is>
          <t>RM-13</t>
        </is>
      </c>
      <c r="I14" s="98">
        <f>VLOOKUP('MATERIAL EXTEND'!H14,Expired!A16:B64,2,0)</f>
        <v/>
      </c>
      <c r="J14" s="136">
        <f>SUMIF(Expired!A16,'MATERIAL EXTEND'!H14,Expired!F16)</f>
        <v/>
      </c>
      <c r="K14" s="98">
        <f>SUMIF(Expired!A16,'MATERIAL EXTEND'!H14,Expired!G16)</f>
        <v/>
      </c>
      <c r="L14" s="155">
        <f>25*K14</f>
        <v/>
      </c>
      <c r="N14" s="98" t="inlineStr">
        <is>
          <t>RM-13</t>
        </is>
      </c>
      <c r="O14" s="98">
        <f>VLOOKUP(N14,Expired!A16:B64,2,0)</f>
        <v/>
      </c>
      <c r="P14" s="136">
        <f>SUMIF(Expired!A16,'MATERIAL EXTEND'!N14,Expired!H16)</f>
        <v/>
      </c>
      <c r="Q14" s="98">
        <f>SUMIF(Expired!A16,'MATERIAL EXTEND'!N14,Expired!I16)</f>
        <v/>
      </c>
      <c r="R14" s="155">
        <f>25*Q14</f>
        <v/>
      </c>
    </row>
    <row r="15" ht="12.75" customHeight="1" s="263">
      <c r="A15" s="98" t="inlineStr">
        <is>
          <t>RM-14</t>
        </is>
      </c>
      <c r="B15" s="98">
        <f>VLOOKUP(A15,Expired!A17:B64,2,0)</f>
        <v/>
      </c>
      <c r="C15" s="275" t="n"/>
      <c r="D15" s="136">
        <f>SUMIF(Expired!A17,A15,Expired!C17)</f>
        <v/>
      </c>
      <c r="E15" s="98">
        <f>SUMIF(Expired!A17,A15,Expired!D17)</f>
        <v/>
      </c>
      <c r="F15" s="155">
        <f>15*E15</f>
        <v/>
      </c>
      <c r="H15" s="98" t="inlineStr">
        <is>
          <t>RM-14</t>
        </is>
      </c>
      <c r="I15" s="98">
        <f>VLOOKUP('MATERIAL EXTEND'!H15,Expired!A17:B64,2,0)</f>
        <v/>
      </c>
      <c r="J15" s="136">
        <f>SUMIF(Expired!A17,'MATERIAL EXTEND'!H15,Expired!F17)</f>
        <v/>
      </c>
      <c r="K15" s="98">
        <f>SUMIF(Expired!A17,'MATERIAL EXTEND'!H15,Expired!G17)</f>
        <v/>
      </c>
      <c r="L15" s="155">
        <f>15*K15</f>
        <v/>
      </c>
      <c r="N15" s="98" t="inlineStr">
        <is>
          <t>RM-14</t>
        </is>
      </c>
      <c r="O15" s="98">
        <f>VLOOKUP(N15,Expired!A17:B64,2,0)</f>
        <v/>
      </c>
      <c r="P15" s="136">
        <f>SUMIF(Expired!A17,'MATERIAL EXTEND'!N15,Expired!H17)</f>
        <v/>
      </c>
      <c r="Q15" s="98">
        <f>SUMIF(Expired!A17,'MATERIAL EXTEND'!N15,Expired!I17)</f>
        <v/>
      </c>
      <c r="R15" s="155">
        <f>15*Q15</f>
        <v/>
      </c>
    </row>
    <row r="16" ht="12.75" customHeight="1" s="263">
      <c r="A16" s="98" t="inlineStr">
        <is>
          <t>RM-15</t>
        </is>
      </c>
      <c r="B16" s="98">
        <f>VLOOKUP(A16,Expired!A18:B64,2,0)</f>
        <v/>
      </c>
      <c r="C16" s="275" t="n"/>
      <c r="D16" s="136">
        <f>SUMIF(Expired!A18,A16,Expired!C18)</f>
        <v/>
      </c>
      <c r="E16" s="98">
        <f>SUMIF(Expired!A18,A16,Expired!D18)</f>
        <v/>
      </c>
      <c r="F16" s="155">
        <f>50*E16</f>
        <v/>
      </c>
      <c r="H16" s="98" t="inlineStr">
        <is>
          <t>RM-15</t>
        </is>
      </c>
      <c r="I16" s="98">
        <f>VLOOKUP('MATERIAL EXTEND'!H16,Expired!A18:B64,2,0)</f>
        <v/>
      </c>
      <c r="J16" s="136">
        <f>SUMIF(Expired!A18,'MATERIAL EXTEND'!H16,Expired!F18)</f>
        <v/>
      </c>
      <c r="K16" s="98">
        <f>SUMIF(Expired!A18,'MATERIAL EXTEND'!H16,Expired!G18)</f>
        <v/>
      </c>
      <c r="L16" s="155">
        <f>50*K16</f>
        <v/>
      </c>
      <c r="N16" s="98" t="inlineStr">
        <is>
          <t>RM-15</t>
        </is>
      </c>
      <c r="O16" s="98">
        <f>VLOOKUP(N16,Expired!A18:B64,2,0)</f>
        <v/>
      </c>
      <c r="P16" s="136">
        <f>SUMIF(Expired!A18,'MATERIAL EXTEND'!N16,Expired!H18)</f>
        <v/>
      </c>
      <c r="Q16" s="98">
        <f>SUMIF(Expired!A18,'MATERIAL EXTEND'!N16,Expired!I18)</f>
        <v/>
      </c>
      <c r="R16" s="155">
        <f>50*Q16</f>
        <v/>
      </c>
    </row>
    <row r="17" ht="12.75" customHeight="1" s="263">
      <c r="A17" s="98" t="inlineStr">
        <is>
          <t>RM-16</t>
        </is>
      </c>
      <c r="B17" s="98">
        <f>VLOOKUP(A17,Expired!A19:B75,2,0)</f>
        <v/>
      </c>
      <c r="C17" s="275" t="n"/>
      <c r="D17" s="136">
        <f>SUMIF(Expired!A19,A17,Expired!C19)</f>
        <v/>
      </c>
      <c r="E17" s="98">
        <f>SUMIF(Expired!A19,A17,Expired!D19)</f>
        <v/>
      </c>
      <c r="F17" s="155">
        <f>25*E17</f>
        <v/>
      </c>
      <c r="H17" s="98" t="inlineStr">
        <is>
          <t>RM-16</t>
        </is>
      </c>
      <c r="I17" s="98">
        <f>VLOOKUP('MATERIAL EXTEND'!H17,Expired!A19:B75,2,0)</f>
        <v/>
      </c>
      <c r="J17" s="136">
        <f>SUMIF(Expired!A19,'MATERIAL EXTEND'!H17,Expired!F19)</f>
        <v/>
      </c>
      <c r="K17" s="98">
        <f>SUMIF(Expired!A19,'MATERIAL EXTEND'!H17,Expired!G19)</f>
        <v/>
      </c>
      <c r="L17" s="155">
        <f>25*K17</f>
        <v/>
      </c>
      <c r="N17" s="98" t="inlineStr">
        <is>
          <t>RM-16</t>
        </is>
      </c>
      <c r="O17" s="98">
        <f>VLOOKUP(N17,Expired!A19:B75,2,0)</f>
        <v/>
      </c>
      <c r="P17" s="136">
        <f>SUMIF(Expired!A19,'MATERIAL EXTEND'!N17,Expired!H19)</f>
        <v/>
      </c>
      <c r="Q17" s="98">
        <f>SUMIF(Expired!A19,'MATERIAL EXTEND'!N17,Expired!I19)</f>
        <v/>
      </c>
      <c r="R17" s="155">
        <f>25*Q17</f>
        <v/>
      </c>
    </row>
    <row r="18" ht="12.75" customHeight="1" s="263">
      <c r="A18" s="98" t="inlineStr">
        <is>
          <t>RM-17</t>
        </is>
      </c>
      <c r="B18" s="98">
        <f>VLOOKUP(A18,Expired!A20:B76,2,0)</f>
        <v/>
      </c>
      <c r="C18" s="275" t="n"/>
      <c r="D18" s="136">
        <f>SUMIF(Expired!A20,A18,Expired!C20)</f>
        <v/>
      </c>
      <c r="E18" s="98">
        <f>SUMIF(Expired!A20,A18,Expired!D20)</f>
        <v/>
      </c>
      <c r="F18" s="155">
        <f>25*E18</f>
        <v/>
      </c>
      <c r="H18" s="98" t="inlineStr">
        <is>
          <t>RM-17</t>
        </is>
      </c>
      <c r="I18" s="98">
        <f>VLOOKUP('MATERIAL EXTEND'!H18,Expired!A20:B76,2,0)</f>
        <v/>
      </c>
      <c r="J18" s="136">
        <f>SUMIF(Expired!A20,'MATERIAL EXTEND'!H18,Expired!F20)</f>
        <v/>
      </c>
      <c r="K18" s="98">
        <f>SUMIF(Expired!A20,'MATERIAL EXTEND'!H18,Expired!G20)</f>
        <v/>
      </c>
      <c r="L18" s="155">
        <f>25*K18</f>
        <v/>
      </c>
      <c r="N18" s="98" t="inlineStr">
        <is>
          <t>RM-17</t>
        </is>
      </c>
      <c r="O18" s="98">
        <f>VLOOKUP(N18,Expired!A20:B76,2,0)</f>
        <v/>
      </c>
      <c r="P18" s="136">
        <f>SUMIF(Expired!A20,'MATERIAL EXTEND'!N18,Expired!H20)</f>
        <v/>
      </c>
      <c r="Q18" s="98">
        <f>SUMIF(Expired!A20,'MATERIAL EXTEND'!N18,Expired!I20)</f>
        <v/>
      </c>
      <c r="R18" s="155">
        <f>25*Q18</f>
        <v/>
      </c>
    </row>
    <row r="19" hidden="1" ht="12.75" customHeight="1" s="263">
      <c r="A19" s="98" t="inlineStr">
        <is>
          <t>RM-18</t>
        </is>
      </c>
      <c r="B19" s="98">
        <f>VLOOKUP(A19,Expired!A21:B77,2,0)</f>
        <v/>
      </c>
      <c r="C19" s="275" t="n"/>
      <c r="D19" s="136">
        <f>SUMIF(Expired!A21,A19,Expired!C21)</f>
        <v/>
      </c>
      <c r="E19" s="98">
        <f>SUMIF(Expired!A21,A19,Expired!D21)</f>
        <v/>
      </c>
      <c r="F19" s="155">
        <f>25*E19</f>
        <v/>
      </c>
      <c r="H19" s="98" t="inlineStr">
        <is>
          <t>RM-18</t>
        </is>
      </c>
      <c r="I19" s="98">
        <f>VLOOKUP('MATERIAL EXTEND'!H19,Expired!A21:B77,2,0)</f>
        <v/>
      </c>
      <c r="J19" s="136">
        <f>SUMIF(Expired!A21,'MATERIAL EXTEND'!H19,Expired!#REF!)</f>
        <v/>
      </c>
      <c r="K19" s="98">
        <f>SUMIF(Expired!A21,'MATERIAL EXTEND'!H19,Expired!G21)</f>
        <v/>
      </c>
      <c r="L19" s="155">
        <f>25*K19</f>
        <v/>
      </c>
      <c r="N19" s="98" t="inlineStr">
        <is>
          <t>RM-18</t>
        </is>
      </c>
      <c r="O19" s="98">
        <f>VLOOKUP(N19,Expired!A21:B77,2,0)</f>
        <v/>
      </c>
      <c r="P19" s="136">
        <f>SUMIF(Expired!A21,'MATERIAL EXTEND'!N19,Expired!H21)</f>
        <v/>
      </c>
      <c r="Q19" s="98">
        <f>SUMIF(Expired!A21,'MATERIAL EXTEND'!N19,Expired!I21)</f>
        <v/>
      </c>
      <c r="R19" s="155">
        <f>25*Q19</f>
        <v/>
      </c>
    </row>
    <row r="20" ht="12.75" customHeight="1" s="263">
      <c r="A20" s="98" t="inlineStr">
        <is>
          <t>RM-19</t>
        </is>
      </c>
      <c r="B20" s="98">
        <f>VLOOKUP(A20,Expired!A22:B78,2,0)</f>
        <v/>
      </c>
      <c r="C20" s="275" t="n"/>
      <c r="D20" s="136">
        <f>SUMIF(Expired!A22,A20,Expired!C22)</f>
        <v/>
      </c>
      <c r="E20" s="98">
        <f>SUMIF(Expired!A22,A20,Expired!D22)</f>
        <v/>
      </c>
      <c r="F20" s="155">
        <f>25*E20</f>
        <v/>
      </c>
      <c r="H20" s="98" t="inlineStr">
        <is>
          <t>RM-19</t>
        </is>
      </c>
      <c r="I20" s="98">
        <f>VLOOKUP('MATERIAL EXTEND'!H20,Expired!A22:B78,2,0)</f>
        <v/>
      </c>
      <c r="J20" s="136">
        <f>SUMIF(Expired!A22,'MATERIAL EXTEND'!H20,Expired!F22)</f>
        <v/>
      </c>
      <c r="K20" s="98">
        <f>SUMIF(Expired!A22,'MATERIAL EXTEND'!H20,Expired!G22)</f>
        <v/>
      </c>
      <c r="L20" s="155">
        <f>25*K20</f>
        <v/>
      </c>
      <c r="N20" s="98" t="inlineStr">
        <is>
          <t>RM-19</t>
        </is>
      </c>
      <c r="O20" s="98">
        <f>VLOOKUP(N20,Expired!A22:B78,2,0)</f>
        <v/>
      </c>
      <c r="P20" s="136">
        <f>SUMIF(Expired!A22,'MATERIAL EXTEND'!N20,Expired!H22)</f>
        <v/>
      </c>
      <c r="Q20" s="98">
        <f>SUMIF(Expired!A22,'MATERIAL EXTEND'!N20,Expired!I22)</f>
        <v/>
      </c>
      <c r="R20" s="155">
        <f>25*Q20</f>
        <v/>
      </c>
    </row>
    <row r="21" ht="12.75" customHeight="1" s="263">
      <c r="A21" s="98" t="inlineStr">
        <is>
          <t>RM-20</t>
        </is>
      </c>
      <c r="B21" s="98">
        <f>VLOOKUP(A21,Expired!A23:B79,2,0)</f>
        <v/>
      </c>
      <c r="C21" s="275" t="n"/>
      <c r="D21" s="136">
        <f>SUMIF(Expired!A23,A21,Expired!C23)</f>
        <v/>
      </c>
      <c r="E21" s="98">
        <f>SUMIF(Expired!A23,A21,Expired!D23)</f>
        <v/>
      </c>
      <c r="F21" s="155">
        <f>25*E21</f>
        <v/>
      </c>
      <c r="H21" s="98" t="inlineStr">
        <is>
          <t>RM-20</t>
        </is>
      </c>
      <c r="I21" s="98">
        <f>VLOOKUP('MATERIAL EXTEND'!H21,Expired!A23:B79,2,0)</f>
        <v/>
      </c>
      <c r="J21" s="136">
        <f>SUMIF(Expired!A23,'MATERIAL EXTEND'!H21,Expired!F23)</f>
        <v/>
      </c>
      <c r="K21" s="98">
        <f>SUMIF(Expired!A23,'MATERIAL EXTEND'!H21,Expired!G23)</f>
        <v/>
      </c>
      <c r="L21" s="155">
        <f>25*K21</f>
        <v/>
      </c>
      <c r="N21" s="98" t="inlineStr">
        <is>
          <t>RM-20</t>
        </is>
      </c>
      <c r="O21" s="98">
        <f>VLOOKUP(N21,Expired!A23:B79,2,0)</f>
        <v/>
      </c>
      <c r="P21" s="136">
        <f>SUMIF(Expired!A23,'MATERIAL EXTEND'!N21,Expired!H23)</f>
        <v/>
      </c>
      <c r="Q21" s="98">
        <f>SUMIF(Expired!A23,'MATERIAL EXTEND'!N21,Expired!I23)</f>
        <v/>
      </c>
      <c r="R21" s="155">
        <f>25*Q21</f>
        <v/>
      </c>
    </row>
    <row r="22" ht="12.75" customHeight="1" s="263">
      <c r="A22" s="98" t="inlineStr">
        <is>
          <t>RM-21</t>
        </is>
      </c>
      <c r="B22" s="98">
        <f>VLOOKUP(A22,Expired!A24:B80,2,0)</f>
        <v/>
      </c>
      <c r="C22" s="275" t="n"/>
      <c r="D22" s="136">
        <f>SUMIF(Expired!A24,A22,Expired!C24)</f>
        <v/>
      </c>
      <c r="E22" s="98">
        <f>SUMIF(Expired!A24,A22,Expired!D24)</f>
        <v/>
      </c>
      <c r="F22" s="155">
        <f>25*E22</f>
        <v/>
      </c>
      <c r="H22" s="98" t="inlineStr">
        <is>
          <t>RM-21</t>
        </is>
      </c>
      <c r="I22" s="98">
        <f>VLOOKUP('MATERIAL EXTEND'!H22,Expired!A24:B80,2,0)</f>
        <v/>
      </c>
      <c r="J22" s="136">
        <f>SUMIF(Expired!A24,'MATERIAL EXTEND'!H22,Expired!F24)</f>
        <v/>
      </c>
      <c r="K22" s="98">
        <f>SUMIF(Expired!A24,'MATERIAL EXTEND'!H22,Expired!G24)</f>
        <v/>
      </c>
      <c r="L22" s="155">
        <f>25*K22</f>
        <v/>
      </c>
      <c r="N22" s="98" t="inlineStr">
        <is>
          <t>RM-21</t>
        </is>
      </c>
      <c r="O22" s="98">
        <f>VLOOKUP(N22,Expired!A24:B80,2,0)</f>
        <v/>
      </c>
      <c r="P22" s="136">
        <f>SUMIF(Expired!A24,'MATERIAL EXTEND'!N22,Expired!H24)</f>
        <v/>
      </c>
      <c r="Q22" s="98">
        <f>SUMIF(Expired!A24,'MATERIAL EXTEND'!N22,Expired!I24)</f>
        <v/>
      </c>
      <c r="R22" s="155">
        <f>25*Q22</f>
        <v/>
      </c>
    </row>
    <row r="23" ht="12.75" customHeight="1" s="263">
      <c r="A23" s="98" t="inlineStr">
        <is>
          <t>RM-22</t>
        </is>
      </c>
      <c r="B23" s="98">
        <f>VLOOKUP(A23,Expired!A25:B81,2,0)</f>
        <v/>
      </c>
      <c r="C23" s="275" t="n"/>
      <c r="D23" s="136">
        <f>SUMIF(Expired!A25,A23,Expired!C25)</f>
        <v/>
      </c>
      <c r="E23" s="98">
        <f>SUMIF(Expired!A25,A23,Expired!D25)</f>
        <v/>
      </c>
      <c r="F23" s="155">
        <f>25*E23</f>
        <v/>
      </c>
      <c r="H23" s="98" t="inlineStr">
        <is>
          <t>RM-22</t>
        </is>
      </c>
      <c r="I23" s="98">
        <f>VLOOKUP('MATERIAL EXTEND'!H23,Expired!A25:B81,2,0)</f>
        <v/>
      </c>
      <c r="J23" s="136">
        <f>SUMIF(Expired!A25,'MATERIAL EXTEND'!H23,#REF!)</f>
        <v/>
      </c>
      <c r="K23" s="98">
        <f>SUMIF(Expired!A25,'MATERIAL EXTEND'!H23,#REF!)</f>
        <v/>
      </c>
      <c r="L23" s="155">
        <f>25*K23</f>
        <v/>
      </c>
      <c r="N23" s="98" t="inlineStr">
        <is>
          <t>RM-22</t>
        </is>
      </c>
      <c r="O23" s="98">
        <f>VLOOKUP(N23,Expired!A25:B81,2,0)</f>
        <v/>
      </c>
      <c r="P23" s="136">
        <f>SUMIF(Expired!A25,'MATERIAL EXTEND'!N23,Expired!H25)</f>
        <v/>
      </c>
      <c r="Q23" s="98">
        <f>SUMIF(Expired!A25,'MATERIAL EXTEND'!N23,Expired!I25)</f>
        <v/>
      </c>
      <c r="R23" s="155">
        <f>25*Q23</f>
        <v/>
      </c>
    </row>
    <row r="24" ht="15.75" customHeight="1" s="263">
      <c r="A24" s="98" t="inlineStr">
        <is>
          <t>RM-23</t>
        </is>
      </c>
      <c r="B24" s="98">
        <f>VLOOKUP(A24,Expired!A26:B82,2,0)</f>
        <v/>
      </c>
      <c r="C24" s="275" t="n"/>
      <c r="D24" s="136">
        <f>SUMIF(Expired!A26,A24,Expired!C26)</f>
        <v/>
      </c>
      <c r="E24" s="98">
        <f>SUMIF(Expired!A26,A24,Expired!D26)</f>
        <v/>
      </c>
      <c r="F24" s="155">
        <f>25*E24</f>
        <v/>
      </c>
      <c r="H24" s="98" t="inlineStr">
        <is>
          <t>RM-23</t>
        </is>
      </c>
      <c r="I24" s="98">
        <f>VLOOKUP('MATERIAL EXTEND'!H24,Expired!A26:B82,2,0)</f>
        <v/>
      </c>
      <c r="J24" s="136">
        <f>SUMIF(Expired!A26,'MATERIAL EXTEND'!H24,Expired!F26)</f>
        <v/>
      </c>
      <c r="K24" s="98">
        <f>SUMIF(Expired!A26,'MATERIAL EXTEND'!H24,Expired!G26)</f>
        <v/>
      </c>
      <c r="L24" s="155">
        <f>25*K24</f>
        <v/>
      </c>
      <c r="N24" s="98" t="inlineStr">
        <is>
          <t>RM-23</t>
        </is>
      </c>
      <c r="O24" s="98">
        <f>VLOOKUP(N24,Expired!A26:B82,2,0)</f>
        <v/>
      </c>
      <c r="P24" s="136">
        <f>SUMIF(Expired!A26,'MATERIAL EXTEND'!N24,Expired!H26)</f>
        <v/>
      </c>
      <c r="Q24" s="98">
        <f>SUMIF(Expired!A26,'MATERIAL EXTEND'!N24,Expired!I26)</f>
        <v/>
      </c>
      <c r="R24" s="155">
        <f>25*Q24</f>
        <v/>
      </c>
    </row>
    <row r="25" ht="12.75" customHeight="1" s="263">
      <c r="A25" s="98" t="inlineStr">
        <is>
          <t>RM-24</t>
        </is>
      </c>
      <c r="B25" s="98">
        <f>VLOOKUP(A25,Expired!A27:B83,2,0)</f>
        <v/>
      </c>
      <c r="C25" s="275" t="n"/>
      <c r="D25" s="136">
        <f>SUMIF(Expired!A27,A25,Expired!C27)</f>
        <v/>
      </c>
      <c r="E25" s="98">
        <f>SUMIF(Expired!A27,A25,Expired!D27)</f>
        <v/>
      </c>
      <c r="F25" s="155">
        <f>20*E25</f>
        <v/>
      </c>
      <c r="H25" s="98" t="inlineStr">
        <is>
          <t>RM-24</t>
        </is>
      </c>
      <c r="I25" s="98">
        <f>VLOOKUP('MATERIAL EXTEND'!H25,Expired!A27:B83,2,0)</f>
        <v/>
      </c>
      <c r="J25" s="136">
        <f>SUMIF(Expired!A27,'MATERIAL EXTEND'!H25,Expired!F27)</f>
        <v/>
      </c>
      <c r="K25" s="98">
        <f>SUMIF(Expired!A27,'MATERIAL EXTEND'!H25,Expired!G27)</f>
        <v/>
      </c>
      <c r="L25" s="155">
        <f>20*K25</f>
        <v/>
      </c>
      <c r="N25" s="98" t="inlineStr">
        <is>
          <t>RM-24</t>
        </is>
      </c>
      <c r="O25" s="98">
        <f>VLOOKUP(N25,Expired!A27:B83,2,0)</f>
        <v/>
      </c>
      <c r="P25" s="136">
        <f>SUMIF(Expired!A27,'MATERIAL EXTEND'!N25,Expired!H27)</f>
        <v/>
      </c>
      <c r="Q25" s="98">
        <f>SUMIF(Expired!A27,'MATERIAL EXTEND'!N25,Expired!I27)</f>
        <v/>
      </c>
      <c r="R25" s="155">
        <f>20*Q25</f>
        <v/>
      </c>
    </row>
    <row r="26" ht="12.75" customHeight="1" s="263">
      <c r="A26" s="98" t="inlineStr">
        <is>
          <t>RM-25</t>
        </is>
      </c>
      <c r="B26" s="98">
        <f>VLOOKUP(A26,Expired!A28:B84,2,0)</f>
        <v/>
      </c>
      <c r="C26" s="275" t="n"/>
      <c r="D26" s="136">
        <f>SUMIF(Expired!A28,A26,Expired!C28)</f>
        <v/>
      </c>
      <c r="E26" s="98">
        <f>SUMIF(Expired!A28,A26,Expired!D28)</f>
        <v/>
      </c>
      <c r="F26" s="155">
        <f>25*E26</f>
        <v/>
      </c>
      <c r="H26" s="98" t="inlineStr">
        <is>
          <t>RM-25</t>
        </is>
      </c>
      <c r="I26" s="98">
        <f>VLOOKUP('MATERIAL EXTEND'!H26,Expired!A28:B84,2,0)</f>
        <v/>
      </c>
      <c r="J26" s="136">
        <f>SUMIF(Expired!A28,'MATERIAL EXTEND'!H26,Expired!F28)</f>
        <v/>
      </c>
      <c r="K26" s="98">
        <f>SUMIF(Expired!A28,'MATERIAL EXTEND'!H26,Expired!G28)</f>
        <v/>
      </c>
      <c r="L26" s="155">
        <f>25*K26</f>
        <v/>
      </c>
      <c r="N26" s="98" t="inlineStr">
        <is>
          <t>RM-25</t>
        </is>
      </c>
      <c r="O26" s="98">
        <f>VLOOKUP(N26,Expired!A28:B84,2,0)</f>
        <v/>
      </c>
      <c r="P26" s="136">
        <f>SUMIF(Expired!A28,'MATERIAL EXTEND'!N26,Expired!H28)</f>
        <v/>
      </c>
      <c r="Q26" s="98">
        <f>SUMIF(Expired!A28,'MATERIAL EXTEND'!N26,Expired!I28)</f>
        <v/>
      </c>
      <c r="R26" s="155">
        <f>25*Q26</f>
        <v/>
      </c>
    </row>
    <row r="27" ht="12.75" customHeight="1" s="263">
      <c r="A27" s="98" t="inlineStr">
        <is>
          <t>RM-26</t>
        </is>
      </c>
      <c r="B27" s="98">
        <f>VLOOKUP(A27,Expired!A29:B85,2,0)</f>
        <v/>
      </c>
      <c r="C27" s="275" t="n"/>
      <c r="D27" s="136">
        <f>SUMIF(Expired!A29,A27,Expired!C29)</f>
        <v/>
      </c>
      <c r="E27" s="98">
        <f>SUMIF(Expired!A29,A27,Expired!D29)</f>
        <v/>
      </c>
      <c r="F27" s="155">
        <f>25*E27</f>
        <v/>
      </c>
      <c r="H27" s="98" t="inlineStr">
        <is>
          <t>RM-26</t>
        </is>
      </c>
      <c r="I27" s="98">
        <f>VLOOKUP('MATERIAL EXTEND'!H27,Expired!A29:B85,2,0)</f>
        <v/>
      </c>
      <c r="J27" s="136">
        <f>SUMIF(Expired!A29,'MATERIAL EXTEND'!H27,Expired!F29)</f>
        <v/>
      </c>
      <c r="K27" s="98">
        <f>SUMIF(Expired!A29,'MATERIAL EXTEND'!H27,Expired!G29)</f>
        <v/>
      </c>
      <c r="L27" s="155">
        <f>25*K27</f>
        <v/>
      </c>
      <c r="N27" s="98" t="inlineStr">
        <is>
          <t>RM-26</t>
        </is>
      </c>
      <c r="O27" s="98">
        <f>VLOOKUP(N27,Expired!A29:B85,2,0)</f>
        <v/>
      </c>
      <c r="P27" s="136">
        <f>SUMIF(Expired!A29,'MATERIAL EXTEND'!N27,Expired!H29)</f>
        <v/>
      </c>
      <c r="Q27" s="98">
        <f>SUMIF(Expired!A29,'MATERIAL EXTEND'!N27,Expired!I29)</f>
        <v/>
      </c>
      <c r="R27" s="155">
        <f>25*Q27</f>
        <v/>
      </c>
    </row>
    <row r="28" ht="12.75" customHeight="1" s="263">
      <c r="A28" s="98" t="inlineStr">
        <is>
          <t>RM-27</t>
        </is>
      </c>
      <c r="B28" s="98">
        <f>VLOOKUP(A28,Expired!A30:B86,2,0)</f>
        <v/>
      </c>
      <c r="C28" s="275" t="n"/>
      <c r="D28" s="136">
        <f>SUMIF(Expired!A30,A28,Expired!C30)</f>
        <v/>
      </c>
      <c r="E28" s="98">
        <f>SUMIF(Expired!A30,A28,Expired!D30)</f>
        <v/>
      </c>
      <c r="F28" s="155">
        <f>25*E28</f>
        <v/>
      </c>
      <c r="H28" s="98" t="inlineStr">
        <is>
          <t>RM-27</t>
        </is>
      </c>
      <c r="I28" s="98">
        <f>VLOOKUP('MATERIAL EXTEND'!H28,Expired!A30:B86,2,0)</f>
        <v/>
      </c>
      <c r="J28" s="136">
        <f>SUMIF(Expired!A30,'MATERIAL EXTEND'!H28,Expired!F30)</f>
        <v/>
      </c>
      <c r="K28" s="98">
        <f>SUMIF(Expired!A30,'MATERIAL EXTEND'!H28,Expired!G30)</f>
        <v/>
      </c>
      <c r="L28" s="155">
        <f>25*K28</f>
        <v/>
      </c>
      <c r="N28" s="98" t="inlineStr">
        <is>
          <t>RM-27</t>
        </is>
      </c>
      <c r="O28" s="98">
        <f>VLOOKUP(N28,Expired!A30:B86,2,0)</f>
        <v/>
      </c>
      <c r="P28" s="136">
        <f>SUMIF(Expired!A30,'MATERIAL EXTEND'!N28,Expired!H30)</f>
        <v/>
      </c>
      <c r="Q28" s="98">
        <f>SUMIF(Expired!A30,'MATERIAL EXTEND'!N28,Expired!I30)</f>
        <v/>
      </c>
      <c r="R28" s="155">
        <f>25*Q28</f>
        <v/>
      </c>
    </row>
    <row r="29" ht="12.75" customHeight="1" s="263">
      <c r="A29" s="98" t="inlineStr">
        <is>
          <t>RM-28</t>
        </is>
      </c>
      <c r="B29" s="98">
        <f>VLOOKUP(A29,Expired!A31:B87,2,0)</f>
        <v/>
      </c>
      <c r="C29" s="275" t="n"/>
      <c r="D29" s="136">
        <f>SUMIF(Expired!A31,A29,Expired!C31)</f>
        <v/>
      </c>
      <c r="E29" s="98">
        <f>SUMIF(Expired!A31,A29,Expired!D31)</f>
        <v/>
      </c>
      <c r="F29" s="155">
        <f>25*E29</f>
        <v/>
      </c>
      <c r="H29" s="98" t="inlineStr">
        <is>
          <t>RM-28</t>
        </is>
      </c>
      <c r="I29" s="98">
        <f>VLOOKUP('MATERIAL EXTEND'!H29,Expired!A31:B87,2,0)</f>
        <v/>
      </c>
      <c r="J29" s="136">
        <f>SUMIF(Expired!A31,'MATERIAL EXTEND'!H29,#REF!)</f>
        <v/>
      </c>
      <c r="K29" s="98">
        <f>SUMIF(Expired!A31,'MATERIAL EXTEND'!H29,#REF!)</f>
        <v/>
      </c>
      <c r="L29" s="155">
        <f>25*K29</f>
        <v/>
      </c>
      <c r="N29" s="98" t="inlineStr">
        <is>
          <t>RM-28</t>
        </is>
      </c>
      <c r="O29" s="98">
        <f>VLOOKUP(N29,Expired!A31:B87,2,0)</f>
        <v/>
      </c>
      <c r="P29" s="136">
        <f>SUMIF(Expired!A31,'MATERIAL EXTEND'!N29,Expired!H31)</f>
        <v/>
      </c>
      <c r="Q29" s="98">
        <f>SUMIF(Expired!A31,'MATERIAL EXTEND'!N29,Expired!I31)</f>
        <v/>
      </c>
      <c r="R29" s="155">
        <f>25*Q29</f>
        <v/>
      </c>
    </row>
    <row r="30" ht="12.75" customHeight="1" s="263">
      <c r="A30" s="98" t="inlineStr">
        <is>
          <t>RM-29</t>
        </is>
      </c>
      <c r="B30" s="98">
        <f>VLOOKUP(A30,Expired!A32:B88,2,0)</f>
        <v/>
      </c>
      <c r="C30" s="275" t="n"/>
      <c r="D30" s="136">
        <f>SUMIF(Expired!A32,A30,Expired!C32)</f>
        <v/>
      </c>
      <c r="E30" s="98">
        <f>SUMIF(Expired!A32,A30,Expired!D32)</f>
        <v/>
      </c>
      <c r="F30" s="155">
        <f>25*E30</f>
        <v/>
      </c>
      <c r="H30" s="98" t="inlineStr">
        <is>
          <t>RM-29</t>
        </is>
      </c>
      <c r="I30" s="98">
        <f>VLOOKUP('MATERIAL EXTEND'!H30,Expired!A32:B88,2,0)</f>
        <v/>
      </c>
      <c r="J30" s="136">
        <f>SUMIF(Expired!A32,'MATERIAL EXTEND'!H30,#REF!)</f>
        <v/>
      </c>
      <c r="K30" s="98">
        <f>SUMIF(Expired!A32,'MATERIAL EXTEND'!H30,#REF!)</f>
        <v/>
      </c>
      <c r="L30" s="155">
        <f>25*K30</f>
        <v/>
      </c>
      <c r="N30" s="98" t="inlineStr">
        <is>
          <t>RM-29</t>
        </is>
      </c>
      <c r="O30" s="98">
        <f>VLOOKUP(N30,Expired!A32:B88,2,0)</f>
        <v/>
      </c>
      <c r="P30" s="136">
        <f>SUMIF(Expired!A32,'MATERIAL EXTEND'!N30,Expired!H32)</f>
        <v/>
      </c>
      <c r="Q30" s="98">
        <f>SUMIF(Expired!A32,'MATERIAL EXTEND'!N30,Expired!I32)</f>
        <v/>
      </c>
      <c r="R30" s="155">
        <f>25*Q30</f>
        <v/>
      </c>
    </row>
    <row r="31" ht="12.75" customHeight="1" s="263">
      <c r="A31" s="98" t="inlineStr">
        <is>
          <t>RM-30</t>
        </is>
      </c>
      <c r="B31" s="98">
        <f>VLOOKUP(A31,Expired!A33:B89,2,0)</f>
        <v/>
      </c>
      <c r="C31" s="275" t="n"/>
      <c r="D31" s="136">
        <f>SUMIF(Expired!A33,A31,Expired!C33)</f>
        <v/>
      </c>
      <c r="E31" s="98">
        <f>SUMIF(Expired!A33,A31,Expired!D33)</f>
        <v/>
      </c>
      <c r="F31" s="155">
        <f>25*E31</f>
        <v/>
      </c>
      <c r="H31" s="98" t="inlineStr">
        <is>
          <t>RM-30</t>
        </is>
      </c>
      <c r="I31" s="98">
        <f>VLOOKUP('MATERIAL EXTEND'!H31,Expired!A33:B89,2,0)</f>
        <v/>
      </c>
      <c r="J31" s="136">
        <f>SUMIF(Expired!A33,'MATERIAL EXTEND'!H31,Expired!F33)</f>
        <v/>
      </c>
      <c r="K31" s="98">
        <f>SUMIF(Expired!A33,'MATERIAL EXTEND'!H31,Expired!G33)</f>
        <v/>
      </c>
      <c r="L31" s="155">
        <f>25*K31</f>
        <v/>
      </c>
      <c r="N31" s="98" t="inlineStr">
        <is>
          <t>RM-30</t>
        </is>
      </c>
      <c r="O31" s="98">
        <f>VLOOKUP(N31,Expired!A33:B89,2,0)</f>
        <v/>
      </c>
      <c r="P31" s="136">
        <f>SUMIF(Expired!A33,'MATERIAL EXTEND'!N31,Expired!H33)</f>
        <v/>
      </c>
      <c r="Q31" s="98">
        <f>SUMIF(Expired!A33,'MATERIAL EXTEND'!N31,Expired!I33)</f>
        <v/>
      </c>
      <c r="R31" s="155">
        <f>25*Q31</f>
        <v/>
      </c>
    </row>
    <row r="32" ht="12.75" customHeight="1" s="263">
      <c r="A32" s="98" t="inlineStr">
        <is>
          <t>RM-31</t>
        </is>
      </c>
      <c r="B32" s="98">
        <f>VLOOKUP(A32,Expired!A34:B90,2,0)</f>
        <v/>
      </c>
      <c r="C32" s="275" t="n"/>
      <c r="D32" s="136">
        <f>SUMIF(Expired!A34,A32,Expired!C34)</f>
        <v/>
      </c>
      <c r="E32" s="98">
        <f>SUMIF(Expired!A34,A32,Expired!D34)</f>
        <v/>
      </c>
      <c r="F32" s="155">
        <f>25*E32</f>
        <v/>
      </c>
      <c r="H32" s="98" t="inlineStr">
        <is>
          <t>RM-31</t>
        </is>
      </c>
      <c r="I32" s="98">
        <f>VLOOKUP('MATERIAL EXTEND'!H32,Expired!A34:B90,2,0)</f>
        <v/>
      </c>
      <c r="J32" s="136">
        <f>SUMIF(Expired!A34,'MATERIAL EXTEND'!H32,Expired!F34)</f>
        <v/>
      </c>
      <c r="K32" s="98">
        <f>SUMIF(Expired!A34,'MATERIAL EXTEND'!H32,Expired!G34)</f>
        <v/>
      </c>
      <c r="L32" s="155">
        <f>25*K32</f>
        <v/>
      </c>
      <c r="N32" s="98" t="inlineStr">
        <is>
          <t>RM-31</t>
        </is>
      </c>
      <c r="O32" s="98">
        <f>VLOOKUP(N32,Expired!A34:B90,2,0)</f>
        <v/>
      </c>
      <c r="P32" s="136">
        <f>SUMIF(Expired!A34,'MATERIAL EXTEND'!N32,Expired!H34)</f>
        <v/>
      </c>
      <c r="Q32" s="98">
        <f>SUMIF(Expired!A34,'MATERIAL EXTEND'!N32,Expired!I34)</f>
        <v/>
      </c>
      <c r="R32" s="155">
        <f>25*Q32</f>
        <v/>
      </c>
    </row>
    <row r="33" ht="12.75" customHeight="1" s="263">
      <c r="A33" s="98" t="inlineStr">
        <is>
          <t>RM-32</t>
        </is>
      </c>
      <c r="B33" s="98">
        <f>VLOOKUP(A33,Expired!A35:B91,2,0)</f>
        <v/>
      </c>
      <c r="C33" s="275" t="n"/>
      <c r="D33" s="136">
        <f>SUMIF(Expired!A35,A33,Expired!C35)</f>
        <v/>
      </c>
      <c r="E33" s="98">
        <f>SUMIF(Expired!A35,A33,Expired!D35)</f>
        <v/>
      </c>
      <c r="F33" s="155">
        <f>25*E33</f>
        <v/>
      </c>
      <c r="H33" s="98" t="inlineStr">
        <is>
          <t>RM-32</t>
        </is>
      </c>
      <c r="I33" s="98">
        <f>VLOOKUP('MATERIAL EXTEND'!H33,Expired!A35:B91,2,0)</f>
        <v/>
      </c>
      <c r="J33" s="136">
        <f>SUMIF(Expired!A35,'MATERIAL EXTEND'!H33,#REF!)</f>
        <v/>
      </c>
      <c r="K33" s="98">
        <f>SUMIF(Expired!A35,'MATERIAL EXTEND'!H33,#REF!)</f>
        <v/>
      </c>
      <c r="L33" s="155">
        <f>25*K33</f>
        <v/>
      </c>
      <c r="N33" s="98" t="inlineStr">
        <is>
          <t>RM-32</t>
        </is>
      </c>
      <c r="O33" s="98">
        <f>VLOOKUP(N33,Expired!A35:B91,2,0)</f>
        <v/>
      </c>
      <c r="P33" s="136">
        <f>SUMIF(Expired!A35,'MATERIAL EXTEND'!N33,Expired!H35)</f>
        <v/>
      </c>
      <c r="Q33" s="98">
        <f>SUMIF(Expired!A35,'MATERIAL EXTEND'!N33,Expired!I35)</f>
        <v/>
      </c>
      <c r="R33" s="155">
        <f>25*Q33</f>
        <v/>
      </c>
    </row>
    <row r="34" ht="12.75" customHeight="1" s="263">
      <c r="A34" s="98" t="inlineStr">
        <is>
          <t>RM-33</t>
        </is>
      </c>
      <c r="B34" s="98">
        <f>VLOOKUP(A34,Expired!A36:B92,2,0)</f>
        <v/>
      </c>
      <c r="C34" s="275" t="n"/>
      <c r="D34" s="136">
        <f>SUMIF(Expired!A36,A34,Expired!C36)</f>
        <v/>
      </c>
      <c r="E34" s="98">
        <f>SUMIF(Expired!A36,A34,Expired!D36)</f>
        <v/>
      </c>
      <c r="F34" s="155">
        <f>25*E34</f>
        <v/>
      </c>
      <c r="H34" s="98" t="inlineStr">
        <is>
          <t>RM-33</t>
        </is>
      </c>
      <c r="I34" s="98">
        <f>VLOOKUP('MATERIAL EXTEND'!H34,Expired!A36:B92,2,0)</f>
        <v/>
      </c>
      <c r="J34" s="136">
        <f>SUMIF(Expired!A36,'MATERIAL EXTEND'!H34,#REF!)</f>
        <v/>
      </c>
      <c r="K34" s="98">
        <f>SUMIF(Expired!A36,'MATERIAL EXTEND'!H34,#REF!)</f>
        <v/>
      </c>
      <c r="L34" s="155">
        <f>25*K34</f>
        <v/>
      </c>
      <c r="N34" s="98" t="inlineStr">
        <is>
          <t>RM-33</t>
        </is>
      </c>
      <c r="O34" s="98">
        <f>VLOOKUP(N34,Expired!A36:B92,2,0)</f>
        <v/>
      </c>
      <c r="P34" s="136">
        <f>SUMIF(Expired!A36,'MATERIAL EXTEND'!N34,Expired!H36)</f>
        <v/>
      </c>
      <c r="Q34" s="98">
        <f>SUMIF(Expired!A36,'MATERIAL EXTEND'!N34,Expired!I36)</f>
        <v/>
      </c>
      <c r="R34" s="155">
        <f>25*Q34</f>
        <v/>
      </c>
    </row>
    <row r="35" ht="12.75" customHeight="1" s="263">
      <c r="A35" s="98" t="inlineStr">
        <is>
          <t>RM-34</t>
        </is>
      </c>
      <c r="B35" s="98">
        <f>VLOOKUP(A35,Expired!A37:B93,2,0)</f>
        <v/>
      </c>
      <c r="C35" s="275" t="n"/>
      <c r="D35" s="136">
        <f>SUMIF(Expired!A37,A35,Expired!C37)</f>
        <v/>
      </c>
      <c r="E35" s="98">
        <f>SUMIF(Expired!A37,A35,Expired!D37)</f>
        <v/>
      </c>
      <c r="F35" s="155">
        <f>25*E35</f>
        <v/>
      </c>
      <c r="H35" s="98" t="inlineStr">
        <is>
          <t>RM-34</t>
        </is>
      </c>
      <c r="I35" s="98">
        <f>VLOOKUP('MATERIAL EXTEND'!H35,Expired!A37:B93,2,0)</f>
        <v/>
      </c>
      <c r="J35" s="136">
        <f>SUMIF(Expired!A37,'MATERIAL EXTEND'!H35,Expired!F37)</f>
        <v/>
      </c>
      <c r="K35" s="98">
        <f>SUMIF(Expired!A37,'MATERIAL EXTEND'!H35,Expired!G37)</f>
        <v/>
      </c>
      <c r="L35" s="155">
        <f>25*K35</f>
        <v/>
      </c>
      <c r="N35" s="98" t="inlineStr">
        <is>
          <t>RM-34</t>
        </is>
      </c>
      <c r="O35" s="98">
        <f>VLOOKUP(N35,Expired!A37:B93,2,0)</f>
        <v/>
      </c>
      <c r="P35" s="136">
        <f>SUMIF(Expired!A37,'MATERIAL EXTEND'!N35,Expired!H37)</f>
        <v/>
      </c>
      <c r="Q35" s="98">
        <f>SUMIF(Expired!A37,'MATERIAL EXTEND'!N35,Expired!I37)</f>
        <v/>
      </c>
      <c r="R35" s="155">
        <f>25*Q35</f>
        <v/>
      </c>
    </row>
    <row r="36" ht="12.75" customHeight="1" s="263">
      <c r="A36" s="98" t="inlineStr">
        <is>
          <t>RM-35</t>
        </is>
      </c>
      <c r="B36" s="98">
        <f>VLOOKUP(A36,Expired!A38:B94,2,0)</f>
        <v/>
      </c>
      <c r="C36" s="275" t="n"/>
      <c r="D36" s="136">
        <f>SUMIF(Expired!A38,A36,Expired!C38)</f>
        <v/>
      </c>
      <c r="E36" s="98">
        <f>SUMIF(Expired!A38,A36,Expired!D38)</f>
        <v/>
      </c>
      <c r="F36" s="155">
        <f>25*E36</f>
        <v/>
      </c>
      <c r="H36" s="98" t="inlineStr">
        <is>
          <t>RM-35</t>
        </is>
      </c>
      <c r="I36" s="98">
        <f>VLOOKUP('MATERIAL EXTEND'!H36,Expired!A38:B94,2,0)</f>
        <v/>
      </c>
      <c r="J36" s="136">
        <f>SUMIF(Expired!A38,'MATERIAL EXTEND'!H36,Expired!F38)</f>
        <v/>
      </c>
      <c r="K36" s="98">
        <f>SUMIF(Expired!A38,'MATERIAL EXTEND'!H36,Expired!G38)</f>
        <v/>
      </c>
      <c r="L36" s="155">
        <f>25*K36</f>
        <v/>
      </c>
      <c r="N36" s="98" t="inlineStr">
        <is>
          <t>RM-35</t>
        </is>
      </c>
      <c r="O36" s="98">
        <f>VLOOKUP(N36,Expired!A38:B94,2,0)</f>
        <v/>
      </c>
      <c r="P36" s="136">
        <f>SUMIF(Expired!A38,'MATERIAL EXTEND'!N36,Expired!H38)</f>
        <v/>
      </c>
      <c r="Q36" s="98">
        <f>SUMIF(Expired!A38,'MATERIAL EXTEND'!N36,Expired!I38)</f>
        <v/>
      </c>
      <c r="R36" s="155">
        <f>25*Q36</f>
        <v/>
      </c>
    </row>
    <row r="37" ht="12.75" customHeight="1" s="263">
      <c r="A37" s="98" t="inlineStr">
        <is>
          <t>RM-36</t>
        </is>
      </c>
      <c r="B37" s="98">
        <f>VLOOKUP(A37,Expired!A39:B95,2,0)</f>
        <v/>
      </c>
      <c r="C37" s="275" t="n"/>
      <c r="D37" s="136">
        <f>SUMIF(Expired!A39,A37,Expired!C39)</f>
        <v/>
      </c>
      <c r="E37" s="98">
        <f>SUMIF(Expired!A39,A37,Expired!D39)</f>
        <v/>
      </c>
      <c r="F37" s="155">
        <f>25*E37</f>
        <v/>
      </c>
      <c r="H37" s="98" t="inlineStr">
        <is>
          <t>RM-36</t>
        </is>
      </c>
      <c r="I37" s="98">
        <f>VLOOKUP('MATERIAL EXTEND'!H37,Expired!A39:B95,2,0)</f>
        <v/>
      </c>
      <c r="J37" s="136">
        <f>SUMIF(Expired!A39,'MATERIAL EXTEND'!H37,Expired!F39)</f>
        <v/>
      </c>
      <c r="K37" s="98">
        <f>SUMIF(Expired!A39,'MATERIAL EXTEND'!H37,Expired!G39)</f>
        <v/>
      </c>
      <c r="L37" s="155">
        <f>25*K37</f>
        <v/>
      </c>
      <c r="N37" s="98" t="inlineStr">
        <is>
          <t>RM-36</t>
        </is>
      </c>
      <c r="O37" s="98">
        <f>VLOOKUP(N37,Expired!A39:B95,2,0)</f>
        <v/>
      </c>
      <c r="P37" s="136">
        <f>SUMIF(Expired!A39,'MATERIAL EXTEND'!N37,Expired!H39)</f>
        <v/>
      </c>
      <c r="Q37" s="98">
        <f>SUMIF(Expired!A39,'MATERIAL EXTEND'!N37,Expired!I39)</f>
        <v/>
      </c>
      <c r="R37" s="155">
        <f>25*Q37</f>
        <v/>
      </c>
    </row>
    <row r="38" ht="12.75" customHeight="1" s="263">
      <c r="A38" s="98" t="inlineStr">
        <is>
          <t>RM-37</t>
        </is>
      </c>
      <c r="B38" s="98">
        <f>VLOOKUP(A38,Expired!A40:B96,2,0)</f>
        <v/>
      </c>
      <c r="C38" s="275" t="n"/>
      <c r="D38" s="136">
        <f>SUMIF(Expired!A40,A38,Expired!C40)</f>
        <v/>
      </c>
      <c r="E38" s="98">
        <f>SUMIF(Expired!A40,A38,Expired!D40)</f>
        <v/>
      </c>
      <c r="F38" s="155">
        <f>25*E38</f>
        <v/>
      </c>
      <c r="H38" s="98" t="inlineStr">
        <is>
          <t>RM-37</t>
        </is>
      </c>
      <c r="I38" s="98">
        <f>VLOOKUP('MATERIAL EXTEND'!H38,Expired!A40:B96,2,0)</f>
        <v/>
      </c>
      <c r="J38" s="136">
        <f>SUMIF(Expired!A40,'MATERIAL EXTEND'!H38,Expired!F40)</f>
        <v/>
      </c>
      <c r="K38" s="98">
        <f>SUMIF(Expired!A40,'MATERIAL EXTEND'!H38,Expired!G40)</f>
        <v/>
      </c>
      <c r="L38" s="155">
        <f>25*K38</f>
        <v/>
      </c>
      <c r="N38" s="98" t="inlineStr">
        <is>
          <t>RM-37</t>
        </is>
      </c>
      <c r="O38" s="98">
        <f>VLOOKUP(N38,Expired!A40:B96,2,0)</f>
        <v/>
      </c>
      <c r="P38" s="136">
        <f>SUMIF(Expired!A40,'MATERIAL EXTEND'!N38,Expired!H40)</f>
        <v/>
      </c>
      <c r="Q38" s="98">
        <f>SUMIF(Expired!A40,'MATERIAL EXTEND'!N38,Expired!I40)</f>
        <v/>
      </c>
      <c r="R38" s="155">
        <f>25*Q38</f>
        <v/>
      </c>
    </row>
    <row r="39" ht="12.75" customHeight="1" s="263">
      <c r="A39" s="98" t="inlineStr">
        <is>
          <t>RM-38</t>
        </is>
      </c>
      <c r="B39" s="98">
        <f>VLOOKUP(A39,Expired!A41:B97,2,0)</f>
        <v/>
      </c>
      <c r="C39" s="275" t="n"/>
      <c r="D39" s="136">
        <f>SUMIF(Expired!A41,A39,Expired!C41)</f>
        <v/>
      </c>
      <c r="E39" s="98">
        <f>SUMIF(Expired!A41,A39,Expired!D41)</f>
        <v/>
      </c>
      <c r="F39" s="155">
        <f>25*E39</f>
        <v/>
      </c>
      <c r="H39" s="98" t="inlineStr">
        <is>
          <t>RM-38</t>
        </is>
      </c>
      <c r="I39" s="98">
        <f>VLOOKUP('MATERIAL EXTEND'!H39,Expired!A41:B97,2,0)</f>
        <v/>
      </c>
      <c r="J39" s="136">
        <f>SUMIF(Expired!A41,'MATERIAL EXTEND'!H39,Expired!F41)</f>
        <v/>
      </c>
      <c r="K39" s="98">
        <f>SUMIF(Expired!A41,'MATERIAL EXTEND'!H39,Expired!G41)</f>
        <v/>
      </c>
      <c r="L39" s="155">
        <f>25*K39</f>
        <v/>
      </c>
      <c r="N39" s="98" t="inlineStr">
        <is>
          <t>RM-38</t>
        </is>
      </c>
      <c r="O39" s="98">
        <f>VLOOKUP(N39,Expired!A41:B97,2,0)</f>
        <v/>
      </c>
      <c r="P39" s="136">
        <f>SUMIF(Expired!A41,'MATERIAL EXTEND'!N39,Expired!H41)</f>
        <v/>
      </c>
      <c r="Q39" s="98">
        <f>SUMIF(Expired!A41,'MATERIAL EXTEND'!N39,Expired!I41)</f>
        <v/>
      </c>
      <c r="R39" s="155">
        <f>25*Q39</f>
        <v/>
      </c>
    </row>
    <row r="40" hidden="1" ht="15.75" customHeight="1" s="263">
      <c r="A40" s="98" t="inlineStr">
        <is>
          <t>RM-39</t>
        </is>
      </c>
      <c r="B40" s="98">
        <f>VLOOKUP(A40,Expired!A42:B98,2,0)</f>
        <v/>
      </c>
      <c r="C40" s="275" t="n"/>
      <c r="D40" s="136">
        <f>SUMIF(Expired!A42,A40,Expired!C42)</f>
        <v/>
      </c>
      <c r="E40" s="98">
        <f>SUMIF(Expired!A42,A40,Expired!D42)</f>
        <v/>
      </c>
      <c r="F40" s="155">
        <f>25*E40</f>
        <v/>
      </c>
      <c r="H40" s="98" t="inlineStr">
        <is>
          <t>RM-39</t>
        </is>
      </c>
      <c r="I40" s="98">
        <f>VLOOKUP('MATERIAL EXTEND'!H40,Expired!A42:B98,2,0)</f>
        <v/>
      </c>
      <c r="J40" s="136">
        <f>SUMIF(Expired!A42,'MATERIAL EXTEND'!H40,Expired!F42)</f>
        <v/>
      </c>
      <c r="K40" s="98">
        <f>SUMIF(Expired!A42,'MATERIAL EXTEND'!H40,Expired!G42)</f>
        <v/>
      </c>
      <c r="L40" s="155">
        <f>25*K40</f>
        <v/>
      </c>
      <c r="N40" s="98" t="inlineStr">
        <is>
          <t>RM-39</t>
        </is>
      </c>
      <c r="O40" s="98">
        <f>VLOOKUP(N40,Expired!A42:B98,2,0)</f>
        <v/>
      </c>
      <c r="P40" s="136">
        <f>SUMIF(Expired!A42,'MATERIAL EXTEND'!N40,Expired!H42)</f>
        <v/>
      </c>
      <c r="Q40" s="98">
        <f>SUMIF(Expired!A42,'MATERIAL EXTEND'!N40,Expired!I42)</f>
        <v/>
      </c>
      <c r="R40" s="155">
        <f>25*Q40</f>
        <v/>
      </c>
    </row>
    <row r="41" ht="12.75" customHeight="1" s="263">
      <c r="A41" s="98" t="inlineStr">
        <is>
          <t>RM-40</t>
        </is>
      </c>
      <c r="B41" s="98">
        <f>VLOOKUP(A41,Expired!A43:B99,2,0)</f>
        <v/>
      </c>
      <c r="C41" s="275" t="n"/>
      <c r="D41" s="136">
        <f>SUMIF(Expired!A43,A41,Expired!C43)</f>
        <v/>
      </c>
      <c r="E41" s="98">
        <f>SUMIF(Expired!A43,A41,Expired!D43)</f>
        <v/>
      </c>
      <c r="F41" s="155">
        <f>25*E41</f>
        <v/>
      </c>
      <c r="H41" s="98" t="inlineStr">
        <is>
          <t>RM-40</t>
        </is>
      </c>
      <c r="I41" s="98">
        <f>VLOOKUP('MATERIAL EXTEND'!H41,Expired!A43:B99,2,0)</f>
        <v/>
      </c>
      <c r="J41" s="136">
        <f>SUMIF(Expired!A43,'MATERIAL EXTEND'!H41,#REF!)</f>
        <v/>
      </c>
      <c r="K41" s="98">
        <f>SUMIF(Expired!A43,'MATERIAL EXTEND'!H41,#REF!)</f>
        <v/>
      </c>
      <c r="L41" s="155">
        <f>25*K41</f>
        <v/>
      </c>
      <c r="N41" s="98" t="inlineStr">
        <is>
          <t>RM-40</t>
        </is>
      </c>
      <c r="O41" s="98">
        <f>VLOOKUP(N41,Expired!A43:B99,2,0)</f>
        <v/>
      </c>
      <c r="P41" s="136">
        <f>SUMIF(Expired!A43,'MATERIAL EXTEND'!N41,#REF!)</f>
        <v/>
      </c>
      <c r="Q41" s="98">
        <f>SUMIF(Expired!A43,'MATERIAL EXTEND'!N41,#REF!)</f>
        <v/>
      </c>
      <c r="R41" s="155">
        <f>25*Q41</f>
        <v/>
      </c>
    </row>
    <row r="42" ht="12.75" customHeight="1" s="263">
      <c r="A42" s="98" t="inlineStr">
        <is>
          <t>RM-41</t>
        </is>
      </c>
      <c r="B42" s="98">
        <f>VLOOKUP(A42,Expired!A44:B100,2,0)</f>
        <v/>
      </c>
      <c r="C42" s="275" t="n"/>
      <c r="D42" s="136">
        <f>SUMIF(Expired!A44,A42,Expired!C44)</f>
        <v/>
      </c>
      <c r="E42" s="98">
        <f>SUMIF(Expired!A44,A42,Expired!D44)</f>
        <v/>
      </c>
      <c r="F42" s="155">
        <f>20*E42</f>
        <v/>
      </c>
      <c r="H42" s="98" t="inlineStr">
        <is>
          <t>RM-41</t>
        </is>
      </c>
      <c r="I42" s="98">
        <f>VLOOKUP('MATERIAL EXTEND'!H42,Expired!A44:B100,2,0)</f>
        <v/>
      </c>
      <c r="J42" s="136">
        <f>SUMIF(Expired!A44,'MATERIAL EXTEND'!H42,Expired!F44)</f>
        <v/>
      </c>
      <c r="K42" s="98">
        <f>SUMIF(Expired!A44,'MATERIAL EXTEND'!H42,Expired!G44)</f>
        <v/>
      </c>
      <c r="L42" s="155">
        <f>20*K42</f>
        <v/>
      </c>
      <c r="N42" s="98" t="inlineStr">
        <is>
          <t>RM-41</t>
        </is>
      </c>
      <c r="O42" s="98">
        <f>VLOOKUP(N42,Expired!A44:B100,2,0)</f>
        <v/>
      </c>
      <c r="P42" s="136">
        <f>SUMIF(Expired!A44,'MATERIAL EXTEND'!N42,#REF!)</f>
        <v/>
      </c>
      <c r="Q42" s="98">
        <f>SUMIF(Expired!A44,'MATERIAL EXTEND'!N42,#REF!)</f>
        <v/>
      </c>
      <c r="R42" s="155">
        <f>20*Q42</f>
        <v/>
      </c>
    </row>
    <row r="43" ht="12.75" customHeight="1" s="263">
      <c r="A43" s="98" t="inlineStr">
        <is>
          <t>RM-42</t>
        </is>
      </c>
      <c r="B43" s="98">
        <f>VLOOKUP(A43,Expired!A45:B101,2,0)</f>
        <v/>
      </c>
      <c r="C43" s="275" t="n"/>
      <c r="D43" s="136">
        <f>SUMIF(Expired!A45,A43,Expired!C45)</f>
        <v/>
      </c>
      <c r="E43" s="98">
        <f>SUMIF(Expired!A45,A43,Expired!D45)</f>
        <v/>
      </c>
      <c r="F43" s="155">
        <f>25*E43</f>
        <v/>
      </c>
      <c r="H43" s="98" t="inlineStr">
        <is>
          <t>RM-42</t>
        </is>
      </c>
      <c r="I43" s="98">
        <f>VLOOKUP('MATERIAL EXTEND'!H43,Expired!A45:B101,2,0)</f>
        <v/>
      </c>
      <c r="J43" s="136">
        <f>SUMIF(Expired!A45,'MATERIAL EXTEND'!H43,Expired!F45)</f>
        <v/>
      </c>
      <c r="K43" s="98">
        <f>SUMIF(Expired!A45,'MATERIAL EXTEND'!H43,Expired!G45)</f>
        <v/>
      </c>
      <c r="L43" s="155">
        <f>25*K43</f>
        <v/>
      </c>
      <c r="N43" s="98" t="inlineStr">
        <is>
          <t>RM-42</t>
        </is>
      </c>
      <c r="O43" s="98">
        <f>VLOOKUP(N43,Expired!A45:B101,2,0)</f>
        <v/>
      </c>
      <c r="P43" s="136">
        <f>SUMIF(Expired!A45,'MATERIAL EXTEND'!N43,Expired!H45)</f>
        <v/>
      </c>
      <c r="Q43" s="98">
        <f>SUMIF(Expired!A45,'MATERIAL EXTEND'!N43,Expired!I45)</f>
        <v/>
      </c>
      <c r="R43" s="155">
        <f>25*Q43</f>
        <v/>
      </c>
    </row>
    <row r="44" ht="12.75" customHeight="1" s="263">
      <c r="A44" s="98" t="inlineStr">
        <is>
          <t>RM-43</t>
        </is>
      </c>
      <c r="B44" s="98">
        <f>VLOOKUP(A44,Expired!A46:B102,2,0)</f>
        <v/>
      </c>
      <c r="C44" s="275" t="n"/>
      <c r="D44" s="136">
        <f>SUMIF(Expired!A46,A44,Expired!C46)</f>
        <v/>
      </c>
      <c r="E44" s="98">
        <f>SUMIF(Expired!A46,A44,Expired!D46)</f>
        <v/>
      </c>
      <c r="F44" s="155">
        <f>25*E44</f>
        <v/>
      </c>
      <c r="H44" s="98" t="inlineStr">
        <is>
          <t>RM-43</t>
        </is>
      </c>
      <c r="I44" s="98">
        <f>VLOOKUP('MATERIAL EXTEND'!H44,Expired!A46:B102,2,0)</f>
        <v/>
      </c>
      <c r="J44" s="136">
        <f>SUMIF(Expired!A46,'MATERIAL EXTEND'!H44,Expired!F46)</f>
        <v/>
      </c>
      <c r="K44" s="98">
        <f>SUMIF(Expired!A46,'MATERIAL EXTEND'!H44,Expired!G46)</f>
        <v/>
      </c>
      <c r="L44" s="155">
        <f>25*K44</f>
        <v/>
      </c>
      <c r="N44" s="98" t="inlineStr">
        <is>
          <t>RM-43</t>
        </is>
      </c>
      <c r="O44" s="98">
        <f>VLOOKUP(N44,Expired!A46:B102,2,0)</f>
        <v/>
      </c>
      <c r="P44" s="136">
        <f>SUMIF(Expired!A46,'MATERIAL EXTEND'!N44,Expired!H46)</f>
        <v/>
      </c>
      <c r="Q44" s="98">
        <f>SUMIF(Expired!A46,'MATERIAL EXTEND'!N44,Expired!I46)</f>
        <v/>
      </c>
      <c r="R44" s="155">
        <f>25*Q44</f>
        <v/>
      </c>
    </row>
    <row r="45" ht="12.75" customHeight="1" s="263">
      <c r="A45" s="98" t="inlineStr">
        <is>
          <t>RM-44</t>
        </is>
      </c>
      <c r="B45" s="98">
        <f>VLOOKUP(A45,Expired!A47:B103,2,0)</f>
        <v/>
      </c>
      <c r="C45" s="275" t="n"/>
      <c r="D45" s="136">
        <f>SUMIF(Expired!A47,A45,Expired!C47)</f>
        <v/>
      </c>
      <c r="E45" s="98">
        <f>SUMIF(Expired!A47,A45,Expired!D47)</f>
        <v/>
      </c>
      <c r="F45" s="155">
        <f>25*E45</f>
        <v/>
      </c>
      <c r="H45" s="98" t="inlineStr">
        <is>
          <t>RM-44</t>
        </is>
      </c>
      <c r="I45" s="98">
        <f>VLOOKUP('MATERIAL EXTEND'!H45,Expired!A47:B103,2,0)</f>
        <v/>
      </c>
      <c r="J45" s="136">
        <f>SUMIF(Expired!A47,'MATERIAL EXTEND'!H45,Expired!F47)</f>
        <v/>
      </c>
      <c r="K45" s="98">
        <f>SUMIF(Expired!A47,'MATERIAL EXTEND'!H45,Expired!G47)</f>
        <v/>
      </c>
      <c r="L45" s="155">
        <f>25*K45</f>
        <v/>
      </c>
      <c r="N45" s="98" t="inlineStr">
        <is>
          <t>RM-44</t>
        </is>
      </c>
      <c r="O45" s="98">
        <f>VLOOKUP(N45,Expired!A47:B103,2,0)</f>
        <v/>
      </c>
      <c r="P45" s="136">
        <f>SUMIF(Expired!A47,'MATERIAL EXTEND'!N45,Expired!H47)</f>
        <v/>
      </c>
      <c r="Q45" s="98">
        <f>SUMIF(Expired!A47,'MATERIAL EXTEND'!N45,Expired!I47)</f>
        <v/>
      </c>
      <c r="R45" s="155">
        <f>25*Q45</f>
        <v/>
      </c>
    </row>
    <row r="46" ht="12.75" customHeight="1" s="263">
      <c r="A46" s="98" t="inlineStr">
        <is>
          <t>RM-45</t>
        </is>
      </c>
      <c r="B46" s="98">
        <f>VLOOKUP(A46,Expired!A48:B104,2,0)</f>
        <v/>
      </c>
      <c r="C46" s="275" t="n"/>
      <c r="D46" s="136">
        <f>SUMIF(Expired!A48,A46,Expired!C48)</f>
        <v/>
      </c>
      <c r="E46" s="98">
        <f>SUMIF(Expired!A48,A46,Expired!D48)</f>
        <v/>
      </c>
      <c r="F46" s="155">
        <f>20*E46</f>
        <v/>
      </c>
      <c r="H46" s="98" t="inlineStr">
        <is>
          <t>RM-45</t>
        </is>
      </c>
      <c r="I46" s="98">
        <f>VLOOKUP('MATERIAL EXTEND'!H46,Expired!A48:B104,2,0)</f>
        <v/>
      </c>
      <c r="J46" s="136">
        <f>SUMIF(Expired!A48,'MATERIAL EXTEND'!H46,Expired!F48)</f>
        <v/>
      </c>
      <c r="K46" s="98">
        <f>SUMIF(Expired!A48,'MATERIAL EXTEND'!H46,Expired!G48)</f>
        <v/>
      </c>
      <c r="L46" s="155">
        <f>20*K46</f>
        <v/>
      </c>
      <c r="N46" s="98" t="inlineStr">
        <is>
          <t>RM-45</t>
        </is>
      </c>
      <c r="O46" s="98">
        <f>VLOOKUP(N46,Expired!A48:B104,2,0)</f>
        <v/>
      </c>
      <c r="P46" s="136">
        <f>SUMIF(Expired!A48,'MATERIAL EXTEND'!N46,Expired!H48)</f>
        <v/>
      </c>
      <c r="Q46" s="98">
        <f>SUMIF(Expired!A48,'MATERIAL EXTEND'!N46,Expired!I48)</f>
        <v/>
      </c>
      <c r="R46" s="155">
        <f>20*Q46</f>
        <v/>
      </c>
    </row>
    <row r="47" ht="12.75" customHeight="1" s="263">
      <c r="A47" s="98" t="inlineStr">
        <is>
          <t>RM-46</t>
        </is>
      </c>
      <c r="B47" s="98">
        <f>VLOOKUP(A47,Expired!A49:B105,2,0)</f>
        <v/>
      </c>
      <c r="C47" s="275" t="n"/>
      <c r="D47" s="136">
        <f>SUMIF(Expired!A49,A47,Expired!C49)</f>
        <v/>
      </c>
      <c r="E47" s="98">
        <f>SUMIF(Expired!A49,A47,Expired!D49)</f>
        <v/>
      </c>
      <c r="F47" s="155">
        <f>25*E47</f>
        <v/>
      </c>
      <c r="H47" s="98" t="inlineStr">
        <is>
          <t>RM-46</t>
        </is>
      </c>
      <c r="I47" s="98">
        <f>VLOOKUP('MATERIAL EXTEND'!H47,Expired!A49:B105,2,0)</f>
        <v/>
      </c>
      <c r="J47" s="136">
        <f>SUMIF(Expired!A49,'MATERIAL EXTEND'!H47,Expired!F49)</f>
        <v/>
      </c>
      <c r="K47" s="98">
        <f>SUMIF(Expired!A49,'MATERIAL EXTEND'!H47,Expired!G49)</f>
        <v/>
      </c>
      <c r="L47" s="155">
        <f>25*K47</f>
        <v/>
      </c>
      <c r="N47" s="98" t="inlineStr">
        <is>
          <t>RM-46</t>
        </is>
      </c>
      <c r="O47" s="98">
        <f>VLOOKUP(N47,Expired!A49:B105,2,0)</f>
        <v/>
      </c>
      <c r="P47" s="136">
        <f>SUMIF(Expired!A49,'MATERIAL EXTEND'!N47,Expired!H49)</f>
        <v/>
      </c>
      <c r="Q47" s="98">
        <f>SUMIF(Expired!A49,'MATERIAL EXTEND'!N47,Expired!I49)</f>
        <v/>
      </c>
      <c r="R47" s="155">
        <f>25*Q47</f>
        <v/>
      </c>
    </row>
    <row r="48" ht="12.75" customHeight="1" s="263">
      <c r="A48" s="98" t="inlineStr">
        <is>
          <t>RM-47</t>
        </is>
      </c>
      <c r="B48" s="98">
        <f>VLOOKUP(A48,Expired!A50:B106,2,0)</f>
        <v/>
      </c>
      <c r="C48" s="275" t="n"/>
      <c r="D48" s="136">
        <f>SUMIF(Expired!A50,A48,Expired!C50)</f>
        <v/>
      </c>
      <c r="E48" s="98">
        <f>SUMIF(Expired!A50,A48,Expired!D50)</f>
        <v/>
      </c>
      <c r="F48" s="155">
        <f>25*E48</f>
        <v/>
      </c>
      <c r="H48" s="98" t="inlineStr">
        <is>
          <t>RM-47</t>
        </is>
      </c>
      <c r="I48" s="98">
        <f>VLOOKUP('MATERIAL EXTEND'!H48,Expired!A50:B106,2,0)</f>
        <v/>
      </c>
      <c r="J48" s="136">
        <f>SUMIF(Expired!A50,'MATERIAL EXTEND'!H48,Expired!F50)</f>
        <v/>
      </c>
      <c r="K48" s="98">
        <f>SUMIF(Expired!A50,'MATERIAL EXTEND'!H48,Expired!G50)</f>
        <v/>
      </c>
      <c r="L48" s="155">
        <f>25*K48</f>
        <v/>
      </c>
      <c r="N48" s="98" t="inlineStr">
        <is>
          <t>RM-47</t>
        </is>
      </c>
      <c r="O48" s="98">
        <f>VLOOKUP(N48,Expired!A50:B106,2,0)</f>
        <v/>
      </c>
      <c r="P48" s="136">
        <f>SUMIF(Expired!A50,'MATERIAL EXTEND'!N48,Expired!H50)</f>
        <v/>
      </c>
      <c r="Q48" s="98">
        <f>SUMIF(Expired!A50,'MATERIAL EXTEND'!N48,Expired!I50)</f>
        <v/>
      </c>
      <c r="R48" s="155">
        <f>25*Q48</f>
        <v/>
      </c>
    </row>
    <row r="49" ht="12.75" customHeight="1" s="263">
      <c r="A49" s="148" t="inlineStr">
        <is>
          <t>RM-48</t>
        </is>
      </c>
      <c r="B49" s="148">
        <f>VLOOKUP(A49,Expired!A51:B107,2,0)</f>
        <v/>
      </c>
      <c r="C49" s="275" t="n"/>
      <c r="D49" s="156">
        <f>SUMIF(Expired!A51,A49,Expired!C51)</f>
        <v/>
      </c>
      <c r="E49" s="148">
        <f>SUMIF(Expired!A51,A49,Expired!D51)</f>
        <v/>
      </c>
      <c r="F49" s="157">
        <f>25*E49</f>
        <v/>
      </c>
      <c r="H49" s="148" t="inlineStr">
        <is>
          <t>RM-48</t>
        </is>
      </c>
      <c r="I49" s="148">
        <f>VLOOKUP('MATERIAL EXTEND'!H49,Expired!A51:B107,2,0)</f>
        <v/>
      </c>
      <c r="J49" s="156">
        <f>SUMIF(Expired!A51,'MATERIAL EXTEND'!H49,Expired!F51)</f>
        <v/>
      </c>
      <c r="K49" s="148">
        <f>SUMIF(Expired!A51,'MATERIAL EXTEND'!H49,Expired!G51)</f>
        <v/>
      </c>
      <c r="L49" s="157">
        <f>25*K49</f>
        <v/>
      </c>
      <c r="M49" s="1" t="n"/>
      <c r="N49" s="148" t="inlineStr">
        <is>
          <t>RM-48</t>
        </is>
      </c>
      <c r="O49" s="148">
        <f>VLOOKUP(N49,Expired!A51:B107,2,0)</f>
        <v/>
      </c>
      <c r="P49" s="156">
        <f>SUMIF(Expired!A51,'MATERIAL EXTEND'!N49,Expired!#REF!)</f>
        <v/>
      </c>
      <c r="Q49" s="148">
        <f>SUMIF(Expired!A51,'MATERIAL EXTEND'!N49,Expired!#REF!)</f>
        <v/>
      </c>
      <c r="R49" s="157">
        <f>25*Q49</f>
        <v/>
      </c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2.75" customHeight="1" s="263">
      <c r="A50" s="98" t="inlineStr">
        <is>
          <t>RM-49</t>
        </is>
      </c>
      <c r="B50" s="98">
        <f>VLOOKUP(A50,Expired!A52:B108,2,0)</f>
        <v/>
      </c>
      <c r="C50" s="275" t="n"/>
      <c r="D50" s="136">
        <f>SUMIF(Expired!A52,A50,Expired!C52)</f>
        <v/>
      </c>
      <c r="E50" s="98">
        <f>SUMIF(Expired!A52,A50,Expired!D52)</f>
        <v/>
      </c>
      <c r="F50" s="155">
        <f>25*E50</f>
        <v/>
      </c>
      <c r="H50" s="98" t="inlineStr">
        <is>
          <t>RM-49</t>
        </is>
      </c>
      <c r="I50" s="98">
        <f>VLOOKUP('MATERIAL EXTEND'!H50,Expired!A52:B108,2,0)</f>
        <v/>
      </c>
      <c r="J50" s="136">
        <f>SUMIF(Expired!A52,'MATERIAL EXTEND'!H50,#REF!)</f>
        <v/>
      </c>
      <c r="K50" s="98">
        <f>SUMIF(Expired!A52,'MATERIAL EXTEND'!H50,#REF!)</f>
        <v/>
      </c>
      <c r="L50" s="155">
        <f>25*K50</f>
        <v/>
      </c>
      <c r="N50" s="98" t="inlineStr">
        <is>
          <t>RM-49</t>
        </is>
      </c>
      <c r="O50" s="98">
        <f>VLOOKUP(N50,Expired!A52:B108,2,0)</f>
        <v/>
      </c>
      <c r="P50" s="136">
        <f>SUMIF(Expired!A52,'MATERIAL EXTEND'!N50,Expired!H52)</f>
        <v/>
      </c>
      <c r="Q50" s="98">
        <f>SUMIF(Expired!A52,'MATERIAL EXTEND'!N50,Expired!I52)</f>
        <v/>
      </c>
      <c r="R50" s="155">
        <f>25*Q50</f>
        <v/>
      </c>
    </row>
    <row r="51" ht="12.75" customHeight="1" s="263">
      <c r="A51" s="98" t="inlineStr">
        <is>
          <t>RM-50</t>
        </is>
      </c>
      <c r="B51" s="98">
        <f>VLOOKUP(A51,Expired!A53:B109,2,0)</f>
        <v/>
      </c>
      <c r="C51" s="275" t="n"/>
      <c r="D51" s="136">
        <f>SUMIF(Expired!A53,A51,Expired!C53)</f>
        <v/>
      </c>
      <c r="E51" s="98">
        <f>SUMIF(Expired!A53,A51,Expired!D53)</f>
        <v/>
      </c>
      <c r="F51" s="155">
        <f>25*E51</f>
        <v/>
      </c>
      <c r="H51" s="98" t="inlineStr">
        <is>
          <t>RM-50</t>
        </is>
      </c>
      <c r="I51" s="98">
        <f>VLOOKUP('MATERIAL EXTEND'!H51,Expired!A53:B109,2,0)</f>
        <v/>
      </c>
      <c r="J51" s="136">
        <f>SUMIF(Expired!A53,'MATERIAL EXTEND'!H51,#REF!)</f>
        <v/>
      </c>
      <c r="K51" s="98">
        <f>SUMIF(Expired!A53,'MATERIAL EXTEND'!H51,#REF!)</f>
        <v/>
      </c>
      <c r="L51" s="155">
        <f>25*K51</f>
        <v/>
      </c>
      <c r="N51" s="98" t="inlineStr">
        <is>
          <t>RM-50</t>
        </is>
      </c>
      <c r="O51" s="98">
        <f>VLOOKUP(N51,Expired!A53:B109,2,0)</f>
        <v/>
      </c>
      <c r="P51" s="136">
        <f>SUMIF(Expired!A53,'MATERIAL EXTEND'!N51,Expired!H53)</f>
        <v/>
      </c>
      <c r="Q51" s="98">
        <f>SUMIF(Expired!A53,'MATERIAL EXTEND'!N51,Expired!I53)</f>
        <v/>
      </c>
      <c r="R51" s="155">
        <f>25*Q51</f>
        <v/>
      </c>
    </row>
    <row r="52" ht="12.75" customHeight="1" s="263">
      <c r="A52" s="98" t="inlineStr">
        <is>
          <t>RM-51</t>
        </is>
      </c>
      <c r="B52" s="98">
        <f>VLOOKUP(A52,Expired!A54:B110,2,0)</f>
        <v/>
      </c>
      <c r="C52" s="275" t="n"/>
      <c r="D52" s="136">
        <f>SUMIF(Expired!A54,A52,Expired!C54)</f>
        <v/>
      </c>
      <c r="E52" s="98">
        <f>SUMIF(Expired!A54,A52,Expired!D54)</f>
        <v/>
      </c>
      <c r="F52" s="155">
        <f>20*E52</f>
        <v/>
      </c>
      <c r="H52" s="98" t="inlineStr">
        <is>
          <t>RM-51</t>
        </is>
      </c>
      <c r="I52" s="98">
        <f>VLOOKUP('MATERIAL EXTEND'!H52,Expired!A54:B110,2,0)</f>
        <v/>
      </c>
      <c r="J52" s="136">
        <f>SUMIF(Expired!A54,'MATERIAL EXTEND'!H52,Expired!F54)</f>
        <v/>
      </c>
      <c r="K52" s="98">
        <f>SUMIF(Expired!A54,'MATERIAL EXTEND'!H52,Expired!G54)</f>
        <v/>
      </c>
      <c r="L52" s="155">
        <f>20*K52</f>
        <v/>
      </c>
      <c r="N52" s="98" t="inlineStr">
        <is>
          <t>RM-51</t>
        </is>
      </c>
      <c r="O52" s="98">
        <f>VLOOKUP(N52,Expired!A54:B110,2,0)</f>
        <v/>
      </c>
      <c r="P52" s="136">
        <f>SUMIF(Expired!A54,'MATERIAL EXTEND'!N52,Expired!H54)</f>
        <v/>
      </c>
      <c r="Q52" s="98">
        <f>SUMIF(Expired!A54,'MATERIAL EXTEND'!N52,Expired!I54)</f>
        <v/>
      </c>
      <c r="R52" s="155">
        <f>20*Q52</f>
        <v/>
      </c>
    </row>
    <row r="53" ht="12.75" customHeight="1" s="263">
      <c r="A53" s="148" t="inlineStr">
        <is>
          <t>RM-52</t>
        </is>
      </c>
      <c r="B53" s="148">
        <f>VLOOKUP(A53,Expired!A55:B111,2,0)</f>
        <v/>
      </c>
      <c r="C53" s="275" t="n"/>
      <c r="D53" s="156">
        <f>SUMIF(Expired!A55,A53,Expired!C55)</f>
        <v/>
      </c>
      <c r="E53" s="148">
        <f>SUMIF(Expired!A55,A53,Expired!D55)</f>
        <v/>
      </c>
      <c r="F53" s="157">
        <f>25*E53</f>
        <v/>
      </c>
      <c r="H53" s="148" t="inlineStr">
        <is>
          <t>RM-52</t>
        </is>
      </c>
      <c r="I53" s="148">
        <f>VLOOKUP('MATERIAL EXTEND'!H53,Expired!A55:B111,2,0)</f>
        <v/>
      </c>
      <c r="J53" s="156">
        <f>SUMIF(Expired!A55,'MATERIAL EXTEND'!H53,#REF!)</f>
        <v/>
      </c>
      <c r="K53" s="148">
        <f>SUMIF(Expired!A55,'MATERIAL EXTEND'!H53,#REF!)</f>
        <v/>
      </c>
      <c r="L53" s="157">
        <f>25*K53</f>
        <v/>
      </c>
      <c r="M53" s="1" t="n"/>
      <c r="N53" s="148" t="inlineStr">
        <is>
          <t>RM-52</t>
        </is>
      </c>
      <c r="O53" s="148">
        <f>VLOOKUP(N53,Expired!A55:B111,2,0)</f>
        <v/>
      </c>
      <c r="P53" s="156">
        <f>SUMIF(Expired!A55,'MATERIAL EXTEND'!N53,Expired!F55)</f>
        <v/>
      </c>
      <c r="Q53" s="148">
        <f>SUMIF(Expired!A55,'MATERIAL EXTEND'!N53,Expired!G55)</f>
        <v/>
      </c>
      <c r="R53" s="157">
        <f>25*Q53</f>
        <v/>
      </c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2.75" customHeight="1" s="263">
      <c r="A54" s="98" t="inlineStr">
        <is>
          <t>RM-53</t>
        </is>
      </c>
      <c r="B54" s="98">
        <f>VLOOKUP(A54,Expired!A56:B112,2,0)</f>
        <v/>
      </c>
      <c r="C54" s="275" t="n"/>
      <c r="D54" s="136">
        <f>SUMIF(Expired!A56,A54,Expired!C56)</f>
        <v/>
      </c>
      <c r="E54" s="98">
        <f>SUMIF(Expired!A56,A54,Expired!D56)</f>
        <v/>
      </c>
      <c r="F54" s="155">
        <f>25*E54</f>
        <v/>
      </c>
      <c r="H54" s="98" t="inlineStr">
        <is>
          <t>RM-53</t>
        </is>
      </c>
      <c r="I54" s="98">
        <f>VLOOKUP('MATERIAL EXTEND'!H54,Expired!A56:B112,2,0)</f>
        <v/>
      </c>
      <c r="J54" s="136">
        <f>SUMIF(Expired!A56,'MATERIAL EXTEND'!H54,Expired!F56)</f>
        <v/>
      </c>
      <c r="K54" s="98">
        <f>SUMIF(Expired!A56,'MATERIAL EXTEND'!H54,Expired!G56)</f>
        <v/>
      </c>
      <c r="L54" s="155">
        <f>25*K54</f>
        <v/>
      </c>
      <c r="N54" s="98" t="inlineStr">
        <is>
          <t>RM-53</t>
        </is>
      </c>
      <c r="O54" s="98">
        <f>VLOOKUP(N54,Expired!A56:B112,2,0)</f>
        <v/>
      </c>
      <c r="P54" s="136">
        <f>SUMIF(Expired!A56,'MATERIAL EXTEND'!N54,Expired!H56)</f>
        <v/>
      </c>
      <c r="Q54" s="98">
        <f>SUMIF(Expired!A56,'MATERIAL EXTEND'!N54,Expired!I56)</f>
        <v/>
      </c>
      <c r="R54" s="155">
        <f>25*Q54</f>
        <v/>
      </c>
    </row>
    <row r="55" ht="12.75" customHeight="1" s="263">
      <c r="A55" s="98" t="inlineStr">
        <is>
          <t>RM-54</t>
        </is>
      </c>
      <c r="B55" s="98">
        <f>VLOOKUP(A55,Expired!A57:B113,2,0)</f>
        <v/>
      </c>
      <c r="C55" s="275" t="n"/>
      <c r="D55" s="136">
        <f>SUMIF(Expired!A57,A55,Expired!C57)</f>
        <v/>
      </c>
      <c r="E55" s="98">
        <f>SUMIF(Expired!A57,A55,Expired!D57)</f>
        <v/>
      </c>
      <c r="F55" s="155">
        <f>25*E55</f>
        <v/>
      </c>
      <c r="H55" s="98" t="inlineStr">
        <is>
          <t>RM-54</t>
        </is>
      </c>
      <c r="I55" s="98">
        <f>VLOOKUP('MATERIAL EXTEND'!H55,Expired!A57:B113,2,0)</f>
        <v/>
      </c>
      <c r="J55" s="136">
        <f>SUMIF(Expired!A57,'MATERIAL EXTEND'!H55,Expired!F57)</f>
        <v/>
      </c>
      <c r="K55" s="98">
        <f>SUMIF(Expired!A57,'MATERIAL EXTEND'!H55,Expired!G57)</f>
        <v/>
      </c>
      <c r="L55" s="155">
        <f>25*K55</f>
        <v/>
      </c>
      <c r="N55" s="98" t="inlineStr">
        <is>
          <t>RM-54</t>
        </is>
      </c>
      <c r="O55" s="98">
        <f>VLOOKUP(N55,Expired!A57:B113,2,0)</f>
        <v/>
      </c>
      <c r="P55" s="136">
        <f>SUMIF(Expired!A57,'MATERIAL EXTEND'!N55,Expired!H57)</f>
        <v/>
      </c>
      <c r="Q55" s="98">
        <f>SUMIF(Expired!A57,'MATERIAL EXTEND'!N55,Expired!I57)</f>
        <v/>
      </c>
      <c r="R55" s="155">
        <f>25*Q55</f>
        <v/>
      </c>
    </row>
    <row r="56" ht="12.75" customHeight="1" s="263">
      <c r="A56" s="98" t="inlineStr">
        <is>
          <t>RM-55</t>
        </is>
      </c>
      <c r="B56" s="98">
        <f>VLOOKUP(A56,Expired!A58:B114,2,0)</f>
        <v/>
      </c>
      <c r="C56" s="275" t="n"/>
      <c r="D56" s="136">
        <f>SUMIF(Expired!A58,A56,Expired!C58)</f>
        <v/>
      </c>
      <c r="E56" s="98">
        <f>SUMIF(Expired!A58,A56,Expired!D58)</f>
        <v/>
      </c>
      <c r="F56" s="155">
        <f>20*E56</f>
        <v/>
      </c>
      <c r="H56" s="98" t="inlineStr">
        <is>
          <t>RM-55</t>
        </is>
      </c>
      <c r="I56" s="98">
        <f>VLOOKUP('MATERIAL EXTEND'!H56,Expired!A58:B114,2,0)</f>
        <v/>
      </c>
      <c r="J56" s="136">
        <f>SUMIF(Expired!A58,'MATERIAL EXTEND'!H56,Expired!F58)</f>
        <v/>
      </c>
      <c r="K56" s="98">
        <f>SUMIF(Expired!A58,'MATERIAL EXTEND'!H56,Expired!G58)</f>
        <v/>
      </c>
      <c r="L56" s="155">
        <f>20*K56</f>
        <v/>
      </c>
      <c r="N56" s="98" t="inlineStr">
        <is>
          <t>RM-55</t>
        </is>
      </c>
      <c r="O56" s="98">
        <f>VLOOKUP(N56,Expired!A58:B114,2,0)</f>
        <v/>
      </c>
      <c r="P56" s="136">
        <f>SUMIF(Expired!A58,'MATERIAL EXTEND'!N56,Expired!H58)</f>
        <v/>
      </c>
      <c r="Q56" s="98">
        <f>SUMIF(Expired!A58,'MATERIAL EXTEND'!N56,Expired!I58)</f>
        <v/>
      </c>
      <c r="R56" s="155">
        <f>20*Q56</f>
        <v/>
      </c>
    </row>
    <row r="57" ht="12.75" customHeight="1" s="263">
      <c r="A57" s="148" t="inlineStr">
        <is>
          <t>RM-56</t>
        </is>
      </c>
      <c r="B57" s="148">
        <f>VLOOKUP(A57,Expired!A59:B115,2,0)</f>
        <v/>
      </c>
      <c r="C57" s="275" t="n"/>
      <c r="D57" s="156">
        <f>SUMIF(Expired!A59,A57,Expired!C59)</f>
        <v/>
      </c>
      <c r="E57" s="148">
        <f>SUMIF(Expired!A59,A57,Expired!D59)</f>
        <v/>
      </c>
      <c r="F57" s="157">
        <f>20*E57</f>
        <v/>
      </c>
      <c r="H57" s="148" t="inlineStr">
        <is>
          <t>RM-56</t>
        </is>
      </c>
      <c r="I57" s="148">
        <f>VLOOKUP('MATERIAL EXTEND'!H57,Expired!A59:B115,2,0)</f>
        <v/>
      </c>
      <c r="J57" s="156">
        <f>SUMIF(Expired!A59,'MATERIAL EXTEND'!H57,Expired!F59)</f>
        <v/>
      </c>
      <c r="K57" s="148">
        <f>SUMIF(Expired!A59,'MATERIAL EXTEND'!H57,Expired!G59)</f>
        <v/>
      </c>
      <c r="L57" s="157">
        <f>20*K57</f>
        <v/>
      </c>
      <c r="M57" s="1" t="n"/>
      <c r="N57" s="148" t="inlineStr">
        <is>
          <t>RM-56</t>
        </is>
      </c>
      <c r="O57" s="148">
        <f>VLOOKUP(N57,Expired!A59:B115,2,0)</f>
        <v/>
      </c>
      <c r="P57" s="156">
        <f>SUMIF(Expired!A59,'MATERIAL EXTEND'!N57,Expired!H59)</f>
        <v/>
      </c>
      <c r="Q57" s="148">
        <f>SUMIF(Expired!A59,'MATERIAL EXTEND'!N57,Expired!I59)</f>
        <v/>
      </c>
      <c r="R57" s="157">
        <f>20*Q57</f>
        <v/>
      </c>
      <c r="S57" s="1" t="n"/>
      <c r="T57" s="1" t="n"/>
      <c r="U57" s="1" t="n"/>
      <c r="V57" s="1" t="n"/>
      <c r="W57" s="1" t="n"/>
      <c r="X57" s="1" t="n"/>
      <c r="Y57" s="1" t="n"/>
      <c r="Z57" s="1" t="n"/>
    </row>
    <row r="58" hidden="1" ht="15.75" customHeight="1" s="263">
      <c r="A58" s="98" t="inlineStr">
        <is>
          <t>RM-57</t>
        </is>
      </c>
      <c r="B58" s="98">
        <f>VLOOKUP(A58,Expired!A60:B116,2,0)</f>
        <v/>
      </c>
      <c r="C58" s="275" t="n"/>
      <c r="D58" s="136">
        <f>SUMIF(Expired!#REF!,A58,Expired!#REF!)</f>
        <v/>
      </c>
      <c r="E58" s="98">
        <f>SUMIF(Expired!#REF!,A58,Expired!#REF!)</f>
        <v/>
      </c>
      <c r="F58" s="155">
        <f>20*E58</f>
        <v/>
      </c>
      <c r="H58" s="98" t="inlineStr">
        <is>
          <t>RM-57</t>
        </is>
      </c>
      <c r="I58" s="98">
        <f>VLOOKUP('MATERIAL EXTEND'!H58,Expired!A60:B116,2,0)</f>
        <v/>
      </c>
      <c r="J58" s="136">
        <f>SUMIF(Expired!#REF!,'MATERIAL EXTEND'!H58,Expired!#REF!)</f>
        <v/>
      </c>
      <c r="K58" s="98">
        <f>SUMIF(Expired!#REF!,'MATERIAL EXTEND'!H58,Expired!#REF!)</f>
        <v/>
      </c>
      <c r="L58" s="155">
        <f>20*K58</f>
        <v/>
      </c>
      <c r="N58" s="98" t="inlineStr">
        <is>
          <t>RM-57</t>
        </is>
      </c>
      <c r="O58" s="98">
        <f>VLOOKUP(N58,Expired!A60:B116,2,0)</f>
        <v/>
      </c>
      <c r="P58" s="136">
        <f>SUMIF(Expired!#REF!,'MATERIAL EXTEND'!N58,Expired!#REF!)</f>
        <v/>
      </c>
      <c r="Q58" s="98">
        <f>SUMIF(Expired!#REF!,'MATERIAL EXTEND'!N58,Expired!#REF!)</f>
        <v/>
      </c>
      <c r="R58" s="155">
        <f>20*Q58</f>
        <v/>
      </c>
    </row>
    <row r="59" ht="15.75" customHeight="1" s="263">
      <c r="A59" s="1" t="n"/>
      <c r="B59" s="1" t="n"/>
      <c r="C59" s="275" t="n"/>
      <c r="D59" s="158" t="n"/>
      <c r="E59" s="1" t="n"/>
      <c r="F59" s="159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5.75" customHeight="1" s="263">
      <c r="A60" s="1" t="n"/>
      <c r="B60" s="1" t="n"/>
      <c r="C60" s="275" t="n"/>
      <c r="D60" s="158" t="n"/>
      <c r="E60" s="160" t="n"/>
      <c r="F60" s="16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5.75" customHeight="1" s="263">
      <c r="A61" s="277" t="inlineStr">
        <is>
          <t>Material Expired to Extend January</t>
        </is>
      </c>
      <c r="B61" s="278" t="n"/>
      <c r="C61" s="275" t="n"/>
      <c r="D61" s="158" t="n"/>
      <c r="E61" s="1" t="n"/>
      <c r="F61" s="159" t="n"/>
      <c r="H61" s="1" t="n"/>
      <c r="I61" s="86" t="inlineStr">
        <is>
          <t>NAMA BARANG</t>
        </is>
      </c>
      <c r="J61" s="86" t="inlineStr">
        <is>
          <t>Expired</t>
        </is>
      </c>
      <c r="K61" s="86" t="inlineStr">
        <is>
          <t>Qty</t>
        </is>
      </c>
      <c r="L61" s="86" t="inlineStr">
        <is>
          <t>Qty / Kg</t>
        </is>
      </c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5.75" customHeight="1" s="263">
      <c r="A62" s="279" t="n"/>
      <c r="B62" s="280" t="n"/>
      <c r="C62" s="275" t="n"/>
      <c r="D62" s="158" t="n"/>
      <c r="E62" s="1" t="n"/>
      <c r="F62" s="159" t="n"/>
      <c r="H62" s="1" t="n"/>
      <c r="I62" s="148" t="inlineStr">
        <is>
          <t>CT CAKE MIX 0704221</t>
        </is>
      </c>
      <c r="J62" s="156" t="n">
        <v>45308</v>
      </c>
      <c r="K62" s="148" t="n">
        <v>91</v>
      </c>
      <c r="L62" s="157">
        <f>25*K62</f>
        <v/>
      </c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5.75" customHeight="1" s="263">
      <c r="A63" s="1" t="n"/>
      <c r="B63" s="1" t="n"/>
      <c r="C63" s="275" t="n"/>
      <c r="D63" s="158" t="n"/>
      <c r="E63" s="1" t="n"/>
      <c r="F63" s="159" t="n"/>
      <c r="H63" s="1" t="n"/>
      <c r="I63" s="148" t="n"/>
      <c r="J63" s="156" t="n">
        <v>45315</v>
      </c>
      <c r="K63" s="148" t="n">
        <v>40</v>
      </c>
      <c r="L63" s="157" t="n">
        <v>1000</v>
      </c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5.75" customHeight="1" s="263">
      <c r="A64" s="1" t="n"/>
      <c r="B64" s="1" t="n"/>
      <c r="C64" s="275" t="n"/>
      <c r="D64" s="158" t="n"/>
      <c r="E64" s="1" t="n"/>
      <c r="F64" s="159" t="n"/>
      <c r="H64" s="1" t="n"/>
      <c r="I64" s="148" t="inlineStr">
        <is>
          <t>CT STEAMED CAKE MIX</t>
        </is>
      </c>
      <c r="J64" s="156" t="n">
        <v>45308</v>
      </c>
      <c r="K64" s="148" t="n">
        <v>79</v>
      </c>
      <c r="L64" s="157" t="n">
        <v>1975</v>
      </c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5.75" customHeight="1" s="263">
      <c r="A65" s="1" t="n"/>
      <c r="B65" s="1" t="n"/>
      <c r="C65" s="275" t="n"/>
      <c r="D65" s="158" t="n"/>
      <c r="E65" s="1" t="n"/>
      <c r="F65" s="159" t="n"/>
      <c r="H65" s="1" t="n"/>
      <c r="I65" s="162" t="n"/>
      <c r="J65" s="156" t="n">
        <v>45315</v>
      </c>
      <c r="K65" s="148" t="n">
        <v>124</v>
      </c>
      <c r="L65" s="157" t="n">
        <v>3100</v>
      </c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5.75" customHeight="1" s="263">
      <c r="A66" s="1" t="n"/>
      <c r="B66" s="1" t="n"/>
      <c r="C66" s="275" t="n"/>
      <c r="D66" s="158" t="n"/>
      <c r="E66" s="1" t="n"/>
      <c r="F66" s="159" t="n"/>
      <c r="H66" s="1" t="n"/>
      <c r="I66" s="148" t="inlineStr">
        <is>
          <t>CT FILLER 3103221</t>
        </is>
      </c>
      <c r="J66" s="156" t="n">
        <v>45321</v>
      </c>
      <c r="K66" s="163" t="n">
        <v>13</v>
      </c>
      <c r="L66" s="164" t="n">
        <v>260</v>
      </c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5.75" customHeight="1" s="263">
      <c r="A67" s="1" t="n"/>
      <c r="B67" s="1" t="n"/>
      <c r="C67" s="275" t="n"/>
      <c r="D67" s="158" t="n"/>
      <c r="E67" s="1" t="n"/>
      <c r="F67" s="159" t="n"/>
      <c r="H67" s="1" t="n"/>
      <c r="K67" s="165" t="inlineStr">
        <is>
          <t>Total</t>
        </is>
      </c>
      <c r="L67" s="166">
        <f>SUM(L62:L66)</f>
        <v/>
      </c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5.75" customHeight="1" s="263">
      <c r="A68" s="1" t="n"/>
      <c r="B68" s="1" t="n"/>
      <c r="C68" s="275" t="n"/>
      <c r="D68" s="158" t="n"/>
      <c r="E68" s="1" t="n"/>
      <c r="F68" s="159" t="n"/>
      <c r="H68" s="1" t="n"/>
      <c r="I68" s="1" t="n"/>
      <c r="J68" s="167" t="n"/>
      <c r="K68" s="168" t="n"/>
      <c r="L68" s="169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5.75" customHeight="1" s="263">
      <c r="A69" s="1" t="n"/>
      <c r="B69" s="1" t="n"/>
      <c r="C69" s="275" t="n"/>
      <c r="D69" s="158" t="n"/>
      <c r="E69" s="1" t="n"/>
      <c r="F69" s="159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5.75" customHeight="1" s="263">
      <c r="A70" s="1" t="n"/>
      <c r="B70" s="1" t="n"/>
      <c r="C70" s="275" t="n"/>
      <c r="D70" s="158" t="n"/>
      <c r="E70" s="1" t="n"/>
      <c r="F70" s="159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5.75" customHeight="1" s="263">
      <c r="A71" s="1" t="n"/>
      <c r="B71" s="1" t="n"/>
      <c r="C71" s="275" t="n"/>
      <c r="D71" s="158" t="n"/>
      <c r="E71" s="1" t="n"/>
      <c r="F71" s="159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5.75" customHeight="1" s="263">
      <c r="A72" s="1" t="n"/>
      <c r="B72" s="1" t="n"/>
      <c r="C72" s="275" t="n"/>
      <c r="D72" s="158" t="n"/>
      <c r="E72" s="1" t="n"/>
      <c r="F72" s="159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5.75" customHeight="1" s="263">
      <c r="A73" s="1" t="n"/>
      <c r="B73" s="1" t="n"/>
      <c r="C73" s="275" t="n"/>
      <c r="D73" s="158" t="n"/>
      <c r="E73" s="1" t="n"/>
      <c r="F73" s="159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5.75" customHeight="1" s="263">
      <c r="A74" s="1" t="n"/>
      <c r="B74" s="1" t="n"/>
      <c r="C74" s="275" t="n"/>
      <c r="D74" s="158" t="n"/>
      <c r="E74" s="1" t="n"/>
      <c r="F74" s="159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5.75" customHeight="1" s="263">
      <c r="A75" s="1" t="n"/>
      <c r="B75" s="1" t="n"/>
      <c r="C75" s="275" t="n"/>
      <c r="D75" s="158" t="n"/>
      <c r="E75" s="1" t="n"/>
      <c r="F75" s="159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5.75" customHeight="1" s="263">
      <c r="A76" s="1" t="n"/>
      <c r="B76" s="1" t="n"/>
      <c r="C76" s="275" t="n"/>
      <c r="D76" s="158" t="n"/>
      <c r="E76" s="1" t="n"/>
      <c r="F76" s="159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5.75" customHeight="1" s="263">
      <c r="A77" s="1" t="n"/>
      <c r="B77" s="1" t="n"/>
      <c r="C77" s="275" t="n"/>
      <c r="D77" s="158" t="n"/>
      <c r="E77" s="1" t="n"/>
      <c r="F77" s="159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5.75" customHeight="1" s="263">
      <c r="A78" s="1" t="n"/>
      <c r="B78" s="1" t="n"/>
      <c r="C78" s="275" t="n"/>
      <c r="D78" s="158" t="n"/>
      <c r="E78" s="1" t="n"/>
      <c r="F78" s="159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5.75" customHeight="1" s="263">
      <c r="A79" s="1" t="n"/>
      <c r="B79" s="1" t="n"/>
      <c r="C79" s="275" t="n"/>
      <c r="D79" s="158" t="n"/>
      <c r="E79" s="1" t="n"/>
      <c r="F79" s="159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5.75" customHeight="1" s="263">
      <c r="A80" s="1" t="n"/>
      <c r="B80" s="1" t="n"/>
      <c r="C80" s="275" t="n"/>
      <c r="D80" s="158" t="n"/>
      <c r="E80" s="1" t="n"/>
      <c r="F80" s="159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5.75" customHeight="1" s="263">
      <c r="A81" s="1" t="n"/>
      <c r="B81" s="1" t="n"/>
      <c r="C81" s="275" t="n"/>
      <c r="D81" s="158" t="n"/>
      <c r="E81" s="1" t="n"/>
      <c r="F81" s="159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5.75" customHeight="1" s="263">
      <c r="A82" s="1" t="n"/>
      <c r="B82" s="1" t="n"/>
      <c r="C82" s="275" t="n"/>
      <c r="D82" s="158" t="n"/>
      <c r="E82" s="1" t="n"/>
      <c r="F82" s="159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5.75" customHeight="1" s="263">
      <c r="A83" s="1" t="n"/>
      <c r="B83" s="1" t="n"/>
      <c r="C83" s="275" t="n"/>
      <c r="D83" s="158" t="n"/>
      <c r="E83" s="1" t="n"/>
      <c r="F83" s="159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5.75" customHeight="1" s="263">
      <c r="A84" s="1" t="n"/>
      <c r="B84" s="1" t="n"/>
      <c r="C84" s="275" t="n"/>
      <c r="D84" s="158" t="n"/>
      <c r="E84" s="1" t="n"/>
      <c r="F84" s="159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5.75" customHeight="1" s="263">
      <c r="A85" s="1" t="n"/>
      <c r="B85" s="1" t="n"/>
      <c r="C85" s="275" t="n"/>
      <c r="D85" s="158" t="n"/>
      <c r="E85" s="1" t="n"/>
      <c r="F85" s="159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5.75" customHeight="1" s="263">
      <c r="A86" s="1" t="n"/>
      <c r="B86" s="1" t="n"/>
      <c r="C86" s="275" t="n"/>
      <c r="D86" s="158" t="n"/>
      <c r="E86" s="1" t="n"/>
      <c r="F86" s="159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5.75" customHeight="1" s="263">
      <c r="A87" s="1" t="n"/>
      <c r="B87" s="1" t="n"/>
      <c r="C87" s="275" t="n"/>
      <c r="D87" s="158" t="n"/>
      <c r="E87" s="1" t="n"/>
      <c r="F87" s="159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5.75" customHeight="1" s="263">
      <c r="A88" s="1" t="n"/>
      <c r="B88" s="1" t="n"/>
      <c r="C88" s="275" t="n"/>
      <c r="D88" s="158" t="n"/>
      <c r="E88" s="1" t="n"/>
      <c r="F88" s="159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5.75" customHeight="1" s="263">
      <c r="A89" s="1" t="n"/>
      <c r="B89" s="1" t="n"/>
      <c r="C89" s="275" t="n"/>
      <c r="D89" s="158" t="n"/>
      <c r="E89" s="1" t="n"/>
      <c r="F89" s="159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5.75" customHeight="1" s="263">
      <c r="A90" s="1" t="n"/>
      <c r="B90" s="1" t="n"/>
      <c r="C90" s="275" t="n"/>
      <c r="D90" s="158" t="n"/>
      <c r="E90" s="1" t="n"/>
      <c r="F90" s="159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5.75" customHeight="1" s="263">
      <c r="A91" s="1" t="n"/>
      <c r="B91" s="1" t="n"/>
      <c r="C91" s="275" t="n"/>
      <c r="D91" s="158" t="n"/>
      <c r="E91" s="1" t="n"/>
      <c r="F91" s="159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5.75" customHeight="1" s="263">
      <c r="A92" s="1" t="n"/>
      <c r="B92" s="1" t="n"/>
      <c r="C92" s="275" t="n"/>
      <c r="D92" s="158" t="n"/>
      <c r="E92" s="1" t="n"/>
      <c r="F92" s="159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5.75" customHeight="1" s="263">
      <c r="A93" s="1" t="n"/>
      <c r="B93" s="1" t="n"/>
      <c r="C93" s="275" t="n"/>
      <c r="D93" s="158" t="n"/>
      <c r="E93" s="1" t="n"/>
      <c r="F93" s="159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5.75" customHeight="1" s="263">
      <c r="A94" s="1" t="n"/>
      <c r="B94" s="1" t="n"/>
      <c r="C94" s="275" t="n"/>
      <c r="D94" s="158" t="n"/>
      <c r="E94" s="1" t="n"/>
      <c r="F94" s="159" t="n"/>
      <c r="H94" s="1" t="n"/>
      <c r="I94" s="1" t="n"/>
      <c r="J94" s="1" t="n"/>
      <c r="K94" s="1" t="n"/>
      <c r="L94" s="1" t="n"/>
      <c r="M94" s="1" t="n"/>
      <c r="W94" s="1" t="n"/>
      <c r="X94" s="1" t="n"/>
      <c r="Y94" s="1" t="n"/>
      <c r="Z94" s="1" t="n"/>
    </row>
    <row r="95" ht="15.75" customHeight="1" s="263">
      <c r="A95" s="1" t="n"/>
      <c r="B95" s="1" t="n"/>
      <c r="C95" s="275" t="n"/>
      <c r="D95" s="158" t="n"/>
      <c r="E95" s="1" t="n"/>
      <c r="F95" s="159" t="n"/>
      <c r="H95" s="1" t="n"/>
      <c r="I95" s="1" t="n"/>
      <c r="J95" s="1" t="n"/>
      <c r="K95" s="1" t="n"/>
      <c r="L95" s="1" t="n"/>
      <c r="M95" s="1" t="n"/>
      <c r="W95" s="1" t="n"/>
      <c r="X95" s="1" t="n"/>
      <c r="Y95" s="1" t="n"/>
      <c r="Z95" s="1" t="n"/>
    </row>
    <row r="96" ht="15.75" customHeight="1" s="263">
      <c r="A96" s="1" t="n"/>
      <c r="B96" s="1" t="n"/>
      <c r="C96" s="275" t="n"/>
      <c r="D96" s="158" t="n"/>
      <c r="E96" s="1" t="n"/>
      <c r="F96" s="159" t="n"/>
      <c r="H96" s="1" t="n"/>
      <c r="I96" s="1" t="n"/>
      <c r="M96" s="1" t="n"/>
      <c r="W96" s="1" t="n"/>
      <c r="X96" s="1" t="n"/>
      <c r="Y96" s="1" t="n"/>
      <c r="Z96" s="1" t="n"/>
    </row>
    <row r="97" ht="15.75" customHeight="1" s="263">
      <c r="C97" s="275" t="n"/>
      <c r="D97" s="158" t="n"/>
      <c r="E97" s="1" t="n"/>
      <c r="F97" s="159" t="n"/>
      <c r="H97" s="1" t="n"/>
      <c r="I97" s="1" t="n"/>
      <c r="M97" s="1" t="n"/>
      <c r="W97" s="1" t="n"/>
      <c r="X97" s="1" t="n"/>
      <c r="Y97" s="1" t="n"/>
      <c r="Z97" s="1" t="n"/>
    </row>
    <row r="98" ht="15.75" customHeight="1" s="263">
      <c r="C98" s="275" t="n"/>
      <c r="D98" s="158" t="n"/>
      <c r="E98" s="1" t="n"/>
      <c r="F98" s="159" t="n"/>
      <c r="H98" s="1" t="n"/>
      <c r="I98" s="1" t="n"/>
      <c r="M98" s="1" t="n"/>
      <c r="W98" s="1" t="n"/>
      <c r="X98" s="1" t="n"/>
      <c r="Y98" s="1" t="n"/>
      <c r="Z98" s="1" t="n"/>
    </row>
    <row r="99" ht="15.75" customHeight="1" s="263">
      <c r="C99" s="275" t="n"/>
      <c r="D99" s="158" t="n"/>
      <c r="E99" s="1" t="n"/>
      <c r="F99" s="159" t="n"/>
      <c r="H99" s="1" t="n"/>
      <c r="I99" s="1" t="n"/>
      <c r="M99" s="1" t="n"/>
      <c r="W99" s="1" t="n"/>
      <c r="X99" s="1" t="n"/>
      <c r="Y99" s="1" t="n"/>
      <c r="Z99" s="1" t="n"/>
    </row>
    <row r="100" ht="15.75" customHeight="1" s="263">
      <c r="C100" s="275" t="n"/>
      <c r="D100" s="158" t="n"/>
      <c r="E100" s="1" t="n"/>
      <c r="F100" s="159" t="n"/>
      <c r="H100" s="1" t="n"/>
      <c r="I100" s="1" t="n"/>
      <c r="M100" s="1" t="n"/>
      <c r="W100" s="1" t="n"/>
      <c r="X100" s="1" t="n"/>
      <c r="Y100" s="1" t="n"/>
      <c r="Z100" s="1" t="n"/>
    </row>
    <row r="101" ht="15.75" customHeight="1" s="263">
      <c r="C101" s="275" t="n"/>
      <c r="D101" s="158" t="n"/>
      <c r="E101" s="1" t="n"/>
      <c r="F101" s="159" t="n"/>
      <c r="H101" s="1" t="n"/>
      <c r="I101" s="1" t="n"/>
      <c r="M101" s="1" t="n"/>
      <c r="W101" s="1" t="n"/>
      <c r="X101" s="1" t="n"/>
      <c r="Y101" s="1" t="n"/>
      <c r="Z101" s="1" t="n"/>
    </row>
    <row r="102" ht="15.75" customHeight="1" s="263">
      <c r="C102" s="275" t="n"/>
      <c r="D102" s="158" t="n"/>
      <c r="E102" s="1" t="n"/>
      <c r="F102" s="159" t="n"/>
      <c r="H102" s="1" t="n"/>
      <c r="I102" s="1" t="n"/>
      <c r="M102" s="1" t="n"/>
      <c r="W102" s="1" t="n"/>
      <c r="X102" s="1" t="n"/>
      <c r="Y102" s="1" t="n"/>
      <c r="Z102" s="1" t="n"/>
    </row>
    <row r="103" ht="15.75" customHeight="1" s="263">
      <c r="C103" s="275" t="n"/>
      <c r="D103" s="158" t="n"/>
      <c r="E103" s="1" t="n"/>
      <c r="F103" s="159" t="n"/>
      <c r="H103" s="1" t="n"/>
      <c r="I103" s="1" t="n"/>
      <c r="M103" s="1" t="n"/>
      <c r="W103" s="1" t="n"/>
      <c r="X103" s="1" t="n"/>
      <c r="Y103" s="1" t="n"/>
      <c r="Z103" s="1" t="n"/>
    </row>
    <row r="104" ht="15.75" customHeight="1" s="263">
      <c r="C104" s="275" t="n"/>
      <c r="D104" s="158" t="n"/>
      <c r="E104" s="1" t="n"/>
      <c r="F104" s="159" t="n"/>
      <c r="H104" s="1" t="n"/>
      <c r="I104" s="1" t="n"/>
      <c r="M104" s="1" t="n"/>
      <c r="W104" s="1" t="n"/>
      <c r="X104" s="1" t="n"/>
      <c r="Y104" s="1" t="n"/>
      <c r="Z104" s="1" t="n"/>
    </row>
    <row r="105" ht="15.75" customHeight="1" s="263">
      <c r="C105" s="275" t="n"/>
      <c r="D105" s="158" t="n"/>
      <c r="E105" s="1" t="n"/>
      <c r="F105" s="159" t="n"/>
      <c r="H105" s="1" t="n"/>
      <c r="I105" s="1" t="n"/>
      <c r="M105" s="1" t="n"/>
      <c r="W105" s="1" t="n"/>
      <c r="X105" s="1" t="n"/>
      <c r="Y105" s="1" t="n"/>
      <c r="Z105" s="1" t="n"/>
    </row>
    <row r="106" ht="15.75" customHeight="1" s="263">
      <c r="C106" s="275" t="n"/>
      <c r="D106" s="158" t="n"/>
      <c r="E106" s="1" t="n"/>
      <c r="F106" s="159" t="n"/>
      <c r="H106" s="1" t="n"/>
      <c r="I106" s="1" t="n"/>
      <c r="M106" s="1" t="n"/>
      <c r="W106" s="1" t="n"/>
      <c r="X106" s="1" t="n"/>
      <c r="Y106" s="1" t="n"/>
      <c r="Z106" s="1" t="n"/>
    </row>
    <row r="107" ht="15.75" customHeight="1" s="263">
      <c r="C107" s="275" t="n"/>
      <c r="D107" s="158" t="n"/>
      <c r="E107" s="1" t="n"/>
      <c r="F107" s="159" t="n"/>
      <c r="H107" s="1" t="n"/>
      <c r="I107" s="1" t="n"/>
      <c r="M107" s="1" t="n"/>
      <c r="W107" s="1" t="n"/>
      <c r="X107" s="1" t="n"/>
      <c r="Y107" s="1" t="n"/>
      <c r="Z107" s="1" t="n"/>
    </row>
    <row r="108" ht="15.75" customHeight="1" s="263">
      <c r="C108" s="275" t="n"/>
      <c r="D108" s="158" t="n"/>
      <c r="E108" s="1" t="n"/>
      <c r="F108" s="159" t="n"/>
      <c r="H108" s="1" t="n"/>
      <c r="I108" s="1" t="n"/>
      <c r="M108" s="1" t="n"/>
      <c r="W108" s="1" t="n"/>
      <c r="X108" s="1" t="n"/>
      <c r="Y108" s="1" t="n"/>
      <c r="Z108" s="1" t="n"/>
    </row>
    <row r="109" ht="15.75" customHeight="1" s="263">
      <c r="C109" s="275" t="n"/>
      <c r="D109" s="158" t="n"/>
      <c r="E109" s="1" t="n"/>
      <c r="F109" s="159" t="n"/>
      <c r="H109" s="1" t="n"/>
      <c r="I109" s="1" t="n"/>
      <c r="M109" s="1" t="n"/>
      <c r="W109" s="1" t="n"/>
      <c r="X109" s="1" t="n"/>
      <c r="Y109" s="1" t="n"/>
      <c r="Z109" s="1" t="n"/>
    </row>
    <row r="110" ht="15.75" customHeight="1" s="263">
      <c r="C110" s="275" t="n"/>
      <c r="D110" s="158" t="n"/>
      <c r="E110" s="1" t="n"/>
      <c r="F110" s="159" t="n"/>
      <c r="H110" s="1" t="n"/>
      <c r="I110" s="1" t="n"/>
      <c r="M110" s="1" t="n"/>
      <c r="W110" s="1" t="n"/>
      <c r="X110" s="1" t="n"/>
      <c r="Y110" s="1" t="n"/>
      <c r="Z110" s="1" t="n"/>
    </row>
    <row r="111" ht="15.75" customHeight="1" s="263">
      <c r="C111" s="275" t="n"/>
      <c r="D111" s="158" t="n"/>
      <c r="E111" s="1" t="n"/>
      <c r="F111" s="159" t="n"/>
      <c r="H111" s="1" t="n"/>
      <c r="I111" s="1" t="n"/>
      <c r="M111" s="1" t="n"/>
      <c r="W111" s="1" t="n"/>
      <c r="X111" s="1" t="n"/>
      <c r="Y111" s="1" t="n"/>
      <c r="Z111" s="1" t="n"/>
    </row>
    <row r="112" ht="15.75" customHeight="1" s="263">
      <c r="C112" s="275" t="n"/>
      <c r="D112" s="158" t="n"/>
      <c r="E112" s="1" t="n"/>
      <c r="F112" s="159" t="n"/>
      <c r="H112" s="1" t="n"/>
      <c r="I112" s="1" t="n"/>
      <c r="M112" s="1" t="n"/>
      <c r="W112" s="1" t="n"/>
      <c r="X112" s="1" t="n"/>
      <c r="Y112" s="1" t="n"/>
      <c r="Z112" s="1" t="n"/>
    </row>
    <row r="113" ht="15.75" customHeight="1" s="263">
      <c r="C113" s="275" t="n"/>
      <c r="D113" s="158" t="n"/>
      <c r="E113" s="1" t="n"/>
      <c r="F113" s="159" t="n"/>
      <c r="H113" s="1" t="n"/>
      <c r="I113" s="1" t="n"/>
      <c r="M113" s="1" t="n"/>
      <c r="W113" s="1" t="n"/>
      <c r="X113" s="1" t="n"/>
      <c r="Y113" s="1" t="n"/>
      <c r="Z113" s="1" t="n"/>
    </row>
    <row r="114" ht="15.75" customHeight="1" s="263">
      <c r="C114" s="275" t="n"/>
      <c r="D114" s="158" t="n"/>
      <c r="E114" s="1" t="n"/>
      <c r="F114" s="159" t="n"/>
      <c r="H114" s="1" t="n"/>
      <c r="I114" s="1" t="n"/>
      <c r="M114" s="1" t="n"/>
      <c r="W114" s="1" t="n"/>
      <c r="X114" s="1" t="n"/>
      <c r="Y114" s="1" t="n"/>
      <c r="Z114" s="1" t="n"/>
    </row>
    <row r="115" ht="15.75" customHeight="1" s="263">
      <c r="C115" s="275" t="n"/>
      <c r="D115" s="158" t="n"/>
      <c r="E115" s="1" t="n"/>
      <c r="F115" s="159" t="n"/>
      <c r="H115" s="1" t="n"/>
      <c r="I115" s="1" t="n"/>
      <c r="M115" s="1" t="n"/>
      <c r="W115" s="1" t="n"/>
      <c r="X115" s="1" t="n"/>
      <c r="Y115" s="1" t="n"/>
      <c r="Z115" s="1" t="n"/>
    </row>
    <row r="116" ht="15.75" customHeight="1" s="263">
      <c r="C116" s="275" t="n"/>
      <c r="D116" s="158" t="n"/>
      <c r="E116" s="1" t="n"/>
      <c r="F116" s="159" t="n"/>
      <c r="H116" s="1" t="n"/>
      <c r="I116" s="1" t="n"/>
      <c r="M116" s="1" t="n"/>
      <c r="W116" s="1" t="n"/>
      <c r="X116" s="1" t="n"/>
      <c r="Y116" s="1" t="n"/>
      <c r="Z116" s="1" t="n"/>
    </row>
    <row r="117" ht="15.75" customHeight="1" s="263">
      <c r="C117" s="275" t="n"/>
      <c r="D117" s="158" t="n"/>
      <c r="E117" s="1" t="n"/>
      <c r="F117" s="159" t="n"/>
      <c r="H117" s="1" t="n"/>
      <c r="I117" s="1" t="n"/>
      <c r="M117" s="1" t="n"/>
      <c r="W117" s="1" t="n"/>
      <c r="X117" s="1" t="n"/>
      <c r="Y117" s="1" t="n"/>
      <c r="Z117" s="1" t="n"/>
    </row>
    <row r="118" ht="15.75" customHeight="1" s="263">
      <c r="C118" s="275" t="n"/>
      <c r="D118" s="158" t="n"/>
      <c r="E118" s="1" t="n"/>
      <c r="F118" s="159" t="n"/>
      <c r="H118" s="1" t="n"/>
      <c r="I118" s="1" t="n"/>
      <c r="M118" s="1" t="n"/>
      <c r="W118" s="1" t="n"/>
      <c r="X118" s="1" t="n"/>
      <c r="Y118" s="1" t="n"/>
      <c r="Z118" s="1" t="n"/>
    </row>
    <row r="119" ht="15.75" customHeight="1" s="263">
      <c r="C119" s="275" t="n"/>
      <c r="D119" s="158" t="n"/>
      <c r="E119" s="1" t="n"/>
      <c r="F119" s="159" t="n"/>
      <c r="H119" s="1" t="n"/>
      <c r="I119" s="1" t="n"/>
      <c r="M119" s="1" t="n"/>
      <c r="W119" s="1" t="n"/>
      <c r="X119" s="1" t="n"/>
      <c r="Y119" s="1" t="n"/>
      <c r="Z119" s="1" t="n"/>
    </row>
    <row r="120" ht="15.75" customHeight="1" s="263">
      <c r="C120" s="275" t="n"/>
      <c r="D120" s="158" t="n"/>
      <c r="E120" s="1" t="n"/>
      <c r="F120" s="159" t="n"/>
      <c r="H120" s="1" t="n"/>
      <c r="I120" s="1" t="n"/>
      <c r="M120" s="1" t="n"/>
      <c r="W120" s="1" t="n"/>
      <c r="X120" s="1" t="n"/>
      <c r="Y120" s="1" t="n"/>
      <c r="Z120" s="1" t="n"/>
    </row>
    <row r="121" ht="15.75" customHeight="1" s="263">
      <c r="C121" s="275" t="n"/>
      <c r="D121" s="158" t="n"/>
      <c r="E121" s="1" t="n"/>
      <c r="F121" s="159" t="n"/>
      <c r="H121" s="1" t="n"/>
      <c r="I121" s="1" t="n"/>
      <c r="M121" s="1" t="n"/>
      <c r="W121" s="1" t="n"/>
      <c r="X121" s="1" t="n"/>
      <c r="Y121" s="1" t="n"/>
      <c r="Z121" s="1" t="n"/>
    </row>
    <row r="122" ht="15.75" customHeight="1" s="263">
      <c r="C122" s="275" t="n"/>
      <c r="D122" s="158" t="n"/>
      <c r="E122" s="1" t="n"/>
      <c r="F122" s="159" t="n"/>
      <c r="H122" s="1" t="n"/>
      <c r="I122" s="1" t="n"/>
      <c r="M122" s="1" t="n"/>
      <c r="W122" s="1" t="n"/>
      <c r="X122" s="1" t="n"/>
      <c r="Y122" s="1" t="n"/>
      <c r="Z122" s="1" t="n"/>
    </row>
    <row r="123" ht="15.75" customHeight="1" s="263">
      <c r="C123" s="275" t="n"/>
      <c r="D123" s="158" t="n"/>
      <c r="E123" s="1" t="n"/>
      <c r="F123" s="159" t="n"/>
      <c r="H123" s="1" t="n"/>
      <c r="I123" s="1" t="n"/>
      <c r="M123" s="1" t="n"/>
      <c r="W123" s="1" t="n"/>
      <c r="X123" s="1" t="n"/>
      <c r="Y123" s="1" t="n"/>
      <c r="Z123" s="1" t="n"/>
    </row>
    <row r="124" ht="15.75" customHeight="1" s="263">
      <c r="C124" s="275" t="n"/>
      <c r="D124" s="158" t="n"/>
      <c r="E124" s="1" t="n"/>
      <c r="F124" s="159" t="n"/>
      <c r="H124" s="1" t="n"/>
      <c r="I124" s="1" t="n"/>
      <c r="M124" s="1" t="n"/>
      <c r="W124" s="1" t="n"/>
      <c r="X124" s="1" t="n"/>
      <c r="Y124" s="1" t="n"/>
      <c r="Z124" s="1" t="n"/>
    </row>
    <row r="125" ht="15.75" customHeight="1" s="263">
      <c r="C125" s="275" t="n"/>
      <c r="D125" s="158" t="n"/>
      <c r="E125" s="1" t="n"/>
      <c r="F125" s="159" t="n"/>
      <c r="H125" s="1" t="n"/>
      <c r="I125" s="1" t="n"/>
      <c r="M125" s="1" t="n"/>
      <c r="W125" s="1" t="n"/>
      <c r="X125" s="1" t="n"/>
      <c r="Y125" s="1" t="n"/>
      <c r="Z125" s="1" t="n"/>
    </row>
    <row r="126" ht="15.75" customHeight="1" s="263">
      <c r="C126" s="275" t="n"/>
      <c r="D126" s="158" t="n"/>
      <c r="E126" s="1" t="n"/>
      <c r="F126" s="159" t="n"/>
      <c r="H126" s="1" t="n"/>
      <c r="I126" s="1" t="n"/>
      <c r="M126" s="1" t="n"/>
      <c r="W126" s="1" t="n"/>
      <c r="X126" s="1" t="n"/>
      <c r="Y126" s="1" t="n"/>
      <c r="Z126" s="1" t="n"/>
    </row>
    <row r="127" ht="15.75" customHeight="1" s="263">
      <c r="C127" s="275" t="n"/>
      <c r="D127" s="158" t="n"/>
      <c r="E127" s="1" t="n"/>
      <c r="F127" s="159" t="n"/>
      <c r="H127" s="1" t="n"/>
      <c r="I127" s="1" t="n"/>
      <c r="M127" s="1" t="n"/>
      <c r="W127" s="1" t="n"/>
      <c r="X127" s="1" t="n"/>
      <c r="Y127" s="1" t="n"/>
      <c r="Z127" s="1" t="n"/>
    </row>
    <row r="128" ht="15.75" customHeight="1" s="263">
      <c r="C128" s="275" t="n"/>
      <c r="D128" s="158" t="n"/>
      <c r="E128" s="1" t="n"/>
      <c r="F128" s="159" t="n"/>
      <c r="H128" s="1" t="n"/>
      <c r="I128" s="1" t="n"/>
      <c r="M128" s="1" t="n"/>
      <c r="W128" s="1" t="n"/>
      <c r="X128" s="1" t="n"/>
      <c r="Y128" s="1" t="n"/>
      <c r="Z128" s="1" t="n"/>
    </row>
    <row r="129" ht="15.75" customHeight="1" s="263">
      <c r="C129" s="275" t="n"/>
      <c r="D129" s="158" t="n"/>
      <c r="E129" s="1" t="n"/>
      <c r="F129" s="159" t="n"/>
      <c r="H129" s="1" t="n"/>
      <c r="I129" s="1" t="n"/>
      <c r="M129" s="1" t="n"/>
      <c r="W129" s="1" t="n"/>
      <c r="X129" s="1" t="n"/>
      <c r="Y129" s="1" t="n"/>
      <c r="Z129" s="1" t="n"/>
    </row>
    <row r="130" ht="15.75" customHeight="1" s="263">
      <c r="C130" s="275" t="n"/>
      <c r="D130" s="158" t="n"/>
      <c r="E130" s="1" t="n"/>
      <c r="F130" s="159" t="n"/>
      <c r="H130" s="1" t="n"/>
      <c r="I130" s="1" t="n"/>
      <c r="M130" s="1" t="n"/>
      <c r="W130" s="1" t="n"/>
      <c r="X130" s="1" t="n"/>
      <c r="Y130" s="1" t="n"/>
      <c r="Z130" s="1" t="n"/>
    </row>
    <row r="131" ht="15.75" customHeight="1" s="263">
      <c r="C131" s="275" t="n"/>
      <c r="D131" s="158" t="n"/>
      <c r="E131" s="1" t="n"/>
      <c r="F131" s="159" t="n"/>
      <c r="H131" s="1" t="n"/>
      <c r="I131" s="1" t="n"/>
      <c r="M131" s="1" t="n"/>
      <c r="W131" s="1" t="n"/>
      <c r="X131" s="1" t="n"/>
      <c r="Y131" s="1" t="n"/>
      <c r="Z131" s="1" t="n"/>
    </row>
    <row r="132" ht="15.75" customHeight="1" s="263">
      <c r="C132" s="275" t="n"/>
      <c r="D132" s="158" t="n"/>
      <c r="E132" s="1" t="n"/>
      <c r="F132" s="159" t="n"/>
      <c r="H132" s="1" t="n"/>
      <c r="I132" s="1" t="n"/>
      <c r="M132" s="1" t="n"/>
      <c r="W132" s="1" t="n"/>
      <c r="X132" s="1" t="n"/>
      <c r="Y132" s="1" t="n"/>
      <c r="Z132" s="1" t="n"/>
    </row>
    <row r="133" ht="15.75" customHeight="1" s="263">
      <c r="C133" s="275" t="n"/>
      <c r="D133" s="158" t="n"/>
      <c r="E133" s="1" t="n"/>
      <c r="F133" s="159" t="n"/>
      <c r="H133" s="1" t="n"/>
      <c r="I133" s="1" t="n"/>
      <c r="M133" s="1" t="n"/>
      <c r="W133" s="1" t="n"/>
      <c r="X133" s="1" t="n"/>
      <c r="Y133" s="1" t="n"/>
      <c r="Z133" s="1" t="n"/>
    </row>
    <row r="134" ht="15.75" customHeight="1" s="263">
      <c r="C134" s="275" t="n"/>
      <c r="D134" s="158" t="n"/>
      <c r="E134" s="1" t="n"/>
      <c r="F134" s="159" t="n"/>
      <c r="H134" s="1" t="n"/>
      <c r="I134" s="1" t="n"/>
      <c r="M134" s="1" t="n"/>
      <c r="W134" s="1" t="n"/>
      <c r="X134" s="1" t="n"/>
      <c r="Y134" s="1" t="n"/>
      <c r="Z134" s="1" t="n"/>
    </row>
    <row r="135" ht="15.75" customHeight="1" s="263">
      <c r="C135" s="275" t="n"/>
      <c r="D135" s="158" t="n"/>
      <c r="E135" s="1" t="n"/>
      <c r="F135" s="159" t="n"/>
      <c r="H135" s="1" t="n"/>
      <c r="I135" s="1" t="n"/>
      <c r="M135" s="1" t="n"/>
      <c r="W135" s="1" t="n"/>
      <c r="X135" s="1" t="n"/>
      <c r="Y135" s="1" t="n"/>
      <c r="Z135" s="1" t="n"/>
    </row>
    <row r="136" ht="15.75" customHeight="1" s="263">
      <c r="C136" s="275" t="n"/>
      <c r="D136" s="158" t="n"/>
      <c r="E136" s="1" t="n"/>
      <c r="F136" s="159" t="n"/>
      <c r="H136" s="1" t="n"/>
      <c r="I136" s="1" t="n"/>
      <c r="M136" s="1" t="n"/>
      <c r="W136" s="1" t="n"/>
      <c r="X136" s="1" t="n"/>
      <c r="Y136" s="1" t="n"/>
      <c r="Z136" s="1" t="n"/>
    </row>
    <row r="137" ht="15.75" customHeight="1" s="263">
      <c r="C137" s="275" t="n"/>
      <c r="D137" s="158" t="n"/>
      <c r="E137" s="1" t="n"/>
      <c r="F137" s="159" t="n"/>
      <c r="H137" s="1" t="n"/>
      <c r="I137" s="1" t="n"/>
      <c r="M137" s="1" t="n"/>
      <c r="W137" s="1" t="n"/>
      <c r="X137" s="1" t="n"/>
      <c r="Y137" s="1" t="n"/>
      <c r="Z137" s="1" t="n"/>
    </row>
    <row r="138" ht="15.75" customHeight="1" s="263">
      <c r="C138" s="275" t="n"/>
      <c r="D138" s="158" t="n"/>
      <c r="E138" s="1" t="n"/>
      <c r="F138" s="159" t="n"/>
      <c r="H138" s="1" t="n"/>
      <c r="I138" s="1" t="n"/>
      <c r="M138" s="1" t="n"/>
      <c r="W138" s="1" t="n"/>
      <c r="X138" s="1" t="n"/>
      <c r="Y138" s="1" t="n"/>
      <c r="Z138" s="1" t="n"/>
    </row>
    <row r="139" ht="15.75" customHeight="1" s="263">
      <c r="C139" s="275" t="n"/>
      <c r="D139" s="158" t="n"/>
      <c r="E139" s="1" t="n"/>
      <c r="F139" s="159" t="n"/>
      <c r="H139" s="1" t="n"/>
      <c r="I139" s="1" t="n"/>
      <c r="M139" s="1" t="n"/>
      <c r="W139" s="1" t="n"/>
      <c r="X139" s="1" t="n"/>
      <c r="Y139" s="1" t="n"/>
      <c r="Z139" s="1" t="n"/>
    </row>
    <row r="140" ht="15.75" customHeight="1" s="263">
      <c r="C140" s="275" t="n"/>
      <c r="D140" s="158" t="n"/>
      <c r="E140" s="1" t="n"/>
      <c r="F140" s="159" t="n"/>
      <c r="H140" s="1" t="n"/>
      <c r="I140" s="1" t="n"/>
      <c r="M140" s="1" t="n"/>
      <c r="W140" s="1" t="n"/>
      <c r="X140" s="1" t="n"/>
      <c r="Y140" s="1" t="n"/>
      <c r="Z140" s="1" t="n"/>
    </row>
    <row r="141" ht="15.75" customHeight="1" s="263">
      <c r="C141" s="275" t="n"/>
      <c r="D141" s="158" t="n"/>
      <c r="E141" s="1" t="n"/>
      <c r="F141" s="159" t="n"/>
      <c r="H141" s="1" t="n"/>
      <c r="I141" s="1" t="n"/>
      <c r="M141" s="1" t="n"/>
      <c r="W141" s="1" t="n"/>
      <c r="X141" s="1" t="n"/>
      <c r="Y141" s="1" t="n"/>
      <c r="Z141" s="1" t="n"/>
    </row>
    <row r="142" ht="15.75" customHeight="1" s="263">
      <c r="C142" s="275" t="n"/>
      <c r="D142" s="158" t="n"/>
      <c r="E142" s="1" t="n"/>
      <c r="F142" s="159" t="n"/>
      <c r="H142" s="1" t="n"/>
      <c r="I142" s="1" t="n"/>
      <c r="M142" s="1" t="n"/>
      <c r="W142" s="1" t="n"/>
      <c r="X142" s="1" t="n"/>
      <c r="Y142" s="1" t="n"/>
      <c r="Z142" s="1" t="n"/>
    </row>
    <row r="143" ht="15.75" customHeight="1" s="263">
      <c r="C143" s="275" t="n"/>
      <c r="D143" s="158" t="n"/>
      <c r="E143" s="1" t="n"/>
      <c r="F143" s="159" t="n"/>
      <c r="H143" s="1" t="n"/>
      <c r="I143" s="1" t="n"/>
      <c r="M143" s="1" t="n"/>
      <c r="W143" s="1" t="n"/>
      <c r="X143" s="1" t="n"/>
      <c r="Y143" s="1" t="n"/>
      <c r="Z143" s="1" t="n"/>
    </row>
    <row r="144" ht="15.75" customHeight="1" s="263">
      <c r="C144" s="275" t="n"/>
      <c r="D144" s="158" t="n"/>
      <c r="E144" s="1" t="n"/>
      <c r="F144" s="159" t="n"/>
      <c r="H144" s="1" t="n"/>
      <c r="I144" s="1" t="n"/>
      <c r="M144" s="1" t="n"/>
      <c r="W144" s="1" t="n"/>
      <c r="X144" s="1" t="n"/>
      <c r="Y144" s="1" t="n"/>
      <c r="Z144" s="1" t="n"/>
    </row>
    <row r="145" ht="15.75" customHeight="1" s="263">
      <c r="C145" s="275" t="n"/>
      <c r="D145" s="158" t="n"/>
      <c r="E145" s="1" t="n"/>
      <c r="F145" s="159" t="n"/>
      <c r="H145" s="1" t="n"/>
      <c r="I145" s="1" t="n"/>
      <c r="M145" s="1" t="n"/>
      <c r="W145" s="1" t="n"/>
      <c r="X145" s="1" t="n"/>
      <c r="Y145" s="1" t="n"/>
      <c r="Z145" s="1" t="n"/>
    </row>
    <row r="146" ht="15.75" customHeight="1" s="263">
      <c r="C146" s="275" t="n"/>
      <c r="D146" s="158" t="n"/>
      <c r="E146" s="1" t="n"/>
      <c r="F146" s="159" t="n"/>
      <c r="H146" s="1" t="n"/>
      <c r="I146" s="1" t="n"/>
      <c r="M146" s="1" t="n"/>
      <c r="W146" s="1" t="n"/>
      <c r="X146" s="1" t="n"/>
      <c r="Y146" s="1" t="n"/>
      <c r="Z146" s="1" t="n"/>
    </row>
    <row r="147" ht="15.75" customHeight="1" s="263">
      <c r="C147" s="275" t="n"/>
      <c r="D147" s="158" t="n"/>
      <c r="E147" s="1" t="n"/>
      <c r="F147" s="159" t="n"/>
      <c r="H147" s="1" t="n"/>
      <c r="I147" s="1" t="n"/>
      <c r="M147" s="1" t="n"/>
      <c r="W147" s="1" t="n"/>
      <c r="X147" s="1" t="n"/>
      <c r="Y147" s="1" t="n"/>
      <c r="Z147" s="1" t="n"/>
    </row>
    <row r="148" ht="15.75" customHeight="1" s="263">
      <c r="C148" s="275" t="n"/>
      <c r="D148" s="158" t="n"/>
      <c r="E148" s="1" t="n"/>
      <c r="F148" s="159" t="n"/>
      <c r="H148" s="1" t="n"/>
      <c r="I148" s="1" t="n"/>
      <c r="M148" s="1" t="n"/>
      <c r="W148" s="1" t="n"/>
      <c r="X148" s="1" t="n"/>
      <c r="Y148" s="1" t="n"/>
      <c r="Z148" s="1" t="n"/>
    </row>
    <row r="149" ht="15.75" customHeight="1" s="263">
      <c r="C149" s="275" t="n"/>
      <c r="D149" s="158" t="n"/>
      <c r="E149" s="1" t="n"/>
      <c r="F149" s="159" t="n"/>
      <c r="H149" s="1" t="n"/>
      <c r="I149" s="1" t="n"/>
      <c r="M149" s="1" t="n"/>
      <c r="W149" s="1" t="n"/>
      <c r="X149" s="1" t="n"/>
      <c r="Y149" s="1" t="n"/>
      <c r="Z149" s="1" t="n"/>
    </row>
    <row r="150" ht="15.75" customHeight="1" s="263">
      <c r="C150" s="275" t="n"/>
      <c r="D150" s="158" t="n"/>
      <c r="E150" s="1" t="n"/>
      <c r="F150" s="159" t="n"/>
      <c r="H150" s="1" t="n"/>
      <c r="I150" s="1" t="n"/>
      <c r="M150" s="1" t="n"/>
      <c r="W150" s="1" t="n"/>
      <c r="X150" s="1" t="n"/>
      <c r="Y150" s="1" t="n"/>
      <c r="Z150" s="1" t="n"/>
    </row>
    <row r="151" ht="15.75" customHeight="1" s="263">
      <c r="C151" s="275" t="n"/>
      <c r="D151" s="158" t="n"/>
      <c r="E151" s="1" t="n"/>
      <c r="F151" s="159" t="n"/>
      <c r="H151" s="1" t="n"/>
      <c r="I151" s="1" t="n"/>
      <c r="M151" s="1" t="n"/>
      <c r="W151" s="1" t="n"/>
      <c r="X151" s="1" t="n"/>
      <c r="Y151" s="1" t="n"/>
      <c r="Z151" s="1" t="n"/>
    </row>
    <row r="152" ht="15.75" customHeight="1" s="263">
      <c r="C152" s="275" t="n"/>
      <c r="D152" s="158" t="n"/>
      <c r="E152" s="1" t="n"/>
      <c r="F152" s="159" t="n"/>
      <c r="H152" s="1" t="n"/>
      <c r="I152" s="1" t="n"/>
      <c r="M152" s="1" t="n"/>
      <c r="W152" s="1" t="n"/>
      <c r="X152" s="1" t="n"/>
      <c r="Y152" s="1" t="n"/>
      <c r="Z152" s="1" t="n"/>
    </row>
    <row r="153" ht="15.75" customHeight="1" s="263">
      <c r="C153" s="275" t="n"/>
      <c r="D153" s="158" t="n"/>
      <c r="E153" s="1" t="n"/>
      <c r="F153" s="159" t="n"/>
      <c r="H153" s="1" t="n"/>
      <c r="I153" s="1" t="n"/>
      <c r="M153" s="1" t="n"/>
      <c r="W153" s="1" t="n"/>
      <c r="X153" s="1" t="n"/>
      <c r="Y153" s="1" t="n"/>
      <c r="Z153" s="1" t="n"/>
    </row>
    <row r="154" ht="15.75" customHeight="1" s="263">
      <c r="C154" s="275" t="n"/>
      <c r="D154" s="158" t="n"/>
      <c r="E154" s="1" t="n"/>
      <c r="F154" s="159" t="n"/>
      <c r="H154" s="1" t="n"/>
      <c r="I154" s="1" t="n"/>
      <c r="M154" s="1" t="n"/>
      <c r="W154" s="1" t="n"/>
      <c r="X154" s="1" t="n"/>
      <c r="Y154" s="1" t="n"/>
      <c r="Z154" s="1" t="n"/>
    </row>
    <row r="155" ht="15.75" customHeight="1" s="263">
      <c r="C155" s="275" t="n"/>
      <c r="D155" s="158" t="n"/>
      <c r="E155" s="1" t="n"/>
      <c r="F155" s="159" t="n"/>
      <c r="H155" s="1" t="n"/>
      <c r="I155" s="1" t="n"/>
      <c r="M155" s="1" t="n"/>
      <c r="W155" s="1" t="n"/>
      <c r="X155" s="1" t="n"/>
      <c r="Y155" s="1" t="n"/>
      <c r="Z155" s="1" t="n"/>
    </row>
    <row r="156" ht="15.75" customHeight="1" s="263">
      <c r="C156" s="275" t="n"/>
      <c r="D156" s="158" t="n"/>
      <c r="E156" s="1" t="n"/>
      <c r="F156" s="159" t="n"/>
      <c r="H156" s="1" t="n"/>
      <c r="I156" s="1" t="n"/>
      <c r="M156" s="1" t="n"/>
      <c r="W156" s="1" t="n"/>
      <c r="X156" s="1" t="n"/>
      <c r="Y156" s="1" t="n"/>
      <c r="Z156" s="1" t="n"/>
    </row>
    <row r="157" ht="15.75" customHeight="1" s="263">
      <c r="C157" s="275" t="n"/>
      <c r="D157" s="158" t="n"/>
      <c r="E157" s="1" t="n"/>
      <c r="F157" s="159" t="n"/>
      <c r="H157" s="1" t="n"/>
      <c r="I157" s="1" t="n"/>
      <c r="M157" s="1" t="n"/>
      <c r="W157" s="1" t="n"/>
      <c r="X157" s="1" t="n"/>
      <c r="Y157" s="1" t="n"/>
      <c r="Z157" s="1" t="n"/>
    </row>
    <row r="158" ht="15.75" customHeight="1" s="263">
      <c r="C158" s="275" t="n"/>
      <c r="D158" s="158" t="n"/>
      <c r="E158" s="1" t="n"/>
      <c r="F158" s="159" t="n"/>
      <c r="H158" s="1" t="n"/>
      <c r="I158" s="1" t="n"/>
      <c r="M158" s="1" t="n"/>
      <c r="W158" s="1" t="n"/>
      <c r="X158" s="1" t="n"/>
      <c r="Y158" s="1" t="n"/>
      <c r="Z158" s="1" t="n"/>
    </row>
    <row r="159" ht="15.75" customHeight="1" s="263">
      <c r="C159" s="275" t="n"/>
      <c r="D159" s="158" t="n"/>
      <c r="E159" s="1" t="n"/>
      <c r="F159" s="159" t="n"/>
      <c r="H159" s="1" t="n"/>
      <c r="I159" s="1" t="n"/>
      <c r="M159" s="1" t="n"/>
      <c r="W159" s="1" t="n"/>
      <c r="X159" s="1" t="n"/>
      <c r="Y159" s="1" t="n"/>
      <c r="Z159" s="1" t="n"/>
    </row>
    <row r="160" ht="15.75" customHeight="1" s="263">
      <c r="C160" s="275" t="n"/>
      <c r="D160" s="158" t="n"/>
      <c r="E160" s="1" t="n"/>
      <c r="F160" s="159" t="n"/>
      <c r="H160" s="1" t="n"/>
      <c r="I160" s="1" t="n"/>
      <c r="M160" s="1" t="n"/>
      <c r="W160" s="1" t="n"/>
      <c r="X160" s="1" t="n"/>
      <c r="Y160" s="1" t="n"/>
      <c r="Z160" s="1" t="n"/>
    </row>
    <row r="161" ht="15.75" customHeight="1" s="263">
      <c r="C161" s="275" t="n"/>
      <c r="D161" s="158" t="n"/>
      <c r="E161" s="1" t="n"/>
      <c r="F161" s="159" t="n"/>
      <c r="H161" s="1" t="n"/>
      <c r="I161" s="1" t="n"/>
      <c r="M161" s="1" t="n"/>
      <c r="W161" s="1" t="n"/>
      <c r="X161" s="1" t="n"/>
      <c r="Y161" s="1" t="n"/>
      <c r="Z161" s="1" t="n"/>
    </row>
    <row r="162" ht="15.75" customHeight="1" s="263">
      <c r="C162" s="275" t="n"/>
      <c r="D162" s="158" t="n"/>
      <c r="E162" s="1" t="n"/>
      <c r="F162" s="159" t="n"/>
      <c r="H162" s="1" t="n"/>
      <c r="I162" s="1" t="n"/>
      <c r="M162" s="1" t="n"/>
      <c r="W162" s="1" t="n"/>
      <c r="X162" s="1" t="n"/>
      <c r="Y162" s="1" t="n"/>
      <c r="Z162" s="1" t="n"/>
    </row>
    <row r="163" ht="15.75" customHeight="1" s="263">
      <c r="C163" s="275" t="n"/>
      <c r="D163" s="158" t="n"/>
      <c r="E163" s="1" t="n"/>
      <c r="F163" s="159" t="n"/>
      <c r="H163" s="1" t="n"/>
      <c r="I163" s="1" t="n"/>
      <c r="M163" s="1" t="n"/>
      <c r="W163" s="1" t="n"/>
      <c r="X163" s="1" t="n"/>
      <c r="Y163" s="1" t="n"/>
      <c r="Z163" s="1" t="n"/>
    </row>
    <row r="164" ht="15.75" customHeight="1" s="263">
      <c r="C164" s="275" t="n"/>
      <c r="D164" s="158" t="n"/>
      <c r="E164" s="1" t="n"/>
      <c r="F164" s="159" t="n"/>
      <c r="H164" s="1" t="n"/>
      <c r="I164" s="1" t="n"/>
      <c r="M164" s="1" t="n"/>
      <c r="W164" s="1" t="n"/>
      <c r="X164" s="1" t="n"/>
      <c r="Y164" s="1" t="n"/>
      <c r="Z164" s="1" t="n"/>
    </row>
    <row r="165" ht="15.75" customHeight="1" s="263">
      <c r="C165" s="275" t="n"/>
      <c r="D165" s="158" t="n"/>
      <c r="E165" s="1" t="n"/>
      <c r="F165" s="159" t="n"/>
      <c r="H165" s="1" t="n"/>
      <c r="I165" s="1" t="n"/>
      <c r="M165" s="1" t="n"/>
      <c r="W165" s="1" t="n"/>
      <c r="X165" s="1" t="n"/>
      <c r="Y165" s="1" t="n"/>
      <c r="Z165" s="1" t="n"/>
    </row>
    <row r="166" ht="15.75" customHeight="1" s="263">
      <c r="C166" s="275" t="n"/>
      <c r="D166" s="158" t="n"/>
      <c r="E166" s="1" t="n"/>
      <c r="F166" s="159" t="n"/>
      <c r="H166" s="1" t="n"/>
      <c r="I166" s="1" t="n"/>
      <c r="M166" s="1" t="n"/>
      <c r="W166" s="1" t="n"/>
      <c r="X166" s="1" t="n"/>
      <c r="Y166" s="1" t="n"/>
      <c r="Z166" s="1" t="n"/>
    </row>
    <row r="167" ht="15.75" customHeight="1" s="263">
      <c r="C167" s="275" t="n"/>
      <c r="D167" s="158" t="n"/>
      <c r="E167" s="1" t="n"/>
      <c r="F167" s="159" t="n"/>
      <c r="H167" s="1" t="n"/>
      <c r="I167" s="1" t="n"/>
      <c r="M167" s="1" t="n"/>
      <c r="W167" s="1" t="n"/>
      <c r="X167" s="1" t="n"/>
      <c r="Y167" s="1" t="n"/>
      <c r="Z167" s="1" t="n"/>
    </row>
    <row r="168" ht="15.75" customHeight="1" s="263">
      <c r="C168" s="275" t="n"/>
      <c r="D168" s="158" t="n"/>
      <c r="E168" s="1" t="n"/>
      <c r="F168" s="159" t="n"/>
      <c r="H168" s="1" t="n"/>
      <c r="I168" s="1" t="n"/>
      <c r="M168" s="1" t="n"/>
      <c r="W168" s="1" t="n"/>
      <c r="X168" s="1" t="n"/>
      <c r="Y168" s="1" t="n"/>
      <c r="Z168" s="1" t="n"/>
    </row>
    <row r="169" ht="15.75" customHeight="1" s="263">
      <c r="C169" s="275" t="n"/>
      <c r="D169" s="158" t="n"/>
      <c r="E169" s="1" t="n"/>
      <c r="F169" s="159" t="n"/>
      <c r="H169" s="1" t="n"/>
      <c r="I169" s="1" t="n"/>
      <c r="M169" s="1" t="n"/>
      <c r="W169" s="1" t="n"/>
      <c r="X169" s="1" t="n"/>
      <c r="Y169" s="1" t="n"/>
      <c r="Z169" s="1" t="n"/>
    </row>
    <row r="170" ht="15.75" customHeight="1" s="263">
      <c r="C170" s="275" t="n"/>
      <c r="D170" s="158" t="n"/>
      <c r="E170" s="1" t="n"/>
      <c r="F170" s="159" t="n"/>
      <c r="H170" s="1" t="n"/>
      <c r="I170" s="1" t="n"/>
      <c r="M170" s="1" t="n"/>
      <c r="W170" s="1" t="n"/>
      <c r="X170" s="1" t="n"/>
      <c r="Y170" s="1" t="n"/>
      <c r="Z170" s="1" t="n"/>
    </row>
    <row r="171" ht="15.75" customHeight="1" s="263">
      <c r="C171" s="275" t="n"/>
      <c r="D171" s="158" t="n"/>
      <c r="E171" s="1" t="n"/>
      <c r="F171" s="159" t="n"/>
      <c r="H171" s="1" t="n"/>
      <c r="I171" s="1" t="n"/>
      <c r="M171" s="1" t="n"/>
      <c r="W171" s="1" t="n"/>
      <c r="X171" s="1" t="n"/>
      <c r="Y171" s="1" t="n"/>
      <c r="Z171" s="1" t="n"/>
    </row>
    <row r="172" ht="15.75" customHeight="1" s="263">
      <c r="C172" s="275" t="n"/>
      <c r="D172" s="158" t="n"/>
      <c r="E172" s="1" t="n"/>
      <c r="F172" s="159" t="n"/>
      <c r="H172" s="1" t="n"/>
      <c r="I172" s="1" t="n"/>
      <c r="M172" s="1" t="n"/>
      <c r="W172" s="1" t="n"/>
      <c r="X172" s="1" t="n"/>
      <c r="Y172" s="1" t="n"/>
      <c r="Z172" s="1" t="n"/>
    </row>
    <row r="173" ht="15.75" customHeight="1" s="263">
      <c r="C173" s="275" t="n"/>
      <c r="D173" s="158" t="n"/>
      <c r="E173" s="1" t="n"/>
      <c r="F173" s="159" t="n"/>
      <c r="H173" s="1" t="n"/>
      <c r="I173" s="1" t="n"/>
      <c r="M173" s="1" t="n"/>
      <c r="W173" s="1" t="n"/>
      <c r="X173" s="1" t="n"/>
      <c r="Y173" s="1" t="n"/>
      <c r="Z173" s="1" t="n"/>
    </row>
    <row r="174" ht="15.75" customHeight="1" s="263">
      <c r="C174" s="275" t="n"/>
      <c r="D174" s="158" t="n"/>
      <c r="E174" s="1" t="n"/>
      <c r="F174" s="159" t="n"/>
      <c r="H174" s="1" t="n"/>
      <c r="I174" s="1" t="n"/>
      <c r="M174" s="1" t="n"/>
      <c r="W174" s="1" t="n"/>
      <c r="X174" s="1" t="n"/>
      <c r="Y174" s="1" t="n"/>
      <c r="Z174" s="1" t="n"/>
    </row>
    <row r="175" ht="15.75" customHeight="1" s="263">
      <c r="C175" s="275" t="n"/>
      <c r="D175" s="158" t="n"/>
      <c r="E175" s="1" t="n"/>
      <c r="F175" s="159" t="n"/>
      <c r="H175" s="1" t="n"/>
      <c r="I175" s="1" t="n"/>
      <c r="M175" s="1" t="n"/>
      <c r="W175" s="1" t="n"/>
      <c r="X175" s="1" t="n"/>
      <c r="Y175" s="1" t="n"/>
      <c r="Z175" s="1" t="n"/>
    </row>
    <row r="176" ht="15.75" customHeight="1" s="263">
      <c r="C176" s="275" t="n"/>
      <c r="D176" s="158" t="n"/>
      <c r="E176" s="1" t="n"/>
      <c r="F176" s="159" t="n"/>
      <c r="H176" s="1" t="n"/>
      <c r="I176" s="1" t="n"/>
      <c r="M176" s="1" t="n"/>
      <c r="W176" s="1" t="n"/>
      <c r="X176" s="1" t="n"/>
      <c r="Y176" s="1" t="n"/>
      <c r="Z176" s="1" t="n"/>
    </row>
    <row r="177" ht="15.75" customHeight="1" s="263">
      <c r="C177" s="275" t="n"/>
      <c r="D177" s="158" t="n"/>
      <c r="E177" s="1" t="n"/>
      <c r="F177" s="159" t="n"/>
      <c r="H177" s="1" t="n"/>
      <c r="I177" s="1" t="n"/>
      <c r="M177" s="1" t="n"/>
      <c r="W177" s="1" t="n"/>
      <c r="X177" s="1" t="n"/>
      <c r="Y177" s="1" t="n"/>
      <c r="Z177" s="1" t="n"/>
    </row>
    <row r="178" ht="15.75" customHeight="1" s="263">
      <c r="C178" s="275" t="n"/>
      <c r="D178" s="158" t="n"/>
      <c r="E178" s="1" t="n"/>
      <c r="F178" s="159" t="n"/>
      <c r="H178" s="1" t="n"/>
      <c r="I178" s="1" t="n"/>
      <c r="M178" s="1" t="n"/>
      <c r="W178" s="1" t="n"/>
      <c r="X178" s="1" t="n"/>
      <c r="Y178" s="1" t="n"/>
      <c r="Z178" s="1" t="n"/>
    </row>
    <row r="179" ht="15.75" customHeight="1" s="263">
      <c r="C179" s="275" t="n"/>
      <c r="D179" s="158" t="n"/>
      <c r="E179" s="1" t="n"/>
      <c r="F179" s="159" t="n"/>
      <c r="H179" s="1" t="n"/>
      <c r="I179" s="1" t="n"/>
      <c r="M179" s="1" t="n"/>
      <c r="W179" s="1" t="n"/>
      <c r="X179" s="1" t="n"/>
      <c r="Y179" s="1" t="n"/>
      <c r="Z179" s="1" t="n"/>
    </row>
    <row r="180" ht="15.75" customHeight="1" s="263">
      <c r="C180" s="275" t="n"/>
      <c r="D180" s="158" t="n"/>
      <c r="E180" s="1" t="n"/>
      <c r="F180" s="159" t="n"/>
      <c r="H180" s="1" t="n"/>
      <c r="I180" s="1" t="n"/>
      <c r="M180" s="1" t="n"/>
      <c r="W180" s="1" t="n"/>
      <c r="X180" s="1" t="n"/>
      <c r="Y180" s="1" t="n"/>
      <c r="Z180" s="1" t="n"/>
    </row>
    <row r="181" ht="15.75" customHeight="1" s="263">
      <c r="C181" s="275" t="n"/>
      <c r="D181" s="158" t="n"/>
      <c r="E181" s="1" t="n"/>
      <c r="F181" s="159" t="n"/>
      <c r="H181" s="1" t="n"/>
      <c r="I181" s="1" t="n"/>
      <c r="M181" s="1" t="n"/>
      <c r="W181" s="1" t="n"/>
      <c r="X181" s="1" t="n"/>
      <c r="Y181" s="1" t="n"/>
      <c r="Z181" s="1" t="n"/>
    </row>
    <row r="182" ht="15.75" customHeight="1" s="263">
      <c r="C182" s="275" t="n"/>
      <c r="D182" s="158" t="n"/>
      <c r="E182" s="1" t="n"/>
      <c r="F182" s="159" t="n"/>
      <c r="H182" s="1" t="n"/>
      <c r="I182" s="1" t="n"/>
      <c r="M182" s="1" t="n"/>
      <c r="W182" s="1" t="n"/>
      <c r="X182" s="1" t="n"/>
      <c r="Y182" s="1" t="n"/>
      <c r="Z182" s="1" t="n"/>
    </row>
    <row r="183" ht="15.75" customHeight="1" s="263">
      <c r="C183" s="275" t="n"/>
      <c r="D183" s="158" t="n"/>
      <c r="E183" s="1" t="n"/>
      <c r="F183" s="159" t="n"/>
      <c r="H183" s="1" t="n"/>
      <c r="I183" s="1" t="n"/>
      <c r="M183" s="1" t="n"/>
      <c r="W183" s="1" t="n"/>
      <c r="X183" s="1" t="n"/>
      <c r="Y183" s="1" t="n"/>
      <c r="Z183" s="1" t="n"/>
    </row>
    <row r="184" ht="15.75" customHeight="1" s="263">
      <c r="C184" s="275" t="n"/>
      <c r="D184" s="158" t="n"/>
      <c r="E184" s="1" t="n"/>
      <c r="F184" s="159" t="n"/>
      <c r="H184" s="1" t="n"/>
      <c r="I184" s="1" t="n"/>
      <c r="M184" s="1" t="n"/>
      <c r="W184" s="1" t="n"/>
      <c r="X184" s="1" t="n"/>
      <c r="Y184" s="1" t="n"/>
      <c r="Z184" s="1" t="n"/>
    </row>
    <row r="185" ht="15.75" customHeight="1" s="263">
      <c r="C185" s="275" t="n"/>
      <c r="D185" s="158" t="n"/>
      <c r="E185" s="1" t="n"/>
      <c r="F185" s="159" t="n"/>
      <c r="H185" s="1" t="n"/>
      <c r="I185" s="1" t="n"/>
      <c r="M185" s="1" t="n"/>
      <c r="W185" s="1" t="n"/>
      <c r="X185" s="1" t="n"/>
      <c r="Y185" s="1" t="n"/>
      <c r="Z185" s="1" t="n"/>
    </row>
    <row r="186" ht="15.75" customHeight="1" s="263">
      <c r="C186" s="275" t="n"/>
      <c r="D186" s="158" t="n"/>
      <c r="E186" s="1" t="n"/>
      <c r="F186" s="159" t="n"/>
      <c r="H186" s="1" t="n"/>
      <c r="I186" s="1" t="n"/>
      <c r="M186" s="1" t="n"/>
      <c r="W186" s="1" t="n"/>
      <c r="X186" s="1" t="n"/>
      <c r="Y186" s="1" t="n"/>
      <c r="Z186" s="1" t="n"/>
    </row>
    <row r="187" ht="15.75" customHeight="1" s="263">
      <c r="C187" s="275" t="n"/>
      <c r="D187" s="158" t="n"/>
      <c r="E187" s="1" t="n"/>
      <c r="F187" s="159" t="n"/>
      <c r="H187" s="1" t="n"/>
      <c r="I187" s="1" t="n"/>
      <c r="M187" s="1" t="n"/>
      <c r="W187" s="1" t="n"/>
      <c r="X187" s="1" t="n"/>
      <c r="Y187" s="1" t="n"/>
      <c r="Z187" s="1" t="n"/>
    </row>
    <row r="188" ht="15.75" customHeight="1" s="263">
      <c r="C188" s="275" t="n"/>
      <c r="D188" s="158" t="n"/>
      <c r="E188" s="1" t="n"/>
      <c r="F188" s="159" t="n"/>
      <c r="H188" s="1" t="n"/>
      <c r="I188" s="1" t="n"/>
      <c r="M188" s="1" t="n"/>
      <c r="W188" s="1" t="n"/>
      <c r="X188" s="1" t="n"/>
      <c r="Y188" s="1" t="n"/>
      <c r="Z188" s="1" t="n"/>
    </row>
    <row r="189" ht="15.75" customHeight="1" s="263">
      <c r="C189" s="275" t="n"/>
      <c r="D189" s="158" t="n"/>
      <c r="E189" s="1" t="n"/>
      <c r="F189" s="159" t="n"/>
      <c r="H189" s="1" t="n"/>
      <c r="I189" s="1" t="n"/>
      <c r="M189" s="1" t="n"/>
      <c r="W189" s="1" t="n"/>
      <c r="X189" s="1" t="n"/>
      <c r="Y189" s="1" t="n"/>
      <c r="Z189" s="1" t="n"/>
    </row>
    <row r="190" ht="15.75" customHeight="1" s="263">
      <c r="C190" s="275" t="n"/>
      <c r="D190" s="158" t="n"/>
      <c r="E190" s="1" t="n"/>
      <c r="F190" s="159" t="n"/>
      <c r="H190" s="1" t="n"/>
      <c r="I190" s="1" t="n"/>
      <c r="M190" s="1" t="n"/>
      <c r="W190" s="1" t="n"/>
      <c r="X190" s="1" t="n"/>
      <c r="Y190" s="1" t="n"/>
      <c r="Z190" s="1" t="n"/>
    </row>
    <row r="191" ht="15.75" customHeight="1" s="263">
      <c r="C191" s="275" t="n"/>
      <c r="D191" s="158" t="n"/>
      <c r="E191" s="1" t="n"/>
      <c r="F191" s="159" t="n"/>
      <c r="H191" s="1" t="n"/>
      <c r="I191" s="1" t="n"/>
      <c r="M191" s="1" t="n"/>
      <c r="W191" s="1" t="n"/>
      <c r="X191" s="1" t="n"/>
      <c r="Y191" s="1" t="n"/>
      <c r="Z191" s="1" t="n"/>
    </row>
    <row r="192" ht="15.75" customHeight="1" s="263">
      <c r="C192" s="275" t="n"/>
      <c r="D192" s="158" t="n"/>
      <c r="E192" s="1" t="n"/>
      <c r="F192" s="159" t="n"/>
      <c r="H192" s="1" t="n"/>
      <c r="I192" s="1" t="n"/>
      <c r="M192" s="1" t="n"/>
      <c r="W192" s="1" t="n"/>
      <c r="X192" s="1" t="n"/>
      <c r="Y192" s="1" t="n"/>
      <c r="Z192" s="1" t="n"/>
    </row>
    <row r="193" ht="15.75" customHeight="1" s="263">
      <c r="C193" s="275" t="n"/>
      <c r="D193" s="158" t="n"/>
      <c r="E193" s="1" t="n"/>
      <c r="F193" s="159" t="n"/>
      <c r="H193" s="1" t="n"/>
      <c r="I193" s="1" t="n"/>
      <c r="M193" s="1" t="n"/>
      <c r="W193" s="1" t="n"/>
      <c r="X193" s="1" t="n"/>
      <c r="Y193" s="1" t="n"/>
      <c r="Z193" s="1" t="n"/>
    </row>
    <row r="194" ht="15.75" customHeight="1" s="263">
      <c r="C194" s="275" t="n"/>
      <c r="D194" s="158" t="n"/>
      <c r="E194" s="1" t="n"/>
      <c r="F194" s="159" t="n"/>
      <c r="H194" s="1" t="n"/>
      <c r="I194" s="1" t="n"/>
      <c r="M194" s="1" t="n"/>
      <c r="W194" s="1" t="n"/>
      <c r="X194" s="1" t="n"/>
      <c r="Y194" s="1" t="n"/>
      <c r="Z194" s="1" t="n"/>
    </row>
    <row r="195" ht="15.75" customHeight="1" s="263">
      <c r="C195" s="275" t="n"/>
      <c r="D195" s="158" t="n"/>
      <c r="E195" s="1" t="n"/>
      <c r="F195" s="159" t="n"/>
      <c r="H195" s="1" t="n"/>
      <c r="I195" s="1" t="n"/>
      <c r="M195" s="1" t="n"/>
      <c r="W195" s="1" t="n"/>
      <c r="X195" s="1" t="n"/>
      <c r="Y195" s="1" t="n"/>
      <c r="Z195" s="1" t="n"/>
    </row>
    <row r="196" ht="15.75" customHeight="1" s="263">
      <c r="C196" s="275" t="n"/>
      <c r="D196" s="158" t="n"/>
      <c r="E196" s="1" t="n"/>
      <c r="F196" s="159" t="n"/>
      <c r="H196" s="1" t="n"/>
      <c r="I196" s="1" t="n"/>
      <c r="M196" s="1" t="n"/>
      <c r="W196" s="1" t="n"/>
      <c r="X196" s="1" t="n"/>
      <c r="Y196" s="1" t="n"/>
      <c r="Z196" s="1" t="n"/>
    </row>
    <row r="197" ht="15.75" customHeight="1" s="263">
      <c r="C197" s="275" t="n"/>
      <c r="D197" s="158" t="n"/>
      <c r="E197" s="1" t="n"/>
      <c r="F197" s="159" t="n"/>
      <c r="H197" s="1" t="n"/>
      <c r="I197" s="1" t="n"/>
      <c r="M197" s="1" t="n"/>
      <c r="W197" s="1" t="n"/>
      <c r="X197" s="1" t="n"/>
      <c r="Y197" s="1" t="n"/>
      <c r="Z197" s="1" t="n"/>
    </row>
    <row r="198" ht="15.75" customHeight="1" s="263">
      <c r="C198" s="275" t="n"/>
      <c r="D198" s="158" t="n"/>
      <c r="E198" s="1" t="n"/>
      <c r="F198" s="159" t="n"/>
      <c r="H198" s="1" t="n"/>
      <c r="I198" s="1" t="n"/>
      <c r="M198" s="1" t="n"/>
      <c r="W198" s="1" t="n"/>
      <c r="X198" s="1" t="n"/>
      <c r="Y198" s="1" t="n"/>
      <c r="Z198" s="1" t="n"/>
    </row>
    <row r="199" ht="15.75" customHeight="1" s="263">
      <c r="C199" s="275" t="n"/>
      <c r="D199" s="158" t="n"/>
      <c r="E199" s="1" t="n"/>
      <c r="F199" s="159" t="n"/>
      <c r="H199" s="1" t="n"/>
      <c r="I199" s="1" t="n"/>
      <c r="M199" s="1" t="n"/>
      <c r="W199" s="1" t="n"/>
      <c r="X199" s="1" t="n"/>
      <c r="Y199" s="1" t="n"/>
      <c r="Z199" s="1" t="n"/>
    </row>
    <row r="200" ht="15.75" customHeight="1" s="263">
      <c r="C200" s="275" t="n"/>
      <c r="D200" s="158" t="n"/>
      <c r="E200" s="1" t="n"/>
      <c r="F200" s="159" t="n"/>
      <c r="H200" s="1" t="n"/>
      <c r="I200" s="1" t="n"/>
      <c r="M200" s="1" t="n"/>
      <c r="W200" s="1" t="n"/>
      <c r="X200" s="1" t="n"/>
      <c r="Y200" s="1" t="n"/>
      <c r="Z200" s="1" t="n"/>
    </row>
    <row r="201" ht="15.75" customHeight="1" s="263">
      <c r="C201" s="275" t="n"/>
      <c r="D201" s="158" t="n"/>
      <c r="E201" s="1" t="n"/>
      <c r="F201" s="159" t="n"/>
      <c r="H201" s="1" t="n"/>
      <c r="I201" s="1" t="n"/>
      <c r="M201" s="1" t="n"/>
      <c r="W201" s="1" t="n"/>
      <c r="X201" s="1" t="n"/>
      <c r="Y201" s="1" t="n"/>
      <c r="Z201" s="1" t="n"/>
    </row>
    <row r="202" ht="15.75" customHeight="1" s="263">
      <c r="C202" s="275" t="n"/>
      <c r="D202" s="158" t="n"/>
      <c r="E202" s="1" t="n"/>
      <c r="F202" s="159" t="n"/>
      <c r="H202" s="1" t="n"/>
      <c r="I202" s="1" t="n"/>
      <c r="M202" s="1" t="n"/>
      <c r="W202" s="1" t="n"/>
      <c r="X202" s="1" t="n"/>
      <c r="Y202" s="1" t="n"/>
      <c r="Z202" s="1" t="n"/>
    </row>
    <row r="203" ht="15.75" customHeight="1" s="263">
      <c r="C203" s="275" t="n"/>
      <c r="D203" s="158" t="n"/>
      <c r="E203" s="1" t="n"/>
      <c r="F203" s="159" t="n"/>
      <c r="H203" s="1" t="n"/>
      <c r="I203" s="1" t="n"/>
      <c r="M203" s="1" t="n"/>
      <c r="W203" s="1" t="n"/>
      <c r="X203" s="1" t="n"/>
      <c r="Y203" s="1" t="n"/>
      <c r="Z203" s="1" t="n"/>
    </row>
    <row r="204" ht="15.75" customHeight="1" s="263">
      <c r="C204" s="275" t="n"/>
      <c r="D204" s="158" t="n"/>
      <c r="E204" s="1" t="n"/>
      <c r="F204" s="159" t="n"/>
      <c r="H204" s="1" t="n"/>
      <c r="I204" s="1" t="n"/>
      <c r="M204" s="1" t="n"/>
      <c r="W204" s="1" t="n"/>
      <c r="X204" s="1" t="n"/>
      <c r="Y204" s="1" t="n"/>
      <c r="Z204" s="1" t="n"/>
    </row>
    <row r="205" ht="15.75" customHeight="1" s="263">
      <c r="C205" s="275" t="n"/>
      <c r="D205" s="158" t="n"/>
      <c r="E205" s="1" t="n"/>
      <c r="F205" s="159" t="n"/>
      <c r="H205" s="1" t="n"/>
      <c r="I205" s="1" t="n"/>
      <c r="M205" s="1" t="n"/>
      <c r="W205" s="1" t="n"/>
      <c r="X205" s="1" t="n"/>
      <c r="Y205" s="1" t="n"/>
      <c r="Z205" s="1" t="n"/>
    </row>
    <row r="206" ht="15.75" customHeight="1" s="263">
      <c r="C206" s="275" t="n"/>
      <c r="D206" s="158" t="n"/>
      <c r="E206" s="1" t="n"/>
      <c r="F206" s="159" t="n"/>
      <c r="H206" s="1" t="n"/>
      <c r="I206" s="1" t="n"/>
      <c r="M206" s="1" t="n"/>
      <c r="W206" s="1" t="n"/>
      <c r="X206" s="1" t="n"/>
      <c r="Y206" s="1" t="n"/>
      <c r="Z206" s="1" t="n"/>
    </row>
    <row r="207" ht="15.75" customHeight="1" s="263">
      <c r="C207" s="275" t="n"/>
      <c r="D207" s="158" t="n"/>
      <c r="E207" s="1" t="n"/>
      <c r="F207" s="159" t="n"/>
      <c r="H207" s="1" t="n"/>
      <c r="I207" s="1" t="n"/>
      <c r="M207" s="1" t="n"/>
      <c r="W207" s="1" t="n"/>
      <c r="X207" s="1" t="n"/>
      <c r="Y207" s="1" t="n"/>
      <c r="Z207" s="1" t="n"/>
    </row>
    <row r="208" ht="15.75" customHeight="1" s="263">
      <c r="C208" s="275" t="n"/>
      <c r="D208" s="158" t="n"/>
      <c r="E208" s="1" t="n"/>
      <c r="F208" s="159" t="n"/>
      <c r="H208" s="1" t="n"/>
      <c r="I208" s="1" t="n"/>
      <c r="M208" s="1" t="n"/>
      <c r="W208" s="1" t="n"/>
      <c r="X208" s="1" t="n"/>
      <c r="Y208" s="1" t="n"/>
      <c r="Z208" s="1" t="n"/>
    </row>
    <row r="209" ht="15.75" customHeight="1" s="263">
      <c r="C209" s="275" t="n"/>
      <c r="D209" s="158" t="n"/>
      <c r="E209" s="1" t="n"/>
      <c r="F209" s="159" t="n"/>
      <c r="H209" s="1" t="n"/>
      <c r="I209" s="1" t="n"/>
      <c r="M209" s="1" t="n"/>
      <c r="W209" s="1" t="n"/>
      <c r="X209" s="1" t="n"/>
      <c r="Y209" s="1" t="n"/>
      <c r="Z209" s="1" t="n"/>
    </row>
    <row r="210" ht="15.75" customHeight="1" s="263">
      <c r="C210" s="275" t="n"/>
      <c r="D210" s="158" t="n"/>
      <c r="E210" s="1" t="n"/>
      <c r="F210" s="159" t="n"/>
      <c r="H210" s="1" t="n"/>
      <c r="I210" s="1" t="n"/>
      <c r="M210" s="1" t="n"/>
      <c r="W210" s="1" t="n"/>
      <c r="X210" s="1" t="n"/>
      <c r="Y210" s="1" t="n"/>
      <c r="Z210" s="1" t="n"/>
    </row>
    <row r="211" ht="15.75" customHeight="1" s="263">
      <c r="C211" s="275" t="n"/>
      <c r="D211" s="158" t="n"/>
      <c r="E211" s="1" t="n"/>
      <c r="F211" s="159" t="n"/>
      <c r="H211" s="1" t="n"/>
      <c r="I211" s="1" t="n"/>
      <c r="M211" s="1" t="n"/>
      <c r="W211" s="1" t="n"/>
      <c r="X211" s="1" t="n"/>
      <c r="Y211" s="1" t="n"/>
      <c r="Z211" s="1" t="n"/>
    </row>
    <row r="212" ht="15.75" customHeight="1" s="263">
      <c r="C212" s="275" t="n"/>
      <c r="D212" s="158" t="n"/>
      <c r="E212" s="1" t="n"/>
      <c r="F212" s="159" t="n"/>
      <c r="H212" s="1" t="n"/>
      <c r="I212" s="1" t="n"/>
      <c r="M212" s="1" t="n"/>
      <c r="W212" s="1" t="n"/>
      <c r="X212" s="1" t="n"/>
      <c r="Y212" s="1" t="n"/>
      <c r="Z212" s="1" t="n"/>
    </row>
    <row r="213" ht="15.75" customHeight="1" s="263">
      <c r="C213" s="275" t="n"/>
      <c r="D213" s="158" t="n"/>
      <c r="E213" s="1" t="n"/>
      <c r="F213" s="159" t="n"/>
      <c r="H213" s="1" t="n"/>
      <c r="I213" s="1" t="n"/>
      <c r="M213" s="1" t="n"/>
      <c r="W213" s="1" t="n"/>
      <c r="X213" s="1" t="n"/>
      <c r="Y213" s="1" t="n"/>
      <c r="Z213" s="1" t="n"/>
    </row>
    <row r="214" ht="15.75" customHeight="1" s="263">
      <c r="C214" s="275" t="n"/>
      <c r="D214" s="158" t="n"/>
      <c r="E214" s="1" t="n"/>
      <c r="F214" s="159" t="n"/>
      <c r="H214" s="1" t="n"/>
      <c r="I214" s="1" t="n"/>
      <c r="M214" s="1" t="n"/>
      <c r="W214" s="1" t="n"/>
      <c r="X214" s="1" t="n"/>
      <c r="Y214" s="1" t="n"/>
      <c r="Z214" s="1" t="n"/>
    </row>
    <row r="215" ht="15.75" customHeight="1" s="263">
      <c r="C215" s="275" t="n"/>
      <c r="D215" s="158" t="n"/>
      <c r="E215" s="1" t="n"/>
      <c r="F215" s="159" t="n"/>
      <c r="H215" s="1" t="n"/>
      <c r="I215" s="1" t="n"/>
      <c r="M215" s="1" t="n"/>
    </row>
    <row r="216" ht="15.75" customHeight="1" s="263">
      <c r="C216" s="275" t="n"/>
      <c r="D216" s="158" t="n"/>
      <c r="E216" s="1" t="n"/>
      <c r="F216" s="159" t="n"/>
      <c r="H216" s="1" t="n"/>
      <c r="I216" s="1" t="n"/>
      <c r="M216" s="1" t="n"/>
    </row>
    <row r="217" ht="15.75" customHeight="1" s="263">
      <c r="C217" s="275" t="n"/>
      <c r="D217" s="158" t="n"/>
      <c r="E217" s="1" t="n"/>
      <c r="F217" s="159" t="n"/>
      <c r="H217" s="1" t="n"/>
      <c r="I217" s="1" t="n"/>
      <c r="M217" s="1" t="n"/>
    </row>
    <row r="218" ht="15.75" customHeight="1" s="263">
      <c r="C218" s="275" t="n"/>
      <c r="D218" s="158" t="n"/>
      <c r="E218" s="1" t="n"/>
      <c r="F218" s="159" t="n"/>
      <c r="H218" s="1" t="n"/>
      <c r="I218" s="1" t="n"/>
      <c r="M218" s="1" t="n"/>
    </row>
    <row r="219" ht="15.75" customHeight="1" s="263">
      <c r="C219" s="275" t="n"/>
      <c r="D219" s="158" t="n"/>
      <c r="E219" s="1" t="n"/>
      <c r="F219" s="159" t="n"/>
      <c r="H219" s="1" t="n"/>
      <c r="I219" s="1" t="n"/>
      <c r="M219" s="1" t="n"/>
    </row>
    <row r="220" ht="15.75" customHeight="1" s="263">
      <c r="C220" s="275" t="n"/>
      <c r="D220" s="158" t="n"/>
      <c r="E220" s="1" t="n"/>
      <c r="F220" s="159" t="n"/>
      <c r="H220" s="1" t="n"/>
      <c r="I220" s="1" t="n"/>
      <c r="M220" s="1" t="n"/>
    </row>
    <row r="221" ht="15.75" customHeight="1" s="263">
      <c r="C221" s="275" t="n"/>
      <c r="D221" s="158" t="n"/>
      <c r="E221" s="1" t="n"/>
      <c r="F221" s="159" t="n"/>
      <c r="H221" s="1" t="n"/>
      <c r="I221" s="1" t="n"/>
      <c r="M221" s="1" t="n"/>
    </row>
    <row r="222" ht="15.75" customHeight="1" s="263">
      <c r="C222" s="275" t="n"/>
      <c r="D222" s="158" t="n"/>
      <c r="E222" s="1" t="n"/>
      <c r="F222" s="159" t="n"/>
      <c r="H222" s="1" t="n"/>
      <c r="I222" s="1" t="n"/>
      <c r="M222" s="1" t="n"/>
    </row>
    <row r="223" ht="15.75" customHeight="1" s="263">
      <c r="C223" s="275" t="n"/>
      <c r="D223" s="158" t="n"/>
      <c r="E223" s="1" t="n"/>
      <c r="F223" s="159" t="n"/>
      <c r="H223" s="1" t="n"/>
      <c r="I223" s="1" t="n"/>
      <c r="M223" s="1" t="n"/>
    </row>
    <row r="224" ht="15.75" customHeight="1" s="263">
      <c r="C224" s="275" t="n"/>
      <c r="D224" s="170" t="n"/>
      <c r="F224" s="171" t="n"/>
      <c r="H224" s="1" t="n"/>
      <c r="I224" s="1" t="n"/>
      <c r="M224" s="1" t="n"/>
    </row>
    <row r="225" ht="15.75" customHeight="1" s="263">
      <c r="C225" s="275" t="n"/>
      <c r="D225" s="170" t="n"/>
      <c r="F225" s="171" t="n"/>
      <c r="H225" s="1" t="n"/>
      <c r="I225" s="1" t="n"/>
      <c r="M225" s="1" t="n"/>
    </row>
    <row r="226" ht="15.75" customHeight="1" s="263">
      <c r="C226" s="275" t="n"/>
      <c r="D226" s="170" t="n"/>
      <c r="F226" s="171" t="n"/>
      <c r="H226" s="1" t="n"/>
      <c r="I226" s="1" t="n"/>
      <c r="M226" s="1" t="n"/>
    </row>
    <row r="227" ht="15.75" customHeight="1" s="263">
      <c r="C227" s="275" t="n"/>
      <c r="D227" s="170" t="n"/>
      <c r="F227" s="171" t="n"/>
      <c r="H227" s="1" t="n"/>
      <c r="I227" s="1" t="n"/>
      <c r="M227" s="1" t="n"/>
    </row>
    <row r="228" ht="15.75" customHeight="1" s="263">
      <c r="C228" s="275" t="n"/>
      <c r="D228" s="170" t="n"/>
      <c r="F228" s="171" t="n"/>
      <c r="H228" s="1" t="n"/>
      <c r="I228" s="1" t="n"/>
      <c r="M228" s="1" t="n"/>
    </row>
    <row r="229" ht="15.75" customHeight="1" s="263">
      <c r="C229" s="275" t="n"/>
      <c r="D229" s="170" t="n"/>
      <c r="F229" s="171" t="n"/>
      <c r="H229" s="1" t="n"/>
      <c r="I229" s="1" t="n"/>
      <c r="M229" s="1" t="n"/>
    </row>
    <row r="230" ht="15.75" customHeight="1" s="263">
      <c r="C230" s="275" t="n"/>
      <c r="D230" s="170" t="n"/>
      <c r="F230" s="171" t="n"/>
      <c r="H230" s="1" t="n"/>
      <c r="I230" s="1" t="n"/>
      <c r="M230" s="1" t="n"/>
    </row>
    <row r="231" ht="15.75" customHeight="1" s="263">
      <c r="C231" s="275" t="n"/>
      <c r="D231" s="170" t="n"/>
      <c r="F231" s="171" t="n"/>
      <c r="H231" s="1" t="n"/>
      <c r="I231" s="1" t="n"/>
      <c r="M231" s="1" t="n"/>
    </row>
    <row r="232" ht="15.75" customHeight="1" s="263">
      <c r="C232" s="275" t="n"/>
      <c r="D232" s="170" t="n"/>
      <c r="F232" s="171" t="n"/>
      <c r="H232" s="1" t="n"/>
      <c r="I232" s="1" t="n"/>
      <c r="M232" s="1" t="n"/>
    </row>
    <row r="233" ht="15.75" customHeight="1" s="263">
      <c r="C233" s="275" t="n"/>
      <c r="D233" s="170" t="n"/>
      <c r="F233" s="171" t="n"/>
      <c r="H233" s="1" t="n"/>
      <c r="I233" s="1" t="n"/>
      <c r="M233" s="1" t="n"/>
    </row>
    <row r="234" ht="15.75" customHeight="1" s="263">
      <c r="C234" s="275" t="n"/>
      <c r="D234" s="170" t="n"/>
      <c r="F234" s="171" t="n"/>
      <c r="H234" s="1" t="n"/>
      <c r="I234" s="1" t="n"/>
      <c r="M234" s="1" t="n"/>
    </row>
    <row r="235" ht="15.75" customHeight="1" s="263">
      <c r="C235" s="275" t="n"/>
      <c r="D235" s="170" t="n"/>
      <c r="F235" s="171" t="n"/>
      <c r="H235" s="1" t="n"/>
      <c r="I235" s="1" t="n"/>
      <c r="M235" s="1" t="n"/>
    </row>
    <row r="236" ht="15.75" customHeight="1" s="263">
      <c r="C236" s="275" t="n"/>
      <c r="D236" s="170" t="n"/>
      <c r="F236" s="171" t="n"/>
      <c r="H236" s="1" t="n"/>
      <c r="I236" s="1" t="n"/>
      <c r="M236" s="1" t="n"/>
    </row>
    <row r="237" ht="15.75" customHeight="1" s="263">
      <c r="C237" s="275" t="n"/>
      <c r="D237" s="170" t="n"/>
      <c r="F237" s="171" t="n"/>
      <c r="H237" s="1" t="n"/>
      <c r="I237" s="1" t="n"/>
      <c r="M237" s="1" t="n"/>
    </row>
    <row r="238" ht="15.75" customHeight="1" s="263">
      <c r="C238" s="275" t="n"/>
      <c r="D238" s="170" t="n"/>
      <c r="F238" s="171" t="n"/>
      <c r="H238" s="1" t="n"/>
      <c r="I238" s="1" t="n"/>
      <c r="M238" s="1" t="n"/>
    </row>
    <row r="239" ht="15.75" customHeight="1" s="263">
      <c r="C239" s="275" t="n"/>
      <c r="D239" s="170" t="n"/>
      <c r="F239" s="171" t="n"/>
      <c r="H239" s="1" t="n"/>
      <c r="I239" s="1" t="n"/>
      <c r="M239" s="1" t="n"/>
    </row>
    <row r="240" ht="15.75" customHeight="1" s="263">
      <c r="C240" s="275" t="n"/>
      <c r="D240" s="170" t="n"/>
      <c r="F240" s="171" t="n"/>
      <c r="H240" s="1" t="n"/>
      <c r="I240" s="1" t="n"/>
      <c r="M240" s="1" t="n"/>
    </row>
    <row r="241" ht="15.75" customHeight="1" s="263">
      <c r="C241" s="275" t="n"/>
      <c r="D241" s="170" t="n"/>
      <c r="F241" s="171" t="n"/>
      <c r="H241" s="1" t="n"/>
      <c r="I241" s="1" t="n"/>
      <c r="M241" s="1" t="n"/>
    </row>
    <row r="242" ht="15.75" customHeight="1" s="263">
      <c r="C242" s="275" t="n"/>
      <c r="D242" s="170" t="n"/>
      <c r="F242" s="171" t="n"/>
      <c r="H242" s="1" t="n"/>
      <c r="I242" s="1" t="n"/>
      <c r="M242" s="1" t="n"/>
    </row>
    <row r="243" ht="15.75" customHeight="1" s="263">
      <c r="C243" s="275" t="n"/>
      <c r="D243" s="170" t="n"/>
      <c r="F243" s="171" t="n"/>
      <c r="H243" s="1" t="n"/>
      <c r="I243" s="1" t="n"/>
      <c r="M243" s="1" t="n"/>
    </row>
    <row r="244" ht="15.75" customHeight="1" s="263">
      <c r="C244" s="275" t="n"/>
      <c r="D244" s="170" t="n"/>
      <c r="F244" s="171" t="n"/>
      <c r="H244" s="1" t="n"/>
      <c r="I244" s="1" t="n"/>
      <c r="M244" s="1" t="n"/>
    </row>
    <row r="245" ht="15.75" customHeight="1" s="263">
      <c r="C245" s="275" t="n"/>
      <c r="D245" s="170" t="n"/>
      <c r="F245" s="171" t="n"/>
      <c r="H245" s="1" t="n"/>
      <c r="I245" s="1" t="n"/>
      <c r="M245" s="1" t="n"/>
    </row>
    <row r="246" ht="15.75" customHeight="1" s="263">
      <c r="C246" s="275" t="n"/>
      <c r="D246" s="170" t="n"/>
      <c r="F246" s="171" t="n"/>
      <c r="H246" s="1" t="n"/>
      <c r="I246" s="1" t="n"/>
      <c r="M246" s="1" t="n"/>
    </row>
    <row r="247" ht="15.75" customHeight="1" s="263">
      <c r="C247" s="275" t="n"/>
      <c r="D247" s="170" t="n"/>
      <c r="F247" s="171" t="n"/>
      <c r="H247" s="1" t="n"/>
      <c r="I247" s="1" t="n"/>
      <c r="M247" s="1" t="n"/>
    </row>
    <row r="248" ht="15.75" customHeight="1" s="263">
      <c r="C248" s="275" t="n"/>
      <c r="D248" s="170" t="n"/>
      <c r="F248" s="171" t="n"/>
      <c r="H248" s="1" t="n"/>
      <c r="I248" s="1" t="n"/>
      <c r="M248" s="1" t="n"/>
    </row>
    <row r="249" ht="15.75" customHeight="1" s="263">
      <c r="C249" s="275" t="n"/>
      <c r="D249" s="170" t="n"/>
      <c r="F249" s="171" t="n"/>
      <c r="H249" s="1" t="n"/>
      <c r="I249" s="1" t="n"/>
      <c r="M249" s="1" t="n"/>
    </row>
    <row r="250" ht="15.75" customHeight="1" s="263">
      <c r="C250" s="275" t="n"/>
      <c r="D250" s="170" t="n"/>
      <c r="F250" s="171" t="n"/>
      <c r="H250" s="1" t="n"/>
      <c r="I250" s="1" t="n"/>
      <c r="M250" s="1" t="n"/>
    </row>
    <row r="251" ht="15.75" customHeight="1" s="263">
      <c r="C251" s="275" t="n"/>
      <c r="D251" s="170" t="n"/>
      <c r="F251" s="171" t="n"/>
      <c r="H251" s="1" t="n"/>
      <c r="I251" s="1" t="n"/>
      <c r="M251" s="1" t="n"/>
    </row>
    <row r="252" ht="15.75" customHeight="1" s="263">
      <c r="C252" s="275" t="n"/>
      <c r="D252" s="170" t="n"/>
      <c r="F252" s="171" t="n"/>
      <c r="H252" s="1" t="n"/>
      <c r="I252" s="1" t="n"/>
      <c r="M252" s="1" t="n"/>
    </row>
    <row r="253" ht="15.75" customHeight="1" s="263">
      <c r="C253" s="275" t="n"/>
      <c r="D253" s="170" t="n"/>
      <c r="F253" s="171" t="n"/>
      <c r="H253" s="1" t="n"/>
      <c r="I253" s="1" t="n"/>
      <c r="M253" s="1" t="n"/>
    </row>
    <row r="254" ht="15.75" customHeight="1" s="263">
      <c r="C254" s="275" t="n"/>
      <c r="D254" s="170" t="n"/>
      <c r="F254" s="171" t="n"/>
      <c r="H254" s="1" t="n"/>
      <c r="I254" s="1" t="n"/>
      <c r="M254" s="1" t="n"/>
    </row>
    <row r="255" ht="15.75" customHeight="1" s="263">
      <c r="C255" s="275" t="n"/>
      <c r="D255" s="170" t="n"/>
      <c r="F255" s="171" t="n"/>
      <c r="H255" s="1" t="n"/>
      <c r="I255" s="1" t="n"/>
      <c r="M255" s="1" t="n"/>
    </row>
    <row r="256" ht="15.75" customHeight="1" s="263">
      <c r="C256" s="275" t="n"/>
      <c r="D256" s="170" t="n"/>
      <c r="F256" s="171" t="n"/>
      <c r="H256" s="1" t="n"/>
      <c r="I256" s="1" t="n"/>
      <c r="M256" s="1" t="n"/>
    </row>
    <row r="257" ht="15.75" customHeight="1" s="263">
      <c r="C257" s="275" t="n"/>
      <c r="D257" s="170" t="n"/>
      <c r="F257" s="171" t="n"/>
      <c r="H257" s="1" t="n"/>
      <c r="I257" s="1" t="n"/>
      <c r="M257" s="1" t="n"/>
    </row>
    <row r="258" ht="15.75" customHeight="1" s="263">
      <c r="C258" s="275" t="n"/>
      <c r="D258" s="170" t="n"/>
      <c r="F258" s="171" t="n"/>
      <c r="H258" s="1" t="n"/>
      <c r="I258" s="1" t="n"/>
      <c r="M258" s="1" t="n"/>
    </row>
    <row r="259" ht="15.75" customHeight="1" s="263">
      <c r="C259" s="275" t="n"/>
      <c r="D259" s="170" t="n"/>
      <c r="F259" s="171" t="n"/>
      <c r="H259" s="1" t="n"/>
      <c r="I259" s="1" t="n"/>
      <c r="M259" s="1" t="n"/>
    </row>
    <row r="260" ht="15.75" customHeight="1" s="263">
      <c r="C260" s="275" t="n"/>
      <c r="D260" s="170" t="n"/>
      <c r="F260" s="171" t="n"/>
      <c r="H260" s="1" t="n"/>
      <c r="I260" s="1" t="n"/>
      <c r="M260" s="1" t="n"/>
    </row>
    <row r="261" ht="15.75" customHeight="1" s="263">
      <c r="C261" s="275" t="n"/>
      <c r="D261" s="170" t="n"/>
      <c r="F261" s="171" t="n"/>
      <c r="H261" s="1" t="n"/>
      <c r="I261" s="1" t="n"/>
      <c r="M261" s="1" t="n"/>
    </row>
    <row r="262" ht="15.75" customHeight="1" s="263">
      <c r="C262" s="275" t="n"/>
      <c r="D262" s="170" t="n"/>
      <c r="F262" s="171" t="n"/>
      <c r="H262" s="1" t="n"/>
      <c r="I262" s="1" t="n"/>
      <c r="M262" s="1" t="n"/>
    </row>
    <row r="263" ht="15.75" customHeight="1" s="263">
      <c r="C263" s="275" t="n"/>
      <c r="D263" s="170" t="n"/>
      <c r="F263" s="171" t="n"/>
      <c r="H263" s="1" t="n"/>
      <c r="I263" s="1" t="n"/>
      <c r="M263" s="1" t="n"/>
    </row>
    <row r="264" ht="15.75" customHeight="1" s="263">
      <c r="C264" s="275" t="n"/>
      <c r="D264" s="170" t="n"/>
      <c r="F264" s="171" t="n"/>
      <c r="H264" s="1" t="n"/>
      <c r="I264" s="1" t="n"/>
      <c r="M264" s="1" t="n"/>
    </row>
    <row r="265" ht="15.75" customHeight="1" s="263">
      <c r="C265" s="275" t="n"/>
      <c r="D265" s="170" t="n"/>
      <c r="F265" s="171" t="n"/>
      <c r="H265" s="1" t="n"/>
      <c r="I265" s="1" t="n"/>
      <c r="M265" s="1" t="n"/>
    </row>
    <row r="266" ht="15.75" customHeight="1" s="263">
      <c r="C266" s="275" t="n"/>
      <c r="D266" s="170" t="n"/>
      <c r="F266" s="171" t="n"/>
      <c r="H266" s="1" t="n"/>
      <c r="I266" s="1" t="n"/>
      <c r="M266" s="1" t="n"/>
    </row>
    <row r="267" ht="15.75" customHeight="1" s="263">
      <c r="C267" s="275" t="n"/>
      <c r="D267" s="170" t="n"/>
      <c r="F267" s="171" t="n"/>
      <c r="H267" s="1" t="n"/>
      <c r="I267" s="1" t="n"/>
      <c r="M267" s="1" t="n"/>
    </row>
    <row r="268" ht="15.75" customHeight="1" s="263">
      <c r="C268" s="275" t="n"/>
      <c r="D268" s="170" t="n"/>
      <c r="F268" s="171" t="n"/>
      <c r="H268" s="1" t="n"/>
      <c r="I268" s="1" t="n"/>
      <c r="M268" s="1" t="n"/>
    </row>
    <row r="269" ht="15.75" customHeight="1" s="263">
      <c r="C269" s="275" t="n"/>
      <c r="D269" s="170" t="n"/>
      <c r="F269" s="171" t="n"/>
      <c r="H269" s="1" t="n"/>
      <c r="I269" s="1" t="n"/>
      <c r="M269" s="1" t="n"/>
    </row>
    <row r="270" ht="15.75" customHeight="1" s="263">
      <c r="C270" s="275" t="n"/>
      <c r="D270" s="170" t="n"/>
      <c r="F270" s="171" t="n"/>
      <c r="H270" s="1" t="n"/>
      <c r="I270" s="1" t="n"/>
      <c r="M270" s="1" t="n"/>
    </row>
    <row r="271" ht="15.75" customHeight="1" s="263">
      <c r="C271" s="275" t="n"/>
      <c r="D271" s="170" t="n"/>
      <c r="F271" s="171" t="n"/>
      <c r="H271" s="1" t="n"/>
      <c r="I271" s="1" t="n"/>
      <c r="M271" s="1" t="n"/>
    </row>
    <row r="272" ht="15.75" customHeight="1" s="263">
      <c r="C272" s="275" t="n"/>
      <c r="D272" s="170" t="n"/>
      <c r="F272" s="171" t="n"/>
      <c r="H272" s="1" t="n"/>
      <c r="I272" s="1" t="n"/>
      <c r="M272" s="1" t="n"/>
    </row>
    <row r="273" ht="15.75" customHeight="1" s="263">
      <c r="C273" s="275" t="n"/>
      <c r="D273" s="170" t="n"/>
      <c r="F273" s="171" t="n"/>
      <c r="H273" s="1" t="n"/>
      <c r="I273" s="1" t="n"/>
      <c r="M273" s="1" t="n"/>
    </row>
    <row r="274" ht="15.75" customHeight="1" s="263">
      <c r="C274" s="275" t="n"/>
      <c r="D274" s="170" t="n"/>
      <c r="F274" s="171" t="n"/>
      <c r="H274" s="1" t="n"/>
      <c r="I274" s="1" t="n"/>
      <c r="M274" s="1" t="n"/>
    </row>
    <row r="275" ht="15.75" customHeight="1" s="263">
      <c r="C275" s="275" t="n"/>
      <c r="D275" s="170" t="n"/>
      <c r="F275" s="171" t="n"/>
      <c r="H275" s="1" t="n"/>
      <c r="I275" s="1" t="n"/>
      <c r="M275" s="1" t="n"/>
    </row>
    <row r="276" ht="15.75" customHeight="1" s="263">
      <c r="C276" s="275" t="n"/>
      <c r="D276" s="170" t="n"/>
      <c r="F276" s="171" t="n"/>
      <c r="H276" s="1" t="n"/>
      <c r="I276" s="1" t="n"/>
      <c r="M276" s="1" t="n"/>
    </row>
    <row r="277" ht="15.75" customHeight="1" s="263">
      <c r="C277" s="275" t="n"/>
      <c r="D277" s="170" t="n"/>
      <c r="F277" s="171" t="n"/>
      <c r="H277" s="1" t="n"/>
      <c r="I277" s="1" t="n"/>
      <c r="M277" s="1" t="n"/>
    </row>
    <row r="278" ht="15.75" customHeight="1" s="263">
      <c r="C278" s="275" t="n"/>
      <c r="D278" s="170" t="n"/>
      <c r="F278" s="171" t="n"/>
      <c r="H278" s="1" t="n"/>
      <c r="I278" s="1" t="n"/>
      <c r="M278" s="1" t="n"/>
    </row>
    <row r="279" ht="15.75" customHeight="1" s="263">
      <c r="C279" s="275" t="n"/>
      <c r="D279" s="170" t="n"/>
      <c r="F279" s="171" t="n"/>
      <c r="H279" s="1" t="n"/>
      <c r="I279" s="1" t="n"/>
      <c r="M279" s="1" t="n"/>
    </row>
    <row r="280" ht="15.75" customHeight="1" s="263">
      <c r="C280" s="275" t="n"/>
      <c r="D280" s="170" t="n"/>
      <c r="F280" s="171" t="n"/>
      <c r="H280" s="1" t="n"/>
      <c r="I280" s="1" t="n"/>
      <c r="M280" s="1" t="n"/>
    </row>
    <row r="281" ht="15.75" customHeight="1" s="263">
      <c r="C281" s="275" t="n"/>
      <c r="D281" s="170" t="n"/>
      <c r="F281" s="171" t="n"/>
      <c r="H281" s="1" t="n"/>
      <c r="I281" s="1" t="n"/>
      <c r="M281" s="1" t="n"/>
    </row>
    <row r="282" ht="15.75" customHeight="1" s="263">
      <c r="C282" s="275" t="n"/>
      <c r="D282" s="170" t="n"/>
      <c r="F282" s="171" t="n"/>
      <c r="H282" s="1" t="n"/>
      <c r="I282" s="1" t="n"/>
      <c r="M282" s="1" t="n"/>
    </row>
    <row r="283" ht="15.75" customHeight="1" s="263">
      <c r="C283" s="275" t="n"/>
      <c r="D283" s="170" t="n"/>
      <c r="F283" s="171" t="n"/>
      <c r="H283" s="1" t="n"/>
      <c r="I283" s="1" t="n"/>
      <c r="M283" s="1" t="n"/>
    </row>
    <row r="284" ht="15.75" customHeight="1" s="263">
      <c r="C284" s="275" t="n"/>
      <c r="D284" s="170" t="n"/>
      <c r="F284" s="171" t="n"/>
      <c r="H284" s="1" t="n"/>
      <c r="I284" s="1" t="n"/>
      <c r="M284" s="1" t="n"/>
    </row>
    <row r="285" ht="15.75" customHeight="1" s="263">
      <c r="C285" s="275" t="n"/>
      <c r="D285" s="170" t="n"/>
      <c r="F285" s="171" t="n"/>
      <c r="H285" s="1" t="n"/>
      <c r="I285" s="1" t="n"/>
      <c r="M285" s="1" t="n"/>
    </row>
    <row r="286" ht="15.75" customHeight="1" s="263">
      <c r="C286" s="275" t="n"/>
      <c r="D286" s="170" t="n"/>
      <c r="F286" s="171" t="n"/>
      <c r="H286" s="1" t="n"/>
      <c r="I286" s="1" t="n"/>
      <c r="M286" s="1" t="n"/>
    </row>
    <row r="287" ht="15.75" customHeight="1" s="263">
      <c r="C287" s="275" t="n"/>
      <c r="D287" s="170" t="n"/>
      <c r="F287" s="171" t="n"/>
      <c r="H287" s="1" t="n"/>
      <c r="I287" s="1" t="n"/>
      <c r="M287" s="1" t="n"/>
    </row>
    <row r="288" ht="15.75" customHeight="1" s="263">
      <c r="C288" s="275" t="n"/>
      <c r="D288" s="170" t="n"/>
      <c r="F288" s="171" t="n"/>
      <c r="H288" s="1" t="n"/>
      <c r="I288" s="1" t="n"/>
      <c r="M288" s="1" t="n"/>
    </row>
    <row r="289" ht="15.75" customHeight="1" s="263">
      <c r="C289" s="275" t="n"/>
      <c r="D289" s="170" t="n"/>
      <c r="F289" s="171" t="n"/>
      <c r="H289" s="1" t="n"/>
      <c r="I289" s="1" t="n"/>
      <c r="M289" s="1" t="n"/>
    </row>
    <row r="290" ht="15.75" customHeight="1" s="263">
      <c r="C290" s="275" t="n"/>
      <c r="D290" s="170" t="n"/>
      <c r="F290" s="171" t="n"/>
      <c r="H290" s="1" t="n"/>
      <c r="I290" s="1" t="n"/>
      <c r="M290" s="1" t="n"/>
    </row>
    <row r="291" ht="15.75" customHeight="1" s="263">
      <c r="C291" s="275" t="n"/>
      <c r="D291" s="170" t="n"/>
      <c r="F291" s="171" t="n"/>
      <c r="H291" s="1" t="n"/>
      <c r="I291" s="1" t="n"/>
      <c r="M291" s="1" t="n"/>
    </row>
    <row r="292" ht="15.75" customHeight="1" s="263">
      <c r="C292" s="275" t="n"/>
      <c r="D292" s="170" t="n"/>
      <c r="F292" s="171" t="n"/>
      <c r="H292" s="1" t="n"/>
      <c r="I292" s="1" t="n"/>
      <c r="M292" s="1" t="n"/>
    </row>
    <row r="293" ht="15.75" customHeight="1" s="263">
      <c r="C293" s="275" t="n"/>
      <c r="D293" s="170" t="n"/>
      <c r="F293" s="171" t="n"/>
      <c r="H293" s="1" t="n"/>
      <c r="I293" s="1" t="n"/>
      <c r="M293" s="1" t="n"/>
    </row>
    <row r="294" ht="15.75" customHeight="1" s="263">
      <c r="C294" s="275" t="n"/>
      <c r="D294" s="170" t="n"/>
      <c r="F294" s="171" t="n"/>
      <c r="H294" s="1" t="n"/>
      <c r="I294" s="1" t="n"/>
      <c r="M294" s="1" t="n"/>
    </row>
    <row r="295" ht="15.75" customHeight="1" s="263">
      <c r="C295" s="275" t="n"/>
      <c r="D295" s="170" t="n"/>
      <c r="F295" s="171" t="n"/>
      <c r="H295" s="1" t="n"/>
      <c r="I295" s="1" t="n"/>
      <c r="M295" s="1" t="n"/>
    </row>
    <row r="296" ht="15.75" customHeight="1" s="263">
      <c r="C296" s="275" t="n"/>
      <c r="D296" s="170" t="n"/>
      <c r="F296" s="171" t="n"/>
      <c r="H296" s="1" t="n"/>
      <c r="I296" s="1" t="n"/>
      <c r="M296" s="1" t="n"/>
    </row>
    <row r="297" ht="15.75" customHeight="1" s="263">
      <c r="C297" s="275" t="n"/>
      <c r="D297" s="170" t="n"/>
      <c r="F297" s="171" t="n"/>
      <c r="H297" s="1" t="n"/>
      <c r="I297" s="1" t="n"/>
      <c r="M297" s="1" t="n"/>
    </row>
    <row r="298" ht="15.75" customHeight="1" s="263">
      <c r="C298" s="275" t="n"/>
      <c r="D298" s="170" t="n"/>
      <c r="F298" s="171" t="n"/>
      <c r="H298" s="1" t="n"/>
      <c r="I298" s="1" t="n"/>
      <c r="M298" s="1" t="n"/>
    </row>
    <row r="299" ht="15.75" customHeight="1" s="263">
      <c r="C299" s="275" t="n"/>
      <c r="D299" s="170" t="n"/>
      <c r="F299" s="171" t="n"/>
      <c r="H299" s="1" t="n"/>
      <c r="I299" s="1" t="n"/>
      <c r="M299" s="1" t="n"/>
    </row>
    <row r="300" ht="15.75" customHeight="1" s="263">
      <c r="C300" s="275" t="n"/>
      <c r="D300" s="170" t="n"/>
      <c r="F300" s="171" t="n"/>
      <c r="H300" s="1" t="n"/>
      <c r="I300" s="1" t="n"/>
      <c r="M300" s="1" t="n"/>
    </row>
    <row r="301" ht="15.75" customHeight="1" s="263">
      <c r="C301" s="275" t="n"/>
      <c r="D301" s="170" t="n"/>
      <c r="F301" s="171" t="n"/>
      <c r="H301" s="1" t="n"/>
      <c r="I301" s="1" t="n"/>
      <c r="M301" s="1" t="n"/>
    </row>
    <row r="302" ht="15.75" customHeight="1" s="263">
      <c r="C302" s="275" t="n"/>
      <c r="D302" s="170" t="n"/>
      <c r="F302" s="171" t="n"/>
      <c r="H302" s="1" t="n"/>
      <c r="I302" s="1" t="n"/>
      <c r="M302" s="1" t="n"/>
    </row>
    <row r="303" ht="15.75" customHeight="1" s="263">
      <c r="C303" s="275" t="n"/>
      <c r="D303" s="170" t="n"/>
      <c r="F303" s="171" t="n"/>
      <c r="H303" s="1" t="n"/>
      <c r="I303" s="1" t="n"/>
      <c r="M303" s="1" t="n"/>
    </row>
    <row r="304" ht="15.75" customHeight="1" s="263">
      <c r="C304" s="275" t="n"/>
      <c r="D304" s="170" t="n"/>
      <c r="F304" s="171" t="n"/>
      <c r="H304" s="1" t="n"/>
      <c r="I304" s="1" t="n"/>
      <c r="M304" s="1" t="n"/>
    </row>
    <row r="305" ht="15.75" customHeight="1" s="263">
      <c r="C305" s="275" t="n"/>
      <c r="D305" s="170" t="n"/>
      <c r="F305" s="171" t="n"/>
      <c r="H305" s="1" t="n"/>
      <c r="I305" s="1" t="n"/>
      <c r="M305" s="1" t="n"/>
    </row>
    <row r="306" ht="15.75" customHeight="1" s="263">
      <c r="C306" s="275" t="n"/>
      <c r="D306" s="170" t="n"/>
      <c r="F306" s="171" t="n"/>
      <c r="H306" s="1" t="n"/>
      <c r="I306" s="1" t="n"/>
      <c r="M306" s="1" t="n"/>
    </row>
    <row r="307" ht="15.75" customHeight="1" s="263">
      <c r="C307" s="275" t="n"/>
      <c r="D307" s="170" t="n"/>
      <c r="F307" s="171" t="n"/>
      <c r="H307" s="1" t="n"/>
      <c r="I307" s="1" t="n"/>
      <c r="M307" s="1" t="n"/>
    </row>
    <row r="308" ht="15.75" customHeight="1" s="263">
      <c r="C308" s="275" t="n"/>
      <c r="D308" s="170" t="n"/>
      <c r="F308" s="171" t="n"/>
      <c r="H308" s="1" t="n"/>
      <c r="I308" s="1" t="n"/>
      <c r="M308" s="1" t="n"/>
    </row>
    <row r="309" ht="15.75" customHeight="1" s="263">
      <c r="C309" s="275" t="n"/>
      <c r="D309" s="170" t="n"/>
      <c r="F309" s="171" t="n"/>
      <c r="M309" s="1" t="n"/>
    </row>
    <row r="310" ht="15.75" customHeight="1" s="263">
      <c r="C310" s="275" t="n"/>
      <c r="D310" s="170" t="n"/>
      <c r="F310" s="171" t="n"/>
      <c r="M310" s="1" t="n"/>
    </row>
    <row r="311" ht="15.75" customHeight="1" s="263">
      <c r="C311" s="275" t="n"/>
      <c r="D311" s="170" t="n"/>
      <c r="F311" s="171" t="n"/>
      <c r="M311" s="1" t="n"/>
    </row>
    <row r="312" ht="15.75" customHeight="1" s="263">
      <c r="C312" s="275" t="n"/>
      <c r="D312" s="170" t="n"/>
      <c r="F312" s="171" t="n"/>
      <c r="M312" s="1" t="n"/>
    </row>
    <row r="313" ht="15.75" customHeight="1" s="263">
      <c r="C313" s="275" t="n"/>
      <c r="D313" s="170" t="n"/>
      <c r="F313" s="171" t="n"/>
      <c r="M313" s="1" t="n"/>
    </row>
    <row r="314" ht="15.75" customHeight="1" s="263">
      <c r="C314" s="275" t="n"/>
      <c r="D314" s="170" t="n"/>
      <c r="F314" s="171" t="n"/>
      <c r="M314" s="1" t="n"/>
    </row>
    <row r="315" ht="15.75" customHeight="1" s="263">
      <c r="C315" s="275" t="n"/>
      <c r="D315" s="170" t="n"/>
      <c r="F315" s="171" t="n"/>
      <c r="M315" s="1" t="n"/>
    </row>
    <row r="316" ht="15.75" customHeight="1" s="263">
      <c r="C316" s="275" t="n"/>
      <c r="D316" s="170" t="n"/>
      <c r="F316" s="171" t="n"/>
      <c r="M316" s="1" t="n"/>
    </row>
    <row r="317" ht="15.75" customHeight="1" s="263">
      <c r="C317" s="275" t="n"/>
      <c r="D317" s="170" t="n"/>
      <c r="F317" s="171" t="n"/>
      <c r="M317" s="1" t="n"/>
    </row>
    <row r="318" ht="15.75" customHeight="1" s="263">
      <c r="C318" s="275" t="n"/>
      <c r="D318" s="170" t="n"/>
      <c r="F318" s="171" t="n"/>
      <c r="M318" s="1" t="n"/>
    </row>
    <row r="319" ht="15.75" customHeight="1" s="263">
      <c r="C319" s="275" t="n"/>
      <c r="D319" s="170" t="n"/>
      <c r="F319" s="171" t="n"/>
      <c r="M319" s="1" t="n"/>
    </row>
    <row r="320" ht="15.75" customHeight="1" s="263">
      <c r="C320" s="275" t="n"/>
      <c r="D320" s="170" t="n"/>
      <c r="F320" s="171" t="n"/>
      <c r="M320" s="1" t="n"/>
    </row>
    <row r="321" ht="15.75" customHeight="1" s="263">
      <c r="C321" s="275" t="n"/>
      <c r="D321" s="170" t="n"/>
      <c r="F321" s="171" t="n"/>
      <c r="M321" s="1" t="n"/>
    </row>
    <row r="322" ht="15.75" customHeight="1" s="263">
      <c r="C322" s="275" t="n"/>
      <c r="D322" s="170" t="n"/>
      <c r="F322" s="171" t="n"/>
      <c r="M322" s="1" t="n"/>
    </row>
    <row r="323" ht="15.75" customHeight="1" s="263">
      <c r="C323" s="275" t="n"/>
      <c r="D323" s="170" t="n"/>
      <c r="F323" s="171" t="n"/>
      <c r="M323" s="1" t="n"/>
    </row>
    <row r="324" ht="15.75" customHeight="1" s="263">
      <c r="C324" s="275" t="n"/>
      <c r="D324" s="170" t="n"/>
      <c r="F324" s="171" t="n"/>
      <c r="M324" s="1" t="n"/>
    </row>
    <row r="325" ht="15.75" customHeight="1" s="263">
      <c r="C325" s="275" t="n"/>
      <c r="D325" s="170" t="n"/>
      <c r="F325" s="171" t="n"/>
      <c r="M325" s="1" t="n"/>
    </row>
    <row r="326" ht="15.75" customHeight="1" s="263">
      <c r="C326" s="275" t="n"/>
      <c r="D326" s="170" t="n"/>
      <c r="F326" s="171" t="n"/>
      <c r="M326" s="1" t="n"/>
    </row>
    <row r="327" ht="15.75" customHeight="1" s="263">
      <c r="C327" s="275" t="n"/>
      <c r="D327" s="170" t="n"/>
      <c r="F327" s="171" t="n"/>
      <c r="M327" s="1" t="n"/>
    </row>
    <row r="328" ht="15.75" customHeight="1" s="263">
      <c r="C328" s="275" t="n"/>
      <c r="D328" s="170" t="n"/>
      <c r="F328" s="171" t="n"/>
      <c r="M328" s="1" t="n"/>
    </row>
    <row r="329" ht="15.75" customHeight="1" s="263">
      <c r="C329" s="275" t="n"/>
      <c r="D329" s="170" t="n"/>
      <c r="F329" s="171" t="n"/>
      <c r="M329" s="1" t="n"/>
    </row>
    <row r="330" ht="15.75" customHeight="1" s="263">
      <c r="C330" s="275" t="n"/>
      <c r="D330" s="170" t="n"/>
      <c r="F330" s="171" t="n"/>
      <c r="M330" s="1" t="n"/>
    </row>
    <row r="331" ht="15.75" customHeight="1" s="263">
      <c r="C331" s="275" t="n"/>
      <c r="D331" s="170" t="n"/>
      <c r="F331" s="171" t="n"/>
      <c r="M331" s="1" t="n"/>
    </row>
    <row r="332" ht="15.75" customHeight="1" s="263">
      <c r="C332" s="275" t="n"/>
      <c r="D332" s="170" t="n"/>
      <c r="F332" s="171" t="n"/>
      <c r="M332" s="1" t="n"/>
    </row>
    <row r="333" ht="15.75" customHeight="1" s="263">
      <c r="C333" s="275" t="n"/>
      <c r="D333" s="170" t="n"/>
      <c r="F333" s="171" t="n"/>
      <c r="M333" s="1" t="n"/>
    </row>
    <row r="334" ht="15.75" customHeight="1" s="263">
      <c r="C334" s="275" t="n"/>
      <c r="D334" s="170" t="n"/>
      <c r="F334" s="171" t="n"/>
      <c r="M334" s="1" t="n"/>
    </row>
    <row r="335" ht="15.75" customHeight="1" s="263">
      <c r="C335" s="275" t="n"/>
      <c r="D335" s="170" t="n"/>
      <c r="F335" s="171" t="n"/>
      <c r="M335" s="1" t="n"/>
    </row>
    <row r="336" ht="15.75" customHeight="1" s="263">
      <c r="C336" s="275" t="n"/>
      <c r="D336" s="170" t="n"/>
      <c r="F336" s="171" t="n"/>
      <c r="M336" s="1" t="n"/>
    </row>
    <row r="337" ht="15.75" customHeight="1" s="263">
      <c r="C337" s="275" t="n"/>
      <c r="D337" s="170" t="n"/>
      <c r="F337" s="171" t="n"/>
      <c r="M337" s="1" t="n"/>
    </row>
    <row r="338" ht="15.75" customHeight="1" s="263">
      <c r="C338" s="275" t="n"/>
      <c r="D338" s="170" t="n"/>
      <c r="F338" s="171" t="n"/>
      <c r="M338" s="1" t="n"/>
    </row>
    <row r="339" ht="15.75" customHeight="1" s="263">
      <c r="C339" s="275" t="n"/>
      <c r="D339" s="170" t="n"/>
      <c r="F339" s="171" t="n"/>
      <c r="M339" s="1" t="n"/>
    </row>
    <row r="340" ht="15.75" customHeight="1" s="263">
      <c r="C340" s="275" t="n"/>
      <c r="D340" s="170" t="n"/>
      <c r="F340" s="171" t="n"/>
      <c r="M340" s="1" t="n"/>
    </row>
    <row r="341" ht="15.75" customHeight="1" s="263">
      <c r="C341" s="275" t="n"/>
      <c r="D341" s="170" t="n"/>
      <c r="F341" s="171" t="n"/>
      <c r="M341" s="1" t="n"/>
    </row>
    <row r="342" ht="15.75" customHeight="1" s="263">
      <c r="C342" s="275" t="n"/>
      <c r="D342" s="170" t="n"/>
      <c r="F342" s="171" t="n"/>
      <c r="M342" s="1" t="n"/>
    </row>
    <row r="343" ht="15.75" customHeight="1" s="263">
      <c r="C343" s="275" t="n"/>
      <c r="D343" s="170" t="n"/>
      <c r="F343" s="171" t="n"/>
      <c r="M343" s="1" t="n"/>
    </row>
    <row r="344" ht="15.75" customHeight="1" s="263">
      <c r="C344" s="275" t="n"/>
      <c r="D344" s="170" t="n"/>
      <c r="F344" s="171" t="n"/>
      <c r="M344" s="1" t="n"/>
    </row>
    <row r="345" ht="15.75" customHeight="1" s="263">
      <c r="C345" s="275" t="n"/>
      <c r="D345" s="170" t="n"/>
      <c r="F345" s="171" t="n"/>
      <c r="M345" s="1" t="n"/>
    </row>
    <row r="346" ht="15.75" customHeight="1" s="263">
      <c r="C346" s="275" t="n"/>
      <c r="D346" s="170" t="n"/>
      <c r="F346" s="171" t="n"/>
      <c r="M346" s="1" t="n"/>
    </row>
    <row r="347" ht="15.75" customHeight="1" s="263">
      <c r="C347" s="275" t="n"/>
      <c r="D347" s="170" t="n"/>
      <c r="F347" s="171" t="n"/>
      <c r="M347" s="1" t="n"/>
    </row>
    <row r="348" ht="15.75" customHeight="1" s="263">
      <c r="C348" s="275" t="n"/>
      <c r="D348" s="170" t="n"/>
      <c r="F348" s="171" t="n"/>
      <c r="M348" s="1" t="n"/>
    </row>
    <row r="349" ht="15.75" customHeight="1" s="263">
      <c r="C349" s="275" t="n"/>
      <c r="D349" s="170" t="n"/>
      <c r="F349" s="171" t="n"/>
      <c r="M349" s="1" t="n"/>
    </row>
    <row r="350" ht="15.75" customHeight="1" s="263">
      <c r="C350" s="275" t="n"/>
      <c r="D350" s="170" t="n"/>
      <c r="F350" s="171" t="n"/>
      <c r="M350" s="1" t="n"/>
    </row>
    <row r="351" ht="15.75" customHeight="1" s="263">
      <c r="C351" s="275" t="n"/>
      <c r="D351" s="170" t="n"/>
      <c r="F351" s="171" t="n"/>
      <c r="M351" s="1" t="n"/>
    </row>
    <row r="352" ht="15.75" customHeight="1" s="263">
      <c r="C352" s="275" t="n"/>
      <c r="D352" s="170" t="n"/>
      <c r="F352" s="171" t="n"/>
      <c r="M352" s="1" t="n"/>
    </row>
    <row r="353" ht="15.75" customHeight="1" s="263">
      <c r="C353" s="275" t="n"/>
      <c r="D353" s="170" t="n"/>
      <c r="F353" s="171" t="n"/>
      <c r="M353" s="1" t="n"/>
    </row>
    <row r="354" ht="15.75" customHeight="1" s="263">
      <c r="C354" s="275" t="n"/>
      <c r="D354" s="170" t="n"/>
      <c r="F354" s="171" t="n"/>
      <c r="M354" s="1" t="n"/>
    </row>
    <row r="355" ht="15.75" customHeight="1" s="263">
      <c r="C355" s="275" t="n"/>
      <c r="D355" s="170" t="n"/>
      <c r="F355" s="171" t="n"/>
      <c r="M355" s="1" t="n"/>
    </row>
    <row r="356" ht="15.75" customHeight="1" s="263">
      <c r="C356" s="275" t="n"/>
      <c r="D356" s="170" t="n"/>
      <c r="F356" s="171" t="n"/>
      <c r="M356" s="1" t="n"/>
    </row>
    <row r="357" ht="15.75" customHeight="1" s="263">
      <c r="C357" s="275" t="n"/>
      <c r="D357" s="170" t="n"/>
      <c r="F357" s="171" t="n"/>
      <c r="M357" s="1" t="n"/>
    </row>
    <row r="358" ht="15.75" customHeight="1" s="263">
      <c r="C358" s="275" t="n"/>
      <c r="D358" s="170" t="n"/>
      <c r="F358" s="171" t="n"/>
      <c r="M358" s="1" t="n"/>
    </row>
    <row r="359" ht="15.75" customHeight="1" s="263">
      <c r="C359" s="275" t="n"/>
      <c r="D359" s="170" t="n"/>
      <c r="F359" s="171" t="n"/>
      <c r="M359" s="1" t="n"/>
    </row>
    <row r="360" ht="15.75" customHeight="1" s="263">
      <c r="C360" s="275" t="n"/>
      <c r="D360" s="170" t="n"/>
      <c r="F360" s="171" t="n"/>
      <c r="M360" s="1" t="n"/>
    </row>
    <row r="361" ht="15.75" customHeight="1" s="263">
      <c r="C361" s="275" t="n"/>
      <c r="D361" s="170" t="n"/>
      <c r="F361" s="171" t="n"/>
      <c r="M361" s="1" t="n"/>
    </row>
    <row r="362" ht="15.75" customHeight="1" s="263">
      <c r="C362" s="275" t="n"/>
      <c r="D362" s="170" t="n"/>
      <c r="F362" s="171" t="n"/>
      <c r="M362" s="1" t="n"/>
    </row>
    <row r="363" ht="15.75" customHeight="1" s="263">
      <c r="C363" s="275" t="n"/>
      <c r="D363" s="170" t="n"/>
      <c r="F363" s="171" t="n"/>
      <c r="M363" s="1" t="n"/>
    </row>
    <row r="364" ht="15.75" customHeight="1" s="263">
      <c r="C364" s="275" t="n"/>
      <c r="D364" s="170" t="n"/>
      <c r="F364" s="171" t="n"/>
      <c r="M364" s="1" t="n"/>
    </row>
    <row r="365" ht="15.75" customHeight="1" s="263">
      <c r="C365" s="275" t="n"/>
      <c r="D365" s="170" t="n"/>
      <c r="F365" s="171" t="n"/>
      <c r="M365" s="1" t="n"/>
    </row>
    <row r="366" ht="15.75" customHeight="1" s="263">
      <c r="C366" s="275" t="n"/>
      <c r="D366" s="170" t="n"/>
      <c r="F366" s="171" t="n"/>
      <c r="M366" s="1" t="n"/>
    </row>
    <row r="367" ht="15.75" customHeight="1" s="263">
      <c r="C367" s="275" t="n"/>
      <c r="D367" s="170" t="n"/>
      <c r="F367" s="171" t="n"/>
      <c r="M367" s="1" t="n"/>
    </row>
    <row r="368" ht="15.75" customHeight="1" s="263">
      <c r="C368" s="275" t="n"/>
      <c r="D368" s="170" t="n"/>
      <c r="F368" s="171" t="n"/>
      <c r="M368" s="1" t="n"/>
    </row>
    <row r="369" ht="15.75" customHeight="1" s="263">
      <c r="C369" s="275" t="n"/>
      <c r="D369" s="170" t="n"/>
      <c r="F369" s="171" t="n"/>
      <c r="M369" s="1" t="n"/>
    </row>
    <row r="370" ht="15.75" customHeight="1" s="263">
      <c r="C370" s="275" t="n"/>
      <c r="D370" s="170" t="n"/>
      <c r="F370" s="171" t="n"/>
      <c r="M370" s="1" t="n"/>
    </row>
    <row r="371" ht="15.75" customHeight="1" s="263">
      <c r="C371" s="275" t="n"/>
      <c r="D371" s="170" t="n"/>
      <c r="F371" s="171" t="n"/>
      <c r="M371" s="1" t="n"/>
    </row>
    <row r="372" ht="15.75" customHeight="1" s="263">
      <c r="C372" s="275" t="n"/>
      <c r="D372" s="170" t="n"/>
      <c r="F372" s="171" t="n"/>
      <c r="M372" s="1" t="n"/>
    </row>
    <row r="373" ht="15.75" customHeight="1" s="263">
      <c r="C373" s="275" t="n"/>
      <c r="D373" s="170" t="n"/>
      <c r="F373" s="171" t="n"/>
      <c r="M373" s="1" t="n"/>
    </row>
    <row r="374" ht="15.75" customHeight="1" s="263">
      <c r="C374" s="275" t="n"/>
      <c r="D374" s="170" t="n"/>
      <c r="F374" s="171" t="n"/>
      <c r="M374" s="1" t="n"/>
    </row>
    <row r="375" ht="15.75" customHeight="1" s="263">
      <c r="C375" s="275" t="n"/>
      <c r="D375" s="170" t="n"/>
      <c r="F375" s="171" t="n"/>
      <c r="M375" s="1" t="n"/>
    </row>
    <row r="376" ht="15.75" customHeight="1" s="263">
      <c r="C376" s="275" t="n"/>
      <c r="D376" s="170" t="n"/>
      <c r="F376" s="171" t="n"/>
      <c r="M376" s="1" t="n"/>
    </row>
    <row r="377" ht="15.75" customHeight="1" s="263">
      <c r="C377" s="275" t="n"/>
      <c r="D377" s="170" t="n"/>
      <c r="F377" s="171" t="n"/>
      <c r="M377" s="1" t="n"/>
    </row>
    <row r="378" ht="15.75" customHeight="1" s="263">
      <c r="C378" s="275" t="n"/>
      <c r="D378" s="170" t="n"/>
      <c r="F378" s="171" t="n"/>
      <c r="M378" s="1" t="n"/>
    </row>
    <row r="379" ht="15.75" customHeight="1" s="263">
      <c r="C379" s="275" t="n"/>
      <c r="D379" s="170" t="n"/>
      <c r="F379" s="171" t="n"/>
      <c r="M379" s="1" t="n"/>
    </row>
    <row r="380" ht="15.75" customHeight="1" s="263">
      <c r="C380" s="275" t="n"/>
      <c r="D380" s="170" t="n"/>
      <c r="F380" s="171" t="n"/>
      <c r="M380" s="1" t="n"/>
    </row>
    <row r="381" ht="15.75" customHeight="1" s="263">
      <c r="C381" s="275" t="n"/>
      <c r="D381" s="170" t="n"/>
      <c r="F381" s="171" t="n"/>
      <c r="M381" s="1" t="n"/>
    </row>
    <row r="382" ht="15.75" customHeight="1" s="263">
      <c r="C382" s="275" t="n"/>
      <c r="D382" s="170" t="n"/>
      <c r="F382" s="171" t="n"/>
      <c r="M382" s="1" t="n"/>
    </row>
    <row r="383" ht="15.75" customHeight="1" s="263">
      <c r="C383" s="275" t="n"/>
      <c r="D383" s="170" t="n"/>
      <c r="F383" s="171" t="n"/>
      <c r="M383" s="1" t="n"/>
    </row>
    <row r="384" ht="15.75" customHeight="1" s="263">
      <c r="C384" s="275" t="n"/>
      <c r="D384" s="170" t="n"/>
      <c r="F384" s="171" t="n"/>
      <c r="M384" s="1" t="n"/>
    </row>
    <row r="385" ht="15.75" customHeight="1" s="263">
      <c r="C385" s="275" t="n"/>
      <c r="D385" s="170" t="n"/>
      <c r="F385" s="171" t="n"/>
      <c r="M385" s="1" t="n"/>
    </row>
    <row r="386" ht="15.75" customHeight="1" s="263">
      <c r="C386" s="275" t="n"/>
      <c r="D386" s="170" t="n"/>
      <c r="F386" s="171" t="n"/>
      <c r="M386" s="1" t="n"/>
    </row>
    <row r="387" ht="15.75" customHeight="1" s="263">
      <c r="C387" s="275" t="n"/>
      <c r="D387" s="170" t="n"/>
      <c r="F387" s="171" t="n"/>
      <c r="M387" s="1" t="n"/>
    </row>
    <row r="388" ht="15.75" customHeight="1" s="263">
      <c r="C388" s="275" t="n"/>
      <c r="D388" s="170" t="n"/>
      <c r="F388" s="171" t="n"/>
      <c r="M388" s="1" t="n"/>
    </row>
    <row r="389" ht="15.75" customHeight="1" s="263">
      <c r="C389" s="275" t="n"/>
      <c r="D389" s="170" t="n"/>
      <c r="F389" s="171" t="n"/>
      <c r="M389" s="1" t="n"/>
    </row>
    <row r="390" ht="15.75" customHeight="1" s="263">
      <c r="C390" s="275" t="n"/>
      <c r="D390" s="170" t="n"/>
      <c r="F390" s="171" t="n"/>
      <c r="M390" s="1" t="n"/>
    </row>
    <row r="391" ht="15.75" customHeight="1" s="263">
      <c r="C391" s="275" t="n"/>
      <c r="D391" s="170" t="n"/>
      <c r="F391" s="171" t="n"/>
      <c r="M391" s="1" t="n"/>
    </row>
    <row r="392" ht="15.75" customHeight="1" s="263">
      <c r="C392" s="275" t="n"/>
      <c r="D392" s="170" t="n"/>
      <c r="F392" s="171" t="n"/>
      <c r="M392" s="1" t="n"/>
    </row>
    <row r="393" ht="15.75" customHeight="1" s="263">
      <c r="C393" s="275" t="n"/>
      <c r="D393" s="170" t="n"/>
      <c r="F393" s="171" t="n"/>
      <c r="M393" s="1" t="n"/>
    </row>
    <row r="394" ht="15.75" customHeight="1" s="263">
      <c r="C394" s="275" t="n"/>
      <c r="D394" s="170" t="n"/>
      <c r="F394" s="171" t="n"/>
      <c r="M394" s="1" t="n"/>
    </row>
    <row r="395" ht="15.75" customHeight="1" s="263">
      <c r="C395" s="275" t="n"/>
      <c r="D395" s="170" t="n"/>
      <c r="F395" s="171" t="n"/>
      <c r="M395" s="1" t="n"/>
    </row>
    <row r="396" ht="15.75" customHeight="1" s="263">
      <c r="C396" s="275" t="n"/>
      <c r="D396" s="170" t="n"/>
      <c r="F396" s="171" t="n"/>
      <c r="M396" s="1" t="n"/>
    </row>
    <row r="397" ht="15.75" customHeight="1" s="263">
      <c r="C397" s="275" t="n"/>
      <c r="D397" s="170" t="n"/>
      <c r="F397" s="171" t="n"/>
      <c r="M397" s="1" t="n"/>
    </row>
    <row r="398" ht="15.75" customHeight="1" s="263">
      <c r="C398" s="275" t="n"/>
      <c r="D398" s="170" t="n"/>
      <c r="F398" s="171" t="n"/>
      <c r="M398" s="1" t="n"/>
    </row>
    <row r="399" ht="15.75" customHeight="1" s="263">
      <c r="C399" s="275" t="n"/>
      <c r="D399" s="170" t="n"/>
      <c r="F399" s="171" t="n"/>
      <c r="M399" s="1" t="n"/>
    </row>
    <row r="400" ht="15.75" customHeight="1" s="263">
      <c r="C400" s="275" t="n"/>
      <c r="D400" s="170" t="n"/>
      <c r="F400" s="171" t="n"/>
      <c r="M400" s="1" t="n"/>
    </row>
    <row r="401" ht="15.75" customHeight="1" s="263">
      <c r="C401" s="275" t="n"/>
      <c r="D401" s="170" t="n"/>
      <c r="F401" s="171" t="n"/>
      <c r="M401" s="1" t="n"/>
    </row>
    <row r="402" ht="15.75" customHeight="1" s="263">
      <c r="C402" s="275" t="n"/>
      <c r="D402" s="170" t="n"/>
      <c r="F402" s="171" t="n"/>
      <c r="M402" s="1" t="n"/>
    </row>
    <row r="403" ht="15.75" customHeight="1" s="263">
      <c r="C403" s="275" t="n"/>
      <c r="D403" s="170" t="n"/>
      <c r="F403" s="171" t="n"/>
      <c r="M403" s="1" t="n"/>
    </row>
    <row r="404" ht="15.75" customHeight="1" s="263">
      <c r="C404" s="275" t="n"/>
      <c r="D404" s="170" t="n"/>
      <c r="F404" s="171" t="n"/>
      <c r="M404" s="1" t="n"/>
    </row>
    <row r="405" ht="15.75" customHeight="1" s="263">
      <c r="C405" s="275" t="n"/>
      <c r="D405" s="170" t="n"/>
      <c r="F405" s="171" t="n"/>
      <c r="M405" s="1" t="n"/>
    </row>
    <row r="406" ht="15.75" customHeight="1" s="263">
      <c r="C406" s="275" t="n"/>
      <c r="D406" s="170" t="n"/>
      <c r="F406" s="171" t="n"/>
      <c r="M406" s="1" t="n"/>
    </row>
    <row r="407" ht="15.75" customHeight="1" s="263">
      <c r="C407" s="275" t="n"/>
      <c r="D407" s="170" t="n"/>
      <c r="F407" s="171" t="n"/>
      <c r="M407" s="1" t="n"/>
    </row>
    <row r="408" ht="15.75" customHeight="1" s="263">
      <c r="C408" s="275" t="n"/>
      <c r="D408" s="170" t="n"/>
      <c r="F408" s="171" t="n"/>
      <c r="M408" s="1" t="n"/>
    </row>
    <row r="409" ht="15.75" customHeight="1" s="263">
      <c r="C409" s="275" t="n"/>
      <c r="D409" s="170" t="n"/>
      <c r="F409" s="171" t="n"/>
      <c r="M409" s="1" t="n"/>
    </row>
    <row r="410" ht="15.75" customHeight="1" s="263">
      <c r="C410" s="275" t="n"/>
      <c r="D410" s="170" t="n"/>
      <c r="F410" s="171" t="n"/>
      <c r="M410" s="1" t="n"/>
    </row>
    <row r="411" ht="15.75" customHeight="1" s="263">
      <c r="C411" s="275" t="n"/>
      <c r="D411" s="170" t="n"/>
      <c r="F411" s="171" t="n"/>
      <c r="M411" s="1" t="n"/>
    </row>
    <row r="412" ht="15.75" customHeight="1" s="263">
      <c r="C412" s="275" t="n"/>
      <c r="D412" s="170" t="n"/>
      <c r="F412" s="171" t="n"/>
      <c r="M412" s="1" t="n"/>
    </row>
    <row r="413" ht="15.75" customHeight="1" s="263">
      <c r="C413" s="275" t="n"/>
      <c r="D413" s="170" t="n"/>
      <c r="F413" s="171" t="n"/>
      <c r="M413" s="1" t="n"/>
    </row>
    <row r="414" ht="15.75" customHeight="1" s="263">
      <c r="C414" s="275" t="n"/>
      <c r="D414" s="170" t="n"/>
      <c r="F414" s="171" t="n"/>
      <c r="M414" s="1" t="n"/>
    </row>
    <row r="415" ht="15.75" customHeight="1" s="263">
      <c r="C415" s="275" t="n"/>
      <c r="D415" s="170" t="n"/>
      <c r="F415" s="171" t="n"/>
      <c r="M415" s="1" t="n"/>
    </row>
    <row r="416" ht="15.75" customHeight="1" s="263">
      <c r="C416" s="275" t="n"/>
      <c r="D416" s="170" t="n"/>
      <c r="F416" s="171" t="n"/>
      <c r="M416" s="1" t="n"/>
    </row>
    <row r="417" ht="15.75" customHeight="1" s="263">
      <c r="C417" s="275" t="n"/>
      <c r="D417" s="170" t="n"/>
      <c r="F417" s="171" t="n"/>
      <c r="M417" s="1" t="n"/>
    </row>
    <row r="418" ht="15.75" customHeight="1" s="263">
      <c r="C418" s="275" t="n"/>
      <c r="D418" s="170" t="n"/>
      <c r="F418" s="171" t="n"/>
      <c r="M418" s="1" t="n"/>
    </row>
    <row r="419" ht="15.75" customHeight="1" s="263">
      <c r="C419" s="275" t="n"/>
      <c r="D419" s="170" t="n"/>
      <c r="F419" s="171" t="n"/>
      <c r="M419" s="1" t="n"/>
    </row>
    <row r="420" ht="15.75" customHeight="1" s="263">
      <c r="C420" s="275" t="n"/>
      <c r="D420" s="170" t="n"/>
      <c r="F420" s="171" t="n"/>
      <c r="M420" s="1" t="n"/>
    </row>
    <row r="421" ht="15.75" customHeight="1" s="263">
      <c r="C421" s="275" t="n"/>
      <c r="D421" s="170" t="n"/>
      <c r="F421" s="171" t="n"/>
      <c r="M421" s="1" t="n"/>
    </row>
    <row r="422" ht="15.75" customHeight="1" s="263">
      <c r="C422" s="275" t="n"/>
      <c r="D422" s="170" t="n"/>
      <c r="F422" s="171" t="n"/>
      <c r="M422" s="1" t="n"/>
    </row>
    <row r="423" ht="15.75" customHeight="1" s="263">
      <c r="C423" s="275" t="n"/>
      <c r="D423" s="170" t="n"/>
      <c r="F423" s="171" t="n"/>
      <c r="M423" s="1" t="n"/>
    </row>
    <row r="424" ht="15.75" customHeight="1" s="263">
      <c r="C424" s="275" t="n"/>
      <c r="D424" s="170" t="n"/>
      <c r="F424" s="171" t="n"/>
      <c r="M424" s="1" t="n"/>
    </row>
    <row r="425" ht="15.75" customHeight="1" s="263">
      <c r="C425" s="275" t="n"/>
      <c r="D425" s="170" t="n"/>
      <c r="F425" s="171" t="n"/>
      <c r="M425" s="1" t="n"/>
    </row>
    <row r="426" ht="15.75" customHeight="1" s="263">
      <c r="C426" s="275" t="n"/>
      <c r="D426" s="170" t="n"/>
      <c r="F426" s="171" t="n"/>
      <c r="M426" s="1" t="n"/>
    </row>
    <row r="427" ht="15.75" customHeight="1" s="263">
      <c r="C427" s="275" t="n"/>
      <c r="D427" s="170" t="n"/>
      <c r="F427" s="171" t="n"/>
      <c r="M427" s="1" t="n"/>
    </row>
    <row r="428" ht="15.75" customHeight="1" s="263">
      <c r="C428" s="275" t="n"/>
      <c r="D428" s="170" t="n"/>
      <c r="F428" s="171" t="n"/>
      <c r="M428" s="1" t="n"/>
    </row>
    <row r="429" ht="15.75" customHeight="1" s="263">
      <c r="C429" s="275" t="n"/>
      <c r="D429" s="170" t="n"/>
      <c r="F429" s="171" t="n"/>
      <c r="M429" s="1" t="n"/>
    </row>
    <row r="430" ht="15.75" customHeight="1" s="263">
      <c r="C430" s="275" t="n"/>
      <c r="D430" s="170" t="n"/>
      <c r="F430" s="171" t="n"/>
      <c r="M430" s="1" t="n"/>
    </row>
    <row r="431" ht="15.75" customHeight="1" s="263">
      <c r="C431" s="275" t="n"/>
      <c r="D431" s="170" t="n"/>
      <c r="F431" s="171" t="n"/>
      <c r="M431" s="1" t="n"/>
    </row>
    <row r="432" ht="15.75" customHeight="1" s="263">
      <c r="C432" s="275" t="n"/>
      <c r="D432" s="170" t="n"/>
      <c r="F432" s="171" t="n"/>
      <c r="M432" s="1" t="n"/>
    </row>
    <row r="433" ht="15.75" customHeight="1" s="263">
      <c r="C433" s="275" t="n"/>
      <c r="D433" s="170" t="n"/>
      <c r="F433" s="171" t="n"/>
      <c r="M433" s="1" t="n"/>
    </row>
    <row r="434" ht="15.75" customHeight="1" s="263">
      <c r="C434" s="275" t="n"/>
      <c r="D434" s="170" t="n"/>
      <c r="F434" s="171" t="n"/>
      <c r="M434" s="1" t="n"/>
    </row>
    <row r="435" ht="15.75" customHeight="1" s="263">
      <c r="C435" s="275" t="n"/>
      <c r="D435" s="170" t="n"/>
      <c r="F435" s="171" t="n"/>
      <c r="M435" s="1" t="n"/>
    </row>
    <row r="436" ht="15.75" customHeight="1" s="263">
      <c r="C436" s="275" t="n"/>
      <c r="D436" s="170" t="n"/>
      <c r="F436" s="171" t="n"/>
      <c r="M436" s="1" t="n"/>
    </row>
    <row r="437" ht="15.75" customHeight="1" s="263">
      <c r="C437" s="275" t="n"/>
      <c r="D437" s="170" t="n"/>
      <c r="F437" s="171" t="n"/>
      <c r="M437" s="1" t="n"/>
    </row>
    <row r="438" ht="15.75" customHeight="1" s="263">
      <c r="C438" s="275" t="n"/>
      <c r="D438" s="170" t="n"/>
      <c r="F438" s="171" t="n"/>
      <c r="M438" s="1" t="n"/>
    </row>
    <row r="439" ht="15.75" customHeight="1" s="263">
      <c r="C439" s="275" t="n"/>
      <c r="D439" s="170" t="n"/>
      <c r="F439" s="171" t="n"/>
      <c r="M439" s="1" t="n"/>
    </row>
    <row r="440" ht="15.75" customHeight="1" s="263">
      <c r="C440" s="275" t="n"/>
      <c r="D440" s="170" t="n"/>
      <c r="F440" s="171" t="n"/>
      <c r="M440" s="1" t="n"/>
    </row>
    <row r="441" ht="15.75" customHeight="1" s="263">
      <c r="C441" s="275" t="n"/>
      <c r="D441" s="170" t="n"/>
      <c r="F441" s="171" t="n"/>
      <c r="M441" s="1" t="n"/>
    </row>
    <row r="442" ht="15.75" customHeight="1" s="263">
      <c r="C442" s="275" t="n"/>
      <c r="D442" s="170" t="n"/>
      <c r="F442" s="171" t="n"/>
      <c r="M442" s="1" t="n"/>
    </row>
    <row r="443" ht="15.75" customHeight="1" s="263">
      <c r="C443" s="275" t="n"/>
      <c r="D443" s="170" t="n"/>
      <c r="F443" s="171" t="n"/>
      <c r="M443" s="1" t="n"/>
    </row>
    <row r="444" ht="15.75" customHeight="1" s="263">
      <c r="C444" s="275" t="n"/>
      <c r="D444" s="170" t="n"/>
      <c r="F444" s="171" t="n"/>
      <c r="M444" s="1" t="n"/>
    </row>
    <row r="445" ht="15.75" customHeight="1" s="263">
      <c r="C445" s="275" t="n"/>
      <c r="D445" s="170" t="n"/>
      <c r="F445" s="171" t="n"/>
      <c r="M445" s="1" t="n"/>
    </row>
    <row r="446" ht="15.75" customHeight="1" s="263">
      <c r="C446" s="275" t="n"/>
      <c r="D446" s="170" t="n"/>
      <c r="F446" s="171" t="n"/>
      <c r="M446" s="1" t="n"/>
    </row>
    <row r="447" ht="15.75" customHeight="1" s="263">
      <c r="C447" s="275" t="n"/>
      <c r="D447" s="170" t="n"/>
      <c r="F447" s="171" t="n"/>
      <c r="M447" s="1" t="n"/>
    </row>
    <row r="448" ht="15.75" customHeight="1" s="263">
      <c r="C448" s="275" t="n"/>
      <c r="D448" s="170" t="n"/>
      <c r="F448" s="171" t="n"/>
      <c r="M448" s="1" t="n"/>
    </row>
    <row r="449" ht="15.75" customHeight="1" s="263">
      <c r="C449" s="275" t="n"/>
      <c r="D449" s="170" t="n"/>
      <c r="F449" s="171" t="n"/>
      <c r="M449" s="1" t="n"/>
    </row>
    <row r="450" ht="15.75" customHeight="1" s="263">
      <c r="C450" s="275" t="n"/>
      <c r="D450" s="170" t="n"/>
      <c r="F450" s="171" t="n"/>
      <c r="M450" s="1" t="n"/>
    </row>
    <row r="451" ht="15.75" customHeight="1" s="263">
      <c r="C451" s="275" t="n"/>
      <c r="D451" s="170" t="n"/>
      <c r="F451" s="171" t="n"/>
      <c r="M451" s="1" t="n"/>
    </row>
    <row r="452" ht="15.75" customHeight="1" s="263">
      <c r="C452" s="275" t="n"/>
      <c r="D452" s="170" t="n"/>
      <c r="F452" s="171" t="n"/>
      <c r="M452" s="1" t="n"/>
    </row>
    <row r="453" ht="15.75" customHeight="1" s="263">
      <c r="C453" s="275" t="n"/>
      <c r="D453" s="170" t="n"/>
      <c r="F453" s="171" t="n"/>
      <c r="M453" s="1" t="n"/>
    </row>
    <row r="454" ht="15.75" customHeight="1" s="263">
      <c r="C454" s="275" t="n"/>
      <c r="D454" s="170" t="n"/>
      <c r="F454" s="171" t="n"/>
      <c r="M454" s="1" t="n"/>
    </row>
    <row r="455" ht="15.75" customHeight="1" s="263">
      <c r="C455" s="275" t="n"/>
      <c r="D455" s="170" t="n"/>
      <c r="F455" s="171" t="n"/>
      <c r="M455" s="1" t="n"/>
    </row>
    <row r="456" ht="15.75" customHeight="1" s="263">
      <c r="C456" s="275" t="n"/>
      <c r="D456" s="170" t="n"/>
      <c r="F456" s="171" t="n"/>
      <c r="M456" s="1" t="n"/>
    </row>
    <row r="457" ht="15.75" customHeight="1" s="263">
      <c r="C457" s="275" t="n"/>
      <c r="D457" s="170" t="n"/>
      <c r="F457" s="171" t="n"/>
      <c r="M457" s="1" t="n"/>
    </row>
    <row r="458" ht="15.75" customHeight="1" s="263">
      <c r="C458" s="275" t="n"/>
      <c r="D458" s="170" t="n"/>
      <c r="F458" s="171" t="n"/>
      <c r="M458" s="1" t="n"/>
    </row>
    <row r="459" ht="15.75" customHeight="1" s="263">
      <c r="C459" s="275" t="n"/>
      <c r="D459" s="170" t="n"/>
      <c r="F459" s="171" t="n"/>
      <c r="M459" s="1" t="n"/>
    </row>
    <row r="460" ht="15.75" customHeight="1" s="263">
      <c r="C460" s="275" t="n"/>
      <c r="D460" s="170" t="n"/>
      <c r="F460" s="171" t="n"/>
      <c r="M460" s="1" t="n"/>
    </row>
    <row r="461" ht="15.75" customHeight="1" s="263">
      <c r="C461" s="275" t="n"/>
      <c r="D461" s="170" t="n"/>
      <c r="F461" s="171" t="n"/>
      <c r="M461" s="1" t="n"/>
    </row>
    <row r="462" ht="15.75" customHeight="1" s="263">
      <c r="C462" s="275" t="n"/>
      <c r="D462" s="170" t="n"/>
      <c r="F462" s="171" t="n"/>
      <c r="M462" s="1" t="n"/>
    </row>
    <row r="463" ht="15.75" customHeight="1" s="263">
      <c r="C463" s="275" t="n"/>
      <c r="D463" s="170" t="n"/>
      <c r="F463" s="171" t="n"/>
      <c r="M463" s="1" t="n"/>
    </row>
    <row r="464" ht="15.75" customHeight="1" s="263">
      <c r="C464" s="275" t="n"/>
      <c r="D464" s="170" t="n"/>
      <c r="F464" s="171" t="n"/>
      <c r="M464" s="1" t="n"/>
    </row>
    <row r="465" ht="15.75" customHeight="1" s="263">
      <c r="C465" s="275" t="n"/>
      <c r="D465" s="170" t="n"/>
      <c r="F465" s="171" t="n"/>
      <c r="M465" s="1" t="n"/>
    </row>
    <row r="466" ht="15.75" customHeight="1" s="263">
      <c r="C466" s="275" t="n"/>
      <c r="D466" s="170" t="n"/>
      <c r="F466" s="171" t="n"/>
      <c r="M466" s="1" t="n"/>
    </row>
    <row r="467" ht="15.75" customHeight="1" s="263">
      <c r="C467" s="275" t="n"/>
      <c r="D467" s="170" t="n"/>
      <c r="F467" s="171" t="n"/>
      <c r="M467" s="1" t="n"/>
    </row>
    <row r="468" ht="15.75" customHeight="1" s="263">
      <c r="C468" s="275" t="n"/>
      <c r="D468" s="170" t="n"/>
      <c r="F468" s="171" t="n"/>
      <c r="M468" s="1" t="n"/>
    </row>
    <row r="469" ht="15.75" customHeight="1" s="263">
      <c r="C469" s="275" t="n"/>
      <c r="D469" s="170" t="n"/>
      <c r="F469" s="171" t="n"/>
      <c r="M469" s="1" t="n"/>
    </row>
    <row r="470" ht="15.75" customHeight="1" s="263">
      <c r="C470" s="275" t="n"/>
      <c r="D470" s="170" t="n"/>
      <c r="F470" s="171" t="n"/>
      <c r="M470" s="1" t="n"/>
    </row>
    <row r="471" ht="15.75" customHeight="1" s="263">
      <c r="C471" s="275" t="n"/>
      <c r="D471" s="170" t="n"/>
      <c r="F471" s="171" t="n"/>
      <c r="M471" s="1" t="n"/>
    </row>
    <row r="472" ht="15.75" customHeight="1" s="263">
      <c r="C472" s="275" t="n"/>
      <c r="D472" s="170" t="n"/>
      <c r="F472" s="171" t="n"/>
      <c r="M472" s="1" t="n"/>
    </row>
    <row r="473" ht="15.75" customHeight="1" s="263">
      <c r="C473" s="275" t="n"/>
      <c r="D473" s="170" t="n"/>
      <c r="F473" s="171" t="n"/>
      <c r="M473" s="1" t="n"/>
    </row>
    <row r="474" ht="15.75" customHeight="1" s="263">
      <c r="C474" s="275" t="n"/>
      <c r="D474" s="170" t="n"/>
      <c r="F474" s="171" t="n"/>
      <c r="M474" s="1" t="n"/>
    </row>
    <row r="475" ht="15.75" customHeight="1" s="263">
      <c r="C475" s="275" t="n"/>
      <c r="D475" s="170" t="n"/>
      <c r="F475" s="171" t="n"/>
      <c r="M475" s="1" t="n"/>
    </row>
    <row r="476" ht="15.75" customHeight="1" s="263">
      <c r="C476" s="275" t="n"/>
      <c r="D476" s="170" t="n"/>
      <c r="F476" s="171" t="n"/>
      <c r="M476" s="1" t="n"/>
    </row>
    <row r="477" ht="15.75" customHeight="1" s="263">
      <c r="C477" s="275" t="n"/>
      <c r="D477" s="170" t="n"/>
      <c r="F477" s="171" t="n"/>
      <c r="M477" s="1" t="n"/>
    </row>
    <row r="478" ht="15.75" customHeight="1" s="263">
      <c r="C478" s="275" t="n"/>
      <c r="D478" s="170" t="n"/>
      <c r="F478" s="171" t="n"/>
      <c r="M478" s="1" t="n"/>
    </row>
    <row r="479" ht="15.75" customHeight="1" s="263">
      <c r="C479" s="275" t="n"/>
      <c r="D479" s="170" t="n"/>
      <c r="F479" s="171" t="n"/>
      <c r="M479" s="1" t="n"/>
    </row>
    <row r="480" ht="15.75" customHeight="1" s="263">
      <c r="C480" s="275" t="n"/>
      <c r="D480" s="170" t="n"/>
      <c r="F480" s="171" t="n"/>
      <c r="M480" s="1" t="n"/>
    </row>
    <row r="481" ht="15.75" customHeight="1" s="263">
      <c r="C481" s="275" t="n"/>
      <c r="D481" s="170" t="n"/>
      <c r="F481" s="171" t="n"/>
      <c r="M481" s="1" t="n"/>
    </row>
    <row r="482" ht="15.75" customHeight="1" s="263">
      <c r="C482" s="275" t="n"/>
      <c r="D482" s="170" t="n"/>
      <c r="F482" s="171" t="n"/>
      <c r="M482" s="1" t="n"/>
    </row>
    <row r="483" ht="15.75" customHeight="1" s="263">
      <c r="C483" s="275" t="n"/>
      <c r="D483" s="170" t="n"/>
      <c r="F483" s="171" t="n"/>
      <c r="M483" s="1" t="n"/>
    </row>
    <row r="484" ht="15.75" customHeight="1" s="263">
      <c r="C484" s="275" t="n"/>
      <c r="D484" s="170" t="n"/>
      <c r="F484" s="171" t="n"/>
      <c r="M484" s="1" t="n"/>
    </row>
    <row r="485" ht="15.75" customHeight="1" s="263">
      <c r="C485" s="275" t="n"/>
      <c r="D485" s="170" t="n"/>
      <c r="F485" s="171" t="n"/>
      <c r="M485" s="1" t="n"/>
    </row>
    <row r="486" ht="15.75" customHeight="1" s="263">
      <c r="C486" s="275" t="n"/>
      <c r="D486" s="170" t="n"/>
      <c r="F486" s="171" t="n"/>
      <c r="M486" s="1" t="n"/>
    </row>
    <row r="487" ht="15.75" customHeight="1" s="263">
      <c r="C487" s="275" t="n"/>
      <c r="D487" s="170" t="n"/>
      <c r="F487" s="171" t="n"/>
      <c r="M487" s="1" t="n"/>
    </row>
    <row r="488" ht="15.75" customHeight="1" s="263">
      <c r="C488" s="275" t="n"/>
      <c r="D488" s="170" t="n"/>
      <c r="F488" s="171" t="n"/>
      <c r="M488" s="1" t="n"/>
    </row>
    <row r="489" ht="15.75" customHeight="1" s="263">
      <c r="C489" s="275" t="n"/>
      <c r="D489" s="170" t="n"/>
      <c r="F489" s="171" t="n"/>
      <c r="M489" s="1" t="n"/>
    </row>
    <row r="490" ht="15.75" customHeight="1" s="263">
      <c r="C490" s="275" t="n"/>
      <c r="D490" s="170" t="n"/>
      <c r="F490" s="171" t="n"/>
      <c r="M490" s="1" t="n"/>
    </row>
    <row r="491" ht="15.75" customHeight="1" s="263">
      <c r="C491" s="275" t="n"/>
      <c r="D491" s="170" t="n"/>
      <c r="F491" s="171" t="n"/>
      <c r="M491" s="1" t="n"/>
    </row>
    <row r="492" ht="15.75" customHeight="1" s="263">
      <c r="C492" s="275" t="n"/>
      <c r="D492" s="170" t="n"/>
      <c r="F492" s="171" t="n"/>
      <c r="M492" s="1" t="n"/>
    </row>
    <row r="493" ht="15.75" customHeight="1" s="263">
      <c r="C493" s="275" t="n"/>
      <c r="D493" s="170" t="n"/>
      <c r="F493" s="171" t="n"/>
      <c r="M493" s="1" t="n"/>
    </row>
    <row r="494" ht="15.75" customHeight="1" s="263">
      <c r="C494" s="275" t="n"/>
      <c r="D494" s="170" t="n"/>
      <c r="F494" s="171" t="n"/>
      <c r="M494" s="1" t="n"/>
    </row>
    <row r="495" ht="15.75" customHeight="1" s="263">
      <c r="C495" s="275" t="n"/>
      <c r="D495" s="170" t="n"/>
      <c r="F495" s="171" t="n"/>
      <c r="M495" s="1" t="n"/>
    </row>
    <row r="496" ht="15.75" customHeight="1" s="263">
      <c r="C496" s="275" t="n"/>
      <c r="D496" s="170" t="n"/>
      <c r="F496" s="171" t="n"/>
      <c r="M496" s="1" t="n"/>
    </row>
    <row r="497" ht="15.75" customHeight="1" s="263">
      <c r="C497" s="275" t="n"/>
      <c r="D497" s="170" t="n"/>
      <c r="F497" s="171" t="n"/>
      <c r="M497" s="1" t="n"/>
    </row>
    <row r="498" ht="15.75" customHeight="1" s="263">
      <c r="C498" s="275" t="n"/>
      <c r="D498" s="170" t="n"/>
      <c r="F498" s="171" t="n"/>
      <c r="M498" s="1" t="n"/>
    </row>
    <row r="499" ht="15.75" customHeight="1" s="263">
      <c r="C499" s="275" t="n"/>
      <c r="D499" s="170" t="n"/>
      <c r="F499" s="171" t="n"/>
      <c r="M499" s="1" t="n"/>
    </row>
    <row r="500" ht="15.75" customHeight="1" s="263">
      <c r="C500" s="275" t="n"/>
      <c r="D500" s="170" t="n"/>
      <c r="F500" s="171" t="n"/>
      <c r="M500" s="1" t="n"/>
    </row>
    <row r="501" ht="15.75" customHeight="1" s="263">
      <c r="C501" s="275" t="n"/>
      <c r="D501" s="170" t="n"/>
      <c r="F501" s="171" t="n"/>
      <c r="M501" s="1" t="n"/>
    </row>
    <row r="502" ht="15.75" customHeight="1" s="263">
      <c r="C502" s="275" t="n"/>
      <c r="D502" s="170" t="n"/>
      <c r="F502" s="171" t="n"/>
      <c r="M502" s="1" t="n"/>
    </row>
    <row r="503" ht="15.75" customHeight="1" s="263">
      <c r="C503" s="275" t="n"/>
      <c r="D503" s="170" t="n"/>
      <c r="F503" s="171" t="n"/>
      <c r="M503" s="1" t="n"/>
    </row>
    <row r="504" ht="15.75" customHeight="1" s="263">
      <c r="C504" s="275" t="n"/>
      <c r="D504" s="170" t="n"/>
      <c r="F504" s="171" t="n"/>
      <c r="M504" s="1" t="n"/>
    </row>
    <row r="505" ht="15.75" customHeight="1" s="263">
      <c r="C505" s="275" t="n"/>
      <c r="D505" s="170" t="n"/>
      <c r="F505" s="171" t="n"/>
      <c r="M505" s="1" t="n"/>
    </row>
    <row r="506" ht="15.75" customHeight="1" s="263">
      <c r="C506" s="275" t="n"/>
      <c r="D506" s="170" t="n"/>
      <c r="F506" s="171" t="n"/>
      <c r="M506" s="1" t="n"/>
    </row>
    <row r="507" ht="15.75" customHeight="1" s="263">
      <c r="C507" s="275" t="n"/>
      <c r="D507" s="170" t="n"/>
      <c r="F507" s="171" t="n"/>
      <c r="M507" s="1" t="n"/>
    </row>
    <row r="508" ht="15.75" customHeight="1" s="263">
      <c r="C508" s="275" t="n"/>
      <c r="D508" s="170" t="n"/>
      <c r="F508" s="171" t="n"/>
      <c r="M508" s="1" t="n"/>
    </row>
    <row r="509" ht="15.75" customHeight="1" s="263">
      <c r="C509" s="275" t="n"/>
      <c r="D509" s="170" t="n"/>
      <c r="F509" s="171" t="n"/>
      <c r="M509" s="1" t="n"/>
    </row>
    <row r="510" ht="15.75" customHeight="1" s="263">
      <c r="C510" s="275" t="n"/>
      <c r="D510" s="170" t="n"/>
      <c r="F510" s="171" t="n"/>
      <c r="M510" s="1" t="n"/>
    </row>
    <row r="511" ht="15.75" customHeight="1" s="263">
      <c r="C511" s="275" t="n"/>
      <c r="D511" s="170" t="n"/>
      <c r="F511" s="171" t="n"/>
      <c r="M511" s="1" t="n"/>
    </row>
    <row r="512" ht="15.75" customHeight="1" s="263">
      <c r="C512" s="275" t="n"/>
      <c r="D512" s="170" t="n"/>
      <c r="F512" s="171" t="n"/>
      <c r="M512" s="1" t="n"/>
    </row>
    <row r="513" ht="15.75" customHeight="1" s="263">
      <c r="C513" s="275" t="n"/>
      <c r="D513" s="170" t="n"/>
      <c r="F513" s="171" t="n"/>
      <c r="M513" s="1" t="n"/>
    </row>
    <row r="514" ht="15.75" customHeight="1" s="263">
      <c r="C514" s="275" t="n"/>
      <c r="D514" s="170" t="n"/>
      <c r="F514" s="171" t="n"/>
      <c r="M514" s="1" t="n"/>
    </row>
    <row r="515" ht="15.75" customHeight="1" s="263">
      <c r="C515" s="275" t="n"/>
      <c r="D515" s="170" t="n"/>
      <c r="F515" s="171" t="n"/>
      <c r="M515" s="1" t="n"/>
    </row>
    <row r="516" ht="15.75" customHeight="1" s="263">
      <c r="C516" s="275" t="n"/>
      <c r="D516" s="170" t="n"/>
      <c r="F516" s="171" t="n"/>
      <c r="M516" s="1" t="n"/>
    </row>
    <row r="517" ht="15.75" customHeight="1" s="263">
      <c r="C517" s="275" t="n"/>
      <c r="D517" s="170" t="n"/>
      <c r="F517" s="171" t="n"/>
      <c r="M517" s="1" t="n"/>
    </row>
    <row r="518" ht="15.75" customHeight="1" s="263">
      <c r="C518" s="275" t="n"/>
      <c r="D518" s="170" t="n"/>
      <c r="F518" s="171" t="n"/>
      <c r="M518" s="1" t="n"/>
    </row>
    <row r="519" ht="15.75" customHeight="1" s="263">
      <c r="C519" s="275" t="n"/>
      <c r="D519" s="170" t="n"/>
      <c r="F519" s="171" t="n"/>
      <c r="M519" s="1" t="n"/>
    </row>
    <row r="520" ht="15.75" customHeight="1" s="263">
      <c r="C520" s="275" t="n"/>
      <c r="D520" s="170" t="n"/>
      <c r="F520" s="171" t="n"/>
      <c r="M520" s="1" t="n"/>
    </row>
    <row r="521" ht="15.75" customHeight="1" s="263">
      <c r="C521" s="275" t="n"/>
      <c r="D521" s="170" t="n"/>
      <c r="F521" s="171" t="n"/>
      <c r="M521" s="1" t="n"/>
    </row>
    <row r="522" ht="15.75" customHeight="1" s="263">
      <c r="C522" s="275" t="n"/>
      <c r="D522" s="170" t="n"/>
      <c r="F522" s="171" t="n"/>
      <c r="M522" s="1" t="n"/>
    </row>
    <row r="523" ht="15.75" customHeight="1" s="263">
      <c r="C523" s="275" t="n"/>
      <c r="D523" s="170" t="n"/>
      <c r="F523" s="171" t="n"/>
      <c r="M523" s="1" t="n"/>
    </row>
    <row r="524" ht="15.75" customHeight="1" s="263">
      <c r="C524" s="275" t="n"/>
      <c r="D524" s="170" t="n"/>
      <c r="F524" s="171" t="n"/>
      <c r="M524" s="1" t="n"/>
    </row>
    <row r="525" ht="15.75" customHeight="1" s="263">
      <c r="C525" s="275" t="n"/>
      <c r="D525" s="170" t="n"/>
      <c r="F525" s="171" t="n"/>
      <c r="M525" s="1" t="n"/>
    </row>
    <row r="526" ht="15.75" customHeight="1" s="263">
      <c r="C526" s="275" t="n"/>
      <c r="D526" s="170" t="n"/>
      <c r="F526" s="171" t="n"/>
      <c r="M526" s="1" t="n"/>
    </row>
    <row r="527" ht="15.75" customHeight="1" s="263">
      <c r="C527" s="275" t="n"/>
      <c r="D527" s="170" t="n"/>
      <c r="F527" s="171" t="n"/>
      <c r="M527" s="1" t="n"/>
    </row>
    <row r="528" ht="15.75" customHeight="1" s="263">
      <c r="C528" s="275" t="n"/>
      <c r="D528" s="170" t="n"/>
      <c r="F528" s="171" t="n"/>
      <c r="M528" s="1" t="n"/>
    </row>
    <row r="529" ht="15.75" customHeight="1" s="263">
      <c r="C529" s="275" t="n"/>
      <c r="D529" s="170" t="n"/>
      <c r="F529" s="171" t="n"/>
      <c r="M529" s="1" t="n"/>
    </row>
    <row r="530" ht="15.75" customHeight="1" s="263">
      <c r="C530" s="275" t="n"/>
      <c r="D530" s="170" t="n"/>
      <c r="F530" s="171" t="n"/>
      <c r="M530" s="1" t="n"/>
    </row>
    <row r="531" ht="15.75" customHeight="1" s="263">
      <c r="C531" s="275" t="n"/>
      <c r="D531" s="170" t="n"/>
      <c r="F531" s="171" t="n"/>
      <c r="M531" s="1" t="n"/>
    </row>
    <row r="532" ht="15.75" customHeight="1" s="263">
      <c r="C532" s="275" t="n"/>
      <c r="D532" s="170" t="n"/>
      <c r="F532" s="171" t="n"/>
      <c r="M532" s="1" t="n"/>
    </row>
    <row r="533" ht="15.75" customHeight="1" s="263">
      <c r="C533" s="275" t="n"/>
      <c r="D533" s="170" t="n"/>
      <c r="F533" s="171" t="n"/>
      <c r="M533" s="1" t="n"/>
    </row>
    <row r="534" ht="15.75" customHeight="1" s="263">
      <c r="C534" s="275" t="n"/>
      <c r="D534" s="170" t="n"/>
      <c r="F534" s="171" t="n"/>
      <c r="M534" s="1" t="n"/>
    </row>
    <row r="535" ht="15.75" customHeight="1" s="263">
      <c r="C535" s="275" t="n"/>
      <c r="D535" s="170" t="n"/>
      <c r="F535" s="171" t="n"/>
      <c r="M535" s="1" t="n"/>
    </row>
    <row r="536" ht="15.75" customHeight="1" s="263">
      <c r="C536" s="275" t="n"/>
      <c r="D536" s="170" t="n"/>
      <c r="F536" s="171" t="n"/>
      <c r="M536" s="1" t="n"/>
    </row>
    <row r="537" ht="15.75" customHeight="1" s="263">
      <c r="C537" s="275" t="n"/>
      <c r="D537" s="170" t="n"/>
      <c r="F537" s="171" t="n"/>
      <c r="M537" s="1" t="n"/>
    </row>
    <row r="538" ht="15.75" customHeight="1" s="263">
      <c r="C538" s="275" t="n"/>
      <c r="D538" s="170" t="n"/>
      <c r="F538" s="171" t="n"/>
      <c r="M538" s="1" t="n"/>
    </row>
    <row r="539" ht="15.75" customHeight="1" s="263">
      <c r="C539" s="275" t="n"/>
      <c r="D539" s="170" t="n"/>
      <c r="F539" s="171" t="n"/>
      <c r="M539" s="1" t="n"/>
    </row>
    <row r="540" ht="15.75" customHeight="1" s="263">
      <c r="C540" s="275" t="n"/>
      <c r="D540" s="170" t="n"/>
      <c r="F540" s="171" t="n"/>
      <c r="M540" s="1" t="n"/>
    </row>
    <row r="541" ht="15.75" customHeight="1" s="263">
      <c r="C541" s="275" t="n"/>
      <c r="D541" s="170" t="n"/>
      <c r="F541" s="171" t="n"/>
      <c r="M541" s="1" t="n"/>
    </row>
    <row r="542" ht="15.75" customHeight="1" s="263">
      <c r="C542" s="275" t="n"/>
      <c r="D542" s="170" t="n"/>
      <c r="F542" s="171" t="n"/>
      <c r="M542" s="1" t="n"/>
    </row>
    <row r="543" ht="15.75" customHeight="1" s="263">
      <c r="C543" s="275" t="n"/>
      <c r="D543" s="170" t="n"/>
      <c r="F543" s="171" t="n"/>
      <c r="M543" s="1" t="n"/>
    </row>
    <row r="544" ht="15.75" customHeight="1" s="263">
      <c r="C544" s="275" t="n"/>
      <c r="D544" s="170" t="n"/>
      <c r="F544" s="171" t="n"/>
      <c r="M544" s="1" t="n"/>
    </row>
    <row r="545" ht="15.75" customHeight="1" s="263">
      <c r="C545" s="275" t="n"/>
      <c r="D545" s="170" t="n"/>
      <c r="F545" s="171" t="n"/>
      <c r="M545" s="1" t="n"/>
    </row>
    <row r="546" ht="15.75" customHeight="1" s="263">
      <c r="C546" s="275" t="n"/>
      <c r="D546" s="170" t="n"/>
      <c r="F546" s="171" t="n"/>
      <c r="M546" s="1" t="n"/>
    </row>
    <row r="547" ht="15.75" customHeight="1" s="263">
      <c r="C547" s="275" t="n"/>
      <c r="D547" s="170" t="n"/>
      <c r="F547" s="171" t="n"/>
      <c r="M547" s="1" t="n"/>
    </row>
    <row r="548" ht="15.75" customHeight="1" s="263">
      <c r="C548" s="275" t="n"/>
      <c r="D548" s="170" t="n"/>
      <c r="F548" s="171" t="n"/>
      <c r="M548" s="1" t="n"/>
    </row>
    <row r="549" ht="15.75" customHeight="1" s="263">
      <c r="C549" s="275" t="n"/>
      <c r="D549" s="170" t="n"/>
      <c r="F549" s="171" t="n"/>
      <c r="M549" s="1" t="n"/>
    </row>
    <row r="550" ht="15.75" customHeight="1" s="263">
      <c r="C550" s="275" t="n"/>
      <c r="D550" s="170" t="n"/>
      <c r="F550" s="171" t="n"/>
      <c r="M550" s="1" t="n"/>
    </row>
    <row r="551" ht="15.75" customHeight="1" s="263">
      <c r="C551" s="275" t="n"/>
      <c r="D551" s="170" t="n"/>
      <c r="F551" s="171" t="n"/>
      <c r="M551" s="1" t="n"/>
    </row>
    <row r="552" ht="15.75" customHeight="1" s="263">
      <c r="C552" s="275" t="n"/>
      <c r="D552" s="170" t="n"/>
      <c r="F552" s="171" t="n"/>
      <c r="M552" s="1" t="n"/>
    </row>
    <row r="553" ht="15.75" customHeight="1" s="263">
      <c r="C553" s="275" t="n"/>
      <c r="D553" s="170" t="n"/>
      <c r="F553" s="171" t="n"/>
      <c r="M553" s="1" t="n"/>
    </row>
    <row r="554" ht="15.75" customHeight="1" s="263">
      <c r="C554" s="275" t="n"/>
      <c r="D554" s="170" t="n"/>
      <c r="F554" s="171" t="n"/>
      <c r="M554" s="1" t="n"/>
    </row>
    <row r="555" ht="15.75" customHeight="1" s="263">
      <c r="C555" s="275" t="n"/>
      <c r="D555" s="170" t="n"/>
      <c r="F555" s="171" t="n"/>
      <c r="M555" s="1" t="n"/>
    </row>
    <row r="556" ht="15.75" customHeight="1" s="263">
      <c r="C556" s="275" t="n"/>
      <c r="D556" s="170" t="n"/>
      <c r="F556" s="171" t="n"/>
      <c r="M556" s="1" t="n"/>
    </row>
    <row r="557" ht="15.75" customHeight="1" s="263">
      <c r="C557" s="275" t="n"/>
      <c r="D557" s="170" t="n"/>
      <c r="F557" s="171" t="n"/>
      <c r="M557" s="1" t="n"/>
    </row>
    <row r="558" ht="15.75" customHeight="1" s="263">
      <c r="C558" s="275" t="n"/>
      <c r="D558" s="170" t="n"/>
      <c r="F558" s="171" t="n"/>
      <c r="M558" s="1" t="n"/>
    </row>
    <row r="559" ht="15.75" customHeight="1" s="263">
      <c r="C559" s="275" t="n"/>
      <c r="D559" s="170" t="n"/>
      <c r="F559" s="171" t="n"/>
      <c r="M559" s="1" t="n"/>
    </row>
    <row r="560" ht="15.75" customHeight="1" s="263">
      <c r="C560" s="275" t="n"/>
      <c r="D560" s="170" t="n"/>
      <c r="F560" s="171" t="n"/>
      <c r="M560" s="1" t="n"/>
    </row>
    <row r="561" ht="15.75" customHeight="1" s="263">
      <c r="C561" s="275" t="n"/>
      <c r="D561" s="170" t="n"/>
      <c r="F561" s="171" t="n"/>
      <c r="M561" s="1" t="n"/>
    </row>
    <row r="562" ht="15.75" customHeight="1" s="263">
      <c r="C562" s="275" t="n"/>
      <c r="D562" s="170" t="n"/>
      <c r="F562" s="171" t="n"/>
      <c r="M562" s="1" t="n"/>
    </row>
    <row r="563" ht="15.75" customHeight="1" s="263">
      <c r="C563" s="275" t="n"/>
      <c r="D563" s="170" t="n"/>
      <c r="F563" s="171" t="n"/>
      <c r="M563" s="1" t="n"/>
    </row>
    <row r="564" ht="15.75" customHeight="1" s="263">
      <c r="C564" s="275" t="n"/>
      <c r="D564" s="170" t="n"/>
      <c r="F564" s="171" t="n"/>
      <c r="M564" s="1" t="n"/>
    </row>
    <row r="565" ht="15.75" customHeight="1" s="263">
      <c r="C565" s="275" t="n"/>
      <c r="D565" s="170" t="n"/>
      <c r="F565" s="171" t="n"/>
      <c r="M565" s="1" t="n"/>
    </row>
    <row r="566" ht="15.75" customHeight="1" s="263">
      <c r="C566" s="275" t="n"/>
      <c r="D566" s="170" t="n"/>
      <c r="F566" s="171" t="n"/>
      <c r="M566" s="1" t="n"/>
    </row>
    <row r="567" ht="15.75" customHeight="1" s="263">
      <c r="C567" s="275" t="n"/>
      <c r="D567" s="170" t="n"/>
      <c r="F567" s="171" t="n"/>
      <c r="M567" s="1" t="n"/>
    </row>
    <row r="568" ht="15.75" customHeight="1" s="263">
      <c r="C568" s="275" t="n"/>
      <c r="D568" s="170" t="n"/>
      <c r="F568" s="171" t="n"/>
      <c r="M568" s="1" t="n"/>
    </row>
    <row r="569" ht="15.75" customHeight="1" s="263">
      <c r="C569" s="275" t="n"/>
      <c r="D569" s="170" t="n"/>
      <c r="F569" s="171" t="n"/>
      <c r="M569" s="1" t="n"/>
    </row>
    <row r="570" ht="15.75" customHeight="1" s="263">
      <c r="C570" s="275" t="n"/>
      <c r="D570" s="170" t="n"/>
      <c r="F570" s="171" t="n"/>
      <c r="M570" s="1" t="n"/>
    </row>
    <row r="571" ht="15.75" customHeight="1" s="263">
      <c r="C571" s="275" t="n"/>
      <c r="D571" s="170" t="n"/>
      <c r="F571" s="171" t="n"/>
      <c r="M571" s="1" t="n"/>
    </row>
    <row r="572" ht="15.75" customHeight="1" s="263">
      <c r="C572" s="275" t="n"/>
      <c r="D572" s="170" t="n"/>
      <c r="F572" s="171" t="n"/>
      <c r="M572" s="1" t="n"/>
    </row>
    <row r="573" ht="15.75" customHeight="1" s="263">
      <c r="C573" s="275" t="n"/>
      <c r="D573" s="170" t="n"/>
      <c r="F573" s="171" t="n"/>
      <c r="M573" s="1" t="n"/>
    </row>
    <row r="574" ht="15.75" customHeight="1" s="263">
      <c r="C574" s="275" t="n"/>
      <c r="D574" s="170" t="n"/>
      <c r="F574" s="171" t="n"/>
      <c r="M574" s="1" t="n"/>
    </row>
    <row r="575" ht="15.75" customHeight="1" s="263">
      <c r="C575" s="275" t="n"/>
      <c r="D575" s="170" t="n"/>
      <c r="F575" s="171" t="n"/>
      <c r="M575" s="1" t="n"/>
    </row>
    <row r="576" ht="15.75" customHeight="1" s="263">
      <c r="C576" s="275" t="n"/>
      <c r="D576" s="170" t="n"/>
      <c r="F576" s="171" t="n"/>
      <c r="M576" s="1" t="n"/>
    </row>
    <row r="577" ht="15.75" customHeight="1" s="263">
      <c r="C577" s="275" t="n"/>
      <c r="D577" s="170" t="n"/>
      <c r="F577" s="171" t="n"/>
      <c r="M577" s="1" t="n"/>
    </row>
    <row r="578" ht="15.75" customHeight="1" s="263">
      <c r="C578" s="275" t="n"/>
      <c r="D578" s="170" t="n"/>
      <c r="F578" s="171" t="n"/>
      <c r="M578" s="1" t="n"/>
    </row>
    <row r="579" ht="15.75" customHeight="1" s="263">
      <c r="C579" s="275" t="n"/>
      <c r="D579" s="170" t="n"/>
      <c r="F579" s="171" t="n"/>
      <c r="M579" s="1" t="n"/>
    </row>
    <row r="580" ht="15.75" customHeight="1" s="263">
      <c r="C580" s="275" t="n"/>
      <c r="D580" s="170" t="n"/>
      <c r="F580" s="171" t="n"/>
      <c r="M580" s="1" t="n"/>
    </row>
    <row r="581" ht="15.75" customHeight="1" s="263">
      <c r="C581" s="275" t="n"/>
      <c r="D581" s="170" t="n"/>
      <c r="F581" s="171" t="n"/>
      <c r="M581" s="1" t="n"/>
    </row>
    <row r="582" ht="15.75" customHeight="1" s="263">
      <c r="C582" s="275" t="n"/>
      <c r="D582" s="170" t="n"/>
      <c r="F582" s="171" t="n"/>
      <c r="M582" s="1" t="n"/>
    </row>
    <row r="583" ht="15.75" customHeight="1" s="263">
      <c r="C583" s="275" t="n"/>
      <c r="D583" s="170" t="n"/>
      <c r="F583" s="171" t="n"/>
      <c r="M583" s="1" t="n"/>
    </row>
    <row r="584" ht="15.75" customHeight="1" s="263">
      <c r="C584" s="275" t="n"/>
      <c r="D584" s="170" t="n"/>
      <c r="F584" s="171" t="n"/>
      <c r="M584" s="1" t="n"/>
    </row>
    <row r="585" ht="15.75" customHeight="1" s="263">
      <c r="C585" s="275" t="n"/>
      <c r="D585" s="170" t="n"/>
      <c r="F585" s="171" t="n"/>
      <c r="M585" s="1" t="n"/>
    </row>
    <row r="586" ht="15.75" customHeight="1" s="263">
      <c r="C586" s="275" t="n"/>
      <c r="D586" s="170" t="n"/>
      <c r="F586" s="171" t="n"/>
      <c r="M586" s="1" t="n"/>
    </row>
    <row r="587" ht="15.75" customHeight="1" s="263">
      <c r="C587" s="275" t="n"/>
      <c r="D587" s="170" t="n"/>
      <c r="F587" s="171" t="n"/>
      <c r="M587" s="1" t="n"/>
    </row>
    <row r="588" ht="15.75" customHeight="1" s="263">
      <c r="C588" s="275" t="n"/>
      <c r="D588" s="170" t="n"/>
      <c r="F588" s="171" t="n"/>
      <c r="M588" s="1" t="n"/>
    </row>
    <row r="589" ht="15.75" customHeight="1" s="263">
      <c r="C589" s="275" t="n"/>
      <c r="D589" s="170" t="n"/>
      <c r="F589" s="171" t="n"/>
      <c r="M589" s="1" t="n"/>
    </row>
    <row r="590" ht="15.75" customHeight="1" s="263">
      <c r="C590" s="275" t="n"/>
      <c r="D590" s="170" t="n"/>
      <c r="F590" s="171" t="n"/>
      <c r="M590" s="1" t="n"/>
    </row>
    <row r="591" ht="15.75" customHeight="1" s="263">
      <c r="C591" s="275" t="n"/>
      <c r="D591" s="170" t="n"/>
      <c r="F591" s="171" t="n"/>
      <c r="M591" s="1" t="n"/>
    </row>
    <row r="592" ht="15.75" customHeight="1" s="263">
      <c r="C592" s="275" t="n"/>
      <c r="D592" s="170" t="n"/>
      <c r="F592" s="171" t="n"/>
      <c r="M592" s="1" t="n"/>
    </row>
    <row r="593" ht="15.75" customHeight="1" s="263">
      <c r="C593" s="275" t="n"/>
      <c r="D593" s="170" t="n"/>
      <c r="F593" s="171" t="n"/>
      <c r="M593" s="1" t="n"/>
    </row>
    <row r="594" ht="15.75" customHeight="1" s="263">
      <c r="C594" s="275" t="n"/>
      <c r="D594" s="170" t="n"/>
      <c r="F594" s="171" t="n"/>
      <c r="M594" s="1" t="n"/>
    </row>
    <row r="595" ht="15.75" customHeight="1" s="263">
      <c r="C595" s="275" t="n"/>
      <c r="D595" s="170" t="n"/>
      <c r="F595" s="171" t="n"/>
      <c r="M595" s="1" t="n"/>
    </row>
    <row r="596" ht="15.75" customHeight="1" s="263">
      <c r="C596" s="275" t="n"/>
      <c r="D596" s="170" t="n"/>
      <c r="F596" s="171" t="n"/>
      <c r="M596" s="1" t="n"/>
    </row>
    <row r="597" ht="15.75" customHeight="1" s="263">
      <c r="C597" s="275" t="n"/>
      <c r="D597" s="170" t="n"/>
      <c r="F597" s="171" t="n"/>
      <c r="M597" s="1" t="n"/>
    </row>
    <row r="598" ht="15.75" customHeight="1" s="263">
      <c r="C598" s="275" t="n"/>
      <c r="D598" s="170" t="n"/>
      <c r="F598" s="171" t="n"/>
      <c r="M598" s="1" t="n"/>
    </row>
    <row r="599" ht="15.75" customHeight="1" s="263">
      <c r="C599" s="275" t="n"/>
      <c r="D599" s="170" t="n"/>
      <c r="F599" s="171" t="n"/>
      <c r="M599" s="1" t="n"/>
    </row>
    <row r="600" ht="15.75" customHeight="1" s="263">
      <c r="C600" s="275" t="n"/>
      <c r="D600" s="170" t="n"/>
      <c r="F600" s="171" t="n"/>
      <c r="M600" s="1" t="n"/>
    </row>
    <row r="601" ht="15.75" customHeight="1" s="263">
      <c r="C601" s="275" t="n"/>
      <c r="D601" s="170" t="n"/>
      <c r="F601" s="171" t="n"/>
      <c r="M601" s="1" t="n"/>
    </row>
    <row r="602" ht="15.75" customHeight="1" s="263">
      <c r="C602" s="275" t="n"/>
      <c r="D602" s="170" t="n"/>
      <c r="F602" s="171" t="n"/>
      <c r="M602" s="1" t="n"/>
    </row>
    <row r="603" ht="15.75" customHeight="1" s="263">
      <c r="C603" s="275" t="n"/>
      <c r="D603" s="170" t="n"/>
      <c r="F603" s="171" t="n"/>
      <c r="M603" s="1" t="n"/>
    </row>
    <row r="604" ht="15.75" customHeight="1" s="263">
      <c r="C604" s="275" t="n"/>
      <c r="D604" s="170" t="n"/>
      <c r="F604" s="171" t="n"/>
      <c r="M604" s="1" t="n"/>
    </row>
    <row r="605" ht="15.75" customHeight="1" s="263">
      <c r="C605" s="275" t="n"/>
      <c r="D605" s="170" t="n"/>
      <c r="F605" s="171" t="n"/>
      <c r="M605" s="1" t="n"/>
    </row>
    <row r="606" ht="15.75" customHeight="1" s="263">
      <c r="C606" s="275" t="n"/>
      <c r="D606" s="170" t="n"/>
      <c r="F606" s="171" t="n"/>
      <c r="M606" s="1" t="n"/>
    </row>
    <row r="607" ht="15.75" customHeight="1" s="263">
      <c r="C607" s="275" t="n"/>
      <c r="D607" s="170" t="n"/>
      <c r="F607" s="171" t="n"/>
      <c r="M607" s="1" t="n"/>
    </row>
    <row r="608" ht="15.75" customHeight="1" s="263">
      <c r="C608" s="275" t="n"/>
      <c r="D608" s="170" t="n"/>
      <c r="F608" s="171" t="n"/>
      <c r="M608" s="1" t="n"/>
    </row>
    <row r="609" ht="15.75" customHeight="1" s="263">
      <c r="C609" s="275" t="n"/>
      <c r="D609" s="170" t="n"/>
      <c r="F609" s="171" t="n"/>
      <c r="M609" s="1" t="n"/>
    </row>
    <row r="610" ht="15.75" customHeight="1" s="263">
      <c r="C610" s="275" t="n"/>
      <c r="D610" s="170" t="n"/>
      <c r="F610" s="171" t="n"/>
      <c r="M610" s="1" t="n"/>
    </row>
    <row r="611" ht="15.75" customHeight="1" s="263">
      <c r="C611" s="275" t="n"/>
      <c r="D611" s="170" t="n"/>
      <c r="F611" s="171" t="n"/>
      <c r="M611" s="1" t="n"/>
    </row>
    <row r="612" ht="15.75" customHeight="1" s="263">
      <c r="C612" s="275" t="n"/>
      <c r="D612" s="170" t="n"/>
      <c r="F612" s="171" t="n"/>
      <c r="M612" s="1" t="n"/>
    </row>
    <row r="613" ht="15.75" customHeight="1" s="263">
      <c r="C613" s="275" t="n"/>
      <c r="D613" s="170" t="n"/>
      <c r="F613" s="171" t="n"/>
      <c r="M613" s="1" t="n"/>
    </row>
    <row r="614" ht="15.75" customHeight="1" s="263">
      <c r="C614" s="275" t="n"/>
      <c r="D614" s="170" t="n"/>
      <c r="F614" s="171" t="n"/>
      <c r="M614" s="1" t="n"/>
    </row>
    <row r="615" ht="15.75" customHeight="1" s="263">
      <c r="C615" s="275" t="n"/>
      <c r="D615" s="170" t="n"/>
      <c r="F615" s="171" t="n"/>
      <c r="M615" s="1" t="n"/>
    </row>
    <row r="616" ht="15.75" customHeight="1" s="263">
      <c r="C616" s="275" t="n"/>
      <c r="D616" s="170" t="n"/>
      <c r="F616" s="171" t="n"/>
      <c r="M616" s="1" t="n"/>
    </row>
    <row r="617" ht="15.75" customHeight="1" s="263">
      <c r="C617" s="275" t="n"/>
      <c r="D617" s="170" t="n"/>
      <c r="F617" s="171" t="n"/>
      <c r="M617" s="1" t="n"/>
    </row>
    <row r="618" ht="15.75" customHeight="1" s="263">
      <c r="C618" s="275" t="n"/>
      <c r="D618" s="170" t="n"/>
      <c r="F618" s="171" t="n"/>
      <c r="M618" s="1" t="n"/>
    </row>
    <row r="619" ht="15.75" customHeight="1" s="263">
      <c r="C619" s="275" t="n"/>
      <c r="D619" s="170" t="n"/>
      <c r="F619" s="171" t="n"/>
      <c r="M619" s="1" t="n"/>
    </row>
    <row r="620" ht="15.75" customHeight="1" s="263">
      <c r="C620" s="275" t="n"/>
      <c r="D620" s="170" t="n"/>
      <c r="F620" s="171" t="n"/>
      <c r="M620" s="1" t="n"/>
    </row>
    <row r="621" ht="15.75" customHeight="1" s="263">
      <c r="C621" s="275" t="n"/>
      <c r="D621" s="170" t="n"/>
      <c r="F621" s="171" t="n"/>
      <c r="M621" s="1" t="n"/>
    </row>
    <row r="622" ht="15.75" customHeight="1" s="263">
      <c r="C622" s="275" t="n"/>
      <c r="D622" s="170" t="n"/>
      <c r="F622" s="171" t="n"/>
      <c r="M622" s="1" t="n"/>
    </row>
    <row r="623" ht="15.75" customHeight="1" s="263">
      <c r="C623" s="275" t="n"/>
      <c r="D623" s="170" t="n"/>
      <c r="F623" s="171" t="n"/>
      <c r="M623" s="1" t="n"/>
    </row>
    <row r="624" ht="15.75" customHeight="1" s="263">
      <c r="C624" s="275" t="n"/>
      <c r="D624" s="170" t="n"/>
      <c r="F624" s="171" t="n"/>
      <c r="M624" s="1" t="n"/>
    </row>
    <row r="625" ht="15.75" customHeight="1" s="263">
      <c r="C625" s="275" t="n"/>
      <c r="D625" s="170" t="n"/>
      <c r="F625" s="171" t="n"/>
      <c r="M625" s="1" t="n"/>
    </row>
    <row r="626" ht="15.75" customHeight="1" s="263">
      <c r="C626" s="275" t="n"/>
      <c r="D626" s="170" t="n"/>
      <c r="F626" s="171" t="n"/>
      <c r="M626" s="1" t="n"/>
    </row>
    <row r="627" ht="15.75" customHeight="1" s="263">
      <c r="C627" s="275" t="n"/>
      <c r="D627" s="170" t="n"/>
      <c r="F627" s="171" t="n"/>
      <c r="M627" s="1" t="n"/>
    </row>
    <row r="628" ht="15.75" customHeight="1" s="263">
      <c r="C628" s="275" t="n"/>
      <c r="D628" s="170" t="n"/>
      <c r="F628" s="171" t="n"/>
      <c r="M628" s="1" t="n"/>
    </row>
    <row r="629" ht="15.75" customHeight="1" s="263">
      <c r="C629" s="275" t="n"/>
      <c r="D629" s="170" t="n"/>
      <c r="F629" s="171" t="n"/>
      <c r="M629" s="1" t="n"/>
    </row>
    <row r="630" ht="15.75" customHeight="1" s="263">
      <c r="C630" s="275" t="n"/>
      <c r="D630" s="170" t="n"/>
      <c r="F630" s="171" t="n"/>
      <c r="M630" s="1" t="n"/>
    </row>
    <row r="631" ht="15.75" customHeight="1" s="263">
      <c r="C631" s="275" t="n"/>
      <c r="D631" s="170" t="n"/>
      <c r="F631" s="171" t="n"/>
      <c r="M631" s="1" t="n"/>
    </row>
    <row r="632" ht="15.75" customHeight="1" s="263">
      <c r="C632" s="275" t="n"/>
      <c r="D632" s="170" t="n"/>
      <c r="F632" s="171" t="n"/>
      <c r="M632" s="1" t="n"/>
    </row>
    <row r="633" ht="15.75" customHeight="1" s="263">
      <c r="C633" s="275" t="n"/>
      <c r="D633" s="170" t="n"/>
      <c r="F633" s="171" t="n"/>
      <c r="M633" s="1" t="n"/>
    </row>
    <row r="634" ht="15.75" customHeight="1" s="263">
      <c r="C634" s="275" t="n"/>
      <c r="D634" s="170" t="n"/>
      <c r="F634" s="171" t="n"/>
      <c r="M634" s="1" t="n"/>
    </row>
    <row r="635" ht="15.75" customHeight="1" s="263">
      <c r="C635" s="275" t="n"/>
      <c r="D635" s="170" t="n"/>
      <c r="F635" s="171" t="n"/>
      <c r="M635" s="1" t="n"/>
    </row>
    <row r="636" ht="15.75" customHeight="1" s="263">
      <c r="C636" s="275" t="n"/>
      <c r="D636" s="170" t="n"/>
      <c r="F636" s="171" t="n"/>
      <c r="M636" s="1" t="n"/>
    </row>
    <row r="637" ht="15.75" customHeight="1" s="263">
      <c r="C637" s="275" t="n"/>
      <c r="D637" s="170" t="n"/>
      <c r="F637" s="171" t="n"/>
      <c r="M637" s="1" t="n"/>
    </row>
    <row r="638" ht="15.75" customHeight="1" s="263">
      <c r="C638" s="275" t="n"/>
      <c r="D638" s="170" t="n"/>
      <c r="F638" s="171" t="n"/>
      <c r="M638" s="1" t="n"/>
    </row>
    <row r="639" ht="15.75" customHeight="1" s="263">
      <c r="C639" s="275" t="n"/>
      <c r="D639" s="170" t="n"/>
      <c r="F639" s="171" t="n"/>
      <c r="M639" s="1" t="n"/>
    </row>
    <row r="640" ht="15.75" customHeight="1" s="263">
      <c r="C640" s="275" t="n"/>
      <c r="D640" s="170" t="n"/>
      <c r="F640" s="171" t="n"/>
      <c r="M640" s="1" t="n"/>
    </row>
    <row r="641" ht="15.75" customHeight="1" s="263">
      <c r="C641" s="275" t="n"/>
      <c r="D641" s="170" t="n"/>
      <c r="F641" s="171" t="n"/>
      <c r="M641" s="1" t="n"/>
    </row>
    <row r="642" ht="15.75" customHeight="1" s="263">
      <c r="C642" s="275" t="n"/>
      <c r="D642" s="170" t="n"/>
      <c r="F642" s="171" t="n"/>
      <c r="M642" s="1" t="n"/>
    </row>
    <row r="643" ht="15.75" customHeight="1" s="263">
      <c r="C643" s="275" t="n"/>
      <c r="D643" s="170" t="n"/>
      <c r="F643" s="171" t="n"/>
      <c r="M643" s="1" t="n"/>
    </row>
    <row r="644" ht="15.75" customHeight="1" s="263">
      <c r="C644" s="275" t="n"/>
      <c r="D644" s="170" t="n"/>
      <c r="F644" s="171" t="n"/>
      <c r="M644" s="1" t="n"/>
    </row>
    <row r="645" ht="15.75" customHeight="1" s="263">
      <c r="C645" s="275" t="n"/>
      <c r="D645" s="170" t="n"/>
      <c r="F645" s="171" t="n"/>
      <c r="M645" s="1" t="n"/>
    </row>
    <row r="646" ht="15.75" customHeight="1" s="263">
      <c r="C646" s="275" t="n"/>
      <c r="D646" s="170" t="n"/>
      <c r="F646" s="171" t="n"/>
      <c r="M646" s="1" t="n"/>
    </row>
    <row r="647" ht="15.75" customHeight="1" s="263">
      <c r="C647" s="275" t="n"/>
      <c r="D647" s="170" t="n"/>
      <c r="F647" s="171" t="n"/>
      <c r="M647" s="1" t="n"/>
    </row>
    <row r="648" ht="15.75" customHeight="1" s="263">
      <c r="C648" s="275" t="n"/>
      <c r="D648" s="170" t="n"/>
      <c r="F648" s="171" t="n"/>
      <c r="M648" s="1" t="n"/>
    </row>
    <row r="649" ht="15.75" customHeight="1" s="263">
      <c r="C649" s="275" t="n"/>
      <c r="D649" s="170" t="n"/>
      <c r="F649" s="171" t="n"/>
      <c r="M649" s="1" t="n"/>
    </row>
    <row r="650" ht="15.75" customHeight="1" s="263">
      <c r="C650" s="275" t="n"/>
      <c r="D650" s="170" t="n"/>
      <c r="F650" s="171" t="n"/>
      <c r="M650" s="1" t="n"/>
    </row>
    <row r="651" ht="15.75" customHeight="1" s="263">
      <c r="C651" s="275" t="n"/>
      <c r="D651" s="170" t="n"/>
      <c r="F651" s="171" t="n"/>
      <c r="M651" s="1" t="n"/>
    </row>
    <row r="652" ht="15.75" customHeight="1" s="263">
      <c r="C652" s="275" t="n"/>
      <c r="D652" s="170" t="n"/>
      <c r="F652" s="171" t="n"/>
      <c r="M652" s="1" t="n"/>
    </row>
    <row r="653" ht="15.75" customHeight="1" s="263">
      <c r="C653" s="275" t="n"/>
      <c r="D653" s="170" t="n"/>
      <c r="F653" s="171" t="n"/>
      <c r="M653" s="1" t="n"/>
    </row>
    <row r="654" ht="15.75" customHeight="1" s="263">
      <c r="C654" s="275" t="n"/>
      <c r="D654" s="170" t="n"/>
      <c r="F654" s="171" t="n"/>
      <c r="M654" s="1" t="n"/>
    </row>
    <row r="655" ht="15.75" customHeight="1" s="263">
      <c r="C655" s="275" t="n"/>
      <c r="D655" s="170" t="n"/>
      <c r="F655" s="171" t="n"/>
      <c r="M655" s="1" t="n"/>
    </row>
    <row r="656" ht="15.75" customHeight="1" s="263">
      <c r="C656" s="275" t="n"/>
      <c r="D656" s="170" t="n"/>
      <c r="F656" s="171" t="n"/>
      <c r="M656" s="1" t="n"/>
    </row>
    <row r="657" ht="15.75" customHeight="1" s="263">
      <c r="C657" s="275" t="n"/>
      <c r="D657" s="170" t="n"/>
      <c r="F657" s="171" t="n"/>
      <c r="M657" s="1" t="n"/>
    </row>
    <row r="658" ht="15.75" customHeight="1" s="263">
      <c r="C658" s="275" t="n"/>
      <c r="D658" s="170" t="n"/>
      <c r="F658" s="171" t="n"/>
      <c r="M658" s="1" t="n"/>
    </row>
    <row r="659" ht="15.75" customHeight="1" s="263">
      <c r="C659" s="275" t="n"/>
      <c r="D659" s="170" t="n"/>
      <c r="F659" s="171" t="n"/>
      <c r="M659" s="1" t="n"/>
    </row>
    <row r="660" ht="15.75" customHeight="1" s="263">
      <c r="C660" s="275" t="n"/>
      <c r="D660" s="170" t="n"/>
      <c r="F660" s="171" t="n"/>
      <c r="M660" s="1" t="n"/>
    </row>
    <row r="661" ht="15.75" customHeight="1" s="263">
      <c r="C661" s="275" t="n"/>
      <c r="D661" s="170" t="n"/>
      <c r="F661" s="171" t="n"/>
      <c r="M661" s="1" t="n"/>
    </row>
    <row r="662" ht="15.75" customHeight="1" s="263">
      <c r="C662" s="275" t="n"/>
      <c r="D662" s="170" t="n"/>
      <c r="F662" s="171" t="n"/>
      <c r="M662" s="1" t="n"/>
    </row>
    <row r="663" ht="15.75" customHeight="1" s="263">
      <c r="C663" s="275" t="n"/>
      <c r="D663" s="170" t="n"/>
      <c r="F663" s="171" t="n"/>
      <c r="M663" s="1" t="n"/>
    </row>
    <row r="664" ht="15.75" customHeight="1" s="263">
      <c r="C664" s="275" t="n"/>
      <c r="D664" s="170" t="n"/>
      <c r="F664" s="171" t="n"/>
      <c r="M664" s="1" t="n"/>
    </row>
    <row r="665" ht="15.75" customHeight="1" s="263">
      <c r="C665" s="275" t="n"/>
      <c r="D665" s="170" t="n"/>
      <c r="F665" s="171" t="n"/>
      <c r="M665" s="1" t="n"/>
    </row>
    <row r="666" ht="15.75" customHeight="1" s="263">
      <c r="C666" s="275" t="n"/>
      <c r="D666" s="170" t="n"/>
      <c r="F666" s="171" t="n"/>
      <c r="M666" s="1" t="n"/>
    </row>
    <row r="667" ht="15.75" customHeight="1" s="263">
      <c r="C667" s="275" t="n"/>
      <c r="D667" s="170" t="n"/>
      <c r="F667" s="171" t="n"/>
      <c r="M667" s="1" t="n"/>
    </row>
    <row r="668" ht="15.75" customHeight="1" s="263">
      <c r="C668" s="275" t="n"/>
      <c r="D668" s="170" t="n"/>
      <c r="F668" s="171" t="n"/>
      <c r="M668" s="1" t="n"/>
    </row>
    <row r="669" ht="15.75" customHeight="1" s="263">
      <c r="C669" s="275" t="n"/>
      <c r="D669" s="170" t="n"/>
      <c r="F669" s="171" t="n"/>
      <c r="M669" s="1" t="n"/>
    </row>
    <row r="670" ht="15.75" customHeight="1" s="263">
      <c r="C670" s="275" t="n"/>
      <c r="D670" s="170" t="n"/>
      <c r="F670" s="171" t="n"/>
      <c r="M670" s="1" t="n"/>
    </row>
    <row r="671" ht="15.75" customHeight="1" s="263">
      <c r="C671" s="275" t="n"/>
      <c r="D671" s="170" t="n"/>
      <c r="F671" s="171" t="n"/>
      <c r="M671" s="1" t="n"/>
    </row>
    <row r="672" ht="15.75" customHeight="1" s="263">
      <c r="C672" s="275" t="n"/>
      <c r="D672" s="170" t="n"/>
      <c r="F672" s="171" t="n"/>
      <c r="M672" s="1" t="n"/>
    </row>
    <row r="673" ht="15.75" customHeight="1" s="263">
      <c r="C673" s="275" t="n"/>
      <c r="D673" s="170" t="n"/>
      <c r="F673" s="171" t="n"/>
      <c r="M673" s="1" t="n"/>
    </row>
    <row r="674" ht="15.75" customHeight="1" s="263">
      <c r="C674" s="275" t="n"/>
      <c r="D674" s="170" t="n"/>
      <c r="F674" s="171" t="n"/>
      <c r="M674" s="1" t="n"/>
    </row>
    <row r="675" ht="15.75" customHeight="1" s="263">
      <c r="C675" s="275" t="n"/>
      <c r="D675" s="170" t="n"/>
      <c r="F675" s="171" t="n"/>
      <c r="M675" s="1" t="n"/>
    </row>
    <row r="676" ht="15.75" customHeight="1" s="263">
      <c r="C676" s="275" t="n"/>
      <c r="D676" s="170" t="n"/>
      <c r="F676" s="171" t="n"/>
      <c r="M676" s="1" t="n"/>
    </row>
    <row r="677" ht="15.75" customHeight="1" s="263">
      <c r="C677" s="275" t="n"/>
      <c r="D677" s="170" t="n"/>
      <c r="F677" s="171" t="n"/>
      <c r="M677" s="1" t="n"/>
    </row>
    <row r="678" ht="15.75" customHeight="1" s="263">
      <c r="C678" s="275" t="n"/>
      <c r="D678" s="170" t="n"/>
      <c r="F678" s="171" t="n"/>
      <c r="M678" s="1" t="n"/>
    </row>
    <row r="679" ht="15.75" customHeight="1" s="263">
      <c r="C679" s="275" t="n"/>
      <c r="D679" s="170" t="n"/>
      <c r="F679" s="171" t="n"/>
      <c r="M679" s="1" t="n"/>
    </row>
    <row r="680" ht="15.75" customHeight="1" s="263">
      <c r="C680" s="275" t="n"/>
      <c r="D680" s="170" t="n"/>
      <c r="F680" s="171" t="n"/>
      <c r="M680" s="1" t="n"/>
    </row>
    <row r="681" ht="15.75" customHeight="1" s="263">
      <c r="C681" s="275" t="n"/>
      <c r="D681" s="170" t="n"/>
      <c r="F681" s="171" t="n"/>
      <c r="M681" s="1" t="n"/>
    </row>
    <row r="682" ht="15.75" customHeight="1" s="263">
      <c r="C682" s="275" t="n"/>
      <c r="D682" s="170" t="n"/>
      <c r="F682" s="171" t="n"/>
      <c r="M682" s="1" t="n"/>
    </row>
    <row r="683" ht="15.75" customHeight="1" s="263">
      <c r="C683" s="275" t="n"/>
      <c r="D683" s="170" t="n"/>
      <c r="F683" s="171" t="n"/>
      <c r="M683" s="1" t="n"/>
    </row>
    <row r="684" ht="15.75" customHeight="1" s="263">
      <c r="C684" s="275" t="n"/>
      <c r="D684" s="170" t="n"/>
      <c r="F684" s="171" t="n"/>
      <c r="M684" s="1" t="n"/>
    </row>
    <row r="685" ht="15.75" customHeight="1" s="263">
      <c r="C685" s="275" t="n"/>
      <c r="D685" s="170" t="n"/>
      <c r="F685" s="171" t="n"/>
      <c r="M685" s="1" t="n"/>
    </row>
    <row r="686" ht="15.75" customHeight="1" s="263">
      <c r="C686" s="275" t="n"/>
      <c r="D686" s="170" t="n"/>
      <c r="F686" s="171" t="n"/>
      <c r="M686" s="1" t="n"/>
    </row>
    <row r="687" ht="15.75" customHeight="1" s="263">
      <c r="C687" s="275" t="n"/>
      <c r="D687" s="170" t="n"/>
      <c r="F687" s="171" t="n"/>
      <c r="M687" s="1" t="n"/>
    </row>
    <row r="688" ht="15.75" customHeight="1" s="263">
      <c r="C688" s="275" t="n"/>
      <c r="D688" s="170" t="n"/>
      <c r="F688" s="171" t="n"/>
      <c r="M688" s="1" t="n"/>
    </row>
    <row r="689" ht="15.75" customHeight="1" s="263">
      <c r="C689" s="275" t="n"/>
      <c r="D689" s="170" t="n"/>
      <c r="F689" s="171" t="n"/>
      <c r="M689" s="1" t="n"/>
    </row>
    <row r="690" ht="15.75" customHeight="1" s="263">
      <c r="C690" s="275" t="n"/>
      <c r="D690" s="170" t="n"/>
      <c r="F690" s="171" t="n"/>
      <c r="M690" s="1" t="n"/>
    </row>
    <row r="691" ht="15.75" customHeight="1" s="263">
      <c r="C691" s="275" t="n"/>
      <c r="D691" s="170" t="n"/>
      <c r="F691" s="171" t="n"/>
      <c r="M691" s="1" t="n"/>
    </row>
    <row r="692" ht="15.75" customHeight="1" s="263">
      <c r="C692" s="275" t="n"/>
      <c r="D692" s="170" t="n"/>
      <c r="F692" s="171" t="n"/>
      <c r="M692" s="1" t="n"/>
    </row>
    <row r="693" ht="15.75" customHeight="1" s="263">
      <c r="C693" s="275" t="n"/>
      <c r="D693" s="170" t="n"/>
      <c r="F693" s="171" t="n"/>
      <c r="M693" s="1" t="n"/>
    </row>
    <row r="694" ht="15.75" customHeight="1" s="263">
      <c r="C694" s="275" t="n"/>
      <c r="D694" s="170" t="n"/>
      <c r="F694" s="171" t="n"/>
      <c r="M694" s="1" t="n"/>
    </row>
    <row r="695" ht="15.75" customHeight="1" s="263">
      <c r="C695" s="275" t="n"/>
      <c r="D695" s="170" t="n"/>
      <c r="F695" s="171" t="n"/>
      <c r="M695" s="1" t="n"/>
    </row>
    <row r="696" ht="15.75" customHeight="1" s="263">
      <c r="C696" s="275" t="n"/>
      <c r="D696" s="170" t="n"/>
      <c r="F696" s="171" t="n"/>
      <c r="M696" s="1" t="n"/>
    </row>
    <row r="697" ht="15.75" customHeight="1" s="263">
      <c r="C697" s="275" t="n"/>
      <c r="D697" s="170" t="n"/>
      <c r="F697" s="171" t="n"/>
      <c r="M697" s="1" t="n"/>
    </row>
    <row r="698" ht="15.75" customHeight="1" s="263">
      <c r="C698" s="275" t="n"/>
      <c r="D698" s="170" t="n"/>
      <c r="F698" s="171" t="n"/>
      <c r="M698" s="1" t="n"/>
    </row>
    <row r="699" ht="15.75" customHeight="1" s="263">
      <c r="C699" s="275" t="n"/>
      <c r="D699" s="170" t="n"/>
      <c r="F699" s="171" t="n"/>
      <c r="M699" s="1" t="n"/>
    </row>
    <row r="700" ht="15.75" customHeight="1" s="263">
      <c r="C700" s="275" t="n"/>
      <c r="D700" s="170" t="n"/>
      <c r="F700" s="171" t="n"/>
      <c r="M700" s="1" t="n"/>
    </row>
    <row r="701" ht="15.75" customHeight="1" s="263">
      <c r="C701" s="275" t="n"/>
      <c r="D701" s="170" t="n"/>
      <c r="F701" s="171" t="n"/>
      <c r="M701" s="1" t="n"/>
    </row>
    <row r="702" ht="15.75" customHeight="1" s="263">
      <c r="C702" s="275" t="n"/>
      <c r="D702" s="170" t="n"/>
      <c r="F702" s="171" t="n"/>
      <c r="M702" s="1" t="n"/>
    </row>
    <row r="703" ht="15.75" customHeight="1" s="263">
      <c r="C703" s="275" t="n"/>
      <c r="D703" s="170" t="n"/>
      <c r="F703" s="171" t="n"/>
      <c r="M703" s="1" t="n"/>
    </row>
    <row r="704" ht="15.75" customHeight="1" s="263">
      <c r="C704" s="275" t="n"/>
      <c r="D704" s="170" t="n"/>
      <c r="F704" s="171" t="n"/>
      <c r="M704" s="1" t="n"/>
    </row>
    <row r="705" ht="15.75" customHeight="1" s="263">
      <c r="C705" s="275" t="n"/>
      <c r="D705" s="170" t="n"/>
      <c r="F705" s="171" t="n"/>
      <c r="M705" s="1" t="n"/>
    </row>
    <row r="706" ht="15.75" customHeight="1" s="263">
      <c r="C706" s="275" t="n"/>
      <c r="D706" s="170" t="n"/>
      <c r="F706" s="171" t="n"/>
      <c r="M706" s="1" t="n"/>
    </row>
    <row r="707" ht="15.75" customHeight="1" s="263">
      <c r="C707" s="275" t="n"/>
      <c r="D707" s="170" t="n"/>
      <c r="F707" s="171" t="n"/>
      <c r="M707" s="1" t="n"/>
    </row>
    <row r="708" ht="15.75" customHeight="1" s="263">
      <c r="C708" s="275" t="n"/>
      <c r="D708" s="170" t="n"/>
      <c r="F708" s="171" t="n"/>
      <c r="M708" s="1" t="n"/>
    </row>
    <row r="709" ht="15.75" customHeight="1" s="263">
      <c r="C709" s="275" t="n"/>
      <c r="D709" s="170" t="n"/>
      <c r="F709" s="171" t="n"/>
      <c r="M709" s="1" t="n"/>
    </row>
    <row r="710" ht="15.75" customHeight="1" s="263">
      <c r="C710" s="275" t="n"/>
      <c r="D710" s="170" t="n"/>
      <c r="F710" s="171" t="n"/>
      <c r="M710" s="1" t="n"/>
    </row>
    <row r="711" ht="15.75" customHeight="1" s="263">
      <c r="C711" s="275" t="n"/>
      <c r="D711" s="170" t="n"/>
      <c r="F711" s="171" t="n"/>
      <c r="M711" s="1" t="n"/>
    </row>
    <row r="712" ht="15.75" customHeight="1" s="263">
      <c r="C712" s="275" t="n"/>
      <c r="D712" s="170" t="n"/>
      <c r="F712" s="171" t="n"/>
      <c r="M712" s="1" t="n"/>
    </row>
    <row r="713" ht="15.75" customHeight="1" s="263">
      <c r="C713" s="275" t="n"/>
      <c r="D713" s="170" t="n"/>
      <c r="F713" s="171" t="n"/>
      <c r="M713" s="1" t="n"/>
    </row>
    <row r="714" ht="15.75" customHeight="1" s="263">
      <c r="C714" s="275" t="n"/>
      <c r="D714" s="170" t="n"/>
      <c r="F714" s="171" t="n"/>
      <c r="M714" s="1" t="n"/>
    </row>
    <row r="715" ht="15.75" customHeight="1" s="263">
      <c r="C715" s="275" t="n"/>
      <c r="D715" s="170" t="n"/>
      <c r="F715" s="171" t="n"/>
      <c r="M715" s="1" t="n"/>
    </row>
    <row r="716" ht="15.75" customHeight="1" s="263">
      <c r="C716" s="275" t="n"/>
      <c r="D716" s="170" t="n"/>
      <c r="F716" s="171" t="n"/>
      <c r="M716" s="1" t="n"/>
    </row>
    <row r="717" ht="15.75" customHeight="1" s="263">
      <c r="C717" s="275" t="n"/>
      <c r="D717" s="170" t="n"/>
      <c r="F717" s="171" t="n"/>
      <c r="M717" s="1" t="n"/>
    </row>
    <row r="718" ht="15.75" customHeight="1" s="263">
      <c r="C718" s="275" t="n"/>
      <c r="D718" s="170" t="n"/>
      <c r="F718" s="171" t="n"/>
      <c r="M718" s="1" t="n"/>
    </row>
    <row r="719" ht="15.75" customHeight="1" s="263">
      <c r="C719" s="275" t="n"/>
      <c r="D719" s="170" t="n"/>
      <c r="F719" s="171" t="n"/>
      <c r="M719" s="1" t="n"/>
    </row>
    <row r="720" ht="15.75" customHeight="1" s="263">
      <c r="C720" s="275" t="n"/>
      <c r="D720" s="170" t="n"/>
      <c r="F720" s="171" t="n"/>
      <c r="M720" s="1" t="n"/>
    </row>
    <row r="721" ht="15.75" customHeight="1" s="263">
      <c r="C721" s="275" t="n"/>
      <c r="D721" s="170" t="n"/>
      <c r="F721" s="171" t="n"/>
      <c r="M721" s="1" t="n"/>
    </row>
    <row r="722" ht="15.75" customHeight="1" s="263">
      <c r="C722" s="275" t="n"/>
      <c r="D722" s="170" t="n"/>
      <c r="F722" s="171" t="n"/>
      <c r="M722" s="1" t="n"/>
    </row>
    <row r="723" ht="15.75" customHeight="1" s="263">
      <c r="C723" s="275" t="n"/>
      <c r="D723" s="170" t="n"/>
      <c r="F723" s="171" t="n"/>
      <c r="M723" s="1" t="n"/>
    </row>
    <row r="724" ht="15.75" customHeight="1" s="263">
      <c r="C724" s="275" t="n"/>
      <c r="D724" s="170" t="n"/>
      <c r="F724" s="171" t="n"/>
      <c r="M724" s="1" t="n"/>
    </row>
    <row r="725" ht="15.75" customHeight="1" s="263">
      <c r="C725" s="275" t="n"/>
      <c r="D725" s="170" t="n"/>
      <c r="F725" s="171" t="n"/>
      <c r="M725" s="1" t="n"/>
    </row>
    <row r="726" ht="15.75" customHeight="1" s="263">
      <c r="C726" s="275" t="n"/>
      <c r="D726" s="170" t="n"/>
      <c r="F726" s="171" t="n"/>
      <c r="M726" s="1" t="n"/>
    </row>
    <row r="727" ht="15.75" customHeight="1" s="263">
      <c r="C727" s="275" t="n"/>
      <c r="D727" s="170" t="n"/>
      <c r="F727" s="171" t="n"/>
      <c r="M727" s="1" t="n"/>
    </row>
    <row r="728" ht="15.75" customHeight="1" s="263">
      <c r="C728" s="275" t="n"/>
      <c r="D728" s="170" t="n"/>
      <c r="F728" s="171" t="n"/>
      <c r="M728" s="1" t="n"/>
    </row>
    <row r="729" ht="15.75" customHeight="1" s="263">
      <c r="C729" s="275" t="n"/>
      <c r="D729" s="170" t="n"/>
      <c r="F729" s="171" t="n"/>
      <c r="M729" s="1" t="n"/>
    </row>
    <row r="730" ht="15.75" customHeight="1" s="263">
      <c r="C730" s="275" t="n"/>
      <c r="D730" s="170" t="n"/>
      <c r="F730" s="171" t="n"/>
      <c r="M730" s="1" t="n"/>
    </row>
    <row r="731" ht="15.75" customHeight="1" s="263">
      <c r="C731" s="275" t="n"/>
      <c r="D731" s="170" t="n"/>
      <c r="F731" s="171" t="n"/>
      <c r="M731" s="1" t="n"/>
    </row>
    <row r="732" ht="15.75" customHeight="1" s="263">
      <c r="C732" s="275" t="n"/>
      <c r="D732" s="170" t="n"/>
      <c r="F732" s="171" t="n"/>
      <c r="M732" s="1" t="n"/>
    </row>
    <row r="733" ht="15.75" customHeight="1" s="263">
      <c r="C733" s="275" t="n"/>
      <c r="D733" s="170" t="n"/>
      <c r="F733" s="171" t="n"/>
      <c r="M733" s="1" t="n"/>
    </row>
    <row r="734" ht="15.75" customHeight="1" s="263">
      <c r="C734" s="275" t="n"/>
      <c r="D734" s="170" t="n"/>
      <c r="F734" s="171" t="n"/>
      <c r="M734" s="1" t="n"/>
    </row>
    <row r="735" ht="15.75" customHeight="1" s="263">
      <c r="C735" s="275" t="n"/>
      <c r="D735" s="170" t="n"/>
      <c r="F735" s="171" t="n"/>
      <c r="M735" s="1" t="n"/>
    </row>
    <row r="736" ht="15.75" customHeight="1" s="263">
      <c r="C736" s="275" t="n"/>
      <c r="D736" s="170" t="n"/>
      <c r="F736" s="171" t="n"/>
      <c r="M736" s="1" t="n"/>
    </row>
    <row r="737" ht="15.75" customHeight="1" s="263">
      <c r="C737" s="275" t="n"/>
      <c r="D737" s="170" t="n"/>
      <c r="F737" s="171" t="n"/>
      <c r="M737" s="1" t="n"/>
    </row>
    <row r="738" ht="15.75" customHeight="1" s="263">
      <c r="C738" s="275" t="n"/>
      <c r="D738" s="170" t="n"/>
      <c r="F738" s="171" t="n"/>
      <c r="M738" s="1" t="n"/>
    </row>
    <row r="739" ht="15.75" customHeight="1" s="263">
      <c r="C739" s="275" t="n"/>
      <c r="D739" s="170" t="n"/>
      <c r="F739" s="171" t="n"/>
      <c r="M739" s="1" t="n"/>
    </row>
    <row r="740" ht="15.75" customHeight="1" s="263">
      <c r="C740" s="275" t="n"/>
      <c r="D740" s="170" t="n"/>
      <c r="F740" s="171" t="n"/>
      <c r="M740" s="1" t="n"/>
    </row>
    <row r="741" ht="15.75" customHeight="1" s="263">
      <c r="C741" s="275" t="n"/>
      <c r="D741" s="170" t="n"/>
      <c r="F741" s="171" t="n"/>
      <c r="M741" s="1" t="n"/>
    </row>
    <row r="742" ht="15.75" customHeight="1" s="263">
      <c r="C742" s="275" t="n"/>
      <c r="D742" s="170" t="n"/>
      <c r="F742" s="171" t="n"/>
      <c r="M742" s="1" t="n"/>
    </row>
    <row r="743" ht="15.75" customHeight="1" s="263">
      <c r="C743" s="275" t="n"/>
      <c r="D743" s="170" t="n"/>
      <c r="F743" s="171" t="n"/>
      <c r="M743" s="1" t="n"/>
    </row>
    <row r="744" ht="15.75" customHeight="1" s="263">
      <c r="C744" s="275" t="n"/>
      <c r="D744" s="170" t="n"/>
      <c r="F744" s="171" t="n"/>
      <c r="M744" s="1" t="n"/>
    </row>
    <row r="745" ht="15.75" customHeight="1" s="263">
      <c r="C745" s="275" t="n"/>
      <c r="D745" s="170" t="n"/>
      <c r="F745" s="171" t="n"/>
      <c r="M745" s="1" t="n"/>
    </row>
    <row r="746" ht="15.75" customHeight="1" s="263">
      <c r="C746" s="275" t="n"/>
      <c r="D746" s="170" t="n"/>
      <c r="F746" s="171" t="n"/>
      <c r="M746" s="1" t="n"/>
    </row>
    <row r="747" ht="15.75" customHeight="1" s="263">
      <c r="C747" s="275" t="n"/>
      <c r="D747" s="170" t="n"/>
      <c r="F747" s="171" t="n"/>
      <c r="M747" s="1" t="n"/>
    </row>
    <row r="748" ht="15.75" customHeight="1" s="263">
      <c r="C748" s="275" t="n"/>
      <c r="D748" s="170" t="n"/>
      <c r="F748" s="171" t="n"/>
      <c r="M748" s="1" t="n"/>
    </row>
    <row r="749" ht="15.75" customHeight="1" s="263">
      <c r="C749" s="275" t="n"/>
      <c r="D749" s="170" t="n"/>
      <c r="F749" s="171" t="n"/>
      <c r="M749" s="1" t="n"/>
    </row>
    <row r="750" ht="15.75" customHeight="1" s="263">
      <c r="C750" s="275" t="n"/>
      <c r="D750" s="170" t="n"/>
      <c r="F750" s="171" t="n"/>
      <c r="M750" s="1" t="n"/>
    </row>
    <row r="751" ht="15.75" customHeight="1" s="263">
      <c r="C751" s="275" t="n"/>
      <c r="D751" s="170" t="n"/>
      <c r="F751" s="171" t="n"/>
      <c r="M751" s="1" t="n"/>
    </row>
    <row r="752" ht="15.75" customHeight="1" s="263">
      <c r="C752" s="275" t="n"/>
      <c r="D752" s="170" t="n"/>
      <c r="F752" s="171" t="n"/>
      <c r="M752" s="1" t="n"/>
    </row>
    <row r="753" ht="15.75" customHeight="1" s="263">
      <c r="C753" s="275" t="n"/>
      <c r="D753" s="170" t="n"/>
      <c r="F753" s="171" t="n"/>
      <c r="M753" s="1" t="n"/>
    </row>
    <row r="754" ht="15.75" customHeight="1" s="263">
      <c r="C754" s="275" t="n"/>
      <c r="D754" s="170" t="n"/>
      <c r="F754" s="171" t="n"/>
      <c r="M754" s="1" t="n"/>
    </row>
    <row r="755" ht="15.75" customHeight="1" s="263">
      <c r="C755" s="275" t="n"/>
      <c r="D755" s="170" t="n"/>
      <c r="F755" s="171" t="n"/>
      <c r="M755" s="1" t="n"/>
    </row>
    <row r="756" ht="15.75" customHeight="1" s="263">
      <c r="C756" s="275" t="n"/>
      <c r="D756" s="170" t="n"/>
      <c r="F756" s="171" t="n"/>
      <c r="M756" s="1" t="n"/>
    </row>
    <row r="757" ht="15.75" customHeight="1" s="263">
      <c r="C757" s="275" t="n"/>
      <c r="D757" s="170" t="n"/>
      <c r="F757" s="171" t="n"/>
      <c r="M757" s="1" t="n"/>
    </row>
    <row r="758" ht="15.75" customHeight="1" s="263">
      <c r="C758" s="275" t="n"/>
      <c r="D758" s="170" t="n"/>
      <c r="F758" s="171" t="n"/>
      <c r="M758" s="1" t="n"/>
    </row>
    <row r="759" ht="15.75" customHeight="1" s="263">
      <c r="C759" s="275" t="n"/>
      <c r="D759" s="170" t="n"/>
      <c r="F759" s="171" t="n"/>
      <c r="M759" s="1" t="n"/>
    </row>
    <row r="760" ht="15.75" customHeight="1" s="263">
      <c r="C760" s="275" t="n"/>
      <c r="D760" s="170" t="n"/>
      <c r="F760" s="171" t="n"/>
      <c r="M760" s="1" t="n"/>
    </row>
    <row r="761" ht="15.75" customHeight="1" s="263">
      <c r="C761" s="275" t="n"/>
      <c r="D761" s="170" t="n"/>
      <c r="F761" s="171" t="n"/>
      <c r="M761" s="1" t="n"/>
    </row>
    <row r="762" ht="15.75" customHeight="1" s="263">
      <c r="C762" s="275" t="n"/>
      <c r="D762" s="170" t="n"/>
      <c r="F762" s="171" t="n"/>
      <c r="M762" s="1" t="n"/>
    </row>
    <row r="763" ht="15.75" customHeight="1" s="263">
      <c r="C763" s="275" t="n"/>
      <c r="D763" s="170" t="n"/>
      <c r="F763" s="171" t="n"/>
      <c r="M763" s="1" t="n"/>
    </row>
    <row r="764" ht="15.75" customHeight="1" s="263">
      <c r="C764" s="275" t="n"/>
      <c r="D764" s="170" t="n"/>
      <c r="F764" s="171" t="n"/>
      <c r="M764" s="1" t="n"/>
    </row>
    <row r="765" ht="15.75" customHeight="1" s="263">
      <c r="C765" s="275" t="n"/>
      <c r="D765" s="170" t="n"/>
      <c r="F765" s="171" t="n"/>
      <c r="M765" s="1" t="n"/>
    </row>
    <row r="766" ht="15.75" customHeight="1" s="263">
      <c r="C766" s="275" t="n"/>
      <c r="D766" s="170" t="n"/>
      <c r="F766" s="171" t="n"/>
      <c r="M766" s="1" t="n"/>
    </row>
    <row r="767" ht="15.75" customHeight="1" s="263">
      <c r="C767" s="275" t="n"/>
      <c r="D767" s="170" t="n"/>
      <c r="F767" s="171" t="n"/>
      <c r="M767" s="1" t="n"/>
    </row>
    <row r="768" ht="15.75" customHeight="1" s="263">
      <c r="C768" s="275" t="n"/>
      <c r="D768" s="170" t="n"/>
      <c r="F768" s="171" t="n"/>
      <c r="M768" s="1" t="n"/>
    </row>
    <row r="769" ht="15.75" customHeight="1" s="263">
      <c r="C769" s="275" t="n"/>
      <c r="D769" s="170" t="n"/>
      <c r="F769" s="171" t="n"/>
      <c r="M769" s="1" t="n"/>
    </row>
    <row r="770" ht="15.75" customHeight="1" s="263">
      <c r="C770" s="275" t="n"/>
      <c r="D770" s="170" t="n"/>
      <c r="F770" s="171" t="n"/>
      <c r="M770" s="1" t="n"/>
    </row>
    <row r="771" ht="15.75" customHeight="1" s="263">
      <c r="C771" s="275" t="n"/>
      <c r="D771" s="170" t="n"/>
      <c r="F771" s="171" t="n"/>
      <c r="M771" s="1" t="n"/>
    </row>
    <row r="772" ht="15.75" customHeight="1" s="263">
      <c r="C772" s="275" t="n"/>
      <c r="D772" s="170" t="n"/>
      <c r="F772" s="171" t="n"/>
      <c r="M772" s="1" t="n"/>
    </row>
    <row r="773" ht="15.75" customHeight="1" s="263">
      <c r="C773" s="275" t="n"/>
      <c r="D773" s="170" t="n"/>
      <c r="F773" s="171" t="n"/>
      <c r="M773" s="1" t="n"/>
    </row>
    <row r="774" ht="15.75" customHeight="1" s="263">
      <c r="C774" s="275" t="n"/>
      <c r="D774" s="170" t="n"/>
      <c r="F774" s="171" t="n"/>
      <c r="M774" s="1" t="n"/>
    </row>
    <row r="775" ht="15.75" customHeight="1" s="263">
      <c r="C775" s="275" t="n"/>
      <c r="D775" s="170" t="n"/>
      <c r="F775" s="171" t="n"/>
      <c r="M775" s="1" t="n"/>
    </row>
    <row r="776" ht="15.75" customHeight="1" s="263">
      <c r="C776" s="275" t="n"/>
      <c r="D776" s="170" t="n"/>
      <c r="F776" s="171" t="n"/>
      <c r="M776" s="1" t="n"/>
    </row>
    <row r="777" ht="15.75" customHeight="1" s="263">
      <c r="C777" s="275" t="n"/>
      <c r="D777" s="170" t="n"/>
      <c r="F777" s="171" t="n"/>
      <c r="M777" s="1" t="n"/>
    </row>
    <row r="778" ht="15.75" customHeight="1" s="263">
      <c r="C778" s="275" t="n"/>
      <c r="D778" s="170" t="n"/>
      <c r="F778" s="171" t="n"/>
      <c r="M778" s="1" t="n"/>
    </row>
    <row r="779" ht="15.75" customHeight="1" s="263">
      <c r="C779" s="275" t="n"/>
      <c r="D779" s="170" t="n"/>
      <c r="F779" s="171" t="n"/>
      <c r="M779" s="1" t="n"/>
    </row>
    <row r="780" ht="15.75" customHeight="1" s="263">
      <c r="C780" s="275" t="n"/>
      <c r="D780" s="170" t="n"/>
      <c r="F780" s="171" t="n"/>
      <c r="M780" s="1" t="n"/>
    </row>
    <row r="781" ht="15.75" customHeight="1" s="263">
      <c r="C781" s="275" t="n"/>
      <c r="D781" s="170" t="n"/>
      <c r="F781" s="171" t="n"/>
      <c r="M781" s="1" t="n"/>
    </row>
    <row r="782" ht="15.75" customHeight="1" s="263">
      <c r="C782" s="275" t="n"/>
      <c r="D782" s="170" t="n"/>
      <c r="F782" s="171" t="n"/>
      <c r="M782" s="1" t="n"/>
    </row>
    <row r="783" ht="15.75" customHeight="1" s="263">
      <c r="C783" s="275" t="n"/>
      <c r="D783" s="170" t="n"/>
      <c r="F783" s="171" t="n"/>
      <c r="M783" s="1" t="n"/>
    </row>
    <row r="784" ht="15.75" customHeight="1" s="263">
      <c r="C784" s="275" t="n"/>
      <c r="D784" s="170" t="n"/>
      <c r="F784" s="171" t="n"/>
      <c r="M784" s="1" t="n"/>
    </row>
    <row r="785" ht="15.75" customHeight="1" s="263">
      <c r="C785" s="275" t="n"/>
      <c r="D785" s="170" t="n"/>
      <c r="F785" s="171" t="n"/>
      <c r="M785" s="1" t="n"/>
    </row>
    <row r="786" ht="15.75" customHeight="1" s="263">
      <c r="C786" s="275" t="n"/>
      <c r="D786" s="170" t="n"/>
      <c r="F786" s="171" t="n"/>
      <c r="M786" s="1" t="n"/>
    </row>
    <row r="787" ht="15.75" customHeight="1" s="263">
      <c r="C787" s="275" t="n"/>
      <c r="D787" s="170" t="n"/>
      <c r="F787" s="171" t="n"/>
      <c r="M787" s="1" t="n"/>
    </row>
    <row r="788" ht="15.75" customHeight="1" s="263">
      <c r="C788" s="275" t="n"/>
      <c r="D788" s="170" t="n"/>
      <c r="F788" s="171" t="n"/>
      <c r="M788" s="1" t="n"/>
    </row>
    <row r="789" ht="15.75" customHeight="1" s="263">
      <c r="C789" s="275" t="n"/>
      <c r="D789" s="170" t="n"/>
      <c r="F789" s="171" t="n"/>
      <c r="M789" s="1" t="n"/>
    </row>
    <row r="790" ht="15.75" customHeight="1" s="263">
      <c r="C790" s="275" t="n"/>
      <c r="D790" s="170" t="n"/>
      <c r="F790" s="171" t="n"/>
      <c r="M790" s="1" t="n"/>
    </row>
    <row r="791" ht="15.75" customHeight="1" s="263">
      <c r="C791" s="275" t="n"/>
      <c r="D791" s="170" t="n"/>
      <c r="F791" s="171" t="n"/>
      <c r="M791" s="1" t="n"/>
    </row>
    <row r="792" ht="15.75" customHeight="1" s="263">
      <c r="C792" s="275" t="n"/>
      <c r="D792" s="170" t="n"/>
      <c r="F792" s="171" t="n"/>
      <c r="M792" s="1" t="n"/>
    </row>
    <row r="793" ht="15.75" customHeight="1" s="263">
      <c r="C793" s="275" t="n"/>
      <c r="D793" s="170" t="n"/>
      <c r="F793" s="171" t="n"/>
      <c r="M793" s="1" t="n"/>
    </row>
    <row r="794" ht="15.75" customHeight="1" s="263">
      <c r="C794" s="275" t="n"/>
      <c r="D794" s="170" t="n"/>
      <c r="F794" s="171" t="n"/>
      <c r="M794" s="1" t="n"/>
    </row>
    <row r="795" ht="15.75" customHeight="1" s="263">
      <c r="C795" s="275" t="n"/>
      <c r="D795" s="170" t="n"/>
      <c r="F795" s="171" t="n"/>
      <c r="M795" s="1" t="n"/>
    </row>
    <row r="796" ht="15.75" customHeight="1" s="263">
      <c r="C796" s="275" t="n"/>
      <c r="D796" s="170" t="n"/>
      <c r="F796" s="171" t="n"/>
      <c r="M796" s="1" t="n"/>
    </row>
    <row r="797" ht="15.75" customHeight="1" s="263">
      <c r="C797" s="275" t="n"/>
      <c r="D797" s="170" t="n"/>
      <c r="F797" s="171" t="n"/>
      <c r="M797" s="1" t="n"/>
    </row>
    <row r="798" ht="15.75" customHeight="1" s="263">
      <c r="C798" s="275" t="n"/>
      <c r="D798" s="170" t="n"/>
      <c r="F798" s="171" t="n"/>
      <c r="M798" s="1" t="n"/>
    </row>
    <row r="799" ht="15.75" customHeight="1" s="263">
      <c r="C799" s="275" t="n"/>
      <c r="D799" s="170" t="n"/>
      <c r="F799" s="171" t="n"/>
      <c r="M799" s="1" t="n"/>
    </row>
    <row r="800" ht="15.75" customHeight="1" s="263">
      <c r="C800" s="275" t="n"/>
      <c r="D800" s="170" t="n"/>
      <c r="F800" s="171" t="n"/>
      <c r="M800" s="1" t="n"/>
    </row>
    <row r="801" ht="15.75" customHeight="1" s="263">
      <c r="C801" s="275" t="n"/>
      <c r="D801" s="170" t="n"/>
      <c r="F801" s="171" t="n"/>
      <c r="M801" s="1" t="n"/>
    </row>
    <row r="802" ht="15.75" customHeight="1" s="263">
      <c r="C802" s="275" t="n"/>
      <c r="D802" s="170" t="n"/>
      <c r="F802" s="171" t="n"/>
      <c r="M802" s="1" t="n"/>
    </row>
    <row r="803" ht="15.75" customHeight="1" s="263">
      <c r="C803" s="275" t="n"/>
      <c r="D803" s="170" t="n"/>
      <c r="F803" s="171" t="n"/>
      <c r="M803" s="1" t="n"/>
    </row>
    <row r="804" ht="15.75" customHeight="1" s="263">
      <c r="C804" s="275" t="n"/>
      <c r="D804" s="170" t="n"/>
      <c r="F804" s="171" t="n"/>
      <c r="M804" s="1" t="n"/>
    </row>
    <row r="805" ht="15.75" customHeight="1" s="263">
      <c r="C805" s="275" t="n"/>
      <c r="D805" s="170" t="n"/>
      <c r="F805" s="171" t="n"/>
      <c r="M805" s="1" t="n"/>
    </row>
    <row r="806" ht="15.75" customHeight="1" s="263">
      <c r="C806" s="275" t="n"/>
      <c r="D806" s="170" t="n"/>
      <c r="F806" s="171" t="n"/>
      <c r="M806" s="1" t="n"/>
    </row>
    <row r="807" ht="15.75" customHeight="1" s="263">
      <c r="C807" s="275" t="n"/>
      <c r="D807" s="170" t="n"/>
      <c r="F807" s="171" t="n"/>
      <c r="M807" s="1" t="n"/>
    </row>
    <row r="808" ht="15.75" customHeight="1" s="263">
      <c r="C808" s="275" t="n"/>
      <c r="D808" s="170" t="n"/>
      <c r="F808" s="171" t="n"/>
      <c r="M808" s="1" t="n"/>
    </row>
    <row r="809" ht="15.75" customHeight="1" s="263">
      <c r="C809" s="275" t="n"/>
      <c r="D809" s="170" t="n"/>
      <c r="F809" s="171" t="n"/>
      <c r="M809" s="1" t="n"/>
    </row>
    <row r="810" ht="15.75" customHeight="1" s="263">
      <c r="C810" s="275" t="n"/>
      <c r="D810" s="170" t="n"/>
      <c r="F810" s="171" t="n"/>
      <c r="M810" s="1" t="n"/>
    </row>
    <row r="811" ht="15.75" customHeight="1" s="263">
      <c r="C811" s="275" t="n"/>
      <c r="D811" s="170" t="n"/>
      <c r="F811" s="171" t="n"/>
      <c r="M811" s="1" t="n"/>
    </row>
    <row r="812" ht="15.75" customHeight="1" s="263">
      <c r="C812" s="275" t="n"/>
      <c r="D812" s="170" t="n"/>
      <c r="F812" s="171" t="n"/>
      <c r="M812" s="1" t="n"/>
    </row>
    <row r="813" ht="15.75" customHeight="1" s="263">
      <c r="C813" s="275" t="n"/>
      <c r="D813" s="170" t="n"/>
      <c r="F813" s="171" t="n"/>
      <c r="M813" s="1" t="n"/>
    </row>
    <row r="814" ht="15.75" customHeight="1" s="263">
      <c r="C814" s="275" t="n"/>
      <c r="D814" s="170" t="n"/>
      <c r="F814" s="171" t="n"/>
      <c r="M814" s="1" t="n"/>
    </row>
    <row r="815" ht="15.75" customHeight="1" s="263">
      <c r="C815" s="275" t="n"/>
      <c r="D815" s="170" t="n"/>
      <c r="F815" s="171" t="n"/>
      <c r="M815" s="1" t="n"/>
    </row>
    <row r="816" ht="15.75" customHeight="1" s="263">
      <c r="C816" s="275" t="n"/>
      <c r="D816" s="170" t="n"/>
      <c r="F816" s="171" t="n"/>
      <c r="M816" s="1" t="n"/>
    </row>
    <row r="817" ht="15.75" customHeight="1" s="263">
      <c r="C817" s="275" t="n"/>
      <c r="D817" s="170" t="n"/>
      <c r="F817" s="171" t="n"/>
      <c r="M817" s="1" t="n"/>
    </row>
    <row r="818" ht="15.75" customHeight="1" s="263">
      <c r="C818" s="275" t="n"/>
      <c r="D818" s="170" t="n"/>
      <c r="F818" s="171" t="n"/>
      <c r="M818" s="1" t="n"/>
    </row>
    <row r="819" ht="15.75" customHeight="1" s="263">
      <c r="C819" s="275" t="n"/>
      <c r="D819" s="170" t="n"/>
      <c r="F819" s="171" t="n"/>
      <c r="M819" s="1" t="n"/>
    </row>
    <row r="820" ht="15.75" customHeight="1" s="263">
      <c r="C820" s="275" t="n"/>
      <c r="D820" s="170" t="n"/>
      <c r="F820" s="171" t="n"/>
      <c r="M820" s="1" t="n"/>
    </row>
    <row r="821" ht="15.75" customHeight="1" s="263">
      <c r="C821" s="275" t="n"/>
      <c r="D821" s="170" t="n"/>
      <c r="F821" s="171" t="n"/>
      <c r="M821" s="1" t="n"/>
    </row>
    <row r="822" ht="15.75" customHeight="1" s="263">
      <c r="C822" s="275" t="n"/>
      <c r="D822" s="170" t="n"/>
      <c r="F822" s="171" t="n"/>
      <c r="M822" s="1" t="n"/>
    </row>
    <row r="823" ht="15.75" customHeight="1" s="263">
      <c r="C823" s="275" t="n"/>
      <c r="D823" s="170" t="n"/>
      <c r="F823" s="171" t="n"/>
      <c r="M823" s="1" t="n"/>
    </row>
    <row r="824" ht="15.75" customHeight="1" s="263">
      <c r="C824" s="275" t="n"/>
      <c r="D824" s="170" t="n"/>
      <c r="F824" s="171" t="n"/>
      <c r="M824" s="1" t="n"/>
    </row>
    <row r="825" ht="15.75" customHeight="1" s="263">
      <c r="C825" s="275" t="n"/>
      <c r="D825" s="170" t="n"/>
      <c r="F825" s="171" t="n"/>
      <c r="M825" s="1" t="n"/>
    </row>
    <row r="826" ht="15.75" customHeight="1" s="263">
      <c r="C826" s="275" t="n"/>
      <c r="D826" s="170" t="n"/>
      <c r="F826" s="171" t="n"/>
      <c r="M826" s="1" t="n"/>
    </row>
    <row r="827" ht="15.75" customHeight="1" s="263">
      <c r="C827" s="275" t="n"/>
      <c r="D827" s="170" t="n"/>
      <c r="F827" s="171" t="n"/>
      <c r="M827" s="1" t="n"/>
    </row>
    <row r="828" ht="15.75" customHeight="1" s="263">
      <c r="C828" s="275" t="n"/>
      <c r="D828" s="170" t="n"/>
      <c r="F828" s="171" t="n"/>
      <c r="M828" s="1" t="n"/>
    </row>
    <row r="829" ht="15.75" customHeight="1" s="263">
      <c r="C829" s="275" t="n"/>
      <c r="D829" s="170" t="n"/>
      <c r="F829" s="171" t="n"/>
      <c r="M829" s="1" t="n"/>
    </row>
    <row r="830" ht="15.75" customHeight="1" s="263">
      <c r="C830" s="275" t="n"/>
      <c r="D830" s="170" t="n"/>
      <c r="F830" s="171" t="n"/>
      <c r="M830" s="1" t="n"/>
    </row>
    <row r="831" ht="15.75" customHeight="1" s="263">
      <c r="C831" s="275" t="n"/>
      <c r="D831" s="170" t="n"/>
      <c r="F831" s="171" t="n"/>
      <c r="M831" s="1" t="n"/>
    </row>
    <row r="832" ht="15.75" customHeight="1" s="263">
      <c r="C832" s="275" t="n"/>
      <c r="D832" s="170" t="n"/>
      <c r="F832" s="171" t="n"/>
      <c r="M832" s="1" t="n"/>
    </row>
    <row r="833" ht="15.75" customHeight="1" s="263">
      <c r="C833" s="275" t="n"/>
      <c r="D833" s="170" t="n"/>
      <c r="F833" s="171" t="n"/>
      <c r="M833" s="1" t="n"/>
    </row>
    <row r="834" ht="15.75" customHeight="1" s="263">
      <c r="C834" s="275" t="n"/>
      <c r="D834" s="170" t="n"/>
      <c r="F834" s="171" t="n"/>
      <c r="M834" s="1" t="n"/>
    </row>
    <row r="835" ht="15.75" customHeight="1" s="263">
      <c r="C835" s="275" t="n"/>
      <c r="D835" s="170" t="n"/>
      <c r="F835" s="171" t="n"/>
      <c r="M835" s="1" t="n"/>
    </row>
    <row r="836" ht="15.75" customHeight="1" s="263">
      <c r="C836" s="275" t="n"/>
      <c r="D836" s="170" t="n"/>
      <c r="F836" s="171" t="n"/>
      <c r="M836" s="1" t="n"/>
    </row>
    <row r="837" ht="15.75" customHeight="1" s="263">
      <c r="C837" s="275" t="n"/>
      <c r="D837" s="170" t="n"/>
      <c r="F837" s="171" t="n"/>
      <c r="M837" s="1" t="n"/>
    </row>
    <row r="838" ht="15.75" customHeight="1" s="263">
      <c r="C838" s="275" t="n"/>
      <c r="D838" s="170" t="n"/>
      <c r="F838" s="171" t="n"/>
      <c r="M838" s="1" t="n"/>
    </row>
    <row r="839" ht="15.75" customHeight="1" s="263">
      <c r="C839" s="275" t="n"/>
      <c r="D839" s="170" t="n"/>
      <c r="F839" s="171" t="n"/>
      <c r="M839" s="1" t="n"/>
    </row>
    <row r="840" ht="15.75" customHeight="1" s="263">
      <c r="C840" s="275" t="n"/>
      <c r="D840" s="170" t="n"/>
      <c r="F840" s="171" t="n"/>
      <c r="M840" s="1" t="n"/>
    </row>
    <row r="841" ht="15.75" customHeight="1" s="263">
      <c r="C841" s="275" t="n"/>
      <c r="D841" s="170" t="n"/>
      <c r="F841" s="171" t="n"/>
      <c r="M841" s="1" t="n"/>
    </row>
    <row r="842" ht="15.75" customHeight="1" s="263">
      <c r="C842" s="275" t="n"/>
      <c r="D842" s="170" t="n"/>
      <c r="F842" s="171" t="n"/>
      <c r="M842" s="1" t="n"/>
    </row>
    <row r="843" ht="15.75" customHeight="1" s="263">
      <c r="C843" s="275" t="n"/>
      <c r="D843" s="170" t="n"/>
      <c r="F843" s="171" t="n"/>
      <c r="M843" s="1" t="n"/>
    </row>
    <row r="844" ht="15.75" customHeight="1" s="263">
      <c r="C844" s="275" t="n"/>
      <c r="D844" s="170" t="n"/>
      <c r="F844" s="171" t="n"/>
      <c r="M844" s="1" t="n"/>
    </row>
    <row r="845" ht="15.75" customHeight="1" s="263">
      <c r="C845" s="275" t="n"/>
      <c r="D845" s="170" t="n"/>
      <c r="F845" s="171" t="n"/>
      <c r="M845" s="1" t="n"/>
    </row>
    <row r="846" ht="15.75" customHeight="1" s="263">
      <c r="C846" s="275" t="n"/>
      <c r="D846" s="170" t="n"/>
      <c r="F846" s="171" t="n"/>
      <c r="M846" s="1" t="n"/>
    </row>
    <row r="847" ht="15.75" customHeight="1" s="263">
      <c r="C847" s="275" t="n"/>
      <c r="D847" s="170" t="n"/>
      <c r="F847" s="171" t="n"/>
      <c r="M847" s="1" t="n"/>
    </row>
    <row r="848" ht="15.75" customHeight="1" s="263">
      <c r="C848" s="275" t="n"/>
      <c r="D848" s="170" t="n"/>
      <c r="F848" s="171" t="n"/>
      <c r="M848" s="1" t="n"/>
    </row>
    <row r="849" ht="15.75" customHeight="1" s="263">
      <c r="C849" s="275" t="n"/>
      <c r="D849" s="170" t="n"/>
      <c r="F849" s="171" t="n"/>
      <c r="M849" s="1" t="n"/>
    </row>
    <row r="850" ht="15.75" customHeight="1" s="263">
      <c r="C850" s="275" t="n"/>
      <c r="D850" s="170" t="n"/>
      <c r="F850" s="171" t="n"/>
      <c r="M850" s="1" t="n"/>
    </row>
    <row r="851" ht="15.75" customHeight="1" s="263">
      <c r="C851" s="275" t="n"/>
      <c r="D851" s="170" t="n"/>
      <c r="F851" s="171" t="n"/>
      <c r="M851" s="1" t="n"/>
    </row>
    <row r="852" ht="15.75" customHeight="1" s="263">
      <c r="C852" s="275" t="n"/>
      <c r="D852" s="170" t="n"/>
      <c r="F852" s="171" t="n"/>
      <c r="M852" s="1" t="n"/>
    </row>
    <row r="853" ht="15.75" customHeight="1" s="263">
      <c r="C853" s="275" t="n"/>
      <c r="D853" s="170" t="n"/>
      <c r="F853" s="171" t="n"/>
      <c r="M853" s="1" t="n"/>
    </row>
    <row r="854" ht="15.75" customHeight="1" s="263">
      <c r="C854" s="275" t="n"/>
      <c r="D854" s="170" t="n"/>
      <c r="F854" s="171" t="n"/>
      <c r="M854" s="1" t="n"/>
    </row>
    <row r="855" ht="15.75" customHeight="1" s="263">
      <c r="C855" s="275" t="n"/>
      <c r="D855" s="170" t="n"/>
      <c r="F855" s="171" t="n"/>
      <c r="M855" s="1" t="n"/>
    </row>
    <row r="856" ht="15.75" customHeight="1" s="263">
      <c r="C856" s="275" t="n"/>
      <c r="D856" s="170" t="n"/>
      <c r="F856" s="171" t="n"/>
      <c r="M856" s="1" t="n"/>
    </row>
    <row r="857" ht="15.75" customHeight="1" s="263">
      <c r="C857" s="275" t="n"/>
      <c r="D857" s="170" t="n"/>
      <c r="F857" s="171" t="n"/>
      <c r="M857" s="1" t="n"/>
    </row>
    <row r="858" ht="15.75" customHeight="1" s="263">
      <c r="C858" s="275" t="n"/>
      <c r="D858" s="170" t="n"/>
      <c r="F858" s="171" t="n"/>
      <c r="M858" s="1" t="n"/>
    </row>
    <row r="859" ht="15.75" customHeight="1" s="263">
      <c r="C859" s="275" t="n"/>
      <c r="D859" s="170" t="n"/>
      <c r="F859" s="171" t="n"/>
      <c r="M859" s="1" t="n"/>
    </row>
    <row r="860" ht="15.75" customHeight="1" s="263">
      <c r="C860" s="275" t="n"/>
      <c r="D860" s="170" t="n"/>
      <c r="F860" s="171" t="n"/>
      <c r="M860" s="1" t="n"/>
    </row>
    <row r="861" ht="15.75" customHeight="1" s="263">
      <c r="C861" s="275" t="n"/>
      <c r="D861" s="170" t="n"/>
      <c r="F861" s="171" t="n"/>
      <c r="M861" s="1" t="n"/>
    </row>
    <row r="862" ht="15.75" customHeight="1" s="263">
      <c r="C862" s="275" t="n"/>
      <c r="D862" s="170" t="n"/>
      <c r="F862" s="171" t="n"/>
      <c r="M862" s="1" t="n"/>
    </row>
    <row r="863" ht="15.75" customHeight="1" s="263">
      <c r="C863" s="275" t="n"/>
      <c r="D863" s="170" t="n"/>
      <c r="F863" s="171" t="n"/>
      <c r="M863" s="1" t="n"/>
    </row>
    <row r="864" ht="15.75" customHeight="1" s="263">
      <c r="C864" s="275" t="n"/>
      <c r="D864" s="170" t="n"/>
      <c r="F864" s="171" t="n"/>
      <c r="M864" s="1" t="n"/>
    </row>
    <row r="865" ht="15.75" customHeight="1" s="263">
      <c r="C865" s="275" t="n"/>
      <c r="D865" s="170" t="n"/>
      <c r="F865" s="171" t="n"/>
      <c r="M865" s="1" t="n"/>
    </row>
    <row r="866" ht="15.75" customHeight="1" s="263">
      <c r="C866" s="275" t="n"/>
      <c r="D866" s="170" t="n"/>
      <c r="F866" s="171" t="n"/>
      <c r="M866" s="1" t="n"/>
    </row>
    <row r="867" ht="15.75" customHeight="1" s="263">
      <c r="C867" s="275" t="n"/>
      <c r="D867" s="170" t="n"/>
      <c r="F867" s="171" t="n"/>
      <c r="M867" s="1" t="n"/>
    </row>
    <row r="868" ht="15.75" customHeight="1" s="263">
      <c r="C868" s="275" t="n"/>
      <c r="D868" s="170" t="n"/>
      <c r="F868" s="171" t="n"/>
      <c r="M868" s="1" t="n"/>
    </row>
    <row r="869" ht="15.75" customHeight="1" s="263">
      <c r="C869" s="275" t="n"/>
      <c r="D869" s="170" t="n"/>
      <c r="F869" s="171" t="n"/>
      <c r="M869" s="1" t="n"/>
    </row>
    <row r="870" ht="15.75" customHeight="1" s="263">
      <c r="C870" s="275" t="n"/>
      <c r="D870" s="170" t="n"/>
      <c r="F870" s="171" t="n"/>
      <c r="M870" s="1" t="n"/>
    </row>
    <row r="871" ht="15.75" customHeight="1" s="263">
      <c r="C871" s="275" t="n"/>
      <c r="D871" s="170" t="n"/>
      <c r="F871" s="171" t="n"/>
      <c r="M871" s="1" t="n"/>
    </row>
    <row r="872" ht="15.75" customHeight="1" s="263">
      <c r="C872" s="275" t="n"/>
      <c r="D872" s="170" t="n"/>
      <c r="F872" s="171" t="n"/>
      <c r="M872" s="1" t="n"/>
    </row>
    <row r="873" ht="15.75" customHeight="1" s="263">
      <c r="C873" s="275" t="n"/>
      <c r="D873" s="170" t="n"/>
      <c r="F873" s="171" t="n"/>
      <c r="M873" s="1" t="n"/>
    </row>
    <row r="874" ht="15.75" customHeight="1" s="263">
      <c r="C874" s="275" t="n"/>
      <c r="D874" s="170" t="n"/>
      <c r="F874" s="171" t="n"/>
      <c r="M874" s="1" t="n"/>
    </row>
    <row r="875" ht="15.75" customHeight="1" s="263">
      <c r="C875" s="275" t="n"/>
      <c r="D875" s="170" t="n"/>
      <c r="F875" s="171" t="n"/>
      <c r="M875" s="1" t="n"/>
    </row>
    <row r="876" ht="15.75" customHeight="1" s="263">
      <c r="C876" s="275" t="n"/>
      <c r="D876" s="170" t="n"/>
      <c r="F876" s="171" t="n"/>
      <c r="M876" s="1" t="n"/>
    </row>
    <row r="877" ht="15.75" customHeight="1" s="263">
      <c r="C877" s="275" t="n"/>
      <c r="D877" s="170" t="n"/>
      <c r="F877" s="171" t="n"/>
      <c r="M877" s="1" t="n"/>
    </row>
    <row r="878" ht="15.75" customHeight="1" s="263">
      <c r="C878" s="275" t="n"/>
      <c r="D878" s="170" t="n"/>
      <c r="F878" s="171" t="n"/>
      <c r="M878" s="1" t="n"/>
    </row>
    <row r="879" ht="15.75" customHeight="1" s="263">
      <c r="C879" s="275" t="n"/>
      <c r="D879" s="170" t="n"/>
      <c r="F879" s="171" t="n"/>
      <c r="M879" s="1" t="n"/>
    </row>
    <row r="880" ht="15.75" customHeight="1" s="263">
      <c r="C880" s="275" t="n"/>
      <c r="D880" s="170" t="n"/>
      <c r="F880" s="171" t="n"/>
      <c r="M880" s="1" t="n"/>
    </row>
    <row r="881" ht="15.75" customHeight="1" s="263">
      <c r="C881" s="275" t="n"/>
      <c r="D881" s="170" t="n"/>
      <c r="F881" s="171" t="n"/>
      <c r="M881" s="1" t="n"/>
    </row>
    <row r="882" ht="15.75" customHeight="1" s="263">
      <c r="C882" s="275" t="n"/>
      <c r="D882" s="170" t="n"/>
      <c r="F882" s="171" t="n"/>
      <c r="M882" s="1" t="n"/>
    </row>
    <row r="883" ht="15.75" customHeight="1" s="263">
      <c r="C883" s="275" t="n"/>
      <c r="D883" s="170" t="n"/>
      <c r="F883" s="171" t="n"/>
      <c r="M883" s="1" t="n"/>
    </row>
    <row r="884" ht="15.75" customHeight="1" s="263">
      <c r="C884" s="275" t="n"/>
      <c r="D884" s="170" t="n"/>
      <c r="F884" s="171" t="n"/>
      <c r="M884" s="1" t="n"/>
    </row>
    <row r="885" ht="15.75" customHeight="1" s="263">
      <c r="C885" s="275" t="n"/>
      <c r="D885" s="170" t="n"/>
      <c r="F885" s="171" t="n"/>
      <c r="M885" s="1" t="n"/>
    </row>
    <row r="886" ht="15.75" customHeight="1" s="263">
      <c r="C886" s="275" t="n"/>
      <c r="D886" s="170" t="n"/>
      <c r="F886" s="171" t="n"/>
      <c r="M886" s="1" t="n"/>
    </row>
    <row r="887" ht="15.75" customHeight="1" s="263">
      <c r="C887" s="275" t="n"/>
      <c r="D887" s="170" t="n"/>
      <c r="F887" s="171" t="n"/>
      <c r="M887" s="1" t="n"/>
    </row>
    <row r="888" ht="15.75" customHeight="1" s="263">
      <c r="C888" s="275" t="n"/>
      <c r="D888" s="170" t="n"/>
      <c r="F888" s="171" t="n"/>
      <c r="M888" s="1" t="n"/>
    </row>
    <row r="889" ht="15.75" customHeight="1" s="263">
      <c r="C889" s="275" t="n"/>
      <c r="D889" s="170" t="n"/>
      <c r="F889" s="171" t="n"/>
      <c r="M889" s="1" t="n"/>
    </row>
    <row r="890" ht="15.75" customHeight="1" s="263">
      <c r="C890" s="275" t="n"/>
      <c r="D890" s="170" t="n"/>
      <c r="F890" s="171" t="n"/>
      <c r="M890" s="1" t="n"/>
    </row>
    <row r="891" ht="15.75" customHeight="1" s="263">
      <c r="C891" s="275" t="n"/>
      <c r="D891" s="170" t="n"/>
      <c r="F891" s="171" t="n"/>
      <c r="M891" s="1" t="n"/>
    </row>
    <row r="892" ht="15.75" customHeight="1" s="263">
      <c r="C892" s="275" t="n"/>
      <c r="D892" s="170" t="n"/>
      <c r="F892" s="171" t="n"/>
      <c r="M892" s="1" t="n"/>
    </row>
    <row r="893" ht="15.75" customHeight="1" s="263">
      <c r="C893" s="275" t="n"/>
      <c r="D893" s="170" t="n"/>
      <c r="F893" s="171" t="n"/>
      <c r="M893" s="1" t="n"/>
    </row>
    <row r="894" ht="15.75" customHeight="1" s="263">
      <c r="C894" s="275" t="n"/>
      <c r="D894" s="170" t="n"/>
      <c r="F894" s="171" t="n"/>
      <c r="M894" s="1" t="n"/>
    </row>
    <row r="895" ht="15.75" customHeight="1" s="263">
      <c r="C895" s="275" t="n"/>
      <c r="D895" s="170" t="n"/>
      <c r="F895" s="171" t="n"/>
      <c r="M895" s="1" t="n"/>
    </row>
    <row r="896" ht="15.75" customHeight="1" s="263">
      <c r="C896" s="275" t="n"/>
      <c r="D896" s="170" t="n"/>
      <c r="F896" s="171" t="n"/>
      <c r="M896" s="1" t="n"/>
    </row>
    <row r="897" ht="15.75" customHeight="1" s="263">
      <c r="C897" s="275" t="n"/>
      <c r="D897" s="170" t="n"/>
      <c r="F897" s="171" t="n"/>
      <c r="M897" s="1" t="n"/>
    </row>
    <row r="898" ht="15.75" customHeight="1" s="263">
      <c r="C898" s="275" t="n"/>
      <c r="D898" s="170" t="n"/>
      <c r="F898" s="171" t="n"/>
      <c r="M898" s="1" t="n"/>
    </row>
    <row r="899" ht="15.75" customHeight="1" s="263">
      <c r="C899" s="275" t="n"/>
      <c r="D899" s="170" t="n"/>
      <c r="F899" s="171" t="n"/>
      <c r="M899" s="1" t="n"/>
    </row>
    <row r="900" ht="15.75" customHeight="1" s="263">
      <c r="C900" s="275" t="n"/>
      <c r="D900" s="170" t="n"/>
      <c r="F900" s="171" t="n"/>
      <c r="M900" s="1" t="n"/>
    </row>
    <row r="901" ht="15.75" customHeight="1" s="263">
      <c r="C901" s="275" t="n"/>
      <c r="D901" s="170" t="n"/>
      <c r="F901" s="171" t="n"/>
      <c r="M901" s="1" t="n"/>
    </row>
    <row r="902" ht="15.75" customHeight="1" s="263">
      <c r="C902" s="275" t="n"/>
      <c r="D902" s="170" t="n"/>
      <c r="F902" s="171" t="n"/>
      <c r="M902" s="1" t="n"/>
    </row>
    <row r="903" ht="15.75" customHeight="1" s="263">
      <c r="C903" s="275" t="n"/>
      <c r="D903" s="170" t="n"/>
      <c r="F903" s="171" t="n"/>
      <c r="M903" s="1" t="n"/>
    </row>
    <row r="904" ht="15.75" customHeight="1" s="263">
      <c r="C904" s="275" t="n"/>
      <c r="D904" s="170" t="n"/>
      <c r="F904" s="171" t="n"/>
      <c r="M904" s="1" t="n"/>
    </row>
    <row r="905" ht="15.75" customHeight="1" s="263">
      <c r="C905" s="275" t="n"/>
      <c r="D905" s="170" t="n"/>
      <c r="F905" s="171" t="n"/>
      <c r="M905" s="1" t="n"/>
    </row>
    <row r="906" ht="15.75" customHeight="1" s="263">
      <c r="C906" s="275" t="n"/>
      <c r="D906" s="170" t="n"/>
      <c r="F906" s="171" t="n"/>
      <c r="M906" s="1" t="n"/>
    </row>
    <row r="907" ht="15.75" customHeight="1" s="263">
      <c r="C907" s="275" t="n"/>
      <c r="D907" s="170" t="n"/>
      <c r="F907" s="171" t="n"/>
      <c r="M907" s="1" t="n"/>
    </row>
    <row r="908" ht="15.75" customHeight="1" s="263">
      <c r="C908" s="275" t="n"/>
      <c r="D908" s="170" t="n"/>
      <c r="F908" s="171" t="n"/>
      <c r="M908" s="1" t="n"/>
    </row>
    <row r="909" ht="15.75" customHeight="1" s="263">
      <c r="C909" s="275" t="n"/>
      <c r="D909" s="170" t="n"/>
      <c r="F909" s="171" t="n"/>
      <c r="M909" s="1" t="n"/>
    </row>
    <row r="910" ht="15.75" customHeight="1" s="263">
      <c r="C910" s="275" t="n"/>
      <c r="D910" s="170" t="n"/>
      <c r="F910" s="171" t="n"/>
      <c r="M910" s="1" t="n"/>
    </row>
    <row r="911" ht="15.75" customHeight="1" s="263">
      <c r="C911" s="275" t="n"/>
      <c r="D911" s="170" t="n"/>
      <c r="F911" s="171" t="n"/>
      <c r="M911" s="1" t="n"/>
    </row>
    <row r="912" ht="15.75" customHeight="1" s="263">
      <c r="C912" s="275" t="n"/>
      <c r="D912" s="170" t="n"/>
      <c r="F912" s="171" t="n"/>
      <c r="M912" s="1" t="n"/>
    </row>
    <row r="913" ht="15.75" customHeight="1" s="263">
      <c r="C913" s="275" t="n"/>
      <c r="D913" s="170" t="n"/>
      <c r="F913" s="171" t="n"/>
      <c r="M913" s="1" t="n"/>
    </row>
    <row r="914" ht="15.75" customHeight="1" s="263">
      <c r="C914" s="275" t="n"/>
      <c r="D914" s="170" t="n"/>
      <c r="F914" s="171" t="n"/>
      <c r="M914" s="1" t="n"/>
    </row>
    <row r="915" ht="15.75" customHeight="1" s="263">
      <c r="C915" s="275" t="n"/>
      <c r="D915" s="170" t="n"/>
      <c r="F915" s="171" t="n"/>
      <c r="M915" s="1" t="n"/>
    </row>
    <row r="916" ht="15.75" customHeight="1" s="263">
      <c r="C916" s="275" t="n"/>
      <c r="D916" s="170" t="n"/>
      <c r="F916" s="171" t="n"/>
      <c r="M916" s="1" t="n"/>
    </row>
    <row r="917" ht="15.75" customHeight="1" s="263">
      <c r="C917" s="275" t="n"/>
      <c r="D917" s="170" t="n"/>
      <c r="F917" s="171" t="n"/>
      <c r="M917" s="1" t="n"/>
    </row>
    <row r="918" ht="15.75" customHeight="1" s="263">
      <c r="C918" s="275" t="n"/>
      <c r="D918" s="170" t="n"/>
      <c r="F918" s="171" t="n"/>
      <c r="M918" s="1" t="n"/>
    </row>
    <row r="919" ht="15.75" customHeight="1" s="263">
      <c r="C919" s="275" t="n"/>
      <c r="D919" s="170" t="n"/>
      <c r="F919" s="171" t="n"/>
      <c r="M919" s="1" t="n"/>
    </row>
    <row r="920" ht="15.75" customHeight="1" s="263">
      <c r="C920" s="275" t="n"/>
      <c r="D920" s="170" t="n"/>
      <c r="F920" s="171" t="n"/>
      <c r="M920" s="1" t="n"/>
    </row>
    <row r="921" ht="15.75" customHeight="1" s="263">
      <c r="C921" s="275" t="n"/>
      <c r="D921" s="170" t="n"/>
      <c r="F921" s="171" t="n"/>
      <c r="M921" s="1" t="n"/>
    </row>
    <row r="922" ht="15.75" customHeight="1" s="263">
      <c r="C922" s="275" t="n"/>
      <c r="D922" s="170" t="n"/>
      <c r="F922" s="171" t="n"/>
      <c r="M922" s="1" t="n"/>
    </row>
    <row r="923" ht="15.75" customHeight="1" s="263">
      <c r="C923" s="275" t="n"/>
      <c r="D923" s="170" t="n"/>
      <c r="F923" s="171" t="n"/>
      <c r="M923" s="1" t="n"/>
    </row>
    <row r="924" ht="15.75" customHeight="1" s="263">
      <c r="C924" s="275" t="n"/>
      <c r="D924" s="170" t="n"/>
      <c r="F924" s="171" t="n"/>
      <c r="M924" s="1" t="n"/>
    </row>
    <row r="925" ht="15.75" customHeight="1" s="263">
      <c r="C925" s="275" t="n"/>
      <c r="D925" s="170" t="n"/>
      <c r="F925" s="171" t="n"/>
      <c r="M925" s="1" t="n"/>
    </row>
    <row r="926" ht="15.75" customHeight="1" s="263">
      <c r="C926" s="275" t="n"/>
      <c r="D926" s="170" t="n"/>
      <c r="F926" s="171" t="n"/>
      <c r="M926" s="1" t="n"/>
    </row>
    <row r="927" ht="15.75" customHeight="1" s="263">
      <c r="C927" s="275" t="n"/>
      <c r="D927" s="170" t="n"/>
      <c r="F927" s="171" t="n"/>
      <c r="M927" s="1" t="n"/>
    </row>
    <row r="928" ht="15.75" customHeight="1" s="263">
      <c r="C928" s="275" t="n"/>
      <c r="D928" s="170" t="n"/>
      <c r="F928" s="171" t="n"/>
      <c r="M928" s="1" t="n"/>
    </row>
    <row r="929" ht="15.75" customHeight="1" s="263">
      <c r="C929" s="275" t="n"/>
      <c r="D929" s="170" t="n"/>
      <c r="F929" s="171" t="n"/>
      <c r="M929" s="1" t="n"/>
    </row>
    <row r="930" ht="15.75" customHeight="1" s="263">
      <c r="C930" s="275" t="n"/>
      <c r="D930" s="170" t="n"/>
      <c r="F930" s="171" t="n"/>
      <c r="M930" s="1" t="n"/>
    </row>
    <row r="931" ht="15.75" customHeight="1" s="263">
      <c r="C931" s="275" t="n"/>
      <c r="D931" s="170" t="n"/>
      <c r="F931" s="171" t="n"/>
      <c r="M931" s="1" t="n"/>
    </row>
    <row r="932" ht="15.75" customHeight="1" s="263">
      <c r="C932" s="275" t="n"/>
      <c r="D932" s="170" t="n"/>
      <c r="F932" s="171" t="n"/>
      <c r="M932" s="1" t="n"/>
    </row>
    <row r="933" ht="15.75" customHeight="1" s="263">
      <c r="C933" s="275" t="n"/>
      <c r="D933" s="170" t="n"/>
      <c r="F933" s="171" t="n"/>
      <c r="M933" s="1" t="n"/>
    </row>
    <row r="934" ht="15.75" customHeight="1" s="263">
      <c r="C934" s="275" t="n"/>
      <c r="D934" s="170" t="n"/>
      <c r="F934" s="171" t="n"/>
      <c r="M934" s="1" t="n"/>
    </row>
    <row r="935" ht="15.75" customHeight="1" s="263">
      <c r="C935" s="275" t="n"/>
      <c r="D935" s="170" t="n"/>
      <c r="F935" s="171" t="n"/>
      <c r="M935" s="1" t="n"/>
    </row>
    <row r="936" ht="15.75" customHeight="1" s="263">
      <c r="C936" s="275" t="n"/>
      <c r="D936" s="170" t="n"/>
      <c r="F936" s="171" t="n"/>
      <c r="M936" s="1" t="n"/>
    </row>
    <row r="937" ht="15.75" customHeight="1" s="263">
      <c r="C937" s="275" t="n"/>
      <c r="D937" s="170" t="n"/>
      <c r="F937" s="171" t="n"/>
      <c r="M937" s="1" t="n"/>
    </row>
    <row r="938" ht="15.75" customHeight="1" s="263">
      <c r="C938" s="275" t="n"/>
      <c r="D938" s="170" t="n"/>
      <c r="F938" s="171" t="n"/>
      <c r="M938" s="1" t="n"/>
    </row>
    <row r="939" ht="15.75" customHeight="1" s="263">
      <c r="C939" s="275" t="n"/>
      <c r="D939" s="170" t="n"/>
      <c r="F939" s="171" t="n"/>
      <c r="M939" s="1" t="n"/>
    </row>
    <row r="940" ht="15.75" customHeight="1" s="263">
      <c r="C940" s="275" t="n"/>
      <c r="D940" s="170" t="n"/>
      <c r="F940" s="171" t="n"/>
      <c r="M940" s="1" t="n"/>
    </row>
    <row r="941" ht="15.75" customHeight="1" s="263">
      <c r="C941" s="275" t="n"/>
      <c r="D941" s="170" t="n"/>
      <c r="F941" s="171" t="n"/>
      <c r="M941" s="1" t="n"/>
    </row>
    <row r="942" ht="15.75" customHeight="1" s="263">
      <c r="C942" s="275" t="n"/>
      <c r="D942" s="170" t="n"/>
      <c r="F942" s="171" t="n"/>
      <c r="M942" s="1" t="n"/>
    </row>
    <row r="943" ht="15.75" customHeight="1" s="263">
      <c r="C943" s="275" t="n"/>
      <c r="D943" s="170" t="n"/>
      <c r="F943" s="171" t="n"/>
      <c r="M943" s="1" t="n"/>
    </row>
    <row r="944" ht="15.75" customHeight="1" s="263">
      <c r="C944" s="275" t="n"/>
      <c r="D944" s="170" t="n"/>
      <c r="F944" s="171" t="n"/>
      <c r="M944" s="1" t="n"/>
    </row>
    <row r="945" ht="15.75" customHeight="1" s="263">
      <c r="C945" s="275" t="n"/>
      <c r="D945" s="170" t="n"/>
      <c r="F945" s="171" t="n"/>
      <c r="M945" s="1" t="n"/>
    </row>
    <row r="946" ht="15.75" customHeight="1" s="263">
      <c r="C946" s="275" t="n"/>
      <c r="D946" s="170" t="n"/>
      <c r="F946" s="171" t="n"/>
      <c r="M946" s="1" t="n"/>
    </row>
    <row r="947" ht="15.75" customHeight="1" s="263">
      <c r="C947" s="275" t="n"/>
      <c r="D947" s="170" t="n"/>
      <c r="F947" s="171" t="n"/>
      <c r="M947" s="1" t="n"/>
    </row>
    <row r="948" ht="15.75" customHeight="1" s="263">
      <c r="C948" s="275" t="n"/>
      <c r="D948" s="170" t="n"/>
      <c r="F948" s="171" t="n"/>
      <c r="M948" s="1" t="n"/>
    </row>
    <row r="949" ht="15.75" customHeight="1" s="263">
      <c r="C949" s="275" t="n"/>
      <c r="D949" s="170" t="n"/>
      <c r="F949" s="171" t="n"/>
      <c r="M949" s="1" t="n"/>
    </row>
    <row r="950" ht="15.75" customHeight="1" s="263">
      <c r="C950" s="275" t="n"/>
      <c r="D950" s="170" t="n"/>
      <c r="F950" s="171" t="n"/>
      <c r="M950" s="1" t="n"/>
    </row>
    <row r="951" ht="15.75" customHeight="1" s="263">
      <c r="C951" s="275" t="n"/>
      <c r="D951" s="170" t="n"/>
      <c r="F951" s="171" t="n"/>
      <c r="M951" s="1" t="n"/>
    </row>
    <row r="952" ht="15.75" customHeight="1" s="263">
      <c r="C952" s="275" t="n"/>
      <c r="D952" s="170" t="n"/>
      <c r="F952" s="171" t="n"/>
      <c r="M952" s="1" t="n"/>
    </row>
    <row r="953" ht="15.75" customHeight="1" s="263">
      <c r="C953" s="275" t="n"/>
      <c r="D953" s="170" t="n"/>
      <c r="F953" s="171" t="n"/>
      <c r="M953" s="1" t="n"/>
    </row>
    <row r="954" ht="15.75" customHeight="1" s="263">
      <c r="C954" s="275" t="n"/>
      <c r="D954" s="170" t="n"/>
      <c r="F954" s="171" t="n"/>
      <c r="M954" s="1" t="n"/>
    </row>
    <row r="955" ht="15.75" customHeight="1" s="263">
      <c r="C955" s="275" t="n"/>
      <c r="D955" s="170" t="n"/>
      <c r="F955" s="171" t="n"/>
      <c r="M955" s="1" t="n"/>
    </row>
    <row r="956" ht="15.75" customHeight="1" s="263">
      <c r="C956" s="275" t="n"/>
      <c r="D956" s="170" t="n"/>
      <c r="F956" s="171" t="n"/>
      <c r="M956" s="1" t="n"/>
    </row>
    <row r="957" ht="15.75" customHeight="1" s="263">
      <c r="C957" s="275" t="n"/>
      <c r="D957" s="170" t="n"/>
      <c r="F957" s="171" t="n"/>
      <c r="M957" s="1" t="n"/>
    </row>
    <row r="958" ht="15.75" customHeight="1" s="263">
      <c r="C958" s="275" t="n"/>
      <c r="D958" s="170" t="n"/>
      <c r="F958" s="171" t="n"/>
      <c r="M958" s="1" t="n"/>
    </row>
    <row r="959" ht="15.75" customHeight="1" s="263">
      <c r="C959" s="275" t="n"/>
      <c r="D959" s="170" t="n"/>
      <c r="F959" s="171" t="n"/>
      <c r="M959" s="1" t="n"/>
    </row>
    <row r="960" ht="15.75" customHeight="1" s="263">
      <c r="C960" s="275" t="n"/>
      <c r="D960" s="170" t="n"/>
      <c r="F960" s="171" t="n"/>
      <c r="M960" s="1" t="n"/>
    </row>
    <row r="961" ht="15.75" customHeight="1" s="263">
      <c r="C961" s="275" t="n"/>
      <c r="D961" s="170" t="n"/>
      <c r="F961" s="171" t="n"/>
      <c r="M961" s="1" t="n"/>
    </row>
    <row r="962" ht="15.75" customHeight="1" s="263">
      <c r="C962" s="275" t="n"/>
      <c r="D962" s="170" t="n"/>
      <c r="F962" s="171" t="n"/>
      <c r="M962" s="1" t="n"/>
    </row>
    <row r="963" ht="15.75" customHeight="1" s="263">
      <c r="C963" s="275" t="n"/>
      <c r="D963" s="170" t="n"/>
      <c r="F963" s="171" t="n"/>
      <c r="M963" s="1" t="n"/>
    </row>
    <row r="964" ht="15.75" customHeight="1" s="263">
      <c r="C964" s="275" t="n"/>
      <c r="D964" s="170" t="n"/>
      <c r="F964" s="171" t="n"/>
      <c r="M964" s="1" t="n"/>
    </row>
    <row r="965" ht="15.75" customHeight="1" s="263">
      <c r="C965" s="275" t="n"/>
      <c r="D965" s="170" t="n"/>
      <c r="F965" s="171" t="n"/>
      <c r="M965" s="1" t="n"/>
    </row>
    <row r="966" ht="15.75" customHeight="1" s="263">
      <c r="C966" s="275" t="n"/>
      <c r="D966" s="170" t="n"/>
      <c r="F966" s="171" t="n"/>
      <c r="M966" s="1" t="n"/>
    </row>
    <row r="967" ht="15.75" customHeight="1" s="263">
      <c r="C967" s="275" t="n"/>
      <c r="D967" s="170" t="n"/>
      <c r="F967" s="171" t="n"/>
      <c r="M967" s="1" t="n"/>
    </row>
    <row r="968" ht="15.75" customHeight="1" s="263">
      <c r="C968" s="275" t="n"/>
      <c r="D968" s="170" t="n"/>
      <c r="F968" s="171" t="n"/>
      <c r="M968" s="1" t="n"/>
    </row>
    <row r="969" ht="15.75" customHeight="1" s="263">
      <c r="C969" s="275" t="n"/>
      <c r="D969" s="170" t="n"/>
      <c r="F969" s="171" t="n"/>
      <c r="M969" s="1" t="n"/>
    </row>
    <row r="970" ht="15.75" customHeight="1" s="263">
      <c r="C970" s="275" t="n"/>
      <c r="D970" s="170" t="n"/>
      <c r="F970" s="171" t="n"/>
      <c r="M970" s="1" t="n"/>
    </row>
    <row r="971" ht="15.75" customHeight="1" s="263">
      <c r="C971" s="275" t="n"/>
      <c r="D971" s="170" t="n"/>
      <c r="F971" s="171" t="n"/>
      <c r="M971" s="1" t="n"/>
    </row>
    <row r="972" ht="15.75" customHeight="1" s="263">
      <c r="C972" s="275" t="n"/>
      <c r="D972" s="170" t="n"/>
      <c r="F972" s="171" t="n"/>
      <c r="M972" s="1" t="n"/>
    </row>
    <row r="973" ht="15.75" customHeight="1" s="263">
      <c r="C973" s="275" t="n"/>
      <c r="D973" s="170" t="n"/>
      <c r="F973" s="171" t="n"/>
      <c r="M973" s="1" t="n"/>
    </row>
    <row r="974" ht="15.75" customHeight="1" s="263">
      <c r="C974" s="275" t="n"/>
      <c r="D974" s="170" t="n"/>
      <c r="F974" s="171" t="n"/>
      <c r="M974" s="1" t="n"/>
    </row>
    <row r="975" ht="15.75" customHeight="1" s="263">
      <c r="C975" s="275" t="n"/>
      <c r="D975" s="170" t="n"/>
      <c r="F975" s="171" t="n"/>
      <c r="M975" s="1" t="n"/>
    </row>
    <row r="976" ht="15.75" customHeight="1" s="263">
      <c r="C976" s="275" t="n"/>
      <c r="D976" s="170" t="n"/>
      <c r="F976" s="171" t="n"/>
      <c r="M976" s="1" t="n"/>
    </row>
    <row r="977" ht="15.75" customHeight="1" s="263">
      <c r="C977" s="275" t="n"/>
      <c r="D977" s="170" t="n"/>
      <c r="F977" s="171" t="n"/>
      <c r="M977" s="1" t="n"/>
    </row>
    <row r="978" ht="15.75" customHeight="1" s="263">
      <c r="C978" s="275" t="n"/>
      <c r="D978" s="170" t="n"/>
      <c r="F978" s="171" t="n"/>
      <c r="M978" s="1" t="n"/>
    </row>
    <row r="979" ht="15.75" customHeight="1" s="263">
      <c r="C979" s="275" t="n"/>
      <c r="D979" s="170" t="n"/>
      <c r="F979" s="171" t="n"/>
      <c r="M979" s="1" t="n"/>
    </row>
    <row r="980" ht="15.75" customHeight="1" s="263">
      <c r="C980" s="275" t="n"/>
      <c r="D980" s="170" t="n"/>
      <c r="F980" s="171" t="n"/>
      <c r="M980" s="1" t="n"/>
    </row>
    <row r="981" ht="15.75" customHeight="1" s="263">
      <c r="C981" s="275" t="n"/>
      <c r="D981" s="170" t="n"/>
      <c r="F981" s="171" t="n"/>
      <c r="M981" s="1" t="n"/>
    </row>
    <row r="982" ht="15.75" customHeight="1" s="263">
      <c r="C982" s="275" t="n"/>
      <c r="D982" s="170" t="n"/>
      <c r="F982" s="171" t="n"/>
      <c r="M982" s="1" t="n"/>
    </row>
    <row r="983" ht="15.75" customHeight="1" s="263">
      <c r="C983" s="275" t="n"/>
      <c r="D983" s="170" t="n"/>
      <c r="F983" s="171" t="n"/>
      <c r="M983" s="1" t="n"/>
    </row>
    <row r="984" ht="15.75" customHeight="1" s="263">
      <c r="C984" s="275" t="n"/>
      <c r="D984" s="170" t="n"/>
      <c r="F984" s="171" t="n"/>
      <c r="M984" s="1" t="n"/>
    </row>
    <row r="985" ht="15.75" customHeight="1" s="263">
      <c r="C985" s="275" t="n"/>
      <c r="D985" s="170" t="n"/>
      <c r="F985" s="171" t="n"/>
      <c r="M985" s="1" t="n"/>
    </row>
    <row r="986" ht="15.75" customHeight="1" s="263">
      <c r="C986" s="275" t="n"/>
      <c r="D986" s="170" t="n"/>
      <c r="F986" s="171" t="n"/>
      <c r="M986" s="1" t="n"/>
    </row>
    <row r="987" ht="15.75" customHeight="1" s="263">
      <c r="C987" s="275" t="n"/>
      <c r="D987" s="170" t="n"/>
      <c r="F987" s="171" t="n"/>
      <c r="M987" s="1" t="n"/>
    </row>
    <row r="988" ht="15.75" customHeight="1" s="263">
      <c r="C988" s="275" t="n"/>
      <c r="D988" s="170" t="n"/>
      <c r="F988" s="171" t="n"/>
      <c r="M988" s="1" t="n"/>
    </row>
    <row r="989" ht="15.75" customHeight="1" s="263">
      <c r="C989" s="275" t="n"/>
      <c r="D989" s="170" t="n"/>
      <c r="F989" s="171" t="n"/>
      <c r="M989" s="1" t="n"/>
    </row>
    <row r="990" ht="15.75" customHeight="1" s="263">
      <c r="C990" s="275" t="n"/>
      <c r="D990" s="170" t="n"/>
      <c r="F990" s="171" t="n"/>
      <c r="M990" s="1" t="n"/>
    </row>
    <row r="991" ht="15.75" customHeight="1" s="263">
      <c r="C991" s="275" t="n"/>
      <c r="D991" s="170" t="n"/>
      <c r="F991" s="171" t="n"/>
      <c r="M991" s="1" t="n"/>
    </row>
    <row r="992" ht="15.75" customHeight="1" s="263">
      <c r="C992" s="275" t="n"/>
      <c r="D992" s="170" t="n"/>
      <c r="F992" s="171" t="n"/>
      <c r="M992" s="1" t="n"/>
    </row>
    <row r="993" ht="15.75" customHeight="1" s="263">
      <c r="C993" s="275" t="n"/>
      <c r="D993" s="170" t="n"/>
      <c r="F993" s="171" t="n"/>
      <c r="M993" s="1" t="n"/>
    </row>
    <row r="994" ht="15.75" customHeight="1" s="263">
      <c r="C994" s="275" t="n"/>
      <c r="D994" s="170" t="n"/>
      <c r="F994" s="171" t="n"/>
      <c r="M994" s="1" t="n"/>
    </row>
    <row r="995" ht="15.75" customHeight="1" s="263">
      <c r="C995" s="275" t="n"/>
      <c r="D995" s="170" t="n"/>
      <c r="F995" s="171" t="n"/>
      <c r="M995" s="1" t="n"/>
    </row>
    <row r="996" ht="15.75" customHeight="1" s="263">
      <c r="C996" s="275" t="n"/>
      <c r="D996" s="170" t="n"/>
      <c r="F996" s="171" t="n"/>
      <c r="M996" s="1" t="n"/>
    </row>
    <row r="997" ht="15.75" customHeight="1" s="263">
      <c r="C997" s="275" t="n"/>
      <c r="D997" s="170" t="n"/>
      <c r="F997" s="171" t="n"/>
      <c r="M997" s="1" t="n"/>
    </row>
    <row r="998" ht="15.75" customHeight="1" s="263">
      <c r="C998" s="275" t="n"/>
      <c r="D998" s="170" t="n"/>
      <c r="F998" s="171" t="n"/>
      <c r="M998" s="1" t="n"/>
    </row>
    <row r="999" ht="15.75" customHeight="1" s="263">
      <c r="C999" s="275" t="n"/>
      <c r="D999" s="170" t="n"/>
      <c r="F999" s="171" t="n"/>
      <c r="M999" s="1" t="n"/>
    </row>
    <row r="1000" ht="15.75" customHeight="1" s="263">
      <c r="C1000" s="275" t="n"/>
      <c r="D1000" s="170" t="n"/>
      <c r="F1000" s="171" t="n"/>
      <c r="M1000" s="1" t="n"/>
    </row>
    <row r="1001" ht="15.75" customHeight="1" s="263">
      <c r="C1001" s="275" t="n"/>
      <c r="M1001" s="1" t="n"/>
    </row>
    <row r="1002" ht="15.75" customHeight="1" s="263">
      <c r="C1002" s="275" t="n"/>
      <c r="M1002" s="1" t="n"/>
    </row>
    <row r="1003" ht="15.75" customHeight="1" s="263">
      <c r="A1003" s="172" t="n"/>
      <c r="B1003" s="172" t="n"/>
      <c r="C1003" s="275" t="n"/>
      <c r="M1003" s="1" t="n"/>
    </row>
    <row r="1004" ht="15.75" customHeight="1" s="263">
      <c r="A1004" s="172" t="n"/>
      <c r="B1004" s="172" t="n"/>
      <c r="C1004" s="275" t="n"/>
      <c r="M1004" s="1" t="n"/>
    </row>
    <row r="1005" ht="15.75" customHeight="1" s="263">
      <c r="A1005" s="172" t="n"/>
      <c r="B1005" s="172" t="n"/>
      <c r="C1005" s="275" t="n"/>
      <c r="M1005" s="1" t="n"/>
    </row>
    <row r="1006" ht="15.75" customHeight="1" s="263">
      <c r="A1006" s="172" t="n"/>
      <c r="B1006" s="172" t="n"/>
      <c r="C1006" s="275" t="n"/>
      <c r="D1006" s="173" t="n"/>
      <c r="M1006" s="1" t="n"/>
    </row>
    <row r="1007" ht="15.75" customHeight="1" s="263">
      <c r="A1007" s="172" t="n"/>
      <c r="B1007" s="172" t="n"/>
      <c r="C1007" s="275" t="n"/>
      <c r="D1007" s="173" t="n"/>
      <c r="M1007" s="1" t="n"/>
    </row>
    <row r="1008" ht="15.75" customHeight="1" s="263">
      <c r="A1008" s="174" t="n"/>
      <c r="B1008" s="174" t="n"/>
      <c r="C1008" s="275" t="n"/>
      <c r="D1008" s="175" t="n"/>
      <c r="E1008" s="170" t="n"/>
      <c r="F1008" s="176" t="n"/>
      <c r="M1008" s="1" t="n"/>
    </row>
    <row r="1009" ht="15.75" customHeight="1" s="263">
      <c r="C1009" s="275" t="n"/>
      <c r="D1009" s="177" t="n"/>
      <c r="M1009" s="1" t="n"/>
    </row>
    <row r="1010" ht="15.75" customHeight="1" s="263">
      <c r="C1010" s="275" t="n"/>
      <c r="D1010" s="178" t="n"/>
      <c r="M1010" s="1" t="n"/>
    </row>
    <row r="1011" ht="15.75" customHeight="1" s="263">
      <c r="C1011" s="275" t="n"/>
      <c r="D1011" s="175" t="n"/>
      <c r="E1011" s="170" t="n"/>
      <c r="F1011" s="176" t="n"/>
      <c r="M1011" s="1" t="n"/>
    </row>
    <row r="1012" ht="15.75" customHeight="1" s="263">
      <c r="C1012" s="275" t="n"/>
      <c r="D1012" s="177" t="n"/>
      <c r="M1012" s="1" t="n"/>
    </row>
    <row r="1013" ht="15.75" customHeight="1" s="263">
      <c r="C1013" s="275" t="n"/>
      <c r="M1013" s="1" t="n"/>
    </row>
    <row r="1014" ht="15.75" customHeight="1" s="263">
      <c r="C1014" s="275" t="n"/>
      <c r="M1014" s="1" t="n"/>
    </row>
    <row r="1015" ht="15.75" customHeight="1" s="263">
      <c r="A1015" s="179" t="inlineStr">
        <is>
          <t>Material exp desember</t>
        </is>
      </c>
      <c r="B1015" s="180" t="n"/>
      <c r="C1015" s="275" t="n"/>
      <c r="M1015" s="1" t="n"/>
    </row>
    <row r="1016" ht="15.75" customHeight="1" s="263">
      <c r="A1016" s="181" t="inlineStr">
        <is>
          <t>CT CAKE MIX 0704221</t>
        </is>
      </c>
      <c r="B1016" s="182" t="n"/>
      <c r="C1016" s="275" t="n"/>
      <c r="M1016" s="1" t="n"/>
    </row>
    <row r="1017" ht="15.75" customHeight="1" s="263">
      <c r="A1017" s="183" t="inlineStr">
        <is>
          <t>CT STEAMED CAKE MIX</t>
        </is>
      </c>
      <c r="B1017" s="184" t="n"/>
      <c r="C1017" s="275" t="n"/>
      <c r="M1017" s="1" t="n"/>
    </row>
    <row r="1018" ht="15.75" customHeight="1" s="263">
      <c r="A1018" s="183" t="inlineStr">
        <is>
          <t>CT FILLER 3103221</t>
        </is>
      </c>
      <c r="B1018" s="184" t="n"/>
      <c r="C1018" s="276" t="n"/>
      <c r="M1018" s="1" t="n"/>
    </row>
  </sheetData>
  <autoFilter ref="A1:E58"/>
  <mergeCells count="3">
    <mergeCell ref="G1:G1018"/>
    <mergeCell ref="C1:C1018"/>
    <mergeCell ref="A61:B62"/>
  </mergeCells>
  <pageMargins left="0.7" right="0.7" top="0.75" bottom="0.75" header="0" footer="0"/>
  <pageSetup orientation="portrait" paperSize="9"/>
</worksheet>
</file>

<file path=xl/worksheets/sheet9.xml><?xml version="1.0" encoding="utf-8"?>
<worksheet xmlns="http://schemas.openxmlformats.org/spreadsheetml/2006/main">
  <sheetPr>
    <tabColor rgb="FFF28E85"/>
    <outlinePr summaryBelow="0" summaryRight="0"/>
    <pageSetUpPr/>
  </sheetPr>
  <dimension ref="A1:Z1000"/>
  <sheetViews>
    <sheetView workbookViewId="0">
      <selection activeCell="A1" sqref="A1"/>
    </sheetView>
  </sheetViews>
  <sheetFormatPr baseColWidth="8" defaultColWidth="12.5703125" defaultRowHeight="15" customHeight="1"/>
  <cols>
    <col width="17.140625" customWidth="1" style="263" min="1" max="1"/>
    <col width="32" customWidth="1" style="263" min="2" max="2"/>
    <col width="12.140625" customWidth="1" style="263" min="3" max="3"/>
    <col width="23.7109375" customWidth="1" style="263" min="4" max="4"/>
    <col width="18.85546875" customWidth="1" style="263" min="5" max="5"/>
    <col width="12.5703125" customWidth="1" style="263" min="6" max="6"/>
    <col width="12.28515625" customWidth="1" style="263" min="8" max="8"/>
    <col width="34.42578125" customWidth="1" style="263" min="9" max="9"/>
    <col width="22.28515625" customWidth="1" style="263" min="10" max="10"/>
    <col width="6.28515625" customWidth="1" style="263" min="14" max="14"/>
    <col width="36.5703125" customWidth="1" style="263" min="15" max="15"/>
    <col width="26.28515625" customWidth="1" style="263" min="16" max="16"/>
  </cols>
  <sheetData>
    <row r="1" ht="15.75" customHeight="1" s="263">
      <c r="A1" s="150" t="n"/>
      <c r="B1" s="150" t="n"/>
      <c r="C1" s="185" t="n"/>
      <c r="D1" s="150" t="n"/>
      <c r="E1" s="150" t="n"/>
      <c r="F1" s="150" t="n"/>
      <c r="G1" s="186" t="n"/>
      <c r="H1" s="150" t="n"/>
      <c r="I1" s="150" t="n"/>
      <c r="J1" s="150" t="n"/>
      <c r="K1" s="150" t="n"/>
      <c r="L1" s="150" t="n"/>
      <c r="M1" s="186" t="n"/>
      <c r="N1" s="150" t="n"/>
      <c r="O1" s="150" t="n"/>
      <c r="P1" s="150" t="n"/>
      <c r="Q1" s="150" t="n"/>
      <c r="R1" s="150" t="n"/>
      <c r="S1" s="150" t="n"/>
      <c r="T1" s="1" t="n"/>
    </row>
    <row r="2" ht="15.75" customHeight="1" s="263">
      <c r="A2" s="150" t="n"/>
      <c r="B2" s="150" t="n"/>
      <c r="C2" s="150" t="n"/>
      <c r="D2" s="150" t="n"/>
      <c r="E2" s="186" t="n"/>
      <c r="F2" s="150" t="n"/>
      <c r="G2" s="186" t="n"/>
      <c r="H2" s="150" t="n"/>
      <c r="I2" s="150" t="n"/>
      <c r="J2" s="150" t="n"/>
      <c r="K2" s="150" t="n"/>
      <c r="L2" s="150" t="n"/>
      <c r="M2" s="186" t="n"/>
      <c r="N2" s="150" t="n"/>
      <c r="O2" s="150" t="n"/>
      <c r="P2" s="150" t="n"/>
      <c r="Q2" s="150" t="n"/>
      <c r="R2" s="150" t="n"/>
      <c r="S2" s="150" t="n"/>
      <c r="T2" s="1" t="n"/>
    </row>
    <row r="3" ht="15.75" customHeight="1" s="263">
      <c r="A3" s="150" t="n"/>
      <c r="B3" s="281" t="inlineStr">
        <is>
          <t>Extend Februari</t>
        </is>
      </c>
      <c r="C3" s="271" t="n"/>
      <c r="D3" s="260" t="n"/>
      <c r="E3" s="186" t="n"/>
      <c r="F3" s="150" t="n"/>
      <c r="G3" s="150" t="n"/>
      <c r="H3" s="150" t="n"/>
      <c r="I3" s="150" t="n"/>
      <c r="J3" s="150" t="n"/>
      <c r="K3" s="150" t="n"/>
      <c r="L3" s="150" t="n"/>
      <c r="M3" s="186" t="n"/>
      <c r="N3" s="150" t="n"/>
      <c r="O3" s="150" t="n"/>
      <c r="P3" s="150" t="n"/>
      <c r="Q3" s="150" t="n"/>
      <c r="R3" s="150" t="n"/>
      <c r="S3" s="150" t="n"/>
      <c r="T3" s="1" t="n"/>
    </row>
    <row r="4" ht="15.75" customHeight="1" s="263">
      <c r="A4" s="150" t="n"/>
      <c r="B4" s="187" t="inlineStr">
        <is>
          <t>Nama barang</t>
        </is>
      </c>
      <c r="C4" s="187" t="inlineStr">
        <is>
          <t>expired</t>
        </is>
      </c>
      <c r="D4" s="187" t="inlineStr">
        <is>
          <t>karton</t>
        </is>
      </c>
      <c r="E4" s="187" t="inlineStr">
        <is>
          <t>Kg</t>
        </is>
      </c>
      <c r="F4" s="150" t="n"/>
      <c r="G4" s="150" t="n"/>
      <c r="H4" s="150" t="n"/>
      <c r="I4" s="150" t="n"/>
      <c r="J4" s="150" t="n"/>
      <c r="K4" s="150" t="n"/>
      <c r="L4" s="150" t="n"/>
      <c r="M4" s="186" t="n"/>
      <c r="N4" s="150" t="n"/>
      <c r="O4" s="150" t="n"/>
      <c r="P4" s="150" t="n"/>
      <c r="Q4" s="150" t="n"/>
      <c r="R4" s="150" t="n"/>
      <c r="S4" s="150" t="n"/>
      <c r="T4" s="1" t="n"/>
    </row>
    <row r="5" ht="15.75" customHeight="1" s="263">
      <c r="A5" s="150" t="n"/>
      <c r="B5" s="188" t="inlineStr">
        <is>
          <t>DORAYAKI PREMIX 1702211</t>
        </is>
      </c>
      <c r="C5" s="189">
        <f>#REF!</f>
        <v/>
      </c>
      <c r="D5" s="188" t="n">
        <v>194</v>
      </c>
      <c r="E5" s="188" t="n">
        <v>4850</v>
      </c>
      <c r="F5" s="150" t="n"/>
      <c r="G5" s="150" t="n"/>
      <c r="H5" s="150" t="n"/>
      <c r="I5" s="150" t="n"/>
      <c r="J5" s="150" t="n"/>
      <c r="K5" s="150" t="n"/>
      <c r="L5" s="150" t="n"/>
      <c r="M5" s="186" t="n"/>
      <c r="N5" s="150" t="n"/>
      <c r="O5" s="150" t="n"/>
      <c r="P5" s="150" t="n"/>
      <c r="Q5" s="150" t="n"/>
      <c r="R5" s="150" t="n"/>
      <c r="S5" s="150" t="n"/>
      <c r="T5" s="1" t="n"/>
    </row>
    <row r="6" ht="15.75" customHeight="1" s="263">
      <c r="A6" s="150" t="n"/>
      <c r="B6" s="188" t="inlineStr">
        <is>
          <t>CT STEAMED CAKE MIX</t>
        </is>
      </c>
      <c r="C6" s="189">
        <f>#REF!</f>
        <v/>
      </c>
      <c r="D6" s="188" t="n">
        <v>144</v>
      </c>
      <c r="E6" s="188">
        <f>D6*25</f>
        <v/>
      </c>
      <c r="F6" s="150" t="n"/>
      <c r="G6" s="150" t="n"/>
      <c r="H6" s="150" t="n"/>
      <c r="I6" s="150" t="n"/>
      <c r="J6" s="150" t="n"/>
      <c r="K6" s="150" t="n"/>
      <c r="L6" s="150" t="n"/>
      <c r="M6" s="186" t="n"/>
      <c r="N6" s="150" t="n"/>
      <c r="O6" s="150" t="n"/>
      <c r="P6" s="150" t="n"/>
      <c r="Q6" s="150" t="n"/>
      <c r="R6" s="150" t="n"/>
      <c r="S6" s="150" t="n"/>
      <c r="T6" s="1" t="n"/>
    </row>
    <row r="7" ht="15.75" customHeight="1" s="263">
      <c r="A7" s="150" t="n"/>
      <c r="B7" s="188" t="inlineStr">
        <is>
          <t>CT CAKE MIX 0704221</t>
        </is>
      </c>
      <c r="C7" s="189">
        <f>#REF!</f>
        <v/>
      </c>
      <c r="D7" s="188" t="n">
        <v>110</v>
      </c>
      <c r="E7" s="188">
        <f>D7*20</f>
        <v/>
      </c>
      <c r="F7" s="150" t="n"/>
      <c r="G7" s="150" t="n"/>
      <c r="H7" s="150" t="n"/>
      <c r="I7" s="150" t="n"/>
      <c r="J7" s="150" t="n"/>
      <c r="K7" s="150" t="n"/>
      <c r="L7" s="150" t="n"/>
      <c r="M7" s="186" t="n"/>
      <c r="N7" s="150" t="n"/>
      <c r="O7" s="150" t="n"/>
      <c r="P7" s="150" t="n"/>
      <c r="Q7" s="150" t="n"/>
      <c r="R7" s="150" t="n"/>
      <c r="S7" s="150" t="n"/>
      <c r="T7" s="1" t="n"/>
    </row>
    <row r="8" ht="15.75" customHeight="1" s="263">
      <c r="A8" s="150" t="n"/>
      <c r="B8" s="150" t="n"/>
      <c r="C8" s="190" t="inlineStr">
        <is>
          <t>Total</t>
        </is>
      </c>
      <c r="D8" s="190">
        <f>SUM(D5:D7)</f>
        <v/>
      </c>
      <c r="E8" s="190">
        <f>SUM(E5:E7)</f>
        <v/>
      </c>
      <c r="F8" s="150" t="n"/>
      <c r="G8" s="150" t="n"/>
      <c r="H8" s="150" t="n"/>
      <c r="I8" s="150" t="n"/>
      <c r="J8" s="150" t="n"/>
      <c r="K8" s="150" t="n"/>
      <c r="L8" s="150" t="n"/>
      <c r="M8" s="186" t="n"/>
      <c r="N8" s="150" t="n"/>
      <c r="O8" s="150" t="n"/>
      <c r="P8" s="150" t="n"/>
      <c r="Q8" s="150" t="n"/>
      <c r="R8" s="150" t="n"/>
      <c r="S8" s="150" t="n"/>
      <c r="T8" s="1" t="n"/>
    </row>
    <row r="9" ht="15.75" customHeight="1" s="263">
      <c r="A9" s="150" t="n"/>
      <c r="B9" s="150" t="n"/>
      <c r="C9" s="150" t="n"/>
      <c r="D9" s="150" t="n"/>
      <c r="E9" s="186" t="n"/>
      <c r="F9" s="150" t="n"/>
      <c r="G9" s="150" t="n"/>
      <c r="H9" s="150" t="n"/>
      <c r="I9" s="150" t="n"/>
      <c r="J9" s="150" t="n"/>
      <c r="K9" s="150" t="n"/>
      <c r="L9" s="150" t="n"/>
      <c r="M9" s="186" t="n"/>
      <c r="N9" s="150" t="n"/>
      <c r="O9" s="150" t="n"/>
      <c r="P9" s="150" t="n"/>
      <c r="Q9" s="150" t="n"/>
      <c r="R9" s="150" t="n"/>
      <c r="S9" s="150" t="n"/>
      <c r="T9" s="1" t="n"/>
    </row>
    <row r="10" ht="15.75" customHeight="1" s="263">
      <c r="A10" s="150" t="n"/>
      <c r="B10" s="150" t="n"/>
      <c r="C10" s="150" t="n"/>
      <c r="D10" s="150" t="n"/>
      <c r="E10" s="186" t="n"/>
      <c r="F10" s="150" t="n"/>
      <c r="G10" s="150" t="n"/>
      <c r="H10" s="150" t="n"/>
      <c r="I10" s="150" t="n"/>
      <c r="J10" s="150" t="n"/>
      <c r="K10" s="150" t="n"/>
      <c r="L10" s="150" t="n"/>
      <c r="M10" s="186" t="n"/>
      <c r="N10" s="150" t="n"/>
      <c r="O10" s="150" t="n"/>
      <c r="P10" s="150" t="n"/>
      <c r="Q10" s="150" t="n"/>
      <c r="R10" s="150" t="n"/>
      <c r="S10" s="150" t="n"/>
      <c r="T10" s="1" t="n"/>
    </row>
    <row r="11" ht="15.75" customHeight="1" s="263">
      <c r="A11" s="150" t="n"/>
      <c r="B11" s="281" t="inlineStr">
        <is>
          <t>Extend Maret</t>
        </is>
      </c>
      <c r="C11" s="271" t="n"/>
      <c r="D11" s="260" t="n"/>
      <c r="E11" s="186" t="n"/>
      <c r="F11" s="150" t="n"/>
      <c r="G11" s="150" t="n"/>
      <c r="H11" s="150" t="n"/>
      <c r="I11" s="150" t="n"/>
      <c r="J11" s="150" t="n"/>
      <c r="K11" s="150" t="n"/>
      <c r="L11" s="150" t="n"/>
      <c r="M11" s="186" t="n"/>
      <c r="N11" s="150" t="n"/>
      <c r="O11" s="150" t="n"/>
      <c r="P11" s="150" t="n"/>
      <c r="Q11" s="150" t="n"/>
      <c r="R11" s="150" t="n"/>
      <c r="S11" s="150" t="n"/>
      <c r="T11" s="1" t="n"/>
    </row>
    <row r="12" ht="15.75" customHeight="1" s="263">
      <c r="A12" s="150" t="n"/>
      <c r="B12" s="187" t="inlineStr">
        <is>
          <t>Nama barang</t>
        </is>
      </c>
      <c r="C12" s="187" t="inlineStr">
        <is>
          <t>expired</t>
        </is>
      </c>
      <c r="D12" s="187" t="inlineStr">
        <is>
          <t>karton</t>
        </is>
      </c>
      <c r="E12" s="187" t="inlineStr">
        <is>
          <t>Kg</t>
        </is>
      </c>
      <c r="F12" s="150" t="n"/>
      <c r="G12" s="150" t="n"/>
      <c r="H12" s="150" t="n"/>
      <c r="I12" s="150" t="n"/>
      <c r="J12" s="150" t="n"/>
      <c r="K12" s="150" t="n"/>
      <c r="L12" s="150" t="n"/>
      <c r="M12" s="186" t="n"/>
      <c r="N12" s="150" t="n"/>
      <c r="O12" s="150" t="n"/>
      <c r="P12" s="150" t="n"/>
      <c r="Q12" s="150" t="n"/>
      <c r="R12" s="150" t="n"/>
      <c r="S12" s="150" t="n"/>
      <c r="T12" s="1" t="n"/>
    </row>
    <row r="13" ht="15.75" customHeight="1" s="263">
      <c r="A13" s="150" t="n"/>
      <c r="B13" s="188" t="inlineStr">
        <is>
          <t>-</t>
        </is>
      </c>
      <c r="C13" s="188" t="inlineStr">
        <is>
          <t>-</t>
        </is>
      </c>
      <c r="D13" s="188" t="n">
        <v>0</v>
      </c>
      <c r="E13" s="188" t="n">
        <v>0</v>
      </c>
      <c r="F13" s="150" t="n"/>
      <c r="G13" s="150" t="n"/>
      <c r="H13" s="150" t="n"/>
      <c r="I13" s="150" t="n"/>
      <c r="J13" s="150" t="n"/>
      <c r="K13" s="150" t="n"/>
      <c r="L13" s="150" t="n"/>
      <c r="M13" s="186" t="n"/>
      <c r="N13" s="150" t="n"/>
      <c r="O13" s="150" t="n"/>
      <c r="P13" s="150" t="n"/>
      <c r="Q13" s="150" t="n"/>
      <c r="R13" s="150" t="n"/>
      <c r="S13" s="150" t="n"/>
      <c r="T13" s="1" t="n"/>
    </row>
    <row r="14" ht="15.75" customHeight="1" s="263">
      <c r="A14" s="150" t="n"/>
      <c r="B14" s="188" t="inlineStr">
        <is>
          <t>-</t>
        </is>
      </c>
      <c r="C14" s="188" t="inlineStr">
        <is>
          <t>-</t>
        </is>
      </c>
      <c r="D14" s="188" t="n">
        <v>0</v>
      </c>
      <c r="E14" s="188">
        <f>D14*25</f>
        <v/>
      </c>
      <c r="F14" s="150" t="n"/>
      <c r="G14" s="150" t="n"/>
      <c r="H14" s="150" t="n"/>
      <c r="I14" s="150" t="n"/>
      <c r="J14" s="150" t="n"/>
      <c r="K14" s="150" t="n"/>
      <c r="L14" s="150" t="n"/>
      <c r="M14" s="186" t="n"/>
      <c r="N14" s="150" t="n"/>
      <c r="O14" s="150" t="n"/>
      <c r="P14" s="150" t="n"/>
      <c r="Q14" s="150" t="n"/>
      <c r="R14" s="150" t="n"/>
      <c r="S14" s="150" t="n"/>
      <c r="T14" s="1" t="n"/>
    </row>
    <row r="15" ht="15.75" customHeight="1" s="263">
      <c r="A15" s="150" t="n"/>
      <c r="B15" s="188" t="inlineStr">
        <is>
          <t>-</t>
        </is>
      </c>
      <c r="C15" s="188" t="inlineStr">
        <is>
          <t>-</t>
        </is>
      </c>
      <c r="D15" s="188" t="n">
        <v>0</v>
      </c>
      <c r="E15" s="188">
        <f>D15*20</f>
        <v/>
      </c>
      <c r="F15" s="150" t="n"/>
      <c r="G15" s="150" t="n"/>
      <c r="H15" s="150" t="n"/>
      <c r="I15" s="150" t="n"/>
      <c r="J15" s="150" t="n"/>
      <c r="K15" s="150" t="n"/>
      <c r="L15" s="150" t="n"/>
      <c r="M15" s="186" t="n"/>
      <c r="N15" s="150" t="n"/>
      <c r="O15" s="150" t="n"/>
      <c r="P15" s="150" t="n"/>
      <c r="Q15" s="150" t="n"/>
      <c r="R15" s="150" t="n"/>
      <c r="S15" s="150" t="n"/>
      <c r="T15" s="1" t="n"/>
    </row>
    <row r="16" ht="15.75" customHeight="1" s="263">
      <c r="A16" s="150" t="n"/>
      <c r="B16" s="150" t="n"/>
      <c r="C16" s="190" t="inlineStr">
        <is>
          <t>Total</t>
        </is>
      </c>
      <c r="D16" s="190">
        <f>SUM(D13:D15)</f>
        <v/>
      </c>
      <c r="E16" s="190">
        <f>SUM(E13:E15)</f>
        <v/>
      </c>
      <c r="F16" s="150" t="n"/>
      <c r="G16" s="150" t="n"/>
      <c r="H16" s="150" t="n"/>
      <c r="I16" s="150" t="n"/>
      <c r="J16" s="150" t="n"/>
      <c r="K16" s="150" t="n"/>
      <c r="L16" s="150" t="n"/>
      <c r="M16" s="186" t="n"/>
      <c r="N16" s="150" t="n"/>
      <c r="O16" s="150" t="n"/>
      <c r="P16" s="150" t="n"/>
      <c r="Q16" s="150" t="n"/>
      <c r="R16" s="150" t="n"/>
      <c r="S16" s="150" t="n"/>
      <c r="T16" s="1" t="n"/>
    </row>
    <row r="17" ht="15.75" customHeight="1" s="263">
      <c r="A17" s="150" t="n"/>
      <c r="B17" s="150" t="inlineStr">
        <is>
          <t>Steamed 08 actual  : 129</t>
        </is>
      </c>
      <c r="C17" s="150" t="n"/>
      <c r="D17" s="150" t="n"/>
      <c r="E17" s="150" t="n"/>
      <c r="F17" s="150" t="n"/>
      <c r="G17" s="150" t="n"/>
      <c r="H17" s="150" t="n"/>
      <c r="I17" s="150" t="n"/>
      <c r="J17" s="150" t="n"/>
      <c r="K17" s="150" t="n"/>
      <c r="L17" s="150" t="n"/>
      <c r="M17" s="186" t="n"/>
      <c r="N17" s="150" t="n"/>
      <c r="O17" s="150" t="n"/>
      <c r="P17" s="150" t="n"/>
      <c r="Q17" s="150" t="n"/>
      <c r="R17" s="150" t="n"/>
      <c r="S17" s="150" t="n"/>
      <c r="T17" s="1" t="n"/>
    </row>
    <row r="18" ht="15.75" customHeight="1" s="263">
      <c r="A18" s="150" t="n"/>
      <c r="B18" s="150" t="inlineStr">
        <is>
          <t>Cake mix actual : 78</t>
        </is>
      </c>
      <c r="C18" s="185" t="n"/>
      <c r="D18" s="150" t="n"/>
      <c r="E18" s="150" t="n"/>
      <c r="F18" s="150" t="n"/>
      <c r="G18" s="150" t="n"/>
      <c r="H18" s="150" t="n"/>
      <c r="I18" s="150" t="n"/>
      <c r="J18" s="150" t="n"/>
      <c r="K18" s="150" t="n"/>
      <c r="L18" s="150" t="n"/>
      <c r="M18" s="186" t="n"/>
      <c r="N18" s="150" t="n"/>
      <c r="O18" s="150" t="n"/>
      <c r="P18" s="150" t="n"/>
      <c r="Q18" s="150" t="n"/>
      <c r="R18" s="150" t="n"/>
      <c r="S18" s="150" t="n"/>
      <c r="T18" s="1" t="n"/>
    </row>
    <row r="19" ht="15.75" customHeight="1" s="263">
      <c r="A19" s="150" t="n"/>
      <c r="B19" s="150" t="n"/>
      <c r="C19" s="185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86" t="n"/>
      <c r="N19" s="150" t="n"/>
      <c r="O19" s="150" t="n"/>
      <c r="P19" s="150" t="n"/>
      <c r="Q19" s="150" t="n"/>
      <c r="R19" s="150" t="n"/>
      <c r="S19" s="150" t="n"/>
      <c r="T19" s="1" t="n"/>
    </row>
    <row r="20" ht="15.75" customHeight="1" s="263">
      <c r="A20" s="150" t="n"/>
      <c r="B20" s="150" t="n"/>
      <c r="C20" s="185" t="n"/>
      <c r="D20" s="150" t="n"/>
      <c r="E20" s="150" t="n"/>
      <c r="F20" s="150" t="n"/>
      <c r="G20" s="150" t="n"/>
      <c r="H20" s="150" t="n"/>
      <c r="I20" s="150" t="n"/>
      <c r="J20" s="150" t="n"/>
      <c r="K20" s="150" t="n"/>
      <c r="L20" s="150" t="n"/>
      <c r="M20" s="186" t="n"/>
      <c r="N20" s="150" t="n"/>
      <c r="O20" s="150" t="n"/>
      <c r="P20" s="150" t="n"/>
      <c r="Q20" s="150" t="n"/>
      <c r="R20" s="150" t="n"/>
      <c r="S20" s="150" t="n"/>
      <c r="T20" s="1" t="n"/>
    </row>
    <row r="21" ht="15.75" customHeight="1" s="263">
      <c r="A21" s="150" t="n"/>
      <c r="B21" s="150" t="n"/>
      <c r="C21" s="185" t="n"/>
      <c r="D21" s="150" t="n"/>
      <c r="E21" s="150" t="n"/>
      <c r="F21" s="150" t="n"/>
      <c r="G21" s="150" t="n"/>
      <c r="H21" s="150" t="n"/>
      <c r="I21" s="150" t="n"/>
      <c r="J21" s="150" t="n"/>
      <c r="K21" s="150" t="n"/>
      <c r="L21" s="150" t="n"/>
      <c r="M21" s="186" t="n"/>
      <c r="N21" s="150" t="n"/>
      <c r="O21" s="150" t="n"/>
      <c r="P21" s="150" t="n"/>
      <c r="Q21" s="150" t="n"/>
      <c r="R21" s="150" t="n"/>
      <c r="S21" s="150" t="n"/>
      <c r="T21" s="1" t="n"/>
    </row>
    <row r="22" ht="15.75" customHeight="1" s="263">
      <c r="A22" s="150" t="n"/>
      <c r="B22" s="150" t="n"/>
      <c r="C22" s="185" t="n"/>
      <c r="D22" s="150" t="n"/>
      <c r="E22" s="150" t="n"/>
      <c r="F22" s="150" t="n"/>
      <c r="G22" s="150" t="n"/>
      <c r="H22" s="150" t="n"/>
      <c r="I22" s="150" t="n"/>
      <c r="J22" s="150" t="n"/>
      <c r="K22" s="150" t="n"/>
      <c r="L22" s="150" t="n"/>
      <c r="M22" s="186" t="n"/>
      <c r="N22" s="150" t="n"/>
      <c r="O22" s="150" t="n"/>
      <c r="P22" s="150" t="n"/>
      <c r="Q22" s="150" t="n"/>
      <c r="R22" s="150" t="n"/>
      <c r="S22" s="150" t="n"/>
      <c r="T22" s="1" t="n"/>
    </row>
    <row r="23" ht="15.75" customHeight="1" s="263">
      <c r="A23" s="150" t="n"/>
      <c r="B23" s="150" t="n"/>
      <c r="C23" s="185" t="n"/>
      <c r="D23" s="150" t="n"/>
      <c r="E23" s="150" t="n"/>
      <c r="F23" s="150" t="n"/>
      <c r="G23" s="150" t="n"/>
      <c r="H23" s="150" t="n"/>
      <c r="I23" s="150" t="n"/>
      <c r="J23" s="150" t="n"/>
      <c r="K23" s="150" t="n"/>
      <c r="L23" s="150" t="n"/>
      <c r="M23" s="186" t="n"/>
      <c r="N23" s="150" t="n"/>
      <c r="O23" s="150" t="n"/>
      <c r="P23" s="150" t="n"/>
      <c r="Q23" s="150" t="n"/>
      <c r="R23" s="150" t="n"/>
      <c r="S23" s="150" t="n"/>
      <c r="T23" s="1" t="n"/>
    </row>
    <row r="24" ht="15.75" customHeight="1" s="263">
      <c r="A24" s="150" t="n"/>
      <c r="B24" s="150" t="n"/>
      <c r="C24" s="185" t="n"/>
      <c r="D24" s="150" t="n"/>
      <c r="E24" s="150" t="n"/>
      <c r="F24" s="150" t="n"/>
      <c r="G24" s="186" t="n"/>
      <c r="H24" s="150" t="n"/>
      <c r="I24" s="150" t="n"/>
      <c r="J24" s="150" t="n"/>
      <c r="K24" s="150" t="n"/>
      <c r="L24" s="150" t="n"/>
      <c r="M24" s="186" t="n"/>
      <c r="N24" s="150" t="n"/>
      <c r="O24" s="150" t="n"/>
      <c r="P24" s="150" t="n"/>
      <c r="Q24" s="150" t="n"/>
      <c r="R24" s="150" t="n"/>
      <c r="S24" s="150" t="n"/>
      <c r="T24" s="1" t="n"/>
    </row>
    <row r="25" ht="15.75" customHeight="1" s="263">
      <c r="A25" s="150" t="n"/>
      <c r="B25" s="150" t="n"/>
      <c r="C25" s="185" t="n"/>
      <c r="D25" s="150" t="n"/>
      <c r="E25" s="150" t="n"/>
      <c r="F25" s="150" t="n"/>
      <c r="G25" s="186" t="n"/>
      <c r="H25" s="150" t="n"/>
      <c r="I25" s="150" t="n"/>
      <c r="J25" s="150" t="n"/>
      <c r="K25" s="150" t="n"/>
      <c r="L25" s="150" t="n"/>
      <c r="M25" s="186" t="n"/>
      <c r="N25" s="150" t="n"/>
      <c r="O25" s="150" t="n"/>
      <c r="P25" s="150" t="n"/>
      <c r="Q25" s="150" t="n"/>
      <c r="R25" s="150" t="n"/>
      <c r="S25" s="150" t="n"/>
      <c r="T25" s="1" t="n"/>
    </row>
    <row r="26" ht="15.75" customHeight="1" s="263">
      <c r="A26" s="150" t="n"/>
      <c r="B26" s="150" t="n"/>
      <c r="C26" s="185" t="n"/>
      <c r="D26" s="150" t="n"/>
      <c r="E26" s="150" t="n"/>
      <c r="F26" s="150" t="n"/>
      <c r="G26" s="186" t="n"/>
      <c r="H26" s="150" t="n"/>
      <c r="I26" s="150" t="n"/>
      <c r="J26" s="150" t="n"/>
      <c r="K26" s="150" t="n"/>
      <c r="L26" s="150" t="n"/>
      <c r="M26" s="186" t="n"/>
      <c r="N26" s="150" t="n"/>
      <c r="O26" s="150" t="n"/>
      <c r="P26" s="150" t="n"/>
      <c r="Q26" s="150" t="n"/>
      <c r="R26" s="150" t="n"/>
      <c r="S26" s="150" t="n"/>
      <c r="T26" s="1" t="n"/>
    </row>
    <row r="27" ht="15.75" customHeight="1" s="263">
      <c r="A27" s="150" t="n"/>
      <c r="B27" s="150" t="n"/>
      <c r="C27" s="185" t="n"/>
      <c r="D27" s="150" t="n"/>
      <c r="E27" s="150" t="n"/>
      <c r="F27" s="150" t="n"/>
      <c r="G27" s="186" t="n"/>
      <c r="H27" s="150" t="n"/>
      <c r="I27" s="150" t="n"/>
      <c r="J27" s="150" t="n"/>
      <c r="K27" s="150" t="n"/>
      <c r="L27" s="150" t="n"/>
      <c r="M27" s="186" t="n"/>
      <c r="N27" s="150" t="n"/>
      <c r="O27" s="150" t="n"/>
      <c r="P27" s="150" t="n"/>
      <c r="Q27" s="150" t="n"/>
      <c r="R27" s="150" t="n"/>
      <c r="S27" s="150" t="n"/>
      <c r="T27" s="1" t="n"/>
    </row>
    <row r="28" ht="15.75" customHeight="1" s="263">
      <c r="A28" s="150" t="n"/>
      <c r="B28" s="150" t="n"/>
      <c r="C28" s="185" t="n"/>
      <c r="D28" s="150" t="n"/>
      <c r="E28" s="150" t="n"/>
      <c r="F28" s="150" t="n"/>
      <c r="G28" s="186" t="n"/>
      <c r="H28" s="150" t="n"/>
      <c r="I28" s="150" t="n"/>
      <c r="J28" s="150" t="n"/>
      <c r="K28" s="150" t="n"/>
      <c r="L28" s="150" t="n"/>
      <c r="M28" s="186" t="n"/>
      <c r="N28" s="150" t="n"/>
      <c r="O28" s="150" t="n"/>
      <c r="P28" s="150" t="n"/>
      <c r="Q28" s="150" t="n"/>
      <c r="R28" s="150" t="n"/>
      <c r="S28" s="150" t="n"/>
      <c r="T28" s="1" t="n"/>
    </row>
    <row r="29" ht="15.75" customHeight="1" s="263">
      <c r="A29" s="150" t="n"/>
      <c r="B29" s="150" t="n"/>
      <c r="C29" s="185" t="n"/>
      <c r="D29" s="150" t="n"/>
      <c r="E29" s="150" t="n"/>
      <c r="F29" s="150" t="n"/>
      <c r="G29" s="186" t="n"/>
      <c r="H29" s="150" t="n"/>
      <c r="I29" s="150" t="n"/>
      <c r="J29" s="150" t="n"/>
      <c r="K29" s="150" t="n"/>
      <c r="L29" s="150" t="n"/>
      <c r="M29" s="186" t="n"/>
      <c r="N29" s="150" t="n"/>
      <c r="O29" s="150" t="n"/>
      <c r="P29" s="150" t="n"/>
      <c r="Q29" s="150" t="n"/>
      <c r="R29" s="150" t="n"/>
      <c r="S29" s="150" t="n"/>
      <c r="T29" s="1" t="n"/>
    </row>
    <row r="30" ht="15.75" customHeight="1" s="263">
      <c r="A30" s="150" t="n"/>
      <c r="B30" s="150" t="n"/>
      <c r="C30" s="185" t="n"/>
      <c r="D30" s="150" t="n"/>
      <c r="E30" s="150" t="n"/>
      <c r="F30" s="150" t="n"/>
      <c r="G30" s="186" t="n"/>
      <c r="H30" s="150" t="n"/>
      <c r="I30" s="150" t="n"/>
      <c r="J30" s="150" t="n"/>
      <c r="K30" s="150" t="n"/>
      <c r="L30" s="150" t="n"/>
      <c r="M30" s="186" t="n"/>
      <c r="N30" s="150" t="n"/>
      <c r="O30" s="150" t="n"/>
      <c r="P30" s="150" t="n"/>
      <c r="Q30" s="150" t="n"/>
      <c r="R30" s="150" t="n"/>
      <c r="S30" s="150" t="n"/>
      <c r="T30" s="1" t="n"/>
    </row>
    <row r="31" ht="15.75" customHeight="1" s="263">
      <c r="A31" s="150" t="n"/>
      <c r="B31" s="150" t="n"/>
      <c r="C31" s="185" t="n"/>
      <c r="D31" s="150" t="n"/>
      <c r="E31" s="150" t="n"/>
      <c r="F31" s="150" t="n"/>
      <c r="G31" s="186" t="n"/>
      <c r="H31" s="150" t="n"/>
      <c r="I31" s="150" t="n"/>
      <c r="J31" s="150" t="n"/>
      <c r="K31" s="150" t="n"/>
      <c r="L31" s="150" t="n"/>
      <c r="M31" s="186" t="n"/>
      <c r="N31" s="150" t="n"/>
      <c r="O31" s="150" t="n"/>
      <c r="P31" s="150" t="n"/>
      <c r="Q31" s="150" t="n"/>
      <c r="R31" s="150" t="n"/>
      <c r="S31" s="150" t="n"/>
      <c r="T31" s="1" t="n"/>
    </row>
    <row r="32" ht="15.75" customHeight="1" s="263">
      <c r="A32" s="150" t="n"/>
      <c r="B32" s="150" t="n"/>
      <c r="C32" s="185" t="n"/>
      <c r="D32" s="150" t="n"/>
      <c r="E32" s="150" t="n"/>
      <c r="F32" s="150" t="n"/>
      <c r="G32" s="186" t="n"/>
      <c r="H32" s="150" t="n"/>
      <c r="I32" s="150" t="n"/>
      <c r="J32" s="150" t="n"/>
      <c r="K32" s="150" t="n"/>
      <c r="L32" s="150" t="n"/>
      <c r="M32" s="186" t="n"/>
      <c r="N32" s="150" t="n"/>
      <c r="O32" s="150" t="n"/>
      <c r="P32" s="150" t="n"/>
      <c r="Q32" s="150" t="n"/>
      <c r="R32" s="150" t="n"/>
      <c r="S32" s="150" t="n"/>
      <c r="T32" s="1" t="n"/>
    </row>
    <row r="33" ht="15.75" customHeight="1" s="263">
      <c r="A33" s="150" t="n"/>
      <c r="B33" s="150" t="n"/>
      <c r="C33" s="185" t="n"/>
      <c r="D33" s="150" t="n"/>
      <c r="E33" s="150" t="n"/>
      <c r="F33" s="150" t="n"/>
      <c r="G33" s="186" t="n"/>
      <c r="H33" s="150" t="n"/>
      <c r="I33" s="150" t="n"/>
      <c r="J33" s="150" t="n"/>
      <c r="K33" s="150" t="n"/>
      <c r="L33" s="150" t="n"/>
      <c r="M33" s="186" t="n"/>
      <c r="N33" s="150" t="n"/>
      <c r="O33" s="150" t="n"/>
      <c r="P33" s="150" t="n"/>
      <c r="Q33" s="150" t="n"/>
      <c r="R33" s="150" t="n"/>
      <c r="S33" s="150" t="n"/>
      <c r="T33" s="1" t="n"/>
    </row>
    <row r="34" ht="15.75" customHeight="1" s="263">
      <c r="A34" s="150" t="n"/>
      <c r="B34" s="150" t="n"/>
      <c r="C34" s="185" t="n"/>
      <c r="D34" s="150" t="n"/>
      <c r="E34" s="150" t="n"/>
      <c r="F34" s="150" t="n"/>
      <c r="G34" s="186" t="n"/>
      <c r="H34" s="150" t="n"/>
      <c r="I34" s="150" t="n"/>
      <c r="J34" s="150" t="n"/>
      <c r="K34" s="150" t="n"/>
      <c r="L34" s="150" t="n"/>
      <c r="M34" s="186" t="n"/>
      <c r="N34" s="150" t="n"/>
      <c r="O34" s="150" t="n"/>
      <c r="P34" s="150" t="n"/>
      <c r="Q34" s="150" t="n"/>
      <c r="R34" s="150" t="n"/>
      <c r="S34" s="150" t="n"/>
      <c r="T34" s="1" t="n"/>
    </row>
    <row r="35" ht="15.75" customHeight="1" s="263">
      <c r="A35" s="150" t="n"/>
      <c r="B35" s="150" t="n"/>
      <c r="C35" s="185" t="n"/>
      <c r="D35" s="150" t="n"/>
      <c r="E35" s="150" t="n"/>
      <c r="F35" s="150" t="n"/>
      <c r="G35" s="186" t="n"/>
      <c r="H35" s="150" t="n"/>
      <c r="I35" s="150" t="n"/>
      <c r="J35" s="150" t="n"/>
      <c r="K35" s="150" t="n"/>
      <c r="L35" s="150" t="n"/>
      <c r="M35" s="186" t="n"/>
      <c r="N35" s="150" t="n"/>
      <c r="O35" s="150" t="n"/>
      <c r="P35" s="150" t="n"/>
      <c r="Q35" s="150" t="n"/>
      <c r="R35" s="150" t="n"/>
      <c r="S35" s="150" t="n"/>
      <c r="T35" s="1" t="n"/>
    </row>
    <row r="36" ht="15.75" customHeight="1" s="263">
      <c r="A36" s="150" t="n"/>
      <c r="B36" s="150" t="n"/>
      <c r="C36" s="185" t="n"/>
      <c r="D36" s="150" t="n"/>
      <c r="E36" s="150" t="n"/>
      <c r="F36" s="150" t="n"/>
      <c r="G36" s="186" t="n"/>
      <c r="H36" s="150" t="n"/>
      <c r="I36" s="150" t="n"/>
      <c r="J36" s="150" t="n"/>
      <c r="K36" s="150" t="n"/>
      <c r="L36" s="150" t="n"/>
      <c r="M36" s="186" t="n"/>
      <c r="N36" s="150" t="n"/>
      <c r="O36" s="150" t="n"/>
      <c r="P36" s="150" t="n"/>
      <c r="Q36" s="150" t="n"/>
      <c r="R36" s="150" t="n"/>
      <c r="S36" s="150" t="n"/>
      <c r="T36" s="1" t="n"/>
    </row>
    <row r="37" ht="15.75" customHeight="1" s="263">
      <c r="A37" s="150" t="n"/>
      <c r="B37" s="150" t="n"/>
      <c r="C37" s="185" t="n"/>
      <c r="D37" s="150" t="n"/>
      <c r="E37" s="150" t="n"/>
      <c r="F37" s="150" t="n"/>
      <c r="G37" s="186" t="n"/>
      <c r="H37" s="150" t="n"/>
      <c r="I37" s="150" t="n"/>
      <c r="J37" s="150" t="n"/>
      <c r="K37" s="150" t="n"/>
      <c r="L37" s="150" t="n"/>
      <c r="M37" s="186" t="n"/>
      <c r="N37" s="150" t="n"/>
      <c r="O37" s="150" t="n"/>
      <c r="P37" s="150" t="n"/>
      <c r="Q37" s="150" t="n"/>
      <c r="R37" s="150" t="n"/>
      <c r="S37" s="150" t="n"/>
      <c r="T37" s="1" t="n"/>
    </row>
    <row r="38" ht="15.75" customHeight="1" s="263">
      <c r="A38" s="150" t="n"/>
      <c r="B38" s="150" t="n"/>
      <c r="C38" s="185" t="n"/>
      <c r="D38" s="150" t="n"/>
      <c r="E38" s="150" t="n"/>
      <c r="F38" s="150" t="n"/>
      <c r="G38" s="186" t="n"/>
      <c r="H38" s="150" t="n"/>
      <c r="I38" s="150" t="n"/>
      <c r="J38" s="150" t="n"/>
      <c r="K38" s="150" t="n"/>
      <c r="L38" s="150" t="n"/>
      <c r="M38" s="186" t="n"/>
      <c r="N38" s="150" t="n"/>
      <c r="O38" s="150" t="n"/>
      <c r="P38" s="150" t="n"/>
      <c r="Q38" s="150" t="n"/>
      <c r="R38" s="150" t="n"/>
      <c r="S38" s="150" t="n"/>
      <c r="T38" s="1" t="n"/>
    </row>
    <row r="39" ht="15.75" customHeight="1" s="263">
      <c r="A39" s="150" t="n"/>
      <c r="B39" s="150" t="n"/>
      <c r="C39" s="185" t="n"/>
      <c r="D39" s="150" t="n"/>
      <c r="E39" s="150" t="n"/>
      <c r="F39" s="150" t="n"/>
      <c r="G39" s="186" t="n"/>
      <c r="H39" s="150" t="n"/>
      <c r="I39" s="150" t="n"/>
      <c r="J39" s="150" t="n"/>
      <c r="K39" s="150" t="n"/>
      <c r="L39" s="150" t="n"/>
      <c r="M39" s="186" t="n"/>
      <c r="N39" s="150" t="n"/>
      <c r="O39" s="150" t="n"/>
      <c r="P39" s="150" t="n"/>
      <c r="Q39" s="150" t="n"/>
      <c r="R39" s="150" t="n"/>
      <c r="S39" s="150" t="n"/>
      <c r="T39" s="1" t="n"/>
    </row>
    <row r="40" ht="15.75" customHeight="1" s="263">
      <c r="A40" s="150" t="n"/>
      <c r="B40" s="150" t="n"/>
      <c r="C40" s="185" t="n"/>
      <c r="D40" s="150" t="n"/>
      <c r="E40" s="150" t="n"/>
      <c r="F40" s="150" t="n"/>
      <c r="G40" s="186" t="n"/>
      <c r="H40" s="150" t="n"/>
      <c r="I40" s="150" t="n"/>
      <c r="J40" s="150" t="n"/>
      <c r="K40" s="150" t="n"/>
      <c r="L40" s="150" t="n"/>
      <c r="M40" s="186" t="n"/>
      <c r="N40" s="150" t="n"/>
      <c r="O40" s="150" t="n"/>
      <c r="P40" s="150" t="n"/>
      <c r="Q40" s="150" t="n"/>
      <c r="R40" s="150" t="n"/>
      <c r="S40" s="150" t="n"/>
      <c r="T40" s="1" t="n"/>
    </row>
    <row r="41" ht="15.75" customHeight="1" s="263">
      <c r="A41" s="150" t="n"/>
      <c r="B41" s="150" t="n"/>
      <c r="C41" s="185" t="n"/>
      <c r="D41" s="150" t="n"/>
      <c r="E41" s="150" t="n"/>
      <c r="F41" s="150" t="n"/>
      <c r="G41" s="186" t="n"/>
      <c r="H41" s="150" t="n"/>
      <c r="I41" s="150" t="n"/>
      <c r="J41" s="150" t="n"/>
      <c r="K41" s="150" t="n"/>
      <c r="L41" s="150" t="n"/>
      <c r="M41" s="186" t="n"/>
      <c r="N41" s="150" t="n"/>
      <c r="O41" s="150" t="n"/>
      <c r="P41" s="150" t="n"/>
      <c r="Q41" s="150" t="n"/>
      <c r="R41" s="150" t="n"/>
      <c r="S41" s="150" t="n"/>
      <c r="T41" s="1" t="n"/>
    </row>
    <row r="42" ht="15.75" customHeight="1" s="263">
      <c r="A42" s="150" t="n"/>
      <c r="B42" s="150" t="n"/>
      <c r="C42" s="185" t="n"/>
      <c r="D42" s="150" t="n"/>
      <c r="E42" s="150" t="n"/>
      <c r="F42" s="150" t="n"/>
      <c r="G42" s="186" t="n"/>
      <c r="H42" s="150" t="n"/>
      <c r="I42" s="150" t="n"/>
      <c r="J42" s="150" t="n"/>
      <c r="K42" s="150" t="n"/>
      <c r="L42" s="150" t="n"/>
      <c r="M42" s="186" t="n"/>
      <c r="N42" s="150" t="n"/>
      <c r="O42" s="150" t="n"/>
      <c r="P42" s="150" t="n"/>
      <c r="Q42" s="150" t="n"/>
      <c r="R42" s="150" t="n"/>
      <c r="S42" s="150" t="n"/>
      <c r="T42" s="1" t="n"/>
    </row>
    <row r="43" ht="15.75" customHeight="1" s="263">
      <c r="A43" s="150" t="n"/>
      <c r="B43" s="150" t="n"/>
      <c r="C43" s="185" t="n"/>
      <c r="D43" s="150" t="n"/>
      <c r="E43" s="150" t="n"/>
      <c r="F43" s="150" t="n"/>
      <c r="G43" s="186" t="n"/>
      <c r="H43" s="150" t="n"/>
      <c r="I43" s="150" t="n"/>
      <c r="J43" s="150" t="n"/>
      <c r="K43" s="150" t="n"/>
      <c r="L43" s="150" t="n"/>
      <c r="M43" s="186" t="n"/>
      <c r="N43" s="150" t="n"/>
      <c r="O43" s="150" t="n"/>
      <c r="P43" s="150" t="n"/>
      <c r="Q43" s="150" t="n"/>
      <c r="R43" s="150" t="n"/>
      <c r="S43" s="150" t="n"/>
      <c r="T43" s="1" t="n"/>
    </row>
    <row r="44" ht="15.75" customHeight="1" s="263">
      <c r="A44" s="150" t="n"/>
      <c r="B44" s="150" t="n"/>
      <c r="C44" s="185" t="n"/>
      <c r="D44" s="150" t="n"/>
      <c r="E44" s="150" t="n"/>
      <c r="F44" s="150" t="n"/>
      <c r="G44" s="186" t="n"/>
      <c r="H44" s="150" t="n"/>
      <c r="I44" s="150" t="n"/>
      <c r="J44" s="150" t="n"/>
      <c r="K44" s="150" t="n"/>
      <c r="L44" s="150" t="n"/>
      <c r="M44" s="186" t="n"/>
      <c r="N44" s="150" t="n"/>
      <c r="O44" s="150" t="n"/>
      <c r="P44" s="150" t="n"/>
      <c r="Q44" s="150" t="n"/>
      <c r="R44" s="150" t="n"/>
      <c r="S44" s="150" t="n"/>
      <c r="T44" s="1" t="n"/>
    </row>
    <row r="45" ht="15.75" customHeight="1" s="263">
      <c r="A45" s="150" t="n"/>
      <c r="B45" s="150" t="n"/>
      <c r="C45" s="185" t="n"/>
      <c r="D45" s="150" t="n"/>
      <c r="E45" s="150" t="n"/>
      <c r="F45" s="150" t="n"/>
      <c r="G45" s="186" t="n"/>
      <c r="H45" s="150" t="n"/>
      <c r="I45" s="150" t="n"/>
      <c r="J45" s="150" t="n"/>
      <c r="K45" s="150" t="n"/>
      <c r="L45" s="150" t="n"/>
      <c r="M45" s="186" t="n"/>
      <c r="N45" s="150" t="n"/>
      <c r="O45" s="150" t="n"/>
      <c r="P45" s="150" t="n"/>
      <c r="Q45" s="150" t="n"/>
      <c r="R45" s="150" t="n"/>
      <c r="S45" s="150" t="n"/>
      <c r="T45" s="1" t="n"/>
    </row>
    <row r="46" ht="15.75" customHeight="1" s="263">
      <c r="A46" s="150" t="n"/>
      <c r="B46" s="150" t="n"/>
      <c r="C46" s="185" t="n"/>
      <c r="D46" s="150" t="n"/>
      <c r="E46" s="150" t="n"/>
      <c r="F46" s="150" t="n"/>
      <c r="G46" s="186" t="n"/>
      <c r="H46" s="150" t="n"/>
      <c r="I46" s="150" t="n"/>
      <c r="J46" s="150" t="n"/>
      <c r="K46" s="150" t="n"/>
      <c r="L46" s="150" t="n"/>
      <c r="M46" s="186" t="n"/>
      <c r="N46" s="150" t="n"/>
      <c r="O46" s="150" t="n"/>
      <c r="P46" s="150" t="n"/>
      <c r="Q46" s="150" t="n"/>
      <c r="R46" s="150" t="n"/>
      <c r="S46" s="150" t="n"/>
      <c r="T46" s="1" t="n"/>
    </row>
    <row r="47" ht="15.75" customHeight="1" s="263">
      <c r="A47" s="150" t="n"/>
      <c r="B47" s="150" t="n"/>
      <c r="C47" s="185" t="n"/>
      <c r="D47" s="150" t="n"/>
      <c r="E47" s="150" t="n"/>
      <c r="F47" s="150" t="n"/>
      <c r="G47" s="186" t="n"/>
      <c r="H47" s="150" t="n"/>
      <c r="I47" s="150" t="n"/>
      <c r="J47" s="150" t="n"/>
      <c r="K47" s="150" t="n"/>
      <c r="L47" s="150" t="n"/>
      <c r="M47" s="186" t="n"/>
      <c r="N47" s="150" t="n"/>
      <c r="O47" s="150" t="n"/>
      <c r="P47" s="150" t="n"/>
      <c r="Q47" s="150" t="n"/>
      <c r="R47" s="150" t="n"/>
      <c r="S47" s="150" t="n"/>
      <c r="T47" s="1" t="n"/>
    </row>
    <row r="48" ht="15.75" customHeight="1" s="263">
      <c r="A48" s="150" t="n"/>
      <c r="B48" s="150" t="n"/>
      <c r="C48" s="185" t="n"/>
      <c r="D48" s="150" t="n"/>
      <c r="E48" s="150" t="n"/>
      <c r="F48" s="150" t="n"/>
      <c r="G48" s="186" t="n"/>
      <c r="H48" s="150" t="n"/>
      <c r="I48" s="150" t="n"/>
      <c r="J48" s="150" t="n"/>
      <c r="K48" s="150" t="n"/>
      <c r="L48" s="150" t="n"/>
      <c r="M48" s="186" t="n"/>
      <c r="N48" s="150" t="n"/>
      <c r="O48" s="150" t="n"/>
      <c r="P48" s="150" t="n"/>
      <c r="Q48" s="150" t="n"/>
      <c r="R48" s="150" t="n"/>
      <c r="S48" s="150" t="n"/>
      <c r="T48" s="1" t="n"/>
    </row>
    <row r="49" ht="15.75" customHeight="1" s="263">
      <c r="A49" s="150" t="n"/>
      <c r="B49" s="150" t="n"/>
      <c r="C49" s="185" t="n"/>
      <c r="D49" s="150" t="n"/>
      <c r="E49" s="150" t="n"/>
      <c r="F49" s="150" t="n"/>
      <c r="G49" s="186" t="n"/>
      <c r="H49" s="150" t="n"/>
      <c r="I49" s="150" t="n"/>
      <c r="J49" s="150" t="n"/>
      <c r="K49" s="150" t="n"/>
      <c r="L49" s="150" t="n"/>
      <c r="M49" s="186" t="n"/>
      <c r="N49" s="150" t="n"/>
      <c r="O49" s="150" t="n"/>
      <c r="P49" s="150" t="n"/>
      <c r="Q49" s="150" t="n"/>
      <c r="R49" s="150" t="n"/>
      <c r="S49" s="150" t="n"/>
      <c r="T49" s="1" t="n"/>
    </row>
    <row r="50" ht="15.75" customHeight="1" s="263">
      <c r="A50" s="150" t="n"/>
      <c r="B50" s="150" t="n"/>
      <c r="C50" s="185" t="n"/>
      <c r="D50" s="150" t="n"/>
      <c r="E50" s="150" t="n"/>
      <c r="F50" s="150" t="n"/>
      <c r="G50" s="186" t="n"/>
      <c r="H50" s="150" t="n"/>
      <c r="I50" s="150" t="n"/>
      <c r="J50" s="150" t="n"/>
      <c r="K50" s="150" t="n"/>
      <c r="L50" s="150" t="n"/>
      <c r="M50" s="186" t="n"/>
      <c r="N50" s="150" t="n"/>
      <c r="O50" s="150" t="n"/>
      <c r="P50" s="150" t="n"/>
      <c r="Q50" s="150" t="n"/>
      <c r="R50" s="150" t="n"/>
      <c r="S50" s="150" t="n"/>
      <c r="T50" s="1" t="n"/>
    </row>
    <row r="51" ht="15.75" customHeight="1" s="263">
      <c r="A51" s="150" t="n"/>
      <c r="B51" s="150" t="n"/>
      <c r="C51" s="185" t="n"/>
      <c r="D51" s="150" t="n"/>
      <c r="E51" s="150" t="n"/>
      <c r="F51" s="150" t="n"/>
      <c r="G51" s="186" t="n"/>
      <c r="H51" s="150" t="n"/>
      <c r="I51" s="150" t="n"/>
      <c r="J51" s="150" t="n"/>
      <c r="K51" s="150" t="n"/>
      <c r="L51" s="150" t="n"/>
      <c r="M51" s="186" t="n"/>
      <c r="N51" s="150" t="n"/>
      <c r="O51" s="150" t="n"/>
      <c r="P51" s="150" t="n"/>
      <c r="Q51" s="150" t="n"/>
      <c r="R51" s="150" t="n"/>
      <c r="S51" s="150" t="n"/>
      <c r="T51" s="1" t="n"/>
    </row>
    <row r="52" ht="15.75" customHeight="1" s="263">
      <c r="A52" s="150" t="n"/>
      <c r="B52" s="150" t="n"/>
      <c r="C52" s="185" t="n"/>
      <c r="D52" s="150" t="n"/>
      <c r="E52" s="150" t="n"/>
      <c r="F52" s="150" t="n"/>
      <c r="G52" s="186" t="n"/>
      <c r="H52" s="150" t="n"/>
      <c r="I52" s="150" t="n"/>
      <c r="J52" s="150" t="n"/>
      <c r="K52" s="150" t="n"/>
      <c r="L52" s="150" t="n"/>
      <c r="M52" s="186" t="n"/>
      <c r="N52" s="150" t="n"/>
      <c r="O52" s="150" t="n"/>
      <c r="P52" s="150" t="n"/>
      <c r="Q52" s="150" t="n"/>
      <c r="R52" s="150" t="n"/>
      <c r="S52" s="150" t="n"/>
      <c r="T52" s="1" t="n"/>
    </row>
    <row r="53" ht="15.75" customHeight="1" s="263">
      <c r="A53" s="150" t="n"/>
      <c r="B53" s="150" t="n"/>
      <c r="C53" s="185" t="n"/>
      <c r="D53" s="150" t="n"/>
      <c r="E53" s="150" t="n"/>
      <c r="F53" s="150" t="n"/>
      <c r="G53" s="186" t="n"/>
      <c r="H53" s="150" t="n"/>
      <c r="I53" s="150" t="n"/>
      <c r="J53" s="150" t="n"/>
      <c r="K53" s="150" t="n"/>
      <c r="L53" s="150" t="n"/>
      <c r="M53" s="186" t="n"/>
      <c r="N53" s="150" t="n"/>
      <c r="O53" s="150" t="n"/>
      <c r="P53" s="150" t="n"/>
      <c r="Q53" s="150" t="n"/>
      <c r="R53" s="150" t="n"/>
      <c r="S53" s="150" t="n"/>
      <c r="T53" s="1" t="n"/>
    </row>
    <row r="54" ht="15.75" customHeight="1" s="263">
      <c r="A54" s="150" t="n"/>
      <c r="B54" s="150" t="n"/>
      <c r="C54" s="185" t="n"/>
      <c r="D54" s="150" t="n"/>
      <c r="E54" s="150" t="n"/>
      <c r="F54" s="150" t="n"/>
      <c r="G54" s="186" t="n"/>
      <c r="H54" s="150" t="n"/>
      <c r="I54" s="150" t="n"/>
      <c r="J54" s="150" t="n"/>
      <c r="K54" s="150" t="n"/>
      <c r="L54" s="150" t="n"/>
      <c r="M54" s="186" t="n"/>
      <c r="N54" s="150" t="n"/>
      <c r="O54" s="150" t="n"/>
      <c r="P54" s="150" t="n"/>
      <c r="Q54" s="150" t="n"/>
      <c r="R54" s="150" t="n"/>
      <c r="S54" s="150" t="n"/>
      <c r="T54" s="1" t="n"/>
    </row>
    <row r="55" ht="15.75" customHeight="1" s="263">
      <c r="A55" s="150" t="n"/>
      <c r="B55" s="150" t="n"/>
      <c r="C55" s="185" t="n"/>
      <c r="D55" s="150" t="n"/>
      <c r="E55" s="150" t="n"/>
      <c r="F55" s="150" t="n"/>
      <c r="G55" s="186" t="n"/>
      <c r="H55" s="150" t="n"/>
      <c r="I55" s="150" t="n"/>
      <c r="J55" s="150" t="n"/>
      <c r="K55" s="150" t="n"/>
      <c r="L55" s="150" t="n"/>
      <c r="M55" s="186" t="n"/>
      <c r="N55" s="150" t="n"/>
      <c r="O55" s="150" t="n"/>
      <c r="P55" s="150" t="n"/>
      <c r="Q55" s="150" t="n"/>
      <c r="R55" s="150" t="n"/>
      <c r="S55" s="150" t="n"/>
      <c r="T55" s="1" t="n"/>
    </row>
    <row r="56" ht="15.75" customHeight="1" s="263">
      <c r="A56" s="150" t="n"/>
      <c r="B56" s="150" t="n"/>
      <c r="C56" s="185" t="n"/>
      <c r="D56" s="150" t="n"/>
      <c r="E56" s="150" t="n"/>
      <c r="F56" s="150" t="n"/>
      <c r="G56" s="186" t="n"/>
      <c r="H56" s="150" t="n"/>
      <c r="I56" s="150" t="n"/>
      <c r="J56" s="150" t="n"/>
      <c r="K56" s="150" t="n"/>
      <c r="L56" s="150" t="n"/>
      <c r="M56" s="186" t="n"/>
      <c r="N56" s="150" t="n"/>
      <c r="O56" s="150" t="n"/>
      <c r="P56" s="150" t="n"/>
      <c r="Q56" s="150" t="n"/>
      <c r="R56" s="150" t="n"/>
      <c r="S56" s="150" t="n"/>
      <c r="T56" s="1" t="n"/>
    </row>
    <row r="57" ht="15.75" customHeight="1" s="263">
      <c r="A57" s="150" t="n"/>
      <c r="B57" s="150" t="n"/>
      <c r="C57" s="185" t="n"/>
      <c r="D57" s="150" t="n"/>
      <c r="E57" s="150" t="n"/>
      <c r="F57" s="150" t="n"/>
      <c r="G57" s="186" t="n"/>
      <c r="H57" s="150" t="n"/>
      <c r="I57" s="150" t="n"/>
      <c r="J57" s="150" t="n"/>
      <c r="K57" s="150" t="n"/>
      <c r="L57" s="150" t="n"/>
      <c r="M57" s="186" t="n"/>
      <c r="N57" s="150" t="n"/>
      <c r="O57" s="150" t="n"/>
      <c r="P57" s="150" t="n"/>
      <c r="Q57" s="150" t="n"/>
      <c r="R57" s="150" t="n"/>
      <c r="S57" s="150" t="n"/>
      <c r="T57" s="1" t="n"/>
    </row>
    <row r="58" ht="15.75" customHeight="1" s="263">
      <c r="A58" s="150" t="n"/>
      <c r="B58" s="150" t="n"/>
      <c r="C58" s="185" t="n"/>
      <c r="D58" s="150" t="n"/>
      <c r="E58" s="150" t="n"/>
      <c r="F58" s="150" t="n"/>
      <c r="G58" s="186" t="n"/>
      <c r="H58" s="150" t="n"/>
      <c r="I58" s="150" t="n"/>
      <c r="J58" s="150" t="n"/>
      <c r="K58" s="150" t="n"/>
      <c r="L58" s="150" t="n"/>
      <c r="M58" s="186" t="n"/>
      <c r="N58" s="150" t="n"/>
      <c r="O58" s="150" t="n"/>
      <c r="P58" s="150" t="n"/>
      <c r="Q58" s="150" t="n"/>
      <c r="R58" s="150" t="n"/>
      <c r="S58" s="150" t="n"/>
      <c r="T58" s="1" t="n"/>
    </row>
    <row r="59" ht="15.75" customHeight="1" s="263">
      <c r="A59" s="150" t="n"/>
      <c r="B59" s="150" t="n"/>
      <c r="C59" s="185" t="n"/>
      <c r="D59" s="150" t="n"/>
      <c r="E59" s="150" t="n"/>
      <c r="F59" s="150" t="n"/>
      <c r="G59" s="186" t="n"/>
      <c r="H59" s="150" t="n"/>
      <c r="I59" s="150" t="n"/>
      <c r="J59" s="150" t="n"/>
      <c r="K59" s="150" t="n"/>
      <c r="L59" s="150" t="n"/>
      <c r="M59" s="186" t="n"/>
      <c r="N59" s="150" t="n"/>
      <c r="O59" s="150" t="n"/>
      <c r="P59" s="150" t="n"/>
      <c r="Q59" s="150" t="n"/>
      <c r="R59" s="150" t="n"/>
      <c r="S59" s="150" t="n"/>
      <c r="T59" s="1" t="n"/>
    </row>
    <row r="60" ht="15.75" customHeight="1" s="263">
      <c r="A60" s="150" t="n"/>
      <c r="B60" s="150" t="n"/>
      <c r="C60" s="185" t="n"/>
      <c r="D60" s="150" t="n"/>
      <c r="E60" s="150" t="n"/>
      <c r="F60" s="150" t="n"/>
      <c r="G60" s="186" t="n"/>
      <c r="H60" s="150" t="n"/>
      <c r="I60" s="150" t="n"/>
      <c r="J60" s="150" t="n"/>
      <c r="K60" s="150" t="n"/>
      <c r="L60" s="150" t="n"/>
      <c r="M60" s="186" t="n"/>
      <c r="N60" s="150" t="n"/>
      <c r="O60" s="150" t="n"/>
      <c r="P60" s="150" t="n"/>
      <c r="Q60" s="150" t="n"/>
      <c r="R60" s="150" t="n"/>
      <c r="S60" s="150" t="n"/>
      <c r="T60" s="1" t="n"/>
    </row>
    <row r="61" ht="15.75" customHeight="1" s="263">
      <c r="A61" s="150" t="n"/>
      <c r="B61" s="150" t="n"/>
      <c r="C61" s="185" t="n"/>
      <c r="D61" s="150" t="n"/>
      <c r="E61" s="150" t="n"/>
      <c r="F61" s="150" t="n"/>
      <c r="G61" s="186" t="n"/>
      <c r="H61" s="150" t="n"/>
      <c r="I61" s="150" t="n"/>
      <c r="J61" s="150" t="n"/>
      <c r="K61" s="150" t="n"/>
      <c r="L61" s="150" t="n"/>
      <c r="M61" s="186" t="n"/>
      <c r="N61" s="150" t="n"/>
      <c r="O61" s="150" t="n"/>
      <c r="P61" s="150" t="n"/>
      <c r="Q61" s="150" t="n"/>
      <c r="R61" s="150" t="n"/>
      <c r="S61" s="150" t="n"/>
      <c r="T61" s="1" t="n"/>
    </row>
    <row r="62" ht="15.75" customHeight="1" s="263">
      <c r="A62" s="150" t="n"/>
      <c r="B62" s="150" t="n"/>
      <c r="C62" s="185" t="n"/>
      <c r="D62" s="150" t="n"/>
      <c r="E62" s="150" t="n"/>
      <c r="F62" s="150" t="n"/>
      <c r="G62" s="186" t="n"/>
      <c r="H62" s="150" t="n"/>
      <c r="I62" s="150" t="n"/>
      <c r="J62" s="150" t="n"/>
      <c r="K62" s="150" t="n"/>
      <c r="L62" s="150" t="n"/>
      <c r="M62" s="186" t="n"/>
      <c r="N62" s="150" t="n"/>
      <c r="O62" s="150" t="n"/>
      <c r="P62" s="150" t="n"/>
      <c r="Q62" s="150" t="n"/>
      <c r="R62" s="150" t="n"/>
      <c r="S62" s="150" t="n"/>
      <c r="T62" s="1" t="n"/>
    </row>
    <row r="63" ht="15.75" customHeight="1" s="263">
      <c r="A63" s="150" t="n"/>
      <c r="B63" s="150" t="n"/>
      <c r="C63" s="185" t="n"/>
      <c r="D63" s="150" t="n"/>
      <c r="E63" s="150" t="n"/>
      <c r="F63" s="150" t="n"/>
      <c r="G63" s="186" t="n"/>
      <c r="H63" s="150" t="n"/>
      <c r="I63" s="150" t="n"/>
      <c r="J63" s="150" t="n"/>
      <c r="K63" s="150" t="n"/>
      <c r="L63" s="150" t="n"/>
      <c r="M63" s="186" t="n"/>
      <c r="N63" s="150" t="n"/>
      <c r="O63" s="150" t="n"/>
      <c r="P63" s="150" t="n"/>
      <c r="Q63" s="150" t="n"/>
      <c r="R63" s="150" t="n"/>
      <c r="S63" s="150" t="n"/>
      <c r="T63" s="1" t="n"/>
    </row>
    <row r="64" ht="15.75" customHeight="1" s="263">
      <c r="A64" s="150" t="n"/>
      <c r="B64" s="150" t="n"/>
      <c r="C64" s="185" t="n"/>
      <c r="D64" s="150" t="n"/>
      <c r="E64" s="150" t="n"/>
      <c r="F64" s="150" t="n"/>
      <c r="G64" s="186" t="n"/>
      <c r="H64" s="150" t="n"/>
      <c r="I64" s="150" t="n"/>
      <c r="J64" s="150" t="n"/>
      <c r="K64" s="150" t="n"/>
      <c r="L64" s="150" t="n"/>
      <c r="M64" s="186" t="n"/>
      <c r="N64" s="150" t="n"/>
      <c r="O64" s="150" t="n"/>
      <c r="P64" s="150" t="n"/>
      <c r="Q64" s="150" t="n"/>
      <c r="R64" s="150" t="n"/>
      <c r="S64" s="150" t="n"/>
      <c r="T64" s="1" t="n"/>
    </row>
    <row r="65" ht="15.75" customHeight="1" s="263">
      <c r="A65" s="150" t="n"/>
      <c r="B65" s="150" t="n"/>
      <c r="C65" s="185" t="n"/>
      <c r="D65" s="150" t="n"/>
      <c r="E65" s="150" t="n"/>
      <c r="F65" s="150" t="n"/>
      <c r="G65" s="186" t="n"/>
      <c r="H65" s="150" t="n"/>
      <c r="I65" s="150" t="n"/>
      <c r="J65" s="150" t="n"/>
      <c r="K65" s="150" t="n"/>
      <c r="L65" s="150" t="n"/>
      <c r="M65" s="186" t="n"/>
      <c r="N65" s="150" t="n"/>
      <c r="O65" s="150" t="n"/>
      <c r="P65" s="150" t="n"/>
      <c r="Q65" s="150" t="n"/>
      <c r="R65" s="150" t="n"/>
      <c r="S65" s="150" t="n"/>
      <c r="T65" s="1" t="n"/>
    </row>
    <row r="66" ht="15.75" customHeight="1" s="263">
      <c r="A66" s="150" t="n"/>
      <c r="B66" s="150" t="n"/>
      <c r="C66" s="185" t="n"/>
      <c r="D66" s="150" t="n"/>
      <c r="E66" s="150" t="n"/>
      <c r="F66" s="150" t="n"/>
      <c r="G66" s="186" t="n"/>
      <c r="H66" s="150" t="n"/>
      <c r="I66" s="150" t="n"/>
      <c r="J66" s="150" t="n"/>
      <c r="K66" s="150" t="n"/>
      <c r="L66" s="150" t="n"/>
      <c r="M66" s="186" t="n"/>
      <c r="N66" s="150" t="n"/>
      <c r="O66" s="150" t="n"/>
      <c r="P66" s="150" t="n"/>
      <c r="Q66" s="150" t="n"/>
      <c r="R66" s="150" t="n"/>
      <c r="S66" s="150" t="n"/>
      <c r="T66" s="1" t="n"/>
    </row>
    <row r="67" ht="15.75" customHeight="1" s="263">
      <c r="A67" s="150" t="n"/>
      <c r="B67" s="150" t="n"/>
      <c r="C67" s="185" t="n"/>
      <c r="D67" s="150" t="n"/>
      <c r="E67" s="150" t="n"/>
      <c r="F67" s="150" t="n"/>
      <c r="G67" s="186" t="n"/>
      <c r="H67" s="151" t="n"/>
      <c r="I67" s="151" t="n"/>
      <c r="J67" s="151" t="n"/>
      <c r="K67" s="151" t="n"/>
      <c r="L67" s="150" t="n"/>
      <c r="M67" s="186" t="n"/>
      <c r="N67" s="150" t="n"/>
      <c r="O67" s="150" t="n"/>
      <c r="P67" s="150" t="n"/>
      <c r="Q67" s="150" t="n"/>
      <c r="R67" s="150" t="n"/>
      <c r="S67" s="150" t="n"/>
      <c r="T67" s="1" t="n"/>
    </row>
    <row r="68" ht="15.75" customHeight="1" s="263">
      <c r="A68" s="150" t="n"/>
      <c r="B68" s="150" t="n"/>
      <c r="C68" s="185" t="n"/>
      <c r="D68" s="150" t="n"/>
      <c r="E68" s="150" t="n"/>
      <c r="F68" s="150" t="n"/>
      <c r="G68" s="186" t="n"/>
      <c r="H68" s="151" t="n"/>
      <c r="I68" s="151" t="n"/>
      <c r="J68" s="151" t="n"/>
      <c r="K68" s="151" t="n"/>
      <c r="L68" s="150" t="n"/>
      <c r="M68" s="186" t="n"/>
      <c r="N68" s="150" t="n"/>
      <c r="O68" s="150" t="n"/>
      <c r="P68" s="150" t="n"/>
      <c r="Q68" s="150" t="n"/>
      <c r="R68" s="150" t="n"/>
      <c r="S68" s="150" t="n"/>
      <c r="T68" s="1" t="n"/>
    </row>
    <row r="69" ht="15.75" customHeight="1" s="263">
      <c r="A69" s="150" t="n"/>
      <c r="B69" s="150" t="n"/>
      <c r="C69" s="185" t="n"/>
      <c r="D69" s="150" t="n"/>
      <c r="E69" s="150" t="n"/>
      <c r="F69" s="150" t="n"/>
      <c r="G69" s="186" t="n"/>
      <c r="H69" s="151" t="n"/>
      <c r="I69" s="151" t="n"/>
      <c r="J69" s="151" t="n"/>
      <c r="K69" s="151" t="n"/>
      <c r="L69" s="150" t="n"/>
      <c r="M69" s="186" t="n"/>
      <c r="N69" s="150" t="n"/>
      <c r="O69" s="150" t="n"/>
      <c r="P69" s="150" t="n"/>
      <c r="Q69" s="150" t="n"/>
      <c r="R69" s="150" t="n"/>
      <c r="S69" s="150" t="n"/>
      <c r="T69" s="1" t="n"/>
    </row>
    <row r="70" ht="15.75" customHeight="1" s="263">
      <c r="A70" s="150" t="n"/>
      <c r="B70" s="150" t="n"/>
      <c r="C70" s="185" t="n"/>
      <c r="D70" s="150" t="n"/>
      <c r="E70" s="150" t="n"/>
      <c r="F70" s="150" t="n"/>
      <c r="G70" s="186" t="n"/>
      <c r="H70" s="151" t="n"/>
      <c r="I70" s="151" t="n"/>
      <c r="J70" s="151" t="n"/>
      <c r="K70" s="151" t="n"/>
      <c r="L70" s="150" t="n"/>
      <c r="M70" s="186" t="n"/>
      <c r="N70" s="151" t="n"/>
      <c r="O70" s="151" t="n"/>
      <c r="P70" s="151" t="n"/>
      <c r="Q70" s="151" t="n"/>
      <c r="R70" s="151" t="n"/>
      <c r="S70" s="151" t="n"/>
    </row>
    <row r="71" ht="15.75" customHeight="1" s="263">
      <c r="A71" s="150" t="n"/>
      <c r="B71" s="150" t="n"/>
      <c r="C71" s="185" t="n"/>
      <c r="D71" s="150" t="n"/>
      <c r="E71" s="150" t="n"/>
      <c r="F71" s="150" t="n"/>
      <c r="G71" s="186" t="n"/>
      <c r="H71" s="151" t="n"/>
      <c r="I71" s="151" t="n"/>
      <c r="J71" s="151" t="n"/>
      <c r="K71" s="151" t="n"/>
      <c r="L71" s="150" t="n"/>
      <c r="M71" s="186" t="n"/>
      <c r="N71" s="151" t="n"/>
      <c r="O71" s="151" t="n"/>
      <c r="P71" s="151" t="n"/>
      <c r="Q71" s="151" t="n"/>
      <c r="R71" s="151" t="n"/>
      <c r="S71" s="151" t="n"/>
    </row>
    <row r="72" ht="15.75" customHeight="1" s="263">
      <c r="A72" s="150" t="n"/>
      <c r="B72" s="150" t="n"/>
      <c r="C72" s="185" t="n"/>
      <c r="D72" s="150" t="n"/>
      <c r="E72" s="150" t="n"/>
      <c r="F72" s="150" t="n"/>
      <c r="G72" s="186" t="n"/>
      <c r="H72" s="151" t="n"/>
      <c r="I72" s="151" t="n"/>
      <c r="J72" s="151" t="n"/>
      <c r="K72" s="151" t="n"/>
      <c r="L72" s="150" t="n"/>
      <c r="M72" s="186" t="n"/>
      <c r="N72" s="151" t="n"/>
      <c r="O72" s="151" t="n"/>
      <c r="P72" s="151" t="n"/>
      <c r="Q72" s="151" t="n"/>
      <c r="R72" s="151" t="n"/>
      <c r="S72" s="151" t="n"/>
    </row>
    <row r="73" ht="15.75" customHeight="1" s="263">
      <c r="A73" s="150" t="n"/>
      <c r="B73" s="150" t="n"/>
      <c r="C73" s="185" t="n"/>
      <c r="D73" s="150" t="n"/>
      <c r="E73" s="150" t="n"/>
      <c r="F73" s="150" t="n"/>
      <c r="G73" s="186" t="n"/>
      <c r="H73" s="151" t="n"/>
      <c r="I73" s="151" t="n"/>
      <c r="J73" s="151" t="n"/>
      <c r="K73" s="151" t="n"/>
      <c r="L73" s="150" t="n"/>
      <c r="M73" s="186" t="n"/>
      <c r="N73" s="151" t="n"/>
      <c r="O73" s="151" t="n"/>
      <c r="P73" s="151" t="n"/>
      <c r="Q73" s="151" t="n"/>
      <c r="R73" s="151" t="n"/>
      <c r="S73" s="151" t="n"/>
    </row>
    <row r="74" ht="15.75" customHeight="1" s="263">
      <c r="A74" s="150" t="n"/>
      <c r="B74" s="150" t="n"/>
      <c r="C74" s="185" t="n"/>
      <c r="D74" s="150" t="n"/>
      <c r="E74" s="150" t="n"/>
      <c r="F74" s="150" t="n"/>
      <c r="G74" s="186" t="n"/>
      <c r="H74" s="151" t="n"/>
      <c r="I74" s="151" t="n"/>
      <c r="J74" s="151" t="n"/>
      <c r="K74" s="151" t="n"/>
      <c r="L74" s="150" t="n"/>
      <c r="M74" s="186" t="n"/>
      <c r="N74" s="151" t="n"/>
      <c r="O74" s="151" t="n"/>
      <c r="P74" s="151" t="n"/>
      <c r="Q74" s="151" t="n"/>
      <c r="R74" s="151" t="n"/>
      <c r="S74" s="151" t="n"/>
    </row>
    <row r="75" ht="15.75" customHeight="1" s="263">
      <c r="A75" s="150" t="n"/>
      <c r="B75" s="150" t="n"/>
      <c r="C75" s="185" t="n"/>
      <c r="D75" s="150" t="n"/>
      <c r="E75" s="150" t="n"/>
      <c r="F75" s="150" t="n"/>
      <c r="G75" s="186" t="n"/>
      <c r="H75" s="151" t="n"/>
      <c r="I75" s="151" t="n"/>
      <c r="J75" s="151" t="n"/>
      <c r="K75" s="151" t="n"/>
      <c r="L75" s="150" t="n"/>
      <c r="M75" s="186" t="n"/>
      <c r="N75" s="151" t="n"/>
      <c r="O75" s="151" t="n"/>
      <c r="P75" s="151" t="n"/>
      <c r="Q75" s="151" t="n"/>
      <c r="R75" s="151" t="n"/>
      <c r="S75" s="151" t="n"/>
    </row>
    <row r="76" ht="15.75" customHeight="1" s="263">
      <c r="A76" s="150" t="n"/>
      <c r="B76" s="150" t="n"/>
      <c r="C76" s="185" t="n"/>
      <c r="D76" s="150" t="n"/>
      <c r="E76" s="150" t="n"/>
      <c r="F76" s="150" t="n"/>
      <c r="G76" s="186" t="n"/>
      <c r="H76" s="151" t="n"/>
      <c r="I76" s="151" t="n"/>
      <c r="J76" s="151" t="n"/>
      <c r="K76" s="151" t="n"/>
      <c r="L76" s="150" t="n"/>
      <c r="M76" s="186" t="n"/>
      <c r="N76" s="151" t="n"/>
      <c r="O76" s="151" t="n"/>
      <c r="P76" s="151" t="n"/>
      <c r="Q76" s="151" t="n"/>
      <c r="R76" s="151" t="n"/>
      <c r="S76" s="151" t="n"/>
    </row>
    <row r="77" ht="15.75" customHeight="1" s="263">
      <c r="A77" s="150" t="n"/>
      <c r="B77" s="150" t="n"/>
      <c r="C77" s="185" t="n"/>
      <c r="D77" s="150" t="n"/>
      <c r="E77" s="150" t="n"/>
      <c r="F77" s="150" t="n"/>
      <c r="G77" s="186" t="n"/>
      <c r="H77" s="151" t="n"/>
      <c r="I77" s="151" t="n"/>
      <c r="J77" s="151" t="n"/>
      <c r="K77" s="151" t="n"/>
      <c r="L77" s="150" t="n"/>
      <c r="M77" s="186" t="n"/>
      <c r="N77" s="151" t="n"/>
      <c r="O77" s="151" t="n"/>
      <c r="P77" s="151" t="n"/>
      <c r="Q77" s="151" t="n"/>
      <c r="R77" s="151" t="n"/>
      <c r="S77" s="151" t="n"/>
    </row>
    <row r="78" ht="15.75" customHeight="1" s="263">
      <c r="A78" s="150" t="n"/>
      <c r="B78" s="150" t="n"/>
      <c r="C78" s="185" t="n"/>
      <c r="D78" s="150" t="n"/>
      <c r="E78" s="150" t="n"/>
      <c r="F78" s="150" t="n"/>
      <c r="G78" s="186" t="n"/>
      <c r="H78" s="151" t="n"/>
      <c r="I78" s="151" t="n"/>
      <c r="J78" s="151" t="n"/>
      <c r="K78" s="151" t="n"/>
      <c r="L78" s="150" t="n"/>
      <c r="M78" s="186" t="n"/>
      <c r="N78" s="151" t="n"/>
      <c r="O78" s="151" t="n"/>
      <c r="P78" s="151" t="n"/>
      <c r="Q78" s="151" t="n"/>
      <c r="R78" s="151" t="n"/>
      <c r="S78" s="151" t="n"/>
    </row>
    <row r="79" ht="15.75" customHeight="1" s="263">
      <c r="A79" s="150" t="n"/>
      <c r="B79" s="150" t="n"/>
      <c r="C79" s="185" t="n"/>
      <c r="D79" s="150" t="n"/>
      <c r="E79" s="150" t="n"/>
      <c r="F79" s="150" t="n"/>
      <c r="G79" s="186" t="n"/>
      <c r="H79" s="151" t="n"/>
      <c r="I79" s="151" t="n"/>
      <c r="J79" s="151" t="n"/>
      <c r="K79" s="151" t="n"/>
      <c r="L79" s="150" t="n"/>
      <c r="M79" s="186" t="n"/>
      <c r="N79" s="151" t="n"/>
      <c r="O79" s="151" t="n"/>
      <c r="P79" s="151" t="n"/>
      <c r="Q79" s="151" t="n"/>
      <c r="R79" s="151" t="n"/>
      <c r="S79" s="151" t="n"/>
    </row>
    <row r="80" ht="15.75" customHeight="1" s="263">
      <c r="A80" s="150" t="n"/>
      <c r="B80" s="150" t="n"/>
      <c r="C80" s="185" t="n"/>
      <c r="D80" s="150" t="n"/>
      <c r="E80" s="150" t="n"/>
      <c r="F80" s="150" t="n"/>
      <c r="G80" s="186" t="n"/>
      <c r="H80" s="151" t="n"/>
      <c r="I80" s="151" t="n"/>
      <c r="J80" s="151" t="n"/>
      <c r="K80" s="151" t="n"/>
      <c r="L80" s="150" t="n"/>
      <c r="M80" s="186" t="n"/>
      <c r="N80" s="151" t="n"/>
      <c r="O80" s="151" t="n"/>
      <c r="P80" s="151" t="n"/>
      <c r="Q80" s="151" t="n"/>
      <c r="R80" s="151" t="n"/>
      <c r="S80" s="151" t="n"/>
    </row>
    <row r="81" ht="15.75" customHeight="1" s="263">
      <c r="A81" s="150" t="n"/>
      <c r="B81" s="150" t="n"/>
      <c r="C81" s="185" t="n"/>
      <c r="D81" s="150" t="n"/>
      <c r="E81" s="150" t="n"/>
      <c r="F81" s="150" t="n"/>
      <c r="G81" s="186" t="n"/>
      <c r="H81" s="151" t="n"/>
      <c r="I81" s="151" t="n"/>
      <c r="J81" s="151" t="n"/>
      <c r="K81" s="151" t="n"/>
      <c r="L81" s="150" t="n"/>
      <c r="M81" s="186" t="n"/>
      <c r="N81" s="151" t="n"/>
      <c r="O81" s="151" t="n"/>
      <c r="P81" s="151" t="n"/>
      <c r="Q81" s="151" t="n"/>
      <c r="R81" s="151" t="n"/>
      <c r="S81" s="151" t="n"/>
    </row>
    <row r="82" ht="15.75" customHeight="1" s="263">
      <c r="A82" s="150" t="n"/>
      <c r="B82" s="150" t="n"/>
      <c r="C82" s="185" t="n"/>
      <c r="D82" s="150" t="n"/>
      <c r="E82" s="150" t="n"/>
      <c r="F82" s="150" t="n"/>
      <c r="G82" s="186" t="n"/>
      <c r="H82" s="151" t="n"/>
      <c r="I82" s="151" t="n"/>
      <c r="J82" s="151" t="n"/>
      <c r="K82" s="151" t="n"/>
      <c r="L82" s="150" t="n"/>
      <c r="M82" s="186" t="n"/>
      <c r="N82" s="151" t="n"/>
      <c r="O82" s="151" t="n"/>
      <c r="P82" s="151" t="n"/>
      <c r="Q82" s="151" t="n"/>
      <c r="R82" s="151" t="n"/>
      <c r="S82" s="151" t="n"/>
    </row>
    <row r="83" ht="15.75" customHeight="1" s="263">
      <c r="A83" s="150" t="n"/>
      <c r="B83" s="150" t="n"/>
      <c r="C83" s="185" t="n"/>
      <c r="D83" s="150" t="n"/>
      <c r="E83" s="150" t="n"/>
      <c r="F83" s="150" t="n"/>
      <c r="G83" s="186" t="n"/>
      <c r="H83" s="151" t="n"/>
      <c r="I83" s="151" t="n"/>
      <c r="J83" s="151" t="n"/>
      <c r="K83" s="151" t="n"/>
      <c r="L83" s="150" t="n"/>
      <c r="M83" s="186" t="n"/>
      <c r="N83" s="151" t="n"/>
      <c r="O83" s="151" t="n"/>
      <c r="P83" s="151" t="n"/>
      <c r="Q83" s="151" t="n"/>
      <c r="R83" s="151" t="n"/>
      <c r="S83" s="151" t="n"/>
      <c r="U83" s="186" t="n"/>
      <c r="V83" s="186" t="n"/>
      <c r="W83" s="186" t="n"/>
      <c r="X83" s="186" t="n"/>
      <c r="Y83" s="186" t="n"/>
      <c r="Z83" s="186" t="n"/>
    </row>
    <row r="84" ht="15.75" customHeight="1" s="263">
      <c r="A84" s="150" t="n"/>
      <c r="B84" s="150" t="n"/>
      <c r="C84" s="185" t="n"/>
      <c r="D84" s="150" t="n"/>
      <c r="E84" s="150" t="n"/>
      <c r="F84" s="150" t="n"/>
      <c r="G84" s="186" t="n"/>
      <c r="H84" s="151" t="n"/>
      <c r="I84" s="151" t="n"/>
      <c r="J84" s="151" t="n"/>
      <c r="K84" s="151" t="n"/>
      <c r="L84" s="151" t="n"/>
      <c r="M84" s="186" t="n"/>
      <c r="N84" s="151" t="n"/>
      <c r="O84" s="151" t="n"/>
      <c r="P84" s="151" t="n"/>
      <c r="Q84" s="151" t="n"/>
      <c r="R84" s="151" t="n"/>
      <c r="S84" s="151" t="n"/>
      <c r="U84" s="186" t="n"/>
      <c r="V84" s="186" t="n"/>
      <c r="W84" s="186" t="n"/>
      <c r="X84" s="186" t="n"/>
      <c r="Y84" s="186" t="n"/>
      <c r="Z84" s="186" t="n"/>
    </row>
    <row r="85" ht="15.75" customHeight="1" s="263">
      <c r="A85" s="150" t="n"/>
      <c r="B85" s="150" t="n"/>
      <c r="C85" s="185" t="n"/>
      <c r="D85" s="150" t="n"/>
      <c r="E85" s="150" t="n"/>
      <c r="F85" s="150" t="n"/>
      <c r="G85" s="186" t="n"/>
      <c r="H85" s="151" t="n"/>
      <c r="I85" s="151" t="n"/>
      <c r="J85" s="151" t="n"/>
      <c r="K85" s="151" t="n"/>
      <c r="L85" s="151" t="n"/>
      <c r="M85" s="186" t="n"/>
      <c r="N85" s="151" t="n"/>
      <c r="O85" s="151" t="n"/>
      <c r="P85" s="151" t="n"/>
      <c r="Q85" s="151" t="n"/>
      <c r="R85" s="151" t="n"/>
      <c r="S85" s="151" t="n"/>
      <c r="U85" s="186" t="n"/>
      <c r="V85" s="186" t="n"/>
      <c r="W85" s="186" t="n"/>
      <c r="X85" s="186" t="n"/>
      <c r="Y85" s="186" t="n"/>
      <c r="Z85" s="186" t="n"/>
    </row>
    <row r="86" ht="15.75" customHeight="1" s="263">
      <c r="A86" s="150" t="n"/>
      <c r="B86" s="150" t="n"/>
      <c r="C86" s="185" t="n"/>
      <c r="D86" s="150" t="n"/>
      <c r="E86" s="150" t="n"/>
      <c r="F86" s="150" t="n"/>
      <c r="G86" s="186" t="n"/>
      <c r="H86" s="151" t="n"/>
      <c r="I86" s="151" t="n"/>
      <c r="J86" s="151" t="n"/>
      <c r="K86" s="151" t="n"/>
      <c r="L86" s="151" t="n"/>
      <c r="M86" s="186" t="n"/>
      <c r="N86" s="151" t="n"/>
      <c r="O86" s="151" t="n"/>
      <c r="P86" s="151" t="n"/>
      <c r="Q86" s="151" t="n"/>
      <c r="R86" s="151" t="n"/>
      <c r="S86" s="151" t="n"/>
      <c r="U86" s="186" t="n"/>
      <c r="V86" s="186" t="n"/>
      <c r="W86" s="186" t="n"/>
      <c r="X86" s="186" t="n"/>
      <c r="Y86" s="186" t="n"/>
      <c r="Z86" s="186" t="n"/>
    </row>
    <row r="87" ht="15.75" customHeight="1" s="263">
      <c r="A87" s="150" t="n"/>
      <c r="B87" s="150" t="n"/>
      <c r="C87" s="185" t="n"/>
      <c r="D87" s="150" t="n"/>
      <c r="E87" s="150" t="n"/>
      <c r="F87" s="150" t="n"/>
      <c r="G87" s="186" t="n"/>
      <c r="H87" s="151" t="n"/>
      <c r="I87" s="151" t="n"/>
      <c r="J87" s="151" t="n"/>
      <c r="K87" s="151" t="n"/>
      <c r="L87" s="151" t="n"/>
      <c r="M87" s="186" t="n"/>
      <c r="N87" s="151" t="n"/>
      <c r="O87" s="151" t="n"/>
      <c r="P87" s="151" t="n"/>
      <c r="Q87" s="151" t="n"/>
      <c r="R87" s="151" t="n"/>
      <c r="S87" s="151" t="n"/>
      <c r="U87" s="186" t="n"/>
      <c r="V87" s="186" t="n"/>
      <c r="W87" s="186" t="n"/>
      <c r="X87" s="186" t="n"/>
      <c r="Y87" s="186" t="n"/>
      <c r="Z87" s="186" t="n"/>
    </row>
    <row r="88" ht="15.75" customHeight="1" s="263">
      <c r="A88" s="150" t="n"/>
      <c r="B88" s="150" t="n"/>
      <c r="C88" s="185" t="n"/>
      <c r="D88" s="150" t="n"/>
      <c r="E88" s="150" t="n"/>
      <c r="F88" s="150" t="n"/>
      <c r="G88" s="186" t="n"/>
      <c r="H88" s="151" t="n"/>
      <c r="I88" s="151" t="n"/>
      <c r="J88" s="151" t="n"/>
      <c r="K88" s="151" t="n"/>
      <c r="L88" s="151" t="n"/>
      <c r="M88" s="186" t="n"/>
      <c r="N88" s="151" t="n"/>
      <c r="O88" s="151" t="n"/>
      <c r="P88" s="151" t="n"/>
      <c r="Q88" s="151" t="n"/>
      <c r="R88" s="151" t="n"/>
      <c r="S88" s="151" t="n"/>
      <c r="U88" s="186" t="n"/>
      <c r="V88" s="186" t="n"/>
      <c r="W88" s="186" t="n"/>
      <c r="X88" s="186" t="n"/>
      <c r="Y88" s="186" t="n"/>
      <c r="Z88" s="186" t="n"/>
    </row>
    <row r="89" ht="15.75" customHeight="1" s="263">
      <c r="A89" s="150" t="n"/>
      <c r="B89" s="150" t="n"/>
      <c r="C89" s="185" t="n"/>
      <c r="D89" s="150" t="n"/>
      <c r="E89" s="150" t="n"/>
      <c r="F89" s="150" t="n"/>
      <c r="G89" s="186" t="n"/>
      <c r="H89" s="151" t="n"/>
      <c r="I89" s="151" t="n"/>
      <c r="J89" s="151" t="n"/>
      <c r="K89" s="151" t="n"/>
      <c r="L89" s="151" t="n"/>
      <c r="M89" s="186" t="n"/>
      <c r="N89" s="151" t="n"/>
      <c r="O89" s="151" t="n"/>
      <c r="P89" s="151" t="n"/>
      <c r="Q89" s="151" t="n"/>
      <c r="R89" s="151" t="n"/>
      <c r="S89" s="151" t="n"/>
      <c r="U89" s="186" t="n"/>
      <c r="V89" s="186" t="n"/>
      <c r="W89" s="186" t="n"/>
      <c r="X89" s="186" t="n"/>
      <c r="Y89" s="186" t="n"/>
      <c r="Z89" s="186" t="n"/>
    </row>
    <row r="90" ht="15.75" customHeight="1" s="263">
      <c r="A90" s="150" t="n"/>
      <c r="B90" s="150" t="n"/>
      <c r="C90" s="185" t="n"/>
      <c r="D90" s="150" t="n"/>
      <c r="E90" s="150" t="n"/>
      <c r="F90" s="150" t="n"/>
      <c r="G90" s="186" t="n"/>
      <c r="H90" s="151" t="n"/>
      <c r="I90" s="151" t="n"/>
      <c r="J90" s="151" t="n"/>
      <c r="K90" s="151" t="n"/>
      <c r="L90" s="151" t="n"/>
      <c r="M90" s="186" t="n"/>
      <c r="N90" s="151" t="n"/>
      <c r="O90" s="151" t="n"/>
      <c r="P90" s="151" t="n"/>
      <c r="Q90" s="151" t="n"/>
      <c r="R90" s="151" t="n"/>
      <c r="S90" s="151" t="n"/>
      <c r="U90" s="186" t="n"/>
      <c r="V90" s="186" t="n"/>
      <c r="W90" s="186" t="n"/>
      <c r="X90" s="186" t="n"/>
      <c r="Y90" s="186" t="n"/>
      <c r="Z90" s="186" t="n"/>
    </row>
    <row r="91" ht="15.75" customHeight="1" s="263">
      <c r="A91" s="150" t="n"/>
      <c r="B91" s="150" t="n"/>
      <c r="C91" s="185" t="n"/>
      <c r="D91" s="150" t="n"/>
      <c r="E91" s="150" t="n"/>
      <c r="F91" s="150" t="n"/>
      <c r="G91" s="186" t="n"/>
      <c r="H91" s="151" t="n"/>
      <c r="I91" s="151" t="n"/>
      <c r="J91" s="151" t="n"/>
      <c r="K91" s="151" t="n"/>
      <c r="L91" s="151" t="n"/>
      <c r="M91" s="186" t="n"/>
      <c r="N91" s="151" t="n"/>
      <c r="O91" s="151" t="n"/>
      <c r="P91" s="151" t="n"/>
      <c r="Q91" s="151" t="n"/>
      <c r="R91" s="151" t="n"/>
      <c r="S91" s="151" t="n"/>
      <c r="U91" s="186" t="n"/>
      <c r="V91" s="186" t="n"/>
      <c r="W91" s="186" t="n"/>
      <c r="X91" s="186" t="n"/>
      <c r="Y91" s="186" t="n"/>
      <c r="Z91" s="186" t="n"/>
    </row>
    <row r="92" ht="15.75" customHeight="1" s="263">
      <c r="A92" s="150" t="n"/>
      <c r="B92" s="150" t="n"/>
      <c r="C92" s="185" t="n"/>
      <c r="D92" s="150" t="n"/>
      <c r="E92" s="150" t="n"/>
      <c r="F92" s="150" t="n"/>
      <c r="G92" s="186" t="n"/>
      <c r="H92" s="151" t="n"/>
      <c r="I92" s="151" t="n"/>
      <c r="J92" s="151" t="n"/>
      <c r="K92" s="151" t="n"/>
      <c r="L92" s="151" t="n"/>
      <c r="M92" s="186" t="n"/>
      <c r="N92" s="151" t="n"/>
      <c r="O92" s="151" t="n"/>
      <c r="P92" s="151" t="n"/>
      <c r="Q92" s="151" t="n"/>
      <c r="R92" s="151" t="n"/>
      <c r="S92" s="151" t="n"/>
      <c r="U92" s="186" t="n"/>
      <c r="V92" s="186" t="n"/>
      <c r="W92" s="186" t="n"/>
      <c r="X92" s="186" t="n"/>
      <c r="Y92" s="186" t="n"/>
      <c r="Z92" s="186" t="n"/>
    </row>
    <row r="93" ht="15.75" customHeight="1" s="263">
      <c r="A93" s="150" t="n"/>
      <c r="B93" s="150" t="n"/>
      <c r="C93" s="185" t="n"/>
      <c r="D93" s="150" t="n"/>
      <c r="E93" s="150" t="n"/>
      <c r="F93" s="150" t="n"/>
      <c r="G93" s="186" t="n"/>
      <c r="H93" s="151" t="n"/>
      <c r="I93" s="151" t="n"/>
      <c r="J93" s="151" t="n"/>
      <c r="K93" s="151" t="n"/>
      <c r="L93" s="151" t="n"/>
      <c r="M93" s="186" t="n"/>
      <c r="N93" s="151" t="n"/>
      <c r="O93" s="151" t="n"/>
      <c r="P93" s="151" t="n"/>
      <c r="Q93" s="151" t="n"/>
      <c r="R93" s="151" t="n"/>
      <c r="S93" s="151" t="n"/>
      <c r="U93" s="186" t="n"/>
      <c r="V93" s="186" t="n"/>
      <c r="W93" s="186" t="n"/>
      <c r="X93" s="186" t="n"/>
      <c r="Y93" s="186" t="n"/>
      <c r="Z93" s="186" t="n"/>
    </row>
    <row r="94" ht="15.75" customHeight="1" s="263">
      <c r="A94" s="150" t="n"/>
      <c r="B94" s="150" t="n"/>
      <c r="C94" s="185" t="n"/>
      <c r="D94" s="150" t="n"/>
      <c r="E94" s="150" t="n"/>
      <c r="F94" s="150" t="n"/>
      <c r="G94" s="186" t="n"/>
      <c r="H94" s="151" t="n"/>
      <c r="I94" s="151" t="n"/>
      <c r="J94" s="151" t="n"/>
      <c r="K94" s="151" t="n"/>
      <c r="L94" s="151" t="n"/>
      <c r="M94" s="186" t="n"/>
      <c r="N94" s="151" t="n"/>
      <c r="O94" s="151" t="n"/>
      <c r="P94" s="151" t="n"/>
      <c r="Q94" s="151" t="n"/>
      <c r="R94" s="151" t="n"/>
      <c r="S94" s="151" t="n"/>
      <c r="U94" s="186" t="n"/>
      <c r="V94" s="186" t="n"/>
      <c r="W94" s="186" t="n"/>
      <c r="X94" s="186" t="n"/>
      <c r="Y94" s="186" t="n"/>
      <c r="Z94" s="186" t="n"/>
    </row>
    <row r="95" ht="15.75" customHeight="1" s="263">
      <c r="A95" s="150" t="n"/>
      <c r="B95" s="150" t="n"/>
      <c r="C95" s="185" t="n"/>
      <c r="D95" s="150" t="n"/>
      <c r="E95" s="150" t="n"/>
      <c r="F95" s="150" t="n"/>
      <c r="G95" s="186" t="n"/>
      <c r="H95" s="151" t="n"/>
      <c r="I95" s="151" t="n"/>
      <c r="J95" s="151" t="n"/>
      <c r="K95" s="151" t="n"/>
      <c r="L95" s="151" t="n"/>
      <c r="M95" s="186" t="n"/>
      <c r="N95" s="151" t="n"/>
      <c r="O95" s="151" t="n"/>
      <c r="P95" s="151" t="n"/>
      <c r="Q95" s="151" t="n"/>
      <c r="R95" s="151" t="n"/>
      <c r="S95" s="151" t="n"/>
      <c r="U95" s="186" t="n"/>
      <c r="V95" s="186" t="n"/>
      <c r="W95" s="186" t="n"/>
      <c r="X95" s="186" t="n"/>
      <c r="Y95" s="186" t="n"/>
      <c r="Z95" s="186" t="n"/>
    </row>
    <row r="96" ht="15.75" customHeight="1" s="263">
      <c r="A96" s="150" t="n"/>
      <c r="B96" s="150" t="n"/>
      <c r="C96" s="185" t="n"/>
      <c r="D96" s="150" t="n"/>
      <c r="E96" s="150" t="n"/>
      <c r="F96" s="150" t="n"/>
      <c r="G96" s="186" t="n"/>
      <c r="H96" s="151" t="n"/>
      <c r="I96" s="151" t="n"/>
      <c r="J96" s="151" t="n"/>
      <c r="K96" s="151" t="n"/>
      <c r="L96" s="151" t="n"/>
      <c r="M96" s="186" t="n"/>
      <c r="N96" s="151" t="n"/>
      <c r="O96" s="151" t="n"/>
      <c r="P96" s="151" t="n"/>
      <c r="Q96" s="151" t="n"/>
      <c r="R96" s="151" t="n"/>
      <c r="S96" s="151" t="n"/>
      <c r="U96" s="186" t="n"/>
      <c r="V96" s="186" t="n"/>
      <c r="W96" s="186" t="n"/>
      <c r="X96" s="186" t="n"/>
      <c r="Y96" s="186" t="n"/>
      <c r="Z96" s="186" t="n"/>
    </row>
    <row r="97" ht="15.75" customHeight="1" s="263">
      <c r="A97" s="150" t="n"/>
      <c r="B97" s="150" t="n"/>
      <c r="C97" s="185" t="n"/>
      <c r="D97" s="150" t="n"/>
      <c r="E97" s="150" t="n"/>
      <c r="F97" s="150" t="n"/>
      <c r="G97" s="186" t="n"/>
      <c r="H97" s="151" t="n"/>
      <c r="I97" s="151" t="n"/>
      <c r="J97" s="151" t="n"/>
      <c r="K97" s="151" t="n"/>
      <c r="L97" s="151" t="n"/>
      <c r="M97" s="186" t="n"/>
      <c r="N97" s="151" t="n"/>
      <c r="O97" s="151" t="n"/>
      <c r="P97" s="151" t="n"/>
      <c r="Q97" s="151" t="n"/>
      <c r="R97" s="151" t="n"/>
      <c r="S97" s="151" t="n"/>
      <c r="U97" s="186" t="n"/>
      <c r="V97" s="186" t="n"/>
      <c r="W97" s="186" t="n"/>
      <c r="X97" s="186" t="n"/>
      <c r="Y97" s="186" t="n"/>
      <c r="Z97" s="186" t="n"/>
    </row>
    <row r="98" ht="15.75" customHeight="1" s="263">
      <c r="A98" s="150" t="n"/>
      <c r="B98" s="150" t="n"/>
      <c r="C98" s="185" t="n"/>
      <c r="D98" s="150" t="n"/>
      <c r="E98" s="150" t="n"/>
      <c r="F98" s="150" t="n"/>
      <c r="G98" s="186" t="n"/>
      <c r="H98" s="151" t="n"/>
      <c r="I98" s="151" t="n"/>
      <c r="J98" s="151" t="n"/>
      <c r="K98" s="151" t="n"/>
      <c r="L98" s="151" t="n"/>
      <c r="M98" s="186" t="n"/>
      <c r="N98" s="151" t="n"/>
      <c r="O98" s="151" t="n"/>
      <c r="P98" s="151" t="n"/>
      <c r="Q98" s="151" t="n"/>
      <c r="R98" s="151" t="n"/>
      <c r="S98" s="151" t="n"/>
      <c r="U98" s="186" t="n"/>
      <c r="V98" s="186" t="n"/>
      <c r="W98" s="186" t="n"/>
      <c r="X98" s="186" t="n"/>
      <c r="Y98" s="186" t="n"/>
      <c r="Z98" s="186" t="n"/>
    </row>
    <row r="99" ht="15.75" customHeight="1" s="263">
      <c r="A99" s="150" t="n"/>
      <c r="B99" s="150" t="n"/>
      <c r="C99" s="185" t="n"/>
      <c r="D99" s="150" t="n"/>
      <c r="E99" s="150" t="n"/>
      <c r="F99" s="150" t="n"/>
      <c r="G99" s="186" t="n"/>
      <c r="H99" s="151" t="n"/>
      <c r="I99" s="151" t="n"/>
      <c r="J99" s="151" t="n"/>
      <c r="K99" s="151" t="n"/>
      <c r="L99" s="151" t="n"/>
      <c r="M99" s="186" t="n"/>
      <c r="N99" s="151" t="n"/>
      <c r="O99" s="151" t="n"/>
      <c r="P99" s="151" t="n"/>
      <c r="Q99" s="151" t="n"/>
      <c r="R99" s="151" t="n"/>
      <c r="S99" s="151" t="n"/>
      <c r="U99" s="151" t="n"/>
      <c r="V99" s="151" t="n"/>
      <c r="W99" s="151" t="n"/>
      <c r="X99" s="151" t="n"/>
      <c r="Y99" s="151" t="n"/>
      <c r="Z99" s="151" t="n"/>
    </row>
    <row r="100" ht="15.75" customHeight="1" s="263">
      <c r="A100" s="150" t="n"/>
      <c r="B100" s="150" t="n"/>
      <c r="C100" s="185" t="n"/>
      <c r="D100" s="150" t="n"/>
      <c r="E100" s="150" t="n"/>
      <c r="F100" s="150" t="n"/>
      <c r="G100" s="186" t="n"/>
      <c r="H100" s="151" t="n"/>
      <c r="I100" s="151" t="n"/>
      <c r="J100" s="151" t="n"/>
      <c r="K100" s="151" t="n"/>
      <c r="L100" s="151" t="n"/>
      <c r="M100" s="186" t="n"/>
      <c r="N100" s="151" t="n"/>
      <c r="O100" s="151" t="n"/>
      <c r="P100" s="151" t="n"/>
      <c r="Q100" s="151" t="n"/>
      <c r="R100" s="151" t="n"/>
      <c r="S100" s="151" t="n"/>
      <c r="U100" s="151" t="n"/>
      <c r="V100" s="151" t="n"/>
      <c r="W100" s="151" t="n"/>
      <c r="X100" s="151" t="n"/>
      <c r="Y100" s="151" t="n"/>
      <c r="Z100" s="151" t="n"/>
    </row>
    <row r="101" ht="15.75" customHeight="1" s="263">
      <c r="A101" s="150" t="n"/>
      <c r="B101" s="150" t="n"/>
      <c r="C101" s="185" t="n"/>
      <c r="D101" s="150" t="n"/>
      <c r="E101" s="150" t="n"/>
      <c r="F101" s="150" t="n"/>
      <c r="G101" s="186" t="n"/>
      <c r="H101" s="151" t="n"/>
      <c r="I101" s="151" t="n"/>
      <c r="J101" s="151" t="n"/>
      <c r="K101" s="151" t="n"/>
      <c r="L101" s="151" t="n"/>
      <c r="M101" s="186" t="n"/>
      <c r="N101" s="151" t="n"/>
      <c r="O101" s="151" t="n"/>
      <c r="P101" s="151" t="n"/>
      <c r="Q101" s="151" t="n"/>
      <c r="R101" s="151" t="n"/>
      <c r="S101" s="151" t="n"/>
      <c r="U101" s="151" t="n"/>
      <c r="V101" s="151" t="n"/>
      <c r="W101" s="151" t="n"/>
      <c r="X101" s="151" t="n"/>
      <c r="Y101" s="151" t="n"/>
      <c r="Z101" s="151" t="n"/>
    </row>
    <row r="102" ht="15.75" customHeight="1" s="263">
      <c r="A102" s="150" t="n"/>
      <c r="B102" s="150" t="n"/>
      <c r="C102" s="185" t="n"/>
      <c r="D102" s="150" t="n"/>
      <c r="E102" s="150" t="n"/>
      <c r="F102" s="150" t="n"/>
      <c r="G102" s="186" t="n"/>
      <c r="H102" s="151" t="n"/>
      <c r="I102" s="151" t="n"/>
      <c r="J102" s="151" t="n"/>
      <c r="K102" s="151" t="n"/>
      <c r="L102" s="151" t="n"/>
      <c r="M102" s="186" t="n"/>
      <c r="N102" s="151" t="n"/>
      <c r="O102" s="151" t="n"/>
      <c r="P102" s="151" t="n"/>
      <c r="Q102" s="151" t="n"/>
      <c r="R102" s="151" t="n"/>
      <c r="S102" s="151" t="n"/>
      <c r="U102" s="151" t="n"/>
      <c r="V102" s="151" t="n"/>
      <c r="W102" s="151" t="n"/>
      <c r="X102" s="151" t="n"/>
      <c r="Y102" s="151" t="n"/>
      <c r="Z102" s="151" t="n"/>
    </row>
    <row r="103" ht="15.75" customHeight="1" s="263">
      <c r="A103" s="150" t="n"/>
      <c r="B103" s="150" t="n"/>
      <c r="C103" s="185" t="n"/>
      <c r="D103" s="150" t="n"/>
      <c r="E103" s="150" t="n"/>
      <c r="F103" s="150" t="n"/>
      <c r="G103" s="186" t="n"/>
      <c r="H103" s="151" t="n"/>
      <c r="I103" s="151" t="n"/>
      <c r="J103" s="151" t="n"/>
      <c r="K103" s="151" t="n"/>
      <c r="L103" s="151" t="n"/>
      <c r="M103" s="186" t="n"/>
      <c r="N103" s="151" t="n"/>
      <c r="O103" s="151" t="n"/>
      <c r="P103" s="151" t="n"/>
      <c r="Q103" s="151" t="n"/>
      <c r="R103" s="151" t="n"/>
      <c r="S103" s="151" t="n"/>
      <c r="U103" s="151" t="n"/>
      <c r="V103" s="151" t="n"/>
      <c r="W103" s="151" t="n"/>
      <c r="X103" s="151" t="n"/>
      <c r="Y103" s="151" t="n"/>
      <c r="Z103" s="151" t="n"/>
    </row>
    <row r="104" ht="15.75" customHeight="1" s="263">
      <c r="A104" s="150" t="n"/>
      <c r="B104" s="150" t="n"/>
      <c r="C104" s="185" t="n"/>
      <c r="D104" s="150" t="n"/>
      <c r="E104" s="150" t="n"/>
      <c r="F104" s="150" t="n"/>
      <c r="G104" s="186" t="n"/>
      <c r="H104" s="151" t="n"/>
      <c r="I104" s="151" t="n"/>
      <c r="J104" s="151" t="n"/>
      <c r="K104" s="151" t="n"/>
      <c r="L104" s="151" t="n"/>
      <c r="M104" s="186" t="n"/>
      <c r="N104" s="151" t="n"/>
      <c r="O104" s="151" t="n"/>
      <c r="P104" s="151" t="n"/>
      <c r="Q104" s="151" t="n"/>
      <c r="R104" s="151" t="n"/>
      <c r="S104" s="151" t="n"/>
      <c r="U104" s="151" t="n"/>
      <c r="V104" s="151" t="n"/>
      <c r="W104" s="151" t="n"/>
      <c r="X104" s="151" t="n"/>
      <c r="Y104" s="151" t="n"/>
      <c r="Z104" s="151" t="n"/>
    </row>
    <row r="105" ht="15.75" customHeight="1" s="263">
      <c r="A105" s="150" t="n"/>
      <c r="B105" s="150" t="n"/>
      <c r="C105" s="191" t="n"/>
      <c r="D105" s="150" t="n"/>
      <c r="E105" s="150" t="n"/>
      <c r="F105" s="150" t="n"/>
      <c r="G105" s="186" t="n"/>
      <c r="H105" s="151" t="n"/>
      <c r="I105" s="151" t="n"/>
      <c r="J105" s="151" t="n"/>
      <c r="K105" s="151" t="n"/>
      <c r="L105" s="151" t="n"/>
      <c r="M105" s="186" t="n"/>
      <c r="N105" s="151" t="n"/>
      <c r="O105" s="151" t="n"/>
      <c r="P105" s="151" t="n"/>
      <c r="Q105" s="151" t="n"/>
      <c r="R105" s="151" t="n"/>
      <c r="S105" s="151" t="n"/>
      <c r="U105" s="151" t="n"/>
      <c r="V105" s="151" t="n"/>
      <c r="W105" s="151" t="n"/>
      <c r="X105" s="151" t="n"/>
      <c r="Y105" s="151" t="n"/>
      <c r="Z105" s="151" t="n"/>
    </row>
    <row r="106" ht="15.75" customHeight="1" s="263">
      <c r="A106" s="150" t="n"/>
      <c r="B106" s="150" t="n"/>
      <c r="C106" s="191" t="n"/>
      <c r="D106" s="150" t="n"/>
      <c r="E106" s="150" t="n"/>
      <c r="F106" s="150" t="n"/>
      <c r="G106" s="186" t="n"/>
      <c r="H106" s="151" t="n"/>
      <c r="I106" s="151" t="n"/>
      <c r="J106" s="151" t="n"/>
      <c r="K106" s="151" t="n"/>
      <c r="L106" s="151" t="n"/>
      <c r="M106" s="186" t="n"/>
      <c r="N106" s="151" t="n"/>
      <c r="O106" s="151" t="n"/>
      <c r="P106" s="151" t="n"/>
      <c r="Q106" s="151" t="n"/>
      <c r="R106" s="151" t="n"/>
      <c r="S106" s="151" t="n"/>
      <c r="U106" s="151" t="n"/>
      <c r="V106" s="151" t="n"/>
      <c r="W106" s="151" t="n"/>
      <c r="X106" s="151" t="n"/>
      <c r="Y106" s="151" t="n"/>
      <c r="Z106" s="151" t="n"/>
    </row>
    <row r="107" ht="15.75" customHeight="1" s="263">
      <c r="A107" s="150" t="n"/>
      <c r="B107" s="150" t="n"/>
      <c r="C107" s="191" t="n"/>
      <c r="D107" s="150" t="n"/>
      <c r="E107" s="150" t="n"/>
      <c r="F107" s="150" t="n"/>
      <c r="G107" s="186" t="n"/>
      <c r="H107" s="151" t="n"/>
      <c r="I107" s="151" t="n"/>
      <c r="J107" s="151" t="n"/>
      <c r="K107" s="151" t="n"/>
      <c r="L107" s="151" t="n"/>
      <c r="M107" s="186" t="n"/>
      <c r="N107" s="151" t="n"/>
      <c r="O107" s="151" t="n"/>
      <c r="P107" s="151" t="n"/>
      <c r="Q107" s="151" t="n"/>
      <c r="R107" s="151" t="n"/>
      <c r="S107" s="151" t="n"/>
      <c r="U107" s="151" t="n"/>
      <c r="V107" s="151" t="n"/>
      <c r="W107" s="151" t="n"/>
      <c r="X107" s="151" t="n"/>
      <c r="Y107" s="151" t="n"/>
      <c r="Z107" s="151" t="n"/>
    </row>
    <row r="108" ht="15.75" customHeight="1" s="263">
      <c r="A108" s="150" t="n"/>
      <c r="B108" s="150" t="n"/>
      <c r="C108" s="191" t="n"/>
      <c r="D108" s="150" t="n"/>
      <c r="E108" s="150" t="n"/>
      <c r="F108" s="150" t="n"/>
      <c r="G108" s="186" t="n"/>
      <c r="H108" s="151" t="n"/>
      <c r="I108" s="151" t="n"/>
      <c r="J108" s="151" t="n"/>
      <c r="K108" s="151" t="n"/>
      <c r="L108" s="151" t="n"/>
      <c r="M108" s="186" t="n"/>
      <c r="N108" s="151" t="n"/>
      <c r="O108" s="151" t="n"/>
      <c r="P108" s="151" t="n"/>
      <c r="Q108" s="151" t="n"/>
      <c r="R108" s="151" t="n"/>
      <c r="S108" s="151" t="n"/>
      <c r="U108" s="151" t="n"/>
      <c r="V108" s="151" t="n"/>
      <c r="W108" s="151" t="n"/>
      <c r="X108" s="151" t="n"/>
      <c r="Y108" s="151" t="n"/>
      <c r="Z108" s="151" t="n"/>
    </row>
    <row r="109" ht="15.75" customHeight="1" s="263">
      <c r="A109" s="150" t="n"/>
      <c r="B109" s="150" t="n"/>
      <c r="C109" s="191" t="n"/>
      <c r="D109" s="150" t="n"/>
      <c r="E109" s="150" t="n"/>
      <c r="F109" s="150" t="n"/>
      <c r="G109" s="186" t="n"/>
      <c r="H109" s="151" t="n"/>
      <c r="I109" s="151" t="n"/>
      <c r="J109" s="151" t="n"/>
      <c r="K109" s="151" t="n"/>
      <c r="L109" s="151" t="n"/>
      <c r="M109" s="186" t="n"/>
      <c r="N109" s="151" t="n"/>
      <c r="O109" s="151" t="n"/>
      <c r="P109" s="151" t="n"/>
      <c r="Q109" s="151" t="n"/>
      <c r="R109" s="151" t="n"/>
      <c r="S109" s="151" t="n"/>
      <c r="U109" s="151" t="n"/>
      <c r="V109" s="151" t="n"/>
      <c r="W109" s="151" t="n"/>
      <c r="X109" s="151" t="n"/>
      <c r="Y109" s="151" t="n"/>
      <c r="Z109" s="151" t="n"/>
    </row>
    <row r="110" ht="15.75" customHeight="1" s="263">
      <c r="A110" s="150" t="n"/>
      <c r="B110" s="150" t="n"/>
      <c r="C110" s="191" t="n"/>
      <c r="D110" s="150" t="n"/>
      <c r="E110" s="150" t="n"/>
      <c r="F110" s="150" t="n"/>
      <c r="G110" s="186" t="n"/>
      <c r="H110" s="151" t="n"/>
      <c r="I110" s="151" t="n"/>
      <c r="J110" s="151" t="n"/>
      <c r="K110" s="151" t="n"/>
      <c r="L110" s="151" t="n"/>
      <c r="M110" s="186" t="n"/>
      <c r="N110" s="151" t="n"/>
      <c r="O110" s="151" t="n"/>
      <c r="P110" s="151" t="n"/>
      <c r="Q110" s="151" t="n"/>
      <c r="R110" s="151" t="n"/>
      <c r="S110" s="151" t="n"/>
      <c r="U110" s="151" t="n"/>
      <c r="V110" s="151" t="n"/>
      <c r="W110" s="151" t="n"/>
      <c r="X110" s="151" t="n"/>
      <c r="Y110" s="151" t="n"/>
      <c r="Z110" s="151" t="n"/>
    </row>
    <row r="111" ht="15.75" customHeight="1" s="263">
      <c r="A111" s="150" t="n"/>
      <c r="B111" s="150" t="n"/>
      <c r="C111" s="191" t="n"/>
      <c r="D111" s="150" t="n"/>
      <c r="E111" s="150" t="n"/>
      <c r="F111" s="150" t="n"/>
      <c r="G111" s="186" t="n"/>
      <c r="H111" s="151" t="n"/>
      <c r="I111" s="151" t="n"/>
      <c r="J111" s="151" t="n"/>
      <c r="K111" s="151" t="n"/>
      <c r="L111" s="151" t="n"/>
      <c r="M111" s="186" t="n"/>
      <c r="N111" s="151" t="n"/>
      <c r="O111" s="151" t="n"/>
      <c r="P111" s="151" t="n"/>
      <c r="Q111" s="151" t="n"/>
      <c r="R111" s="151" t="n"/>
      <c r="S111" s="151" t="n"/>
      <c r="U111" s="151" t="n"/>
      <c r="V111" s="151" t="n"/>
      <c r="W111" s="151" t="n"/>
      <c r="X111" s="151" t="n"/>
      <c r="Y111" s="151" t="n"/>
      <c r="Z111" s="151" t="n"/>
    </row>
    <row r="112" ht="15.75" customHeight="1" s="263">
      <c r="A112" s="150" t="n"/>
      <c r="B112" s="150" t="n"/>
      <c r="C112" s="191" t="n"/>
      <c r="D112" s="150" t="n"/>
      <c r="E112" s="150" t="n"/>
      <c r="F112" s="150" t="n"/>
      <c r="G112" s="186" t="n"/>
      <c r="H112" s="151" t="n"/>
      <c r="I112" s="151" t="n"/>
      <c r="J112" s="151" t="n"/>
      <c r="K112" s="151" t="n"/>
      <c r="L112" s="151" t="n"/>
      <c r="M112" s="186" t="n"/>
      <c r="N112" s="151" t="n"/>
      <c r="O112" s="151" t="n"/>
      <c r="P112" s="151" t="n"/>
      <c r="Q112" s="151" t="n"/>
      <c r="R112" s="151" t="n"/>
      <c r="S112" s="151" t="n"/>
      <c r="U112" s="151" t="n"/>
      <c r="V112" s="151" t="n"/>
      <c r="W112" s="151" t="n"/>
      <c r="X112" s="151" t="n"/>
      <c r="Y112" s="151" t="n"/>
      <c r="Z112" s="151" t="n"/>
    </row>
    <row r="113" ht="15.75" customHeight="1" s="263">
      <c r="A113" s="150" t="n"/>
      <c r="B113" s="150" t="n"/>
      <c r="C113" s="191" t="n"/>
      <c r="D113" s="150" t="n"/>
      <c r="E113" s="150" t="n"/>
      <c r="F113" s="150" t="n"/>
      <c r="G113" s="186" t="n"/>
      <c r="H113" s="151" t="n"/>
      <c r="I113" s="151" t="n"/>
      <c r="J113" s="151" t="n"/>
      <c r="K113" s="151" t="n"/>
      <c r="L113" s="151" t="n"/>
      <c r="M113" s="186" t="n"/>
      <c r="N113" s="151" t="n"/>
      <c r="O113" s="151" t="n"/>
      <c r="P113" s="151" t="n"/>
      <c r="Q113" s="151" t="n"/>
      <c r="R113" s="151" t="n"/>
      <c r="S113" s="151" t="n"/>
      <c r="U113" s="151" t="n"/>
      <c r="V113" s="151" t="n"/>
      <c r="W113" s="151" t="n"/>
      <c r="X113" s="151" t="n"/>
      <c r="Y113" s="151" t="n"/>
      <c r="Z113" s="151" t="n"/>
    </row>
    <row r="114" ht="15.75" customHeight="1" s="263">
      <c r="A114" s="150" t="n"/>
      <c r="B114" s="150" t="n"/>
      <c r="C114" s="191" t="n"/>
      <c r="D114" s="150" t="n"/>
      <c r="E114" s="150" t="n"/>
      <c r="F114" s="150" t="n"/>
      <c r="G114" s="186" t="n"/>
      <c r="H114" s="151" t="n"/>
      <c r="I114" s="151" t="n"/>
      <c r="J114" s="151" t="n"/>
      <c r="K114" s="151" t="n"/>
      <c r="L114" s="151" t="n"/>
      <c r="M114" s="186" t="n"/>
      <c r="N114" s="151" t="n"/>
      <c r="O114" s="151" t="n"/>
      <c r="P114" s="151" t="n"/>
      <c r="Q114" s="151" t="n"/>
      <c r="R114" s="151" t="n"/>
      <c r="S114" s="151" t="n"/>
      <c r="U114" s="151" t="n"/>
      <c r="V114" s="151" t="n"/>
      <c r="W114" s="151" t="n"/>
      <c r="X114" s="151" t="n"/>
      <c r="Y114" s="151" t="n"/>
      <c r="Z114" s="151" t="n"/>
    </row>
    <row r="115" ht="15.75" customHeight="1" s="263">
      <c r="A115" s="150" t="n"/>
      <c r="B115" s="150" t="n"/>
      <c r="C115" s="191" t="n"/>
      <c r="D115" s="150" t="n"/>
      <c r="E115" s="150" t="n"/>
      <c r="F115" s="150" t="n"/>
      <c r="G115" s="186" t="n"/>
      <c r="H115" s="151" t="n"/>
      <c r="I115" s="151" t="n"/>
      <c r="J115" s="151" t="n"/>
      <c r="K115" s="151" t="n"/>
      <c r="L115" s="151" t="n"/>
      <c r="M115" s="186" t="n"/>
      <c r="N115" s="151" t="n"/>
      <c r="O115" s="151" t="n"/>
      <c r="P115" s="151" t="n"/>
      <c r="Q115" s="151" t="n"/>
      <c r="R115" s="151" t="n"/>
      <c r="S115" s="151" t="n"/>
      <c r="U115" s="191" t="n"/>
      <c r="V115" s="191" t="n"/>
      <c r="W115" s="191" t="n"/>
      <c r="X115" s="191" t="n"/>
      <c r="Y115" s="191" t="n"/>
      <c r="Z115" s="191" t="n"/>
    </row>
    <row r="116" ht="15.75" customHeight="1" s="263">
      <c r="A116" s="150" t="n"/>
      <c r="B116" s="150" t="n"/>
      <c r="C116" s="191" t="n"/>
      <c r="D116" s="150" t="n"/>
      <c r="E116" s="150" t="n"/>
      <c r="F116" s="150" t="n"/>
      <c r="G116" s="186" t="n"/>
      <c r="H116" s="151" t="n"/>
      <c r="I116" s="151" t="n"/>
      <c r="J116" s="151" t="n"/>
      <c r="K116" s="151" t="n"/>
      <c r="L116" s="151" t="n"/>
      <c r="M116" s="186" t="n"/>
      <c r="N116" s="151" t="n"/>
      <c r="O116" s="151" t="n"/>
      <c r="P116" s="151" t="n"/>
      <c r="Q116" s="151" t="n"/>
      <c r="R116" s="151" t="n"/>
      <c r="S116" s="151" t="n"/>
      <c r="U116" s="191" t="n"/>
      <c r="V116" s="191" t="n"/>
      <c r="W116" s="191" t="n"/>
      <c r="X116" s="191" t="n"/>
      <c r="Y116" s="191" t="n"/>
      <c r="Z116" s="191" t="n"/>
    </row>
    <row r="117" ht="15.75" customHeight="1" s="263">
      <c r="A117" s="150" t="n"/>
      <c r="B117" s="150" t="n"/>
      <c r="C117" s="191" t="n"/>
      <c r="D117" s="150" t="n"/>
      <c r="E117" s="150" t="n"/>
      <c r="F117" s="150" t="n"/>
      <c r="G117" s="186" t="n"/>
      <c r="H117" s="151" t="n"/>
      <c r="I117" s="151" t="n"/>
      <c r="J117" s="151" t="n"/>
      <c r="K117" s="151" t="n"/>
      <c r="L117" s="151" t="n"/>
      <c r="M117" s="186" t="n"/>
      <c r="N117" s="151" t="n"/>
      <c r="O117" s="151" t="n"/>
      <c r="P117" s="151" t="n"/>
      <c r="Q117" s="151" t="n"/>
      <c r="R117" s="151" t="n"/>
      <c r="S117" s="151" t="n"/>
      <c r="U117" s="191" t="n"/>
      <c r="V117" s="191" t="n"/>
      <c r="W117" s="191" t="n"/>
      <c r="X117" s="191" t="n"/>
      <c r="Y117" s="191" t="n"/>
      <c r="Z117" s="191" t="n"/>
    </row>
    <row r="118" ht="15.75" customHeight="1" s="263">
      <c r="A118" s="150" t="n"/>
      <c r="B118" s="150" t="n"/>
      <c r="C118" s="191" t="n"/>
      <c r="D118" s="150" t="n"/>
      <c r="E118" s="150" t="n"/>
      <c r="F118" s="150" t="n"/>
      <c r="G118" s="186" t="n"/>
      <c r="H118" s="151" t="n"/>
      <c r="I118" s="151" t="n"/>
      <c r="J118" s="151" t="n"/>
      <c r="K118" s="151" t="n"/>
      <c r="L118" s="151" t="n"/>
      <c r="M118" s="186" t="n"/>
      <c r="N118" s="151" t="n"/>
      <c r="O118" s="151" t="n"/>
      <c r="P118" s="151" t="n"/>
      <c r="Q118" s="151" t="n"/>
      <c r="R118" s="151" t="n"/>
      <c r="S118" s="151" t="n"/>
      <c r="U118" s="191" t="n"/>
      <c r="V118" s="191" t="n"/>
      <c r="W118" s="191" t="n"/>
      <c r="X118" s="191" t="n"/>
      <c r="Y118" s="191" t="n"/>
      <c r="Z118" s="191" t="n"/>
    </row>
    <row r="119" ht="15.75" customHeight="1" s="263">
      <c r="A119" s="150" t="n"/>
      <c r="B119" s="150" t="n"/>
      <c r="C119" s="191" t="n"/>
      <c r="D119" s="150" t="n"/>
      <c r="E119" s="150" t="n"/>
      <c r="F119" s="150" t="n"/>
      <c r="G119" s="186" t="n"/>
      <c r="H119" s="151" t="n"/>
      <c r="I119" s="151" t="n"/>
      <c r="J119" s="151" t="n"/>
      <c r="K119" s="151" t="n"/>
      <c r="L119" s="151" t="n"/>
      <c r="M119" s="186" t="n"/>
      <c r="N119" s="151" t="n"/>
      <c r="O119" s="151" t="n"/>
      <c r="P119" s="151" t="n"/>
      <c r="Q119" s="151" t="n"/>
      <c r="R119" s="151" t="n"/>
      <c r="S119" s="151" t="n"/>
      <c r="U119" s="191" t="n"/>
      <c r="V119" s="191" t="n"/>
      <c r="W119" s="191" t="n"/>
      <c r="X119" s="191" t="n"/>
      <c r="Y119" s="191" t="n"/>
      <c r="Z119" s="191" t="n"/>
    </row>
    <row r="120" ht="15.75" customHeight="1" s="263">
      <c r="A120" s="150" t="n"/>
      <c r="B120" s="150" t="n"/>
      <c r="C120" s="191" t="n"/>
      <c r="D120" s="150" t="n"/>
      <c r="E120" s="150" t="n"/>
      <c r="F120" s="150" t="n"/>
      <c r="G120" s="186" t="n"/>
      <c r="H120" s="151" t="n"/>
      <c r="I120" s="151" t="n"/>
      <c r="J120" s="151" t="n"/>
      <c r="K120" s="151" t="n"/>
      <c r="L120" s="151" t="n"/>
      <c r="M120" s="186" t="n"/>
      <c r="N120" s="151" t="n"/>
      <c r="O120" s="151" t="n"/>
      <c r="P120" s="151" t="n"/>
      <c r="Q120" s="151" t="n"/>
      <c r="R120" s="151" t="n"/>
      <c r="S120" s="151" t="n"/>
      <c r="U120" s="191" t="n"/>
      <c r="V120" s="191" t="n"/>
      <c r="W120" s="191" t="n"/>
      <c r="X120" s="191" t="n"/>
      <c r="Y120" s="191" t="n"/>
      <c r="Z120" s="191" t="n"/>
    </row>
    <row r="121" ht="15.75" customHeight="1" s="263">
      <c r="A121" s="150" t="n"/>
      <c r="B121" s="150" t="n"/>
      <c r="C121" s="191" t="n"/>
      <c r="D121" s="150" t="n"/>
      <c r="E121" s="150" t="n"/>
      <c r="F121" s="150" t="n"/>
      <c r="G121" s="186" t="n"/>
      <c r="H121" s="151" t="n"/>
      <c r="I121" s="151" t="n"/>
      <c r="J121" s="151" t="n"/>
      <c r="K121" s="151" t="n"/>
      <c r="L121" s="151" t="n"/>
      <c r="M121" s="186" t="n"/>
      <c r="N121" s="151" t="n"/>
      <c r="O121" s="151" t="n"/>
      <c r="P121" s="151" t="n"/>
      <c r="Q121" s="151" t="n"/>
      <c r="R121" s="151" t="n"/>
      <c r="S121" s="151" t="n"/>
      <c r="U121" s="191" t="n"/>
      <c r="V121" s="191" t="n"/>
      <c r="W121" s="191" t="n"/>
      <c r="X121" s="191" t="n"/>
      <c r="Y121" s="191" t="n"/>
      <c r="Z121" s="191" t="n"/>
    </row>
    <row r="122" ht="15.75" customHeight="1" s="263">
      <c r="A122" s="150" t="n"/>
      <c r="B122" s="150" t="n"/>
      <c r="C122" s="191" t="n"/>
      <c r="D122" s="150" t="n"/>
      <c r="E122" s="150" t="n"/>
      <c r="F122" s="150" t="n"/>
      <c r="G122" s="186" t="n"/>
      <c r="H122" s="151" t="n"/>
      <c r="I122" s="151" t="n"/>
      <c r="J122" s="151" t="n"/>
      <c r="K122" s="151" t="n"/>
      <c r="L122" s="151" t="n"/>
      <c r="M122" s="186" t="n"/>
      <c r="N122" s="151" t="n"/>
      <c r="O122" s="151" t="n"/>
      <c r="P122" s="151" t="n"/>
      <c r="Q122" s="151" t="n"/>
      <c r="R122" s="151" t="n"/>
      <c r="S122" s="151" t="n"/>
      <c r="U122" s="191" t="n"/>
      <c r="V122" s="191" t="n"/>
      <c r="W122" s="191" t="n"/>
      <c r="X122" s="191" t="n"/>
      <c r="Y122" s="191" t="n"/>
      <c r="Z122" s="191" t="n"/>
    </row>
    <row r="123" ht="15.75" customHeight="1" s="263">
      <c r="A123" s="150" t="n"/>
      <c r="B123" s="150" t="n"/>
      <c r="C123" s="191" t="n"/>
      <c r="D123" s="150" t="n"/>
      <c r="E123" s="150" t="n"/>
      <c r="F123" s="150" t="n"/>
      <c r="G123" s="186" t="n"/>
      <c r="H123" s="151" t="n"/>
      <c r="I123" s="151" t="n"/>
      <c r="J123" s="151" t="n"/>
      <c r="K123" s="151" t="n"/>
      <c r="L123" s="151" t="n"/>
      <c r="M123" s="186" t="n"/>
      <c r="N123" s="151" t="n"/>
      <c r="O123" s="151" t="n"/>
      <c r="P123" s="151" t="n"/>
      <c r="Q123" s="151" t="n"/>
      <c r="R123" s="151" t="n"/>
      <c r="S123" s="151" t="n"/>
      <c r="U123" s="191" t="n"/>
      <c r="V123" s="191" t="n"/>
      <c r="W123" s="191" t="n"/>
      <c r="X123" s="191" t="n"/>
      <c r="Y123" s="191" t="n"/>
      <c r="Z123" s="191" t="n"/>
    </row>
    <row r="124" ht="15.75" customHeight="1" s="263">
      <c r="A124" s="150" t="n"/>
      <c r="B124" s="150" t="n"/>
      <c r="C124" s="191" t="n"/>
      <c r="D124" s="150" t="n"/>
      <c r="E124" s="150" t="n"/>
      <c r="F124" s="150" t="n"/>
      <c r="G124" s="186" t="n"/>
      <c r="H124" s="151" t="n"/>
      <c r="I124" s="151" t="n"/>
      <c r="J124" s="151" t="n"/>
      <c r="K124" s="151" t="n"/>
      <c r="L124" s="151" t="n"/>
      <c r="M124" s="186" t="n"/>
      <c r="N124" s="151" t="n"/>
      <c r="O124" s="151" t="n"/>
      <c r="P124" s="151" t="n"/>
      <c r="Q124" s="151" t="n"/>
      <c r="R124" s="151" t="n"/>
      <c r="S124" s="151" t="n"/>
      <c r="U124" s="191" t="n"/>
      <c r="V124" s="191" t="n"/>
      <c r="W124" s="191" t="n"/>
      <c r="X124" s="191" t="n"/>
      <c r="Y124" s="191" t="n"/>
      <c r="Z124" s="191" t="n"/>
    </row>
    <row r="125" ht="15.75" customHeight="1" s="263">
      <c r="A125" s="150" t="n"/>
      <c r="B125" s="150" t="n"/>
      <c r="C125" s="191" t="n"/>
      <c r="D125" s="150" t="n"/>
      <c r="E125" s="150" t="n"/>
      <c r="F125" s="150" t="n"/>
      <c r="G125" s="186" t="n"/>
      <c r="H125" s="151" t="n"/>
      <c r="I125" s="151" t="n"/>
      <c r="J125" s="151" t="n"/>
      <c r="K125" s="151" t="n"/>
      <c r="L125" s="151" t="n"/>
      <c r="M125" s="186" t="n"/>
      <c r="N125" s="151" t="n"/>
      <c r="O125" s="151" t="n"/>
      <c r="P125" s="151" t="n"/>
      <c r="Q125" s="151" t="n"/>
      <c r="R125" s="151" t="n"/>
      <c r="S125" s="151" t="n"/>
      <c r="U125" s="191" t="n"/>
      <c r="V125" s="191" t="n"/>
      <c r="W125" s="191" t="n"/>
      <c r="X125" s="191" t="n"/>
      <c r="Y125" s="191" t="n"/>
      <c r="Z125" s="191" t="n"/>
    </row>
    <row r="126" ht="15.75" customHeight="1" s="263">
      <c r="A126" s="150" t="n"/>
      <c r="B126" s="150" t="n"/>
      <c r="C126" s="191" t="n"/>
      <c r="D126" s="150" t="n"/>
      <c r="E126" s="150" t="n"/>
      <c r="F126" s="150" t="n"/>
      <c r="G126" s="186" t="n"/>
      <c r="H126" s="151" t="n"/>
      <c r="I126" s="151" t="n"/>
      <c r="J126" s="151" t="n"/>
      <c r="K126" s="151" t="n"/>
      <c r="L126" s="151" t="n"/>
      <c r="M126" s="186" t="n"/>
      <c r="N126" s="151" t="n"/>
      <c r="O126" s="151" t="n"/>
      <c r="P126" s="151" t="n"/>
      <c r="Q126" s="151" t="n"/>
      <c r="R126" s="151" t="n"/>
      <c r="S126" s="151" t="n"/>
      <c r="U126" s="191" t="n"/>
      <c r="V126" s="191" t="n"/>
      <c r="W126" s="191" t="n"/>
      <c r="X126" s="191" t="n"/>
      <c r="Y126" s="191" t="n"/>
      <c r="Z126" s="191" t="n"/>
    </row>
    <row r="127" ht="15.75" customHeight="1" s="263">
      <c r="A127" s="150" t="n"/>
      <c r="B127" s="150" t="n"/>
      <c r="C127" s="191" t="n"/>
      <c r="D127" s="150" t="n"/>
      <c r="E127" s="150" t="n"/>
      <c r="F127" s="150" t="n"/>
      <c r="G127" s="186" t="n"/>
      <c r="H127" s="151" t="n"/>
      <c r="I127" s="151" t="n"/>
      <c r="J127" s="151" t="n"/>
      <c r="K127" s="151" t="n"/>
      <c r="L127" s="151" t="n"/>
      <c r="M127" s="186" t="n"/>
      <c r="N127" s="151" t="n"/>
      <c r="O127" s="151" t="n"/>
      <c r="P127" s="151" t="n"/>
      <c r="Q127" s="151" t="n"/>
      <c r="R127" s="151" t="n"/>
      <c r="S127" s="151" t="n"/>
      <c r="U127" s="191" t="n"/>
      <c r="V127" s="191" t="n"/>
      <c r="W127" s="191" t="n"/>
      <c r="X127" s="191" t="n"/>
      <c r="Y127" s="191" t="n"/>
      <c r="Z127" s="191" t="n"/>
    </row>
    <row r="128" ht="15.75" customHeight="1" s="263">
      <c r="A128" s="150" t="n"/>
      <c r="B128" s="150" t="n"/>
      <c r="C128" s="191" t="n"/>
      <c r="D128" s="150" t="n"/>
      <c r="E128" s="150" t="n"/>
      <c r="F128" s="150" t="n"/>
      <c r="G128" s="186" t="n"/>
      <c r="H128" s="151" t="n"/>
      <c r="I128" s="151" t="n"/>
      <c r="J128" s="151" t="n"/>
      <c r="K128" s="151" t="n"/>
      <c r="L128" s="151" t="n"/>
      <c r="M128" s="186" t="n"/>
      <c r="N128" s="151" t="n"/>
      <c r="O128" s="151" t="n"/>
      <c r="P128" s="151" t="n"/>
      <c r="Q128" s="151" t="n"/>
      <c r="R128" s="151" t="n"/>
      <c r="S128" s="151" t="n"/>
      <c r="U128" s="191" t="n"/>
      <c r="V128" s="191" t="n"/>
      <c r="W128" s="191" t="n"/>
      <c r="X128" s="191" t="n"/>
      <c r="Y128" s="191" t="n"/>
      <c r="Z128" s="191" t="n"/>
    </row>
    <row r="129" ht="15.75" customHeight="1" s="263">
      <c r="A129" s="150" t="n"/>
      <c r="B129" s="150" t="n"/>
      <c r="C129" s="191" t="n"/>
      <c r="D129" s="150" t="n"/>
      <c r="E129" s="150" t="n"/>
      <c r="F129" s="150" t="n"/>
      <c r="G129" s="186" t="n"/>
      <c r="H129" s="151" t="n"/>
      <c r="I129" s="151" t="n"/>
      <c r="J129" s="151" t="n"/>
      <c r="K129" s="151" t="n"/>
      <c r="L129" s="151" t="n"/>
      <c r="M129" s="186" t="n"/>
      <c r="N129" s="151" t="n"/>
      <c r="O129" s="151" t="n"/>
      <c r="P129" s="151" t="n"/>
      <c r="Q129" s="151" t="n"/>
      <c r="R129" s="151" t="n"/>
      <c r="S129" s="151" t="n"/>
      <c r="U129" s="191" t="n"/>
      <c r="V129" s="191" t="n"/>
      <c r="W129" s="191" t="n"/>
      <c r="X129" s="191" t="n"/>
      <c r="Y129" s="191" t="n"/>
      <c r="Z129" s="191" t="n"/>
    </row>
    <row r="130" ht="15.75" customHeight="1" s="263">
      <c r="A130" s="150" t="n"/>
      <c r="B130" s="150" t="n"/>
      <c r="C130" s="191" t="n"/>
      <c r="D130" s="150" t="n"/>
      <c r="E130" s="150" t="n"/>
      <c r="F130" s="150" t="n"/>
      <c r="G130" s="186" t="n"/>
      <c r="H130" s="151" t="n"/>
      <c r="I130" s="151" t="n"/>
      <c r="J130" s="151" t="n"/>
      <c r="K130" s="151" t="n"/>
      <c r="L130" s="151" t="n"/>
      <c r="M130" s="186" t="n"/>
      <c r="N130" s="151" t="n"/>
      <c r="O130" s="151" t="n"/>
      <c r="P130" s="151" t="n"/>
      <c r="Q130" s="151" t="n"/>
      <c r="R130" s="151" t="n"/>
      <c r="S130" s="151" t="n"/>
      <c r="U130" s="191" t="n"/>
      <c r="V130" s="191" t="n"/>
      <c r="W130" s="191" t="n"/>
      <c r="X130" s="191" t="n"/>
      <c r="Y130" s="191" t="n"/>
      <c r="Z130" s="191" t="n"/>
    </row>
    <row r="131" ht="15.75" customHeight="1" s="263">
      <c r="A131" s="150" t="n"/>
      <c r="B131" s="150" t="n"/>
      <c r="C131" s="191" t="n"/>
      <c r="D131" s="150" t="n"/>
      <c r="E131" s="150" t="n"/>
      <c r="F131" s="150" t="n"/>
      <c r="G131" s="186" t="n"/>
      <c r="H131" s="151" t="n"/>
      <c r="I131" s="151" t="n"/>
      <c r="J131" s="151" t="n"/>
      <c r="K131" s="151" t="n"/>
      <c r="L131" s="151" t="n"/>
      <c r="M131" s="186" t="n"/>
      <c r="N131" s="151" t="n"/>
      <c r="O131" s="151" t="n"/>
      <c r="P131" s="151" t="n"/>
      <c r="Q131" s="151" t="n"/>
      <c r="R131" s="151" t="n"/>
      <c r="S131" s="151" t="n"/>
      <c r="U131" s="191" t="n"/>
      <c r="V131" s="191" t="n"/>
      <c r="W131" s="191" t="n"/>
      <c r="X131" s="191" t="n"/>
      <c r="Y131" s="191" t="n"/>
      <c r="Z131" s="191" t="n"/>
    </row>
    <row r="132" ht="15.75" customHeight="1" s="263">
      <c r="A132" s="150" t="n"/>
      <c r="B132" s="150" t="n"/>
      <c r="C132" s="191" t="n"/>
      <c r="D132" s="150" t="n"/>
      <c r="E132" s="150" t="n"/>
      <c r="F132" s="150" t="n"/>
      <c r="G132" s="186" t="n"/>
      <c r="H132" s="151" t="n"/>
      <c r="I132" s="151" t="n"/>
      <c r="J132" s="151" t="n"/>
      <c r="K132" s="151" t="n"/>
      <c r="L132" s="151" t="n"/>
      <c r="M132" s="186" t="n"/>
      <c r="N132" s="151" t="n"/>
      <c r="O132" s="151" t="n"/>
      <c r="P132" s="151" t="n"/>
      <c r="Q132" s="151" t="n"/>
      <c r="R132" s="151" t="n"/>
      <c r="S132" s="151" t="n"/>
      <c r="U132" s="191" t="n"/>
      <c r="V132" s="191" t="n"/>
      <c r="W132" s="191" t="n"/>
      <c r="X132" s="191" t="n"/>
      <c r="Y132" s="191" t="n"/>
      <c r="Z132" s="191" t="n"/>
    </row>
    <row r="133" ht="15.75" customHeight="1" s="263">
      <c r="A133" s="150" t="n"/>
      <c r="B133" s="150" t="n"/>
      <c r="C133" s="191" t="n"/>
      <c r="D133" s="150" t="n"/>
      <c r="E133" s="150" t="n"/>
      <c r="F133" s="150" t="n"/>
      <c r="G133" s="186" t="n"/>
      <c r="H133" s="151" t="n"/>
      <c r="I133" s="151" t="n"/>
      <c r="J133" s="151" t="n"/>
      <c r="K133" s="151" t="n"/>
      <c r="L133" s="151" t="n"/>
      <c r="M133" s="186" t="n"/>
      <c r="N133" s="151" t="n"/>
      <c r="O133" s="151" t="n"/>
      <c r="P133" s="151" t="n"/>
      <c r="Q133" s="151" t="n"/>
      <c r="R133" s="151" t="n"/>
      <c r="S133" s="151" t="n"/>
      <c r="U133" s="191" t="n"/>
      <c r="V133" s="191" t="n"/>
      <c r="W133" s="191" t="n"/>
      <c r="X133" s="191" t="n"/>
      <c r="Y133" s="191" t="n"/>
      <c r="Z133" s="191" t="n"/>
    </row>
    <row r="134" ht="15.75" customHeight="1" s="263">
      <c r="A134" s="150" t="n"/>
      <c r="B134" s="150" t="n"/>
      <c r="C134" s="191" t="n"/>
      <c r="D134" s="150" t="n"/>
      <c r="E134" s="150" t="n"/>
      <c r="F134" s="150" t="n"/>
      <c r="G134" s="186" t="n"/>
      <c r="H134" s="151" t="n"/>
      <c r="I134" s="151" t="n"/>
      <c r="J134" s="151" t="n"/>
      <c r="K134" s="151" t="n"/>
      <c r="L134" s="151" t="n"/>
      <c r="M134" s="186" t="n"/>
      <c r="N134" s="151" t="n"/>
      <c r="O134" s="151" t="n"/>
      <c r="P134" s="151" t="n"/>
      <c r="Q134" s="151" t="n"/>
      <c r="R134" s="151" t="n"/>
      <c r="S134" s="151" t="n"/>
      <c r="U134" s="191" t="n"/>
      <c r="V134" s="191" t="n"/>
      <c r="W134" s="191" t="n"/>
      <c r="X134" s="191" t="n"/>
      <c r="Y134" s="191" t="n"/>
      <c r="Z134" s="191" t="n"/>
    </row>
    <row r="135" ht="15.75" customHeight="1" s="263">
      <c r="A135" s="150" t="n"/>
      <c r="B135" s="150" t="n"/>
      <c r="C135" s="191" t="n"/>
      <c r="D135" s="150" t="n"/>
      <c r="E135" s="150" t="n"/>
      <c r="F135" s="150" t="n"/>
      <c r="G135" s="186" t="n"/>
      <c r="H135" s="151" t="n"/>
      <c r="I135" s="151" t="n"/>
      <c r="J135" s="151" t="n"/>
      <c r="K135" s="151" t="n"/>
      <c r="L135" s="151" t="n"/>
      <c r="M135" s="186" t="n"/>
      <c r="N135" s="151" t="n"/>
      <c r="O135" s="151" t="n"/>
      <c r="P135" s="151" t="n"/>
      <c r="Q135" s="151" t="n"/>
      <c r="R135" s="151" t="n"/>
      <c r="S135" s="151" t="n"/>
      <c r="U135" s="191" t="n"/>
      <c r="V135" s="191" t="n"/>
      <c r="W135" s="191" t="n"/>
      <c r="X135" s="191" t="n"/>
      <c r="Y135" s="191" t="n"/>
      <c r="Z135" s="191" t="n"/>
    </row>
    <row r="136" ht="15.75" customHeight="1" s="263">
      <c r="A136" s="150" t="n"/>
      <c r="B136" s="150" t="n"/>
      <c r="C136" s="191" t="n"/>
      <c r="D136" s="150" t="n"/>
      <c r="E136" s="150" t="n"/>
      <c r="F136" s="150" t="n"/>
      <c r="G136" s="186" t="n"/>
      <c r="H136" s="151" t="n"/>
      <c r="I136" s="151" t="n"/>
      <c r="J136" s="151" t="n"/>
      <c r="K136" s="151" t="n"/>
      <c r="L136" s="151" t="n"/>
      <c r="M136" s="186" t="n"/>
      <c r="N136" s="151" t="n"/>
      <c r="O136" s="151" t="n"/>
      <c r="P136" s="151" t="n"/>
      <c r="Q136" s="151" t="n"/>
      <c r="R136" s="151" t="n"/>
      <c r="S136" s="151" t="n"/>
      <c r="U136" s="191" t="n"/>
      <c r="V136" s="191" t="n"/>
      <c r="W136" s="191" t="n"/>
      <c r="X136" s="191" t="n"/>
      <c r="Y136" s="191" t="n"/>
      <c r="Z136" s="191" t="n"/>
    </row>
    <row r="137" ht="15.75" customHeight="1" s="263">
      <c r="A137" s="150" t="n"/>
      <c r="B137" s="150" t="n"/>
      <c r="C137" s="191" t="n"/>
      <c r="D137" s="150" t="n"/>
      <c r="E137" s="150" t="n"/>
      <c r="F137" s="150" t="n"/>
      <c r="G137" s="186" t="n"/>
      <c r="H137" s="151" t="n"/>
      <c r="I137" s="151" t="n"/>
      <c r="J137" s="151" t="n"/>
      <c r="K137" s="151" t="n"/>
      <c r="L137" s="151" t="n"/>
      <c r="M137" s="186" t="n"/>
      <c r="N137" s="151" t="n"/>
      <c r="O137" s="151" t="n"/>
      <c r="P137" s="151" t="n"/>
      <c r="Q137" s="151" t="n"/>
      <c r="R137" s="151" t="n"/>
      <c r="S137" s="151" t="n"/>
      <c r="U137" s="191" t="n"/>
      <c r="V137" s="191" t="n"/>
      <c r="W137" s="191" t="n"/>
      <c r="X137" s="191" t="n"/>
      <c r="Y137" s="191" t="n"/>
      <c r="Z137" s="191" t="n"/>
    </row>
    <row r="138" ht="15.75" customHeight="1" s="263">
      <c r="A138" s="150" t="n"/>
      <c r="B138" s="150" t="n"/>
      <c r="C138" s="191" t="n"/>
      <c r="D138" s="150" t="n"/>
      <c r="E138" s="150" t="n"/>
      <c r="F138" s="150" t="n"/>
      <c r="G138" s="186" t="n"/>
      <c r="H138" s="151" t="n"/>
      <c r="I138" s="151" t="n"/>
      <c r="J138" s="151" t="n"/>
      <c r="K138" s="151" t="n"/>
      <c r="L138" s="151" t="n"/>
      <c r="M138" s="186" t="n"/>
      <c r="N138" s="151" t="n"/>
      <c r="O138" s="151" t="n"/>
      <c r="P138" s="151" t="n"/>
      <c r="Q138" s="151" t="n"/>
      <c r="R138" s="151" t="n"/>
      <c r="S138" s="151" t="n"/>
      <c r="U138" s="191" t="n"/>
      <c r="V138" s="191" t="n"/>
      <c r="W138" s="191" t="n"/>
      <c r="X138" s="191" t="n"/>
      <c r="Y138" s="191" t="n"/>
      <c r="Z138" s="191" t="n"/>
    </row>
    <row r="139" ht="15.75" customHeight="1" s="263">
      <c r="A139" s="150" t="n"/>
      <c r="B139" s="150" t="n"/>
      <c r="C139" s="191" t="n"/>
      <c r="D139" s="150" t="n"/>
      <c r="E139" s="150" t="n"/>
      <c r="F139" s="150" t="n"/>
      <c r="G139" s="186" t="n"/>
      <c r="H139" s="151" t="n"/>
      <c r="I139" s="151" t="n"/>
      <c r="J139" s="151" t="n"/>
      <c r="K139" s="151" t="n"/>
      <c r="L139" s="151" t="n"/>
      <c r="M139" s="186" t="n"/>
      <c r="N139" s="151" t="n"/>
      <c r="O139" s="151" t="n"/>
      <c r="P139" s="151" t="n"/>
      <c r="Q139" s="151" t="n"/>
      <c r="R139" s="151" t="n"/>
      <c r="S139" s="151" t="n"/>
      <c r="U139" s="191" t="n"/>
      <c r="V139" s="191" t="n"/>
      <c r="W139" s="191" t="n"/>
      <c r="X139" s="191" t="n"/>
      <c r="Y139" s="191" t="n"/>
      <c r="Z139" s="191" t="n"/>
    </row>
    <row r="140" ht="15.75" customHeight="1" s="263">
      <c r="A140" s="150" t="n"/>
      <c r="B140" s="150" t="n"/>
      <c r="C140" s="191" t="n"/>
      <c r="D140" s="150" t="n"/>
      <c r="E140" s="150" t="n"/>
      <c r="F140" s="150" t="n"/>
      <c r="G140" s="186" t="n"/>
      <c r="H140" s="151" t="n"/>
      <c r="I140" s="151" t="n"/>
      <c r="J140" s="151" t="n"/>
      <c r="K140" s="151" t="n"/>
      <c r="L140" s="151" t="n"/>
      <c r="M140" s="186" t="n"/>
      <c r="N140" s="151" t="n"/>
      <c r="O140" s="151" t="n"/>
      <c r="P140" s="151" t="n"/>
      <c r="Q140" s="151" t="n"/>
      <c r="R140" s="151" t="n"/>
      <c r="S140" s="151" t="n"/>
      <c r="U140" s="191" t="n"/>
      <c r="V140" s="191" t="n"/>
      <c r="W140" s="191" t="n"/>
      <c r="X140" s="191" t="n"/>
      <c r="Y140" s="191" t="n"/>
      <c r="Z140" s="191" t="n"/>
    </row>
    <row r="141" ht="15.75" customHeight="1" s="263">
      <c r="A141" s="150" t="n"/>
      <c r="B141" s="150" t="n"/>
      <c r="C141" s="191" t="n"/>
      <c r="D141" s="150" t="n"/>
      <c r="E141" s="150" t="n"/>
      <c r="F141" s="150" t="n"/>
      <c r="G141" s="186" t="n"/>
      <c r="H141" s="151" t="n"/>
      <c r="I141" s="151" t="n"/>
      <c r="J141" s="151" t="n"/>
      <c r="K141" s="151" t="n"/>
      <c r="L141" s="151" t="n"/>
      <c r="M141" s="186" t="n"/>
      <c r="N141" s="151" t="n"/>
      <c r="O141" s="151" t="n"/>
      <c r="P141" s="151" t="n"/>
      <c r="Q141" s="151" t="n"/>
      <c r="R141" s="151" t="n"/>
      <c r="S141" s="151" t="n"/>
      <c r="U141" s="191" t="n"/>
      <c r="V141" s="191" t="n"/>
      <c r="W141" s="191" t="n"/>
      <c r="X141" s="191" t="n"/>
      <c r="Y141" s="191" t="n"/>
      <c r="Z141" s="191" t="n"/>
    </row>
    <row r="142" ht="15.75" customHeight="1" s="263">
      <c r="A142" s="150" t="n"/>
      <c r="B142" s="150" t="n"/>
      <c r="C142" s="191" t="n"/>
      <c r="D142" s="150" t="n"/>
      <c r="E142" s="150" t="n"/>
      <c r="F142" s="150" t="n"/>
      <c r="G142" s="186" t="n"/>
      <c r="H142" s="151" t="n"/>
      <c r="I142" s="151" t="n"/>
      <c r="J142" s="151" t="n"/>
      <c r="K142" s="151" t="n"/>
      <c r="L142" s="151" t="n"/>
      <c r="M142" s="186" t="n"/>
      <c r="N142" s="151" t="n"/>
      <c r="O142" s="151" t="n"/>
      <c r="P142" s="151" t="n"/>
      <c r="Q142" s="151" t="n"/>
      <c r="R142" s="151" t="n"/>
      <c r="S142" s="151" t="n"/>
      <c r="U142" s="191" t="n"/>
      <c r="V142" s="191" t="n"/>
      <c r="W142" s="191" t="n"/>
      <c r="X142" s="191" t="n"/>
      <c r="Y142" s="191" t="n"/>
      <c r="Z142" s="191" t="n"/>
    </row>
    <row r="143" ht="15.75" customHeight="1" s="263">
      <c r="A143" s="150" t="n"/>
      <c r="B143" s="150" t="n"/>
      <c r="C143" s="191" t="n"/>
      <c r="D143" s="150" t="n"/>
      <c r="E143" s="150" t="n"/>
      <c r="F143" s="150" t="n"/>
      <c r="G143" s="186" t="n"/>
      <c r="H143" s="151" t="n"/>
      <c r="I143" s="151" t="n"/>
      <c r="J143" s="151" t="n"/>
      <c r="K143" s="151" t="n"/>
      <c r="L143" s="151" t="n"/>
      <c r="M143" s="186" t="n"/>
      <c r="N143" s="151" t="n"/>
      <c r="O143" s="151" t="n"/>
      <c r="P143" s="151" t="n"/>
      <c r="Q143" s="151" t="n"/>
      <c r="R143" s="151" t="n"/>
      <c r="S143" s="151" t="n"/>
      <c r="U143" s="191" t="n"/>
      <c r="V143" s="191" t="n"/>
      <c r="W143" s="191" t="n"/>
      <c r="X143" s="191" t="n"/>
      <c r="Y143" s="191" t="n"/>
      <c r="Z143" s="191" t="n"/>
    </row>
    <row r="144" ht="15.75" customHeight="1" s="263">
      <c r="A144" s="150" t="n"/>
      <c r="B144" s="150" t="n"/>
      <c r="C144" s="191" t="n"/>
      <c r="D144" s="150" t="n"/>
      <c r="E144" s="150" t="n"/>
      <c r="F144" s="150" t="n"/>
      <c r="G144" s="186" t="n"/>
      <c r="H144" s="151" t="n"/>
      <c r="I144" s="151" t="n"/>
      <c r="J144" s="151" t="n"/>
      <c r="K144" s="151" t="n"/>
      <c r="L144" s="151" t="n"/>
      <c r="M144" s="186" t="n"/>
      <c r="N144" s="151" t="n"/>
      <c r="O144" s="151" t="n"/>
      <c r="P144" s="151" t="n"/>
      <c r="Q144" s="151" t="n"/>
      <c r="R144" s="151" t="n"/>
      <c r="S144" s="151" t="n"/>
      <c r="U144" s="191" t="n"/>
      <c r="V144" s="191" t="n"/>
      <c r="W144" s="191" t="n"/>
      <c r="X144" s="191" t="n"/>
      <c r="Y144" s="191" t="n"/>
      <c r="Z144" s="191" t="n"/>
    </row>
    <row r="145" ht="15.75" customHeight="1" s="263">
      <c r="A145" s="150" t="n"/>
      <c r="B145" s="150" t="n"/>
      <c r="C145" s="191" t="n"/>
      <c r="D145" s="150" t="n"/>
      <c r="E145" s="150" t="n"/>
      <c r="F145" s="150" t="n"/>
      <c r="G145" s="186" t="n"/>
      <c r="H145" s="151" t="n"/>
      <c r="I145" s="151" t="n"/>
      <c r="J145" s="151" t="n"/>
      <c r="K145" s="151" t="n"/>
      <c r="L145" s="151" t="n"/>
      <c r="M145" s="186" t="n"/>
      <c r="N145" s="151" t="n"/>
      <c r="O145" s="151" t="n"/>
      <c r="P145" s="151" t="n"/>
      <c r="Q145" s="151" t="n"/>
      <c r="R145" s="151" t="n"/>
      <c r="S145" s="151" t="n"/>
      <c r="U145" s="191" t="n"/>
      <c r="V145" s="191" t="n"/>
      <c r="W145" s="191" t="n"/>
      <c r="X145" s="191" t="n"/>
      <c r="Y145" s="191" t="n"/>
      <c r="Z145" s="191" t="n"/>
    </row>
    <row r="146" ht="15.75" customHeight="1" s="263">
      <c r="A146" s="150" t="n"/>
      <c r="B146" s="150" t="n"/>
      <c r="C146" s="191" t="n"/>
      <c r="D146" s="150" t="n"/>
      <c r="E146" s="150" t="n"/>
      <c r="F146" s="150" t="n"/>
      <c r="G146" s="186" t="n"/>
      <c r="H146" s="151" t="n"/>
      <c r="I146" s="151" t="n"/>
      <c r="J146" s="151" t="n"/>
      <c r="K146" s="151" t="n"/>
      <c r="L146" s="151" t="n"/>
      <c r="M146" s="186" t="n"/>
      <c r="N146" s="151" t="n"/>
      <c r="O146" s="151" t="n"/>
      <c r="P146" s="151" t="n"/>
      <c r="Q146" s="151" t="n"/>
      <c r="R146" s="151" t="n"/>
      <c r="S146" s="151" t="n"/>
      <c r="U146" s="191" t="n"/>
      <c r="V146" s="191" t="n"/>
      <c r="W146" s="191" t="n"/>
      <c r="X146" s="191" t="n"/>
      <c r="Y146" s="191" t="n"/>
      <c r="Z146" s="191" t="n"/>
    </row>
    <row r="147" ht="15.75" customHeight="1" s="263">
      <c r="A147" s="150" t="n"/>
      <c r="B147" s="150" t="n"/>
      <c r="C147" s="191" t="n"/>
      <c r="D147" s="150" t="n"/>
      <c r="E147" s="150" t="n"/>
      <c r="F147" s="150" t="n"/>
      <c r="G147" s="186" t="n"/>
      <c r="H147" s="151" t="n"/>
      <c r="I147" s="151" t="n"/>
      <c r="J147" s="151" t="n"/>
      <c r="K147" s="151" t="n"/>
      <c r="L147" s="151" t="n"/>
      <c r="M147" s="186" t="n"/>
      <c r="N147" s="151" t="n"/>
      <c r="O147" s="151" t="n"/>
      <c r="P147" s="151" t="n"/>
      <c r="Q147" s="151" t="n"/>
      <c r="R147" s="151" t="n"/>
      <c r="S147" s="151" t="n"/>
      <c r="U147" s="191" t="n"/>
      <c r="V147" s="191" t="n"/>
      <c r="W147" s="191" t="n"/>
      <c r="X147" s="191" t="n"/>
      <c r="Y147" s="191" t="n"/>
      <c r="Z147" s="191" t="n"/>
    </row>
    <row r="148" ht="15.75" customHeight="1" s="263">
      <c r="A148" s="150" t="n"/>
      <c r="B148" s="150" t="n"/>
      <c r="C148" s="191" t="n"/>
      <c r="D148" s="150" t="n"/>
      <c r="E148" s="150" t="n"/>
      <c r="F148" s="150" t="n"/>
      <c r="G148" s="186" t="n"/>
      <c r="H148" s="151" t="n"/>
      <c r="I148" s="151" t="n"/>
      <c r="J148" s="151" t="n"/>
      <c r="K148" s="151" t="n"/>
      <c r="L148" s="151" t="n"/>
      <c r="M148" s="186" t="n"/>
      <c r="N148" s="151" t="n"/>
      <c r="O148" s="151" t="n"/>
      <c r="P148" s="151" t="n"/>
      <c r="Q148" s="151" t="n"/>
      <c r="R148" s="151" t="n"/>
      <c r="S148" s="151" t="n"/>
      <c r="U148" s="191" t="n"/>
      <c r="V148" s="191" t="n"/>
      <c r="W148" s="191" t="n"/>
      <c r="X148" s="191" t="n"/>
      <c r="Y148" s="191" t="n"/>
      <c r="Z148" s="191" t="n"/>
    </row>
    <row r="149" ht="15.75" customHeight="1" s="263">
      <c r="A149" s="150" t="n"/>
      <c r="B149" s="150" t="n"/>
      <c r="C149" s="191" t="n"/>
      <c r="D149" s="150" t="n"/>
      <c r="E149" s="150" t="n"/>
      <c r="F149" s="150" t="n"/>
      <c r="G149" s="186" t="n"/>
      <c r="H149" s="151" t="n"/>
      <c r="I149" s="151" t="n"/>
      <c r="J149" s="151" t="n"/>
      <c r="K149" s="151" t="n"/>
      <c r="L149" s="151" t="n"/>
      <c r="M149" s="186" t="n"/>
      <c r="N149" s="151" t="n"/>
      <c r="O149" s="151" t="n"/>
      <c r="P149" s="151" t="n"/>
      <c r="Q149" s="151" t="n"/>
      <c r="R149" s="151" t="n"/>
      <c r="S149" s="151" t="n"/>
      <c r="U149" s="191" t="n"/>
      <c r="V149" s="191" t="n"/>
      <c r="W149" s="191" t="n"/>
      <c r="X149" s="191" t="n"/>
      <c r="Y149" s="191" t="n"/>
      <c r="Z149" s="191" t="n"/>
    </row>
    <row r="150" ht="15.75" customHeight="1" s="263">
      <c r="A150" s="150" t="n"/>
      <c r="B150" s="150" t="n"/>
      <c r="C150" s="191" t="n"/>
      <c r="D150" s="150" t="n"/>
      <c r="E150" s="150" t="n"/>
      <c r="F150" s="150" t="n"/>
      <c r="G150" s="186" t="n"/>
      <c r="H150" s="151" t="n"/>
      <c r="I150" s="151" t="n"/>
      <c r="J150" s="151" t="n"/>
      <c r="K150" s="151" t="n"/>
      <c r="L150" s="151" t="n"/>
      <c r="M150" s="186" t="n"/>
      <c r="N150" s="151" t="n"/>
      <c r="O150" s="151" t="n"/>
      <c r="P150" s="151" t="n"/>
      <c r="Q150" s="151" t="n"/>
      <c r="R150" s="151" t="n"/>
      <c r="S150" s="151" t="n"/>
      <c r="U150" s="191" t="n"/>
      <c r="V150" s="191" t="n"/>
      <c r="W150" s="191" t="n"/>
      <c r="X150" s="191" t="n"/>
      <c r="Y150" s="191" t="n"/>
      <c r="Z150" s="191" t="n"/>
    </row>
    <row r="151" ht="15.75" customHeight="1" s="263">
      <c r="A151" s="150" t="n"/>
      <c r="B151" s="150" t="n"/>
      <c r="C151" s="191" t="n"/>
      <c r="D151" s="150" t="n"/>
      <c r="E151" s="150" t="n"/>
      <c r="F151" s="150" t="n"/>
      <c r="G151" s="186" t="n"/>
      <c r="H151" s="151" t="n"/>
      <c r="I151" s="151" t="n"/>
      <c r="J151" s="151" t="n"/>
      <c r="K151" s="151" t="n"/>
      <c r="L151" s="151" t="n"/>
      <c r="M151" s="186" t="n"/>
      <c r="N151" s="151" t="n"/>
      <c r="O151" s="151" t="n"/>
      <c r="P151" s="151" t="n"/>
      <c r="Q151" s="151" t="n"/>
      <c r="R151" s="151" t="n"/>
      <c r="S151" s="151" t="n"/>
      <c r="U151" s="191" t="n"/>
      <c r="V151" s="191" t="n"/>
      <c r="W151" s="191" t="n"/>
      <c r="X151" s="191" t="n"/>
      <c r="Y151" s="191" t="n"/>
      <c r="Z151" s="191" t="n"/>
    </row>
    <row r="152" ht="15.75" customHeight="1" s="263">
      <c r="A152" s="150" t="n"/>
      <c r="B152" s="150" t="n"/>
      <c r="C152" s="191" t="n"/>
      <c r="D152" s="150" t="n"/>
      <c r="E152" s="150" t="n"/>
      <c r="F152" s="150" t="n"/>
      <c r="G152" s="186" t="n"/>
      <c r="H152" s="151" t="n"/>
      <c r="I152" s="151" t="n"/>
      <c r="J152" s="151" t="n"/>
      <c r="K152" s="151" t="n"/>
      <c r="L152" s="151" t="n"/>
      <c r="M152" s="186" t="n"/>
      <c r="N152" s="151" t="n"/>
      <c r="O152" s="151" t="n"/>
      <c r="P152" s="151" t="n"/>
      <c r="Q152" s="151" t="n"/>
      <c r="R152" s="151" t="n"/>
      <c r="S152" s="151" t="n"/>
      <c r="U152" s="191" t="n"/>
      <c r="V152" s="191" t="n"/>
      <c r="W152" s="191" t="n"/>
      <c r="X152" s="191" t="n"/>
      <c r="Y152" s="191" t="n"/>
      <c r="Z152" s="191" t="n"/>
    </row>
    <row r="153" ht="15.75" customHeight="1" s="263">
      <c r="A153" s="150" t="n"/>
      <c r="B153" s="150" t="n"/>
      <c r="C153" s="191" t="n"/>
      <c r="D153" s="150" t="n"/>
      <c r="E153" s="150" t="n"/>
      <c r="F153" s="150" t="n"/>
      <c r="G153" s="186" t="n"/>
      <c r="H153" s="151" t="n"/>
      <c r="I153" s="151" t="n"/>
      <c r="J153" s="151" t="n"/>
      <c r="K153" s="151" t="n"/>
      <c r="L153" s="151" t="n"/>
      <c r="M153" s="186" t="n"/>
      <c r="N153" s="151" t="n"/>
      <c r="O153" s="151" t="n"/>
      <c r="P153" s="151" t="n"/>
      <c r="Q153" s="151" t="n"/>
      <c r="R153" s="151" t="n"/>
      <c r="S153" s="151" t="n"/>
      <c r="U153" s="191" t="n"/>
      <c r="V153" s="191" t="n"/>
      <c r="W153" s="191" t="n"/>
      <c r="X153" s="191" t="n"/>
      <c r="Y153" s="191" t="n"/>
      <c r="Z153" s="191" t="n"/>
    </row>
    <row r="154" ht="15.75" customHeight="1" s="263">
      <c r="A154" s="150" t="n"/>
      <c r="B154" s="150" t="n"/>
      <c r="C154" s="191" t="n"/>
      <c r="D154" s="150" t="n"/>
      <c r="E154" s="150" t="n"/>
      <c r="F154" s="150" t="n"/>
      <c r="G154" s="186" t="n"/>
      <c r="H154" s="151" t="n"/>
      <c r="I154" s="151" t="n"/>
      <c r="J154" s="151" t="n"/>
      <c r="K154" s="151" t="n"/>
      <c r="L154" s="151" t="n"/>
      <c r="M154" s="186" t="n"/>
      <c r="N154" s="151" t="n"/>
      <c r="O154" s="151" t="n"/>
      <c r="P154" s="151" t="n"/>
      <c r="Q154" s="151" t="n"/>
      <c r="R154" s="151" t="n"/>
      <c r="S154" s="151" t="n"/>
      <c r="U154" s="191" t="n"/>
      <c r="V154" s="191" t="n"/>
      <c r="W154" s="191" t="n"/>
      <c r="X154" s="191" t="n"/>
      <c r="Y154" s="191" t="n"/>
      <c r="Z154" s="191" t="n"/>
    </row>
    <row r="155" ht="15.75" customHeight="1" s="263">
      <c r="A155" s="150" t="n"/>
      <c r="B155" s="150" t="n"/>
      <c r="C155" s="191" t="n"/>
      <c r="D155" s="150" t="n"/>
      <c r="E155" s="150" t="n"/>
      <c r="F155" s="150" t="n"/>
      <c r="G155" s="186" t="n"/>
      <c r="H155" s="151" t="n"/>
      <c r="I155" s="151" t="n"/>
      <c r="J155" s="151" t="n"/>
      <c r="K155" s="151" t="n"/>
      <c r="L155" s="151" t="n"/>
      <c r="M155" s="186" t="n"/>
      <c r="N155" s="151" t="n"/>
      <c r="O155" s="151" t="n"/>
      <c r="P155" s="151" t="n"/>
      <c r="Q155" s="151" t="n"/>
      <c r="R155" s="151" t="n"/>
      <c r="S155" s="151" t="n"/>
      <c r="U155" s="191" t="n"/>
      <c r="V155" s="191" t="n"/>
      <c r="W155" s="191" t="n"/>
      <c r="X155" s="191" t="n"/>
      <c r="Y155" s="191" t="n"/>
      <c r="Z155" s="191" t="n"/>
    </row>
    <row r="156" ht="15.75" customHeight="1" s="263">
      <c r="A156" s="150" t="n"/>
      <c r="B156" s="150" t="n"/>
      <c r="C156" s="191" t="n"/>
      <c r="D156" s="150" t="n"/>
      <c r="E156" s="150" t="n"/>
      <c r="F156" s="150" t="n"/>
      <c r="G156" s="186" t="n"/>
      <c r="H156" s="151" t="n"/>
      <c r="I156" s="151" t="n"/>
      <c r="J156" s="151" t="n"/>
      <c r="K156" s="151" t="n"/>
      <c r="L156" s="151" t="n"/>
      <c r="M156" s="186" t="n"/>
      <c r="N156" s="151" t="n"/>
      <c r="O156" s="151" t="n"/>
      <c r="P156" s="151" t="n"/>
      <c r="Q156" s="151" t="n"/>
      <c r="R156" s="151" t="n"/>
      <c r="S156" s="151" t="n"/>
      <c r="U156" s="191" t="n"/>
      <c r="V156" s="191" t="n"/>
      <c r="W156" s="191" t="n"/>
      <c r="X156" s="191" t="n"/>
      <c r="Y156" s="191" t="n"/>
      <c r="Z156" s="191" t="n"/>
    </row>
    <row r="157" ht="15.75" customHeight="1" s="263">
      <c r="A157" s="150" t="n"/>
      <c r="B157" s="150" t="n"/>
      <c r="C157" s="191" t="n"/>
      <c r="D157" s="150" t="n"/>
      <c r="E157" s="150" t="n"/>
      <c r="F157" s="150" t="n"/>
      <c r="G157" s="186" t="n"/>
      <c r="H157" s="151" t="n"/>
      <c r="I157" s="151" t="n"/>
      <c r="J157" s="151" t="n"/>
      <c r="K157" s="151" t="n"/>
      <c r="L157" s="151" t="n"/>
      <c r="M157" s="186" t="n"/>
      <c r="N157" s="151" t="n"/>
      <c r="O157" s="151" t="n"/>
      <c r="P157" s="151" t="n"/>
      <c r="Q157" s="151" t="n"/>
      <c r="R157" s="151" t="n"/>
      <c r="S157" s="151" t="n"/>
      <c r="U157" s="191" t="n"/>
      <c r="V157" s="191" t="n"/>
      <c r="W157" s="191" t="n"/>
      <c r="X157" s="191" t="n"/>
      <c r="Y157" s="191" t="n"/>
      <c r="Z157" s="191" t="n"/>
    </row>
    <row r="158" ht="15.75" customHeight="1" s="263">
      <c r="A158" s="150" t="n"/>
      <c r="B158" s="150" t="n"/>
      <c r="C158" s="191" t="n"/>
      <c r="D158" s="150" t="n"/>
      <c r="E158" s="150" t="n"/>
      <c r="F158" s="150" t="n"/>
      <c r="G158" s="186" t="n"/>
      <c r="H158" s="151" t="n"/>
      <c r="I158" s="151" t="n"/>
      <c r="J158" s="151" t="n"/>
      <c r="K158" s="151" t="n"/>
      <c r="L158" s="151" t="n"/>
      <c r="M158" s="186" t="n"/>
      <c r="N158" s="151" t="n"/>
      <c r="O158" s="151" t="n"/>
      <c r="P158" s="151" t="n"/>
      <c r="Q158" s="151" t="n"/>
      <c r="R158" s="151" t="n"/>
      <c r="S158" s="151" t="n"/>
      <c r="U158" s="191" t="n"/>
      <c r="V158" s="191" t="n"/>
      <c r="W158" s="191" t="n"/>
      <c r="X158" s="191" t="n"/>
      <c r="Y158" s="191" t="n"/>
      <c r="Z158" s="191" t="n"/>
    </row>
    <row r="159" ht="15.75" customHeight="1" s="263">
      <c r="A159" s="150" t="n"/>
      <c r="B159" s="150" t="n"/>
      <c r="C159" s="191" t="n"/>
      <c r="D159" s="150" t="n"/>
      <c r="E159" s="150" t="n"/>
      <c r="F159" s="150" t="n"/>
      <c r="G159" s="186" t="n"/>
      <c r="H159" s="151" t="n"/>
      <c r="I159" s="151" t="n"/>
      <c r="J159" s="151" t="n"/>
      <c r="K159" s="151" t="n"/>
      <c r="L159" s="151" t="n"/>
      <c r="M159" s="186" t="n"/>
      <c r="N159" s="151" t="n"/>
      <c r="O159" s="151" t="n"/>
      <c r="P159" s="151" t="n"/>
      <c r="Q159" s="151" t="n"/>
      <c r="R159" s="151" t="n"/>
      <c r="S159" s="151" t="n"/>
      <c r="U159" s="191" t="n"/>
      <c r="V159" s="191" t="n"/>
      <c r="W159" s="191" t="n"/>
      <c r="X159" s="191" t="n"/>
      <c r="Y159" s="191" t="n"/>
      <c r="Z159" s="191" t="n"/>
    </row>
    <row r="160" ht="15.75" customHeight="1" s="263">
      <c r="A160" s="150" t="n"/>
      <c r="B160" s="150" t="n"/>
      <c r="C160" s="191" t="n"/>
      <c r="D160" s="150" t="n"/>
      <c r="E160" s="150" t="n"/>
      <c r="F160" s="150" t="n"/>
      <c r="G160" s="186" t="n"/>
      <c r="H160" s="151" t="n"/>
      <c r="I160" s="151" t="n"/>
      <c r="J160" s="151" t="n"/>
      <c r="K160" s="151" t="n"/>
      <c r="L160" s="151" t="n"/>
      <c r="M160" s="186" t="n"/>
      <c r="N160" s="151" t="n"/>
      <c r="O160" s="151" t="n"/>
      <c r="P160" s="151" t="n"/>
      <c r="Q160" s="151" t="n"/>
      <c r="R160" s="151" t="n"/>
      <c r="S160" s="151" t="n"/>
      <c r="U160" s="191" t="n"/>
      <c r="V160" s="191" t="n"/>
      <c r="W160" s="191" t="n"/>
      <c r="X160" s="191" t="n"/>
      <c r="Y160" s="191" t="n"/>
      <c r="Z160" s="191" t="n"/>
    </row>
    <row r="161" ht="15.75" customHeight="1" s="263">
      <c r="A161" s="150" t="n"/>
      <c r="B161" s="150" t="n"/>
      <c r="C161" s="191" t="n"/>
      <c r="D161" s="150" t="n"/>
      <c r="E161" s="150" t="n"/>
      <c r="F161" s="150" t="n"/>
      <c r="G161" s="186" t="n"/>
      <c r="H161" s="151" t="n"/>
      <c r="I161" s="151" t="n"/>
      <c r="J161" s="151" t="n"/>
      <c r="K161" s="151" t="n"/>
      <c r="L161" s="151" t="n"/>
      <c r="M161" s="186" t="n"/>
      <c r="N161" s="151" t="n"/>
      <c r="O161" s="151" t="n"/>
      <c r="P161" s="151" t="n"/>
      <c r="Q161" s="151" t="n"/>
      <c r="R161" s="151" t="n"/>
      <c r="S161" s="151" t="n"/>
      <c r="U161" s="191" t="n"/>
      <c r="V161" s="191" t="n"/>
      <c r="W161" s="191" t="n"/>
      <c r="X161" s="191" t="n"/>
      <c r="Y161" s="191" t="n"/>
      <c r="Z161" s="191" t="n"/>
    </row>
    <row r="162" ht="15.75" customHeight="1" s="263">
      <c r="A162" s="150" t="n"/>
      <c r="B162" s="150" t="n"/>
      <c r="C162" s="191" t="n"/>
      <c r="D162" s="150" t="n"/>
      <c r="E162" s="150" t="n"/>
      <c r="F162" s="150" t="n"/>
      <c r="G162" s="186" t="n"/>
      <c r="H162" s="151" t="n"/>
      <c r="I162" s="151" t="n"/>
      <c r="J162" s="151" t="n"/>
      <c r="K162" s="151" t="n"/>
      <c r="L162" s="151" t="n"/>
      <c r="M162" s="186" t="n"/>
      <c r="N162" s="151" t="n"/>
      <c r="O162" s="151" t="n"/>
      <c r="P162" s="151" t="n"/>
      <c r="Q162" s="151" t="n"/>
      <c r="R162" s="151" t="n"/>
      <c r="S162" s="151" t="n"/>
      <c r="U162" s="191" t="n"/>
      <c r="V162" s="191" t="n"/>
      <c r="W162" s="191" t="n"/>
      <c r="X162" s="191" t="n"/>
      <c r="Y162" s="191" t="n"/>
      <c r="Z162" s="191" t="n"/>
    </row>
    <row r="163" ht="15.75" customHeight="1" s="263">
      <c r="A163" s="150" t="n"/>
      <c r="B163" s="150" t="n"/>
      <c r="C163" s="191" t="n"/>
      <c r="D163" s="150" t="n"/>
      <c r="E163" s="150" t="n"/>
      <c r="F163" s="150" t="n"/>
      <c r="G163" s="186" t="n"/>
      <c r="H163" s="151" t="n"/>
      <c r="I163" s="151" t="n"/>
      <c r="J163" s="151" t="n"/>
      <c r="K163" s="151" t="n"/>
      <c r="L163" s="151" t="n"/>
      <c r="M163" s="186" t="n"/>
      <c r="N163" s="151" t="n"/>
      <c r="O163" s="151" t="n"/>
      <c r="P163" s="151" t="n"/>
      <c r="Q163" s="151" t="n"/>
      <c r="R163" s="151" t="n"/>
      <c r="S163" s="151" t="n"/>
      <c r="U163" s="191" t="n"/>
      <c r="V163" s="191" t="n"/>
      <c r="W163" s="191" t="n"/>
      <c r="X163" s="191" t="n"/>
      <c r="Y163" s="191" t="n"/>
      <c r="Z163" s="191" t="n"/>
    </row>
    <row r="164" ht="15.75" customHeight="1" s="263">
      <c r="A164" s="150" t="n"/>
      <c r="B164" s="150" t="n"/>
      <c r="C164" s="191" t="n"/>
      <c r="D164" s="150" t="n"/>
      <c r="E164" s="150" t="n"/>
      <c r="F164" s="150" t="n"/>
      <c r="G164" s="186" t="n"/>
      <c r="H164" s="151" t="n"/>
      <c r="I164" s="151" t="n"/>
      <c r="J164" s="151" t="n"/>
      <c r="K164" s="151" t="n"/>
      <c r="L164" s="151" t="n"/>
      <c r="M164" s="186" t="n"/>
      <c r="N164" s="151" t="n"/>
      <c r="O164" s="151" t="n"/>
      <c r="P164" s="151" t="n"/>
      <c r="Q164" s="151" t="n"/>
      <c r="R164" s="151" t="n"/>
      <c r="S164" s="151" t="n"/>
      <c r="U164" s="191" t="n"/>
      <c r="V164" s="191" t="n"/>
      <c r="W164" s="191" t="n"/>
      <c r="X164" s="191" t="n"/>
      <c r="Y164" s="191" t="n"/>
      <c r="Z164" s="191" t="n"/>
    </row>
    <row r="165" ht="15.75" customHeight="1" s="263">
      <c r="A165" s="150" t="n"/>
      <c r="B165" s="150" t="n"/>
      <c r="C165" s="191" t="n"/>
      <c r="D165" s="150" t="n"/>
      <c r="E165" s="150" t="n"/>
      <c r="F165" s="150" t="n"/>
      <c r="G165" s="186" t="n"/>
      <c r="H165" s="151" t="n"/>
      <c r="I165" s="151" t="n"/>
      <c r="J165" s="151" t="n"/>
      <c r="K165" s="151" t="n"/>
      <c r="L165" s="151" t="n"/>
      <c r="M165" s="186" t="n"/>
      <c r="N165" s="151" t="n"/>
      <c r="O165" s="151" t="n"/>
      <c r="P165" s="151" t="n"/>
      <c r="Q165" s="151" t="n"/>
      <c r="R165" s="151" t="n"/>
      <c r="S165" s="151" t="n"/>
      <c r="U165" s="191" t="n"/>
      <c r="V165" s="191" t="n"/>
      <c r="W165" s="191" t="n"/>
      <c r="X165" s="191" t="n"/>
      <c r="Y165" s="191" t="n"/>
      <c r="Z165" s="191" t="n"/>
    </row>
    <row r="166" ht="15.75" customHeight="1" s="263">
      <c r="A166" s="150" t="n"/>
      <c r="B166" s="150" t="n"/>
      <c r="C166" s="191" t="n"/>
      <c r="D166" s="150" t="n"/>
      <c r="E166" s="150" t="n"/>
      <c r="F166" s="150" t="n"/>
      <c r="G166" s="186" t="n"/>
      <c r="H166" s="151" t="n"/>
      <c r="I166" s="151" t="n"/>
      <c r="J166" s="151" t="n"/>
      <c r="K166" s="151" t="n"/>
      <c r="L166" s="151" t="n"/>
      <c r="M166" s="186" t="n"/>
      <c r="N166" s="151" t="n"/>
      <c r="O166" s="151" t="n"/>
      <c r="P166" s="151" t="n"/>
      <c r="Q166" s="151" t="n"/>
      <c r="R166" s="151" t="n"/>
      <c r="S166" s="151" t="n"/>
      <c r="U166" s="191" t="n"/>
      <c r="V166" s="191" t="n"/>
      <c r="W166" s="191" t="n"/>
      <c r="X166" s="191" t="n"/>
      <c r="Y166" s="191" t="n"/>
      <c r="Z166" s="191" t="n"/>
    </row>
    <row r="167" ht="15.75" customHeight="1" s="263">
      <c r="A167" s="150" t="n"/>
      <c r="B167" s="150" t="n"/>
      <c r="C167" s="191" t="n"/>
      <c r="D167" s="150" t="n"/>
      <c r="E167" s="150" t="n"/>
      <c r="F167" s="150" t="n"/>
      <c r="G167" s="186" t="n"/>
      <c r="H167" s="151" t="n"/>
      <c r="I167" s="151" t="n"/>
      <c r="J167" s="151" t="n"/>
      <c r="K167" s="151" t="n"/>
      <c r="L167" s="151" t="n"/>
      <c r="M167" s="186" t="n"/>
      <c r="N167" s="151" t="n"/>
      <c r="O167" s="151" t="n"/>
      <c r="P167" s="151" t="n"/>
      <c r="Q167" s="151" t="n"/>
      <c r="R167" s="151" t="n"/>
      <c r="S167" s="151" t="n"/>
      <c r="U167" s="191" t="n"/>
      <c r="V167" s="191" t="n"/>
      <c r="W167" s="191" t="n"/>
      <c r="X167" s="191" t="n"/>
      <c r="Y167" s="191" t="n"/>
      <c r="Z167" s="191" t="n"/>
    </row>
    <row r="168" ht="15.75" customHeight="1" s="263">
      <c r="A168" s="150" t="n"/>
      <c r="B168" s="150" t="n"/>
      <c r="C168" s="191" t="n"/>
      <c r="D168" s="150" t="n"/>
      <c r="E168" s="150" t="n"/>
      <c r="F168" s="150" t="n"/>
      <c r="G168" s="186" t="n"/>
      <c r="H168" s="151" t="n"/>
      <c r="I168" s="151" t="n"/>
      <c r="J168" s="151" t="n"/>
      <c r="K168" s="151" t="n"/>
      <c r="L168" s="151" t="n"/>
      <c r="M168" s="186" t="n"/>
      <c r="N168" s="151" t="n"/>
      <c r="O168" s="151" t="n"/>
      <c r="P168" s="151" t="n"/>
      <c r="Q168" s="151" t="n"/>
      <c r="R168" s="151" t="n"/>
      <c r="S168" s="151" t="n"/>
      <c r="U168" s="191" t="n"/>
      <c r="V168" s="191" t="n"/>
      <c r="W168" s="191" t="n"/>
      <c r="X168" s="191" t="n"/>
      <c r="Y168" s="191" t="n"/>
      <c r="Z168" s="191" t="n"/>
    </row>
    <row r="169" ht="15.75" customHeight="1" s="263">
      <c r="A169" s="150" t="n"/>
      <c r="B169" s="150" t="n"/>
      <c r="C169" s="191" t="n"/>
      <c r="D169" s="150" t="n"/>
      <c r="E169" s="150" t="n"/>
      <c r="F169" s="150" t="n"/>
      <c r="G169" s="186" t="n"/>
      <c r="H169" s="151" t="n"/>
      <c r="I169" s="151" t="n"/>
      <c r="J169" s="151" t="n"/>
      <c r="K169" s="151" t="n"/>
      <c r="L169" s="151" t="n"/>
      <c r="M169" s="186" t="n"/>
      <c r="N169" s="151" t="n"/>
      <c r="O169" s="151" t="n"/>
      <c r="P169" s="151" t="n"/>
      <c r="Q169" s="151" t="n"/>
      <c r="R169" s="151" t="n"/>
      <c r="S169" s="151" t="n"/>
      <c r="U169" s="191" t="n"/>
      <c r="V169" s="191" t="n"/>
      <c r="W169" s="191" t="n"/>
      <c r="X169" s="191" t="n"/>
      <c r="Y169" s="191" t="n"/>
      <c r="Z169" s="191" t="n"/>
    </row>
    <row r="170" ht="15.75" customHeight="1" s="263">
      <c r="A170" s="150" t="n"/>
      <c r="B170" s="150" t="n"/>
      <c r="C170" s="191" t="n"/>
      <c r="D170" s="150" t="n"/>
      <c r="E170" s="150" t="n"/>
      <c r="F170" s="150" t="n"/>
      <c r="G170" s="186" t="n"/>
      <c r="H170" s="151" t="n"/>
      <c r="I170" s="151" t="n"/>
      <c r="J170" s="151" t="n"/>
      <c r="K170" s="151" t="n"/>
      <c r="L170" s="151" t="n"/>
      <c r="M170" s="186" t="n"/>
      <c r="N170" s="151" t="n"/>
      <c r="O170" s="151" t="n"/>
      <c r="P170" s="151" t="n"/>
      <c r="Q170" s="151" t="n"/>
      <c r="R170" s="151" t="n"/>
      <c r="S170" s="151" t="n"/>
      <c r="U170" s="191" t="n"/>
      <c r="V170" s="191" t="n"/>
      <c r="W170" s="191" t="n"/>
      <c r="X170" s="191" t="n"/>
      <c r="Y170" s="191" t="n"/>
      <c r="Z170" s="191" t="n"/>
    </row>
    <row r="171" ht="15.75" customHeight="1" s="263">
      <c r="A171" s="150" t="n"/>
      <c r="B171" s="150" t="n"/>
      <c r="C171" s="191" t="n"/>
      <c r="D171" s="150" t="n"/>
      <c r="E171" s="150" t="n"/>
      <c r="F171" s="150" t="n"/>
      <c r="G171" s="186" t="n"/>
      <c r="H171" s="151" t="n"/>
      <c r="I171" s="151" t="n"/>
      <c r="J171" s="151" t="n"/>
      <c r="K171" s="151" t="n"/>
      <c r="L171" s="151" t="n"/>
      <c r="M171" s="186" t="n"/>
      <c r="N171" s="151" t="n"/>
      <c r="O171" s="151" t="n"/>
      <c r="P171" s="151" t="n"/>
      <c r="Q171" s="151" t="n"/>
      <c r="R171" s="151" t="n"/>
      <c r="S171" s="151" t="n"/>
      <c r="U171" s="191" t="n"/>
      <c r="V171" s="191" t="n"/>
      <c r="W171" s="191" t="n"/>
      <c r="X171" s="191" t="n"/>
      <c r="Y171" s="191" t="n"/>
      <c r="Z171" s="191" t="n"/>
    </row>
    <row r="172" ht="15.75" customHeight="1" s="263">
      <c r="A172" s="150" t="n"/>
      <c r="B172" s="150" t="n"/>
      <c r="C172" s="191" t="n"/>
      <c r="D172" s="150" t="n"/>
      <c r="E172" s="150" t="n"/>
      <c r="F172" s="150" t="n"/>
      <c r="G172" s="186" t="n"/>
      <c r="H172" s="151" t="n"/>
      <c r="I172" s="151" t="n"/>
      <c r="J172" s="151" t="n"/>
      <c r="K172" s="151" t="n"/>
      <c r="L172" s="151" t="n"/>
      <c r="M172" s="186" t="n"/>
      <c r="N172" s="151" t="n"/>
      <c r="O172" s="151" t="n"/>
      <c r="P172" s="151" t="n"/>
      <c r="Q172" s="151" t="n"/>
      <c r="R172" s="151" t="n"/>
      <c r="S172" s="151" t="n"/>
      <c r="U172" s="191" t="n"/>
      <c r="V172" s="191" t="n"/>
      <c r="W172" s="191" t="n"/>
      <c r="X172" s="191" t="n"/>
      <c r="Y172" s="191" t="n"/>
      <c r="Z172" s="191" t="n"/>
    </row>
    <row r="173" ht="15.75" customHeight="1" s="263">
      <c r="A173" s="150" t="n"/>
      <c r="B173" s="150" t="n"/>
      <c r="C173" s="191" t="n"/>
      <c r="D173" s="150" t="n"/>
      <c r="E173" s="150" t="n"/>
      <c r="F173" s="150" t="n"/>
      <c r="G173" s="186" t="n"/>
      <c r="H173" s="151" t="n"/>
      <c r="I173" s="151" t="n"/>
      <c r="J173" s="151" t="n"/>
      <c r="K173" s="151" t="n"/>
      <c r="L173" s="151" t="n"/>
      <c r="M173" s="186" t="n"/>
      <c r="N173" s="151" t="n"/>
      <c r="O173" s="151" t="n"/>
      <c r="P173" s="151" t="n"/>
      <c r="Q173" s="151" t="n"/>
      <c r="R173" s="151" t="n"/>
      <c r="S173" s="151" t="n"/>
      <c r="U173" s="191" t="n"/>
      <c r="V173" s="191" t="n"/>
      <c r="W173" s="191" t="n"/>
      <c r="X173" s="191" t="n"/>
      <c r="Y173" s="191" t="n"/>
      <c r="Z173" s="191" t="n"/>
    </row>
    <row r="174" ht="15.75" customHeight="1" s="263">
      <c r="A174" s="150" t="n"/>
      <c r="B174" s="150" t="n"/>
      <c r="C174" s="191" t="n"/>
      <c r="D174" s="150" t="n"/>
      <c r="E174" s="150" t="n"/>
      <c r="F174" s="150" t="n"/>
      <c r="G174" s="186" t="n"/>
      <c r="H174" s="151" t="n"/>
      <c r="I174" s="151" t="n"/>
      <c r="J174" s="151" t="n"/>
      <c r="K174" s="151" t="n"/>
      <c r="L174" s="151" t="n"/>
      <c r="M174" s="186" t="n"/>
      <c r="N174" s="151" t="n"/>
      <c r="O174" s="151" t="n"/>
      <c r="P174" s="151" t="n"/>
      <c r="Q174" s="151" t="n"/>
      <c r="R174" s="151" t="n"/>
      <c r="S174" s="151" t="n"/>
      <c r="U174" s="191" t="n"/>
      <c r="V174" s="191" t="n"/>
      <c r="W174" s="191" t="n"/>
      <c r="X174" s="191" t="n"/>
      <c r="Y174" s="191" t="n"/>
      <c r="Z174" s="191" t="n"/>
    </row>
    <row r="175" ht="15.75" customHeight="1" s="263">
      <c r="A175" s="150" t="n"/>
      <c r="B175" s="150" t="n"/>
      <c r="C175" s="191" t="n"/>
      <c r="D175" s="150" t="n"/>
      <c r="E175" s="150" t="n"/>
      <c r="F175" s="150" t="n"/>
      <c r="G175" s="186" t="n"/>
      <c r="H175" s="151" t="n"/>
      <c r="I175" s="151" t="n"/>
      <c r="J175" s="151" t="n"/>
      <c r="K175" s="151" t="n"/>
      <c r="L175" s="151" t="n"/>
      <c r="M175" s="186" t="n"/>
      <c r="N175" s="151" t="n"/>
      <c r="O175" s="151" t="n"/>
      <c r="P175" s="151" t="n"/>
      <c r="Q175" s="151" t="n"/>
      <c r="R175" s="151" t="n"/>
      <c r="S175" s="151" t="n"/>
      <c r="U175" s="191" t="n"/>
      <c r="V175" s="191" t="n"/>
      <c r="W175" s="191" t="n"/>
      <c r="X175" s="191" t="n"/>
      <c r="Y175" s="191" t="n"/>
      <c r="Z175" s="191" t="n"/>
    </row>
    <row r="176" ht="15.75" customHeight="1" s="263">
      <c r="A176" s="150" t="n"/>
      <c r="B176" s="150" t="n"/>
      <c r="C176" s="191" t="n"/>
      <c r="D176" s="150" t="n"/>
      <c r="E176" s="150" t="n"/>
      <c r="F176" s="150" t="n"/>
      <c r="G176" s="186" t="n"/>
      <c r="H176" s="151" t="n"/>
      <c r="I176" s="151" t="n"/>
      <c r="J176" s="151" t="n"/>
      <c r="K176" s="151" t="n"/>
      <c r="L176" s="151" t="n"/>
      <c r="M176" s="186" t="n"/>
      <c r="N176" s="151" t="n"/>
      <c r="O176" s="151" t="n"/>
      <c r="P176" s="151" t="n"/>
      <c r="Q176" s="151" t="n"/>
      <c r="R176" s="151" t="n"/>
      <c r="S176" s="151" t="n"/>
      <c r="U176" s="191" t="n"/>
      <c r="V176" s="191" t="n"/>
      <c r="W176" s="191" t="n"/>
      <c r="X176" s="191" t="n"/>
      <c r="Y176" s="191" t="n"/>
      <c r="Z176" s="191" t="n"/>
    </row>
    <row r="177" ht="15.75" customHeight="1" s="263">
      <c r="A177" s="150" t="n"/>
      <c r="B177" s="150" t="n"/>
      <c r="C177" s="191" t="n"/>
      <c r="D177" s="150" t="n"/>
      <c r="E177" s="150" t="n"/>
      <c r="F177" s="150" t="n"/>
      <c r="G177" s="186" t="n"/>
      <c r="H177" s="151" t="n"/>
      <c r="I177" s="151" t="n"/>
      <c r="J177" s="151" t="n"/>
      <c r="K177" s="151" t="n"/>
      <c r="L177" s="151" t="n"/>
      <c r="M177" s="186" t="n"/>
      <c r="N177" s="151" t="n"/>
      <c r="O177" s="151" t="n"/>
      <c r="P177" s="151" t="n"/>
      <c r="Q177" s="151" t="n"/>
      <c r="R177" s="151" t="n"/>
      <c r="S177" s="151" t="n"/>
      <c r="U177" s="191" t="n"/>
      <c r="V177" s="191" t="n"/>
      <c r="W177" s="191" t="n"/>
      <c r="X177" s="191" t="n"/>
      <c r="Y177" s="191" t="n"/>
      <c r="Z177" s="191" t="n"/>
    </row>
    <row r="178" ht="15.75" customHeight="1" s="263">
      <c r="A178" s="150" t="n"/>
      <c r="B178" s="150" t="n"/>
      <c r="C178" s="191" t="n"/>
      <c r="D178" s="150" t="n"/>
      <c r="E178" s="150" t="n"/>
      <c r="F178" s="150" t="n"/>
      <c r="G178" s="186" t="n"/>
      <c r="H178" s="151" t="n"/>
      <c r="I178" s="151" t="n"/>
      <c r="J178" s="151" t="n"/>
      <c r="K178" s="151" t="n"/>
      <c r="L178" s="151" t="n"/>
      <c r="M178" s="186" t="n"/>
      <c r="N178" s="151" t="n"/>
      <c r="O178" s="151" t="n"/>
      <c r="P178" s="151" t="n"/>
      <c r="Q178" s="151" t="n"/>
      <c r="R178" s="151" t="n"/>
      <c r="S178" s="151" t="n"/>
      <c r="U178" s="191" t="n"/>
      <c r="V178" s="191" t="n"/>
      <c r="W178" s="191" t="n"/>
      <c r="X178" s="191" t="n"/>
      <c r="Y178" s="191" t="n"/>
      <c r="Z178" s="191" t="n"/>
    </row>
    <row r="179" ht="15.75" customHeight="1" s="263">
      <c r="A179" s="150" t="n"/>
      <c r="B179" s="150" t="n"/>
      <c r="C179" s="191" t="n"/>
      <c r="D179" s="150" t="n"/>
      <c r="E179" s="150" t="n"/>
      <c r="F179" s="150" t="n"/>
      <c r="G179" s="186" t="n"/>
      <c r="H179" s="151" t="n"/>
      <c r="I179" s="151" t="n"/>
      <c r="J179" s="151" t="n"/>
      <c r="K179" s="151" t="n"/>
      <c r="L179" s="151" t="n"/>
      <c r="M179" s="186" t="n"/>
      <c r="N179" s="151" t="n"/>
      <c r="O179" s="151" t="n"/>
      <c r="P179" s="151" t="n"/>
      <c r="Q179" s="151" t="n"/>
      <c r="R179" s="151" t="n"/>
      <c r="S179" s="151" t="n"/>
      <c r="U179" s="191" t="n"/>
      <c r="V179" s="191" t="n"/>
      <c r="W179" s="191" t="n"/>
      <c r="X179" s="191" t="n"/>
      <c r="Y179" s="191" t="n"/>
      <c r="Z179" s="191" t="n"/>
    </row>
    <row r="180" ht="15.75" customHeight="1" s="263">
      <c r="A180" s="150" t="n"/>
      <c r="B180" s="150" t="n"/>
      <c r="C180" s="191" t="n"/>
      <c r="D180" s="150" t="n"/>
      <c r="E180" s="150" t="n"/>
      <c r="F180" s="150" t="n"/>
      <c r="G180" s="186" t="n"/>
      <c r="H180" s="151" t="n"/>
      <c r="I180" s="151" t="n"/>
      <c r="J180" s="151" t="n"/>
      <c r="K180" s="151" t="n"/>
      <c r="L180" s="151" t="n"/>
      <c r="M180" s="186" t="n"/>
      <c r="N180" s="151" t="n"/>
      <c r="O180" s="151" t="n"/>
      <c r="P180" s="151" t="n"/>
      <c r="Q180" s="151" t="n"/>
      <c r="R180" s="151" t="n"/>
      <c r="S180" s="151" t="n"/>
      <c r="U180" s="191" t="n"/>
      <c r="V180" s="191" t="n"/>
      <c r="W180" s="191" t="n"/>
      <c r="X180" s="191" t="n"/>
      <c r="Y180" s="191" t="n"/>
      <c r="Z180" s="191" t="n"/>
    </row>
    <row r="181" ht="15.75" customHeight="1" s="263">
      <c r="A181" s="150" t="n"/>
      <c r="B181" s="150" t="n"/>
      <c r="C181" s="191" t="n"/>
      <c r="D181" s="150" t="n"/>
      <c r="E181" s="150" t="n"/>
      <c r="F181" s="150" t="n"/>
      <c r="G181" s="186" t="n"/>
      <c r="H181" s="151" t="n"/>
      <c r="I181" s="151" t="n"/>
      <c r="J181" s="151" t="n"/>
      <c r="K181" s="151" t="n"/>
      <c r="L181" s="151" t="n"/>
      <c r="M181" s="186" t="n"/>
      <c r="N181" s="151" t="n"/>
      <c r="O181" s="151" t="n"/>
      <c r="P181" s="151" t="n"/>
      <c r="Q181" s="151" t="n"/>
      <c r="R181" s="151" t="n"/>
      <c r="S181" s="151" t="n"/>
      <c r="U181" s="191" t="n"/>
      <c r="V181" s="191" t="n"/>
      <c r="W181" s="191" t="n"/>
      <c r="X181" s="191" t="n"/>
      <c r="Y181" s="191" t="n"/>
      <c r="Z181" s="191" t="n"/>
    </row>
    <row r="182" ht="15.75" customHeight="1" s="263">
      <c r="A182" s="150" t="n"/>
      <c r="B182" s="150" t="n"/>
      <c r="C182" s="191" t="n"/>
      <c r="D182" s="150" t="n"/>
      <c r="E182" s="150" t="n"/>
      <c r="F182" s="150" t="n"/>
      <c r="G182" s="186" t="n"/>
      <c r="H182" s="151" t="n"/>
      <c r="I182" s="151" t="n"/>
      <c r="J182" s="151" t="n"/>
      <c r="K182" s="151" t="n"/>
      <c r="L182" s="151" t="n"/>
      <c r="M182" s="186" t="n"/>
      <c r="N182" s="151" t="n"/>
      <c r="O182" s="151" t="n"/>
      <c r="P182" s="151" t="n"/>
      <c r="Q182" s="151" t="n"/>
      <c r="R182" s="151" t="n"/>
      <c r="S182" s="151" t="n"/>
      <c r="U182" s="191" t="n"/>
      <c r="V182" s="191" t="n"/>
      <c r="W182" s="191" t="n"/>
      <c r="X182" s="191" t="n"/>
      <c r="Y182" s="191" t="n"/>
      <c r="Z182" s="191" t="n"/>
    </row>
    <row r="183" ht="15.75" customHeight="1" s="263">
      <c r="A183" s="150" t="n"/>
      <c r="B183" s="150" t="n"/>
      <c r="C183" s="191" t="n"/>
      <c r="D183" s="150" t="n"/>
      <c r="E183" s="150" t="n"/>
      <c r="F183" s="150" t="n"/>
      <c r="G183" s="186" t="n"/>
      <c r="H183" s="151" t="n"/>
      <c r="I183" s="151" t="n"/>
      <c r="J183" s="151" t="n"/>
      <c r="K183" s="151" t="n"/>
      <c r="L183" s="151" t="n"/>
      <c r="M183" s="186" t="n"/>
      <c r="N183" s="151" t="n"/>
      <c r="O183" s="151" t="n"/>
      <c r="P183" s="151" t="n"/>
      <c r="Q183" s="151" t="n"/>
      <c r="R183" s="151" t="n"/>
      <c r="S183" s="151" t="n"/>
      <c r="U183" s="191" t="n"/>
      <c r="V183" s="191" t="n"/>
      <c r="W183" s="191" t="n"/>
      <c r="X183" s="191" t="n"/>
      <c r="Y183" s="191" t="n"/>
      <c r="Z183" s="191" t="n"/>
    </row>
    <row r="184" ht="15.75" customHeight="1" s="263">
      <c r="A184" s="150" t="n"/>
      <c r="B184" s="150" t="n"/>
      <c r="C184" s="191" t="n"/>
      <c r="D184" s="150" t="n"/>
      <c r="E184" s="150" t="n"/>
      <c r="F184" s="150" t="n"/>
      <c r="G184" s="186" t="n"/>
      <c r="H184" s="151" t="n"/>
      <c r="I184" s="151" t="n"/>
      <c r="J184" s="151" t="n"/>
      <c r="K184" s="151" t="n"/>
      <c r="L184" s="151" t="n"/>
      <c r="M184" s="186" t="n"/>
      <c r="N184" s="151" t="n"/>
      <c r="O184" s="151" t="n"/>
      <c r="P184" s="151" t="n"/>
      <c r="Q184" s="151" t="n"/>
      <c r="R184" s="151" t="n"/>
      <c r="S184" s="151" t="n"/>
      <c r="U184" s="191" t="n"/>
      <c r="V184" s="191" t="n"/>
      <c r="W184" s="191" t="n"/>
      <c r="X184" s="191" t="n"/>
      <c r="Y184" s="191" t="n"/>
      <c r="Z184" s="191" t="n"/>
    </row>
    <row r="185" ht="15.75" customHeight="1" s="263">
      <c r="A185" s="150" t="n"/>
      <c r="B185" s="150" t="n"/>
      <c r="C185" s="191" t="n"/>
      <c r="D185" s="150" t="n"/>
      <c r="E185" s="150" t="n"/>
      <c r="F185" s="150" t="n"/>
      <c r="G185" s="186" t="n"/>
      <c r="H185" s="151" t="n"/>
      <c r="I185" s="151" t="n"/>
      <c r="J185" s="151" t="n"/>
      <c r="K185" s="151" t="n"/>
      <c r="L185" s="151" t="n"/>
      <c r="M185" s="186" t="n"/>
      <c r="N185" s="151" t="n"/>
      <c r="O185" s="151" t="n"/>
      <c r="P185" s="151" t="n"/>
      <c r="Q185" s="151" t="n"/>
      <c r="R185" s="151" t="n"/>
      <c r="S185" s="151" t="n"/>
      <c r="U185" s="191" t="n"/>
      <c r="V185" s="191" t="n"/>
      <c r="W185" s="191" t="n"/>
      <c r="X185" s="191" t="n"/>
      <c r="Y185" s="191" t="n"/>
      <c r="Z185" s="191" t="n"/>
    </row>
    <row r="186" ht="15.75" customHeight="1" s="263">
      <c r="A186" s="150" t="n"/>
      <c r="B186" s="150" t="n"/>
      <c r="C186" s="191" t="n"/>
      <c r="D186" s="150" t="n"/>
      <c r="E186" s="150" t="n"/>
      <c r="F186" s="150" t="n"/>
      <c r="G186" s="186" t="n"/>
      <c r="H186" s="151" t="n"/>
      <c r="I186" s="151" t="n"/>
      <c r="J186" s="151" t="n"/>
      <c r="K186" s="151" t="n"/>
      <c r="L186" s="151" t="n"/>
      <c r="M186" s="186" t="n"/>
      <c r="N186" s="151" t="n"/>
      <c r="O186" s="151" t="n"/>
      <c r="P186" s="151" t="n"/>
      <c r="Q186" s="151" t="n"/>
      <c r="R186" s="151" t="n"/>
      <c r="S186" s="151" t="n"/>
      <c r="U186" s="191" t="n"/>
      <c r="V186" s="191" t="n"/>
      <c r="W186" s="191" t="n"/>
      <c r="X186" s="191" t="n"/>
      <c r="Y186" s="191" t="n"/>
      <c r="Z186" s="191" t="n"/>
    </row>
    <row r="187" ht="15.75" customHeight="1" s="263">
      <c r="A187" s="150" t="n"/>
      <c r="B187" s="150" t="n"/>
      <c r="C187" s="191" t="n"/>
      <c r="D187" s="150" t="n"/>
      <c r="E187" s="150" t="n"/>
      <c r="F187" s="150" t="n"/>
      <c r="G187" s="186" t="n"/>
      <c r="H187" s="151" t="n"/>
      <c r="I187" s="151" t="n"/>
      <c r="J187" s="151" t="n"/>
      <c r="K187" s="151" t="n"/>
      <c r="L187" s="151" t="n"/>
      <c r="M187" s="186" t="n"/>
      <c r="N187" s="151" t="n"/>
      <c r="O187" s="151" t="n"/>
      <c r="P187" s="151" t="n"/>
      <c r="Q187" s="151" t="n"/>
      <c r="R187" s="151" t="n"/>
      <c r="S187" s="151" t="n"/>
      <c r="U187" s="191" t="n"/>
      <c r="V187" s="191" t="n"/>
      <c r="W187" s="191" t="n"/>
      <c r="X187" s="191" t="n"/>
      <c r="Y187" s="191" t="n"/>
      <c r="Z187" s="191" t="n"/>
    </row>
    <row r="188" ht="15.75" customHeight="1" s="263">
      <c r="A188" s="150" t="n"/>
      <c r="B188" s="150" t="n"/>
      <c r="C188" s="191" t="n"/>
      <c r="D188" s="150" t="n"/>
      <c r="E188" s="150" t="n"/>
      <c r="F188" s="150" t="n"/>
      <c r="G188" s="186" t="n"/>
      <c r="H188" s="151" t="n"/>
      <c r="I188" s="151" t="n"/>
      <c r="J188" s="151" t="n"/>
      <c r="K188" s="151" t="n"/>
      <c r="L188" s="151" t="n"/>
      <c r="M188" s="186" t="n"/>
      <c r="N188" s="151" t="n"/>
      <c r="O188" s="151" t="n"/>
      <c r="P188" s="151" t="n"/>
      <c r="Q188" s="151" t="n"/>
      <c r="R188" s="151" t="n"/>
      <c r="S188" s="151" t="n"/>
      <c r="U188" s="191" t="n"/>
      <c r="V188" s="191" t="n"/>
      <c r="W188" s="191" t="n"/>
      <c r="X188" s="191" t="n"/>
      <c r="Y188" s="191" t="n"/>
      <c r="Z188" s="191" t="n"/>
    </row>
    <row r="189" ht="15.75" customHeight="1" s="263">
      <c r="A189" s="150" t="n"/>
      <c r="B189" s="150" t="n"/>
      <c r="C189" s="191" t="n"/>
      <c r="D189" s="150" t="n"/>
      <c r="E189" s="150" t="n"/>
      <c r="F189" s="150" t="n"/>
      <c r="G189" s="186" t="n"/>
      <c r="H189" s="151" t="n"/>
      <c r="I189" s="151" t="n"/>
      <c r="J189" s="151" t="n"/>
      <c r="K189" s="151" t="n"/>
      <c r="L189" s="151" t="n"/>
      <c r="M189" s="186" t="n"/>
      <c r="N189" s="151" t="n"/>
      <c r="O189" s="151" t="n"/>
      <c r="P189" s="151" t="n"/>
      <c r="Q189" s="151" t="n"/>
      <c r="R189" s="151" t="n"/>
      <c r="S189" s="151" t="n"/>
      <c r="U189" s="191" t="n"/>
      <c r="V189" s="191" t="n"/>
      <c r="W189" s="191" t="n"/>
      <c r="X189" s="191" t="n"/>
      <c r="Y189" s="191" t="n"/>
      <c r="Z189" s="191" t="n"/>
    </row>
    <row r="190" ht="15.75" customHeight="1" s="263">
      <c r="A190" s="150" t="n"/>
      <c r="B190" s="150" t="n"/>
      <c r="C190" s="191" t="n"/>
      <c r="D190" s="150" t="n"/>
      <c r="E190" s="150" t="n"/>
      <c r="F190" s="150" t="n"/>
      <c r="G190" s="186" t="n"/>
      <c r="H190" s="151" t="n"/>
      <c r="I190" s="151" t="n"/>
      <c r="J190" s="151" t="n"/>
      <c r="K190" s="151" t="n"/>
      <c r="L190" s="151" t="n"/>
      <c r="M190" s="186" t="n"/>
      <c r="N190" s="151" t="n"/>
      <c r="O190" s="151" t="n"/>
      <c r="P190" s="151" t="n"/>
      <c r="Q190" s="151" t="n"/>
      <c r="R190" s="151" t="n"/>
      <c r="S190" s="151" t="n"/>
      <c r="U190" s="191" t="n"/>
      <c r="V190" s="191" t="n"/>
      <c r="W190" s="191" t="n"/>
      <c r="X190" s="191" t="n"/>
      <c r="Y190" s="191" t="n"/>
      <c r="Z190" s="191" t="n"/>
    </row>
    <row r="191" ht="15.75" customHeight="1" s="263">
      <c r="A191" s="150" t="n"/>
      <c r="B191" s="150" t="n"/>
      <c r="C191" s="191" t="n"/>
      <c r="D191" s="150" t="n"/>
      <c r="E191" s="150" t="n"/>
      <c r="F191" s="150" t="n"/>
      <c r="G191" s="186" t="n"/>
      <c r="H191" s="151" t="n"/>
      <c r="I191" s="151" t="n"/>
      <c r="J191" s="151" t="n"/>
      <c r="K191" s="151" t="n"/>
      <c r="L191" s="151" t="n"/>
      <c r="M191" s="186" t="n"/>
      <c r="N191" s="151" t="n"/>
      <c r="O191" s="151" t="n"/>
      <c r="P191" s="151" t="n"/>
      <c r="Q191" s="151" t="n"/>
      <c r="R191" s="151" t="n"/>
      <c r="S191" s="151" t="n"/>
      <c r="U191" s="191" t="n"/>
      <c r="V191" s="191" t="n"/>
      <c r="W191" s="191" t="n"/>
      <c r="X191" s="191" t="n"/>
      <c r="Y191" s="191" t="n"/>
      <c r="Z191" s="191" t="n"/>
    </row>
    <row r="192" ht="15.75" customHeight="1" s="263">
      <c r="A192" s="150" t="n"/>
      <c r="B192" s="150" t="n"/>
      <c r="C192" s="191" t="n"/>
      <c r="D192" s="150" t="n"/>
      <c r="E192" s="150" t="n"/>
      <c r="F192" s="150" t="n"/>
      <c r="G192" s="186" t="n"/>
      <c r="H192" s="151" t="n"/>
      <c r="I192" s="151" t="n"/>
      <c r="J192" s="151" t="n"/>
      <c r="K192" s="151" t="n"/>
      <c r="L192" s="151" t="n"/>
      <c r="M192" s="186" t="n"/>
      <c r="N192" s="151" t="n"/>
      <c r="O192" s="151" t="n"/>
      <c r="P192" s="151" t="n"/>
      <c r="Q192" s="151" t="n"/>
      <c r="R192" s="151" t="n"/>
      <c r="S192" s="151" t="n"/>
      <c r="U192" s="191" t="n"/>
      <c r="V192" s="191" t="n"/>
      <c r="W192" s="191" t="n"/>
      <c r="X192" s="191" t="n"/>
      <c r="Y192" s="191" t="n"/>
      <c r="Z192" s="191" t="n"/>
    </row>
    <row r="193" ht="15.75" customHeight="1" s="263">
      <c r="A193" s="150" t="n"/>
      <c r="B193" s="150" t="n"/>
      <c r="C193" s="191" t="n"/>
      <c r="D193" s="150" t="n"/>
      <c r="E193" s="150" t="n"/>
      <c r="F193" s="150" t="n"/>
      <c r="G193" s="186" t="n"/>
      <c r="H193" s="151" t="n"/>
      <c r="I193" s="151" t="n"/>
      <c r="J193" s="151" t="n"/>
      <c r="K193" s="151" t="n"/>
      <c r="L193" s="151" t="n"/>
      <c r="M193" s="186" t="n"/>
      <c r="N193" s="151" t="n"/>
      <c r="O193" s="151" t="n"/>
      <c r="P193" s="151" t="n"/>
      <c r="Q193" s="151" t="n"/>
      <c r="R193" s="151" t="n"/>
      <c r="S193" s="151" t="n"/>
      <c r="U193" s="191" t="n"/>
      <c r="V193" s="191" t="n"/>
      <c r="W193" s="191" t="n"/>
      <c r="X193" s="191" t="n"/>
      <c r="Y193" s="191" t="n"/>
      <c r="Z193" s="191" t="n"/>
    </row>
    <row r="194" ht="15.75" customHeight="1" s="263">
      <c r="A194" s="150" t="n"/>
      <c r="B194" s="150" t="n"/>
      <c r="C194" s="191" t="n"/>
      <c r="D194" s="150" t="n"/>
      <c r="E194" s="150" t="n"/>
      <c r="F194" s="150" t="n"/>
      <c r="G194" s="186" t="n"/>
      <c r="H194" s="151" t="n"/>
      <c r="I194" s="151" t="n"/>
      <c r="J194" s="151" t="n"/>
      <c r="K194" s="151" t="n"/>
      <c r="L194" s="151" t="n"/>
      <c r="M194" s="186" t="n"/>
      <c r="N194" s="151" t="n"/>
      <c r="O194" s="151" t="n"/>
      <c r="P194" s="151" t="n"/>
      <c r="Q194" s="151" t="n"/>
      <c r="R194" s="151" t="n"/>
      <c r="S194" s="151" t="n"/>
      <c r="U194" s="191" t="n"/>
      <c r="V194" s="191" t="n"/>
      <c r="W194" s="191" t="n"/>
      <c r="X194" s="191" t="n"/>
      <c r="Y194" s="191" t="n"/>
      <c r="Z194" s="191" t="n"/>
    </row>
    <row r="195" ht="15.75" customHeight="1" s="263">
      <c r="A195" s="150" t="n"/>
      <c r="B195" s="150" t="n"/>
      <c r="C195" s="191" t="n"/>
      <c r="D195" s="150" t="n"/>
      <c r="E195" s="150" t="n"/>
      <c r="F195" s="150" t="n"/>
      <c r="G195" s="186" t="n"/>
      <c r="H195" s="151" t="n"/>
      <c r="I195" s="151" t="n"/>
      <c r="J195" s="151" t="n"/>
      <c r="K195" s="151" t="n"/>
      <c r="L195" s="151" t="n"/>
      <c r="M195" s="186" t="n"/>
      <c r="N195" s="151" t="n"/>
      <c r="O195" s="151" t="n"/>
      <c r="P195" s="151" t="n"/>
      <c r="Q195" s="151" t="n"/>
      <c r="R195" s="151" t="n"/>
      <c r="S195" s="151" t="n"/>
      <c r="U195" s="191" t="n"/>
      <c r="V195" s="191" t="n"/>
      <c r="W195" s="191" t="n"/>
      <c r="X195" s="191" t="n"/>
      <c r="Y195" s="191" t="n"/>
      <c r="Z195" s="191" t="n"/>
    </row>
    <row r="196" ht="15.75" customHeight="1" s="263">
      <c r="A196" s="150" t="n"/>
      <c r="B196" s="150" t="n"/>
      <c r="C196" s="191" t="n"/>
      <c r="D196" s="150" t="n"/>
      <c r="E196" s="150" t="n"/>
      <c r="F196" s="150" t="n"/>
      <c r="G196" s="186" t="n"/>
      <c r="H196" s="151" t="n"/>
      <c r="I196" s="151" t="n"/>
      <c r="J196" s="151" t="n"/>
      <c r="K196" s="151" t="n"/>
      <c r="L196" s="151" t="n"/>
      <c r="M196" s="186" t="n"/>
      <c r="N196" s="151" t="n"/>
      <c r="O196" s="151" t="n"/>
      <c r="P196" s="151" t="n"/>
      <c r="Q196" s="151" t="n"/>
      <c r="R196" s="151" t="n"/>
      <c r="S196" s="151" t="n"/>
      <c r="U196" s="191" t="n"/>
      <c r="V196" s="191" t="n"/>
      <c r="W196" s="191" t="n"/>
      <c r="X196" s="191" t="n"/>
      <c r="Y196" s="191" t="n"/>
      <c r="Z196" s="191" t="n"/>
    </row>
    <row r="197" ht="15.75" customHeight="1" s="263">
      <c r="A197" s="150" t="n"/>
      <c r="B197" s="150" t="n"/>
      <c r="C197" s="191" t="n"/>
      <c r="D197" s="150" t="n"/>
      <c r="E197" s="150" t="n"/>
      <c r="F197" s="150" t="n"/>
      <c r="G197" s="186" t="n"/>
      <c r="H197" s="151" t="n"/>
      <c r="I197" s="151" t="n"/>
      <c r="J197" s="151" t="n"/>
      <c r="K197" s="151" t="n"/>
      <c r="L197" s="151" t="n"/>
      <c r="M197" s="186" t="n"/>
      <c r="N197" s="151" t="n"/>
      <c r="O197" s="151" t="n"/>
      <c r="P197" s="151" t="n"/>
      <c r="Q197" s="151" t="n"/>
      <c r="R197" s="151" t="n"/>
      <c r="S197" s="151" t="n"/>
      <c r="U197" s="191" t="n"/>
      <c r="V197" s="191" t="n"/>
      <c r="W197" s="191" t="n"/>
      <c r="X197" s="191" t="n"/>
      <c r="Y197" s="191" t="n"/>
      <c r="Z197" s="191" t="n"/>
    </row>
    <row r="198" ht="15.75" customHeight="1" s="263">
      <c r="A198" s="150" t="n"/>
      <c r="B198" s="150" t="n"/>
      <c r="C198" s="191" t="n"/>
      <c r="D198" s="150" t="n"/>
      <c r="E198" s="150" t="n"/>
      <c r="F198" s="150" t="n"/>
      <c r="G198" s="186" t="n"/>
      <c r="H198" s="151" t="n"/>
      <c r="I198" s="151" t="n"/>
      <c r="J198" s="151" t="n"/>
      <c r="K198" s="151" t="n"/>
      <c r="L198" s="151" t="n"/>
      <c r="M198" s="186" t="n"/>
      <c r="N198" s="151" t="n"/>
      <c r="O198" s="151" t="n"/>
      <c r="P198" s="151" t="n"/>
      <c r="Q198" s="151" t="n"/>
      <c r="R198" s="151" t="n"/>
      <c r="S198" s="151" t="n"/>
      <c r="U198" s="191" t="n"/>
      <c r="V198" s="191" t="n"/>
      <c r="W198" s="191" t="n"/>
      <c r="X198" s="191" t="n"/>
      <c r="Y198" s="191" t="n"/>
      <c r="Z198" s="191" t="n"/>
    </row>
    <row r="199" ht="15.75" customHeight="1" s="263">
      <c r="A199" s="150" t="n"/>
      <c r="B199" s="150" t="n"/>
      <c r="C199" s="191" t="n"/>
      <c r="D199" s="150" t="n"/>
      <c r="E199" s="150" t="n"/>
      <c r="F199" s="150" t="n"/>
      <c r="G199" s="186" t="n"/>
      <c r="H199" s="151" t="n"/>
      <c r="I199" s="151" t="n"/>
      <c r="J199" s="151" t="n"/>
      <c r="K199" s="151" t="n"/>
      <c r="L199" s="151" t="n"/>
      <c r="M199" s="186" t="n"/>
      <c r="N199" s="151" t="n"/>
      <c r="O199" s="151" t="n"/>
      <c r="P199" s="151" t="n"/>
      <c r="Q199" s="151" t="n"/>
      <c r="R199" s="151" t="n"/>
      <c r="S199" s="151" t="n"/>
      <c r="U199" s="191" t="n"/>
      <c r="V199" s="191" t="n"/>
      <c r="W199" s="191" t="n"/>
      <c r="X199" s="191" t="n"/>
      <c r="Y199" s="191" t="n"/>
      <c r="Z199" s="191" t="n"/>
    </row>
    <row r="200" ht="15.75" customHeight="1" s="263">
      <c r="A200" s="150" t="n"/>
      <c r="B200" s="150" t="n"/>
      <c r="C200" s="191" t="n"/>
      <c r="D200" s="150" t="n"/>
      <c r="E200" s="150" t="n"/>
      <c r="F200" s="150" t="n"/>
      <c r="G200" s="186" t="n"/>
      <c r="H200" s="151" t="n"/>
      <c r="I200" s="151" t="n"/>
      <c r="J200" s="151" t="n"/>
      <c r="K200" s="151" t="n"/>
      <c r="L200" s="151" t="n"/>
      <c r="M200" s="186" t="n"/>
      <c r="N200" s="151" t="n"/>
      <c r="O200" s="151" t="n"/>
      <c r="P200" s="151" t="n"/>
      <c r="Q200" s="151" t="n"/>
      <c r="R200" s="151" t="n"/>
      <c r="S200" s="151" t="n"/>
      <c r="U200" s="191" t="n"/>
      <c r="V200" s="191" t="n"/>
      <c r="W200" s="191" t="n"/>
      <c r="X200" s="191" t="n"/>
      <c r="Y200" s="191" t="n"/>
      <c r="Z200" s="191" t="n"/>
    </row>
    <row r="201" ht="15.75" customHeight="1" s="263">
      <c r="A201" s="150" t="n"/>
      <c r="B201" s="150" t="n"/>
      <c r="C201" s="191" t="n"/>
      <c r="D201" s="150" t="n"/>
      <c r="E201" s="150" t="n"/>
      <c r="F201" s="150" t="n"/>
      <c r="G201" s="186" t="n"/>
      <c r="H201" s="151" t="n"/>
      <c r="I201" s="151" t="n"/>
      <c r="J201" s="151" t="n"/>
      <c r="K201" s="151" t="n"/>
      <c r="L201" s="151" t="n"/>
      <c r="M201" s="186" t="n"/>
      <c r="N201" s="151" t="n"/>
      <c r="O201" s="151" t="n"/>
      <c r="P201" s="151" t="n"/>
      <c r="Q201" s="151" t="n"/>
      <c r="R201" s="151" t="n"/>
      <c r="S201" s="151" t="n"/>
      <c r="U201" s="191" t="n"/>
      <c r="V201" s="191" t="n"/>
      <c r="W201" s="191" t="n"/>
      <c r="X201" s="191" t="n"/>
      <c r="Y201" s="191" t="n"/>
      <c r="Z201" s="191" t="n"/>
    </row>
    <row r="202" ht="15.75" customHeight="1" s="263">
      <c r="A202" s="150" t="n"/>
      <c r="B202" s="150" t="n"/>
      <c r="C202" s="191" t="n"/>
      <c r="D202" s="150" t="n"/>
      <c r="E202" s="150" t="n"/>
      <c r="F202" s="150" t="n"/>
      <c r="G202" s="186" t="n"/>
      <c r="H202" s="151" t="n"/>
      <c r="I202" s="151" t="n"/>
      <c r="J202" s="151" t="n"/>
      <c r="K202" s="151" t="n"/>
      <c r="L202" s="151" t="n"/>
      <c r="M202" s="186" t="n"/>
      <c r="N202" s="151" t="n"/>
      <c r="O202" s="151" t="n"/>
      <c r="P202" s="151" t="n"/>
      <c r="Q202" s="151" t="n"/>
      <c r="R202" s="151" t="n"/>
      <c r="S202" s="151" t="n"/>
      <c r="U202" s="191" t="n"/>
      <c r="V202" s="191" t="n"/>
      <c r="W202" s="191" t="n"/>
      <c r="X202" s="191" t="n"/>
      <c r="Y202" s="191" t="n"/>
      <c r="Z202" s="191" t="n"/>
    </row>
    <row r="203" ht="15.75" customHeight="1" s="263">
      <c r="A203" s="150" t="n"/>
      <c r="B203" s="150" t="n"/>
      <c r="C203" s="191" t="n"/>
      <c r="D203" s="150" t="n"/>
      <c r="E203" s="150" t="n"/>
      <c r="F203" s="150" t="n"/>
      <c r="G203" s="186" t="n"/>
      <c r="H203" s="151" t="n"/>
      <c r="I203" s="151" t="n"/>
      <c r="J203" s="151" t="n"/>
      <c r="K203" s="151" t="n"/>
      <c r="L203" s="151" t="n"/>
      <c r="M203" s="186" t="n"/>
      <c r="N203" s="151" t="n"/>
      <c r="O203" s="151" t="n"/>
      <c r="P203" s="151" t="n"/>
      <c r="Q203" s="151" t="n"/>
      <c r="R203" s="151" t="n"/>
      <c r="S203" s="151" t="n"/>
      <c r="U203" s="191" t="n"/>
      <c r="V203" s="191" t="n"/>
      <c r="W203" s="191" t="n"/>
      <c r="X203" s="191" t="n"/>
      <c r="Y203" s="191" t="n"/>
      <c r="Z203" s="191" t="n"/>
    </row>
    <row r="204" ht="15.75" customHeight="1" s="263">
      <c r="A204" s="150" t="n"/>
      <c r="B204" s="150" t="n"/>
      <c r="C204" s="191" t="n"/>
      <c r="D204" s="150" t="n"/>
      <c r="E204" s="150" t="n"/>
      <c r="F204" s="150" t="n"/>
      <c r="G204" s="186" t="n"/>
      <c r="H204" s="151" t="n"/>
      <c r="I204" s="151" t="n"/>
      <c r="J204" s="151" t="n"/>
      <c r="K204" s="151" t="n"/>
      <c r="L204" s="151" t="n"/>
      <c r="M204" s="186" t="n"/>
      <c r="N204" s="151" t="n"/>
      <c r="O204" s="151" t="n"/>
      <c r="P204" s="151" t="n"/>
      <c r="Q204" s="151" t="n"/>
      <c r="R204" s="151" t="n"/>
      <c r="S204" s="151" t="n"/>
      <c r="U204" s="191" t="n"/>
      <c r="V204" s="191" t="n"/>
      <c r="W204" s="191" t="n"/>
      <c r="X204" s="191" t="n"/>
      <c r="Y204" s="191" t="n"/>
      <c r="Z204" s="191" t="n"/>
    </row>
    <row r="205" ht="15.75" customHeight="1" s="263">
      <c r="A205" s="150" t="n"/>
      <c r="B205" s="150" t="n"/>
      <c r="C205" s="191" t="n"/>
      <c r="D205" s="150" t="n"/>
      <c r="E205" s="150" t="n"/>
      <c r="F205" s="150" t="n"/>
      <c r="G205" s="186" t="n"/>
      <c r="H205" s="151" t="n"/>
      <c r="I205" s="151" t="n"/>
      <c r="J205" s="151" t="n"/>
      <c r="K205" s="151" t="n"/>
      <c r="L205" s="151" t="n"/>
      <c r="M205" s="186" t="n"/>
      <c r="N205" s="151" t="n"/>
      <c r="O205" s="151" t="n"/>
      <c r="P205" s="151" t="n"/>
      <c r="Q205" s="151" t="n"/>
      <c r="R205" s="151" t="n"/>
      <c r="S205" s="151" t="n"/>
      <c r="U205" s="191" t="n"/>
      <c r="V205" s="191" t="n"/>
      <c r="W205" s="191" t="n"/>
      <c r="X205" s="191" t="n"/>
      <c r="Y205" s="191" t="n"/>
      <c r="Z205" s="191" t="n"/>
    </row>
    <row r="206" ht="15.75" customHeight="1" s="263">
      <c r="A206" s="150" t="n"/>
      <c r="B206" s="150" t="n"/>
      <c r="C206" s="191" t="n"/>
      <c r="D206" s="150" t="n"/>
      <c r="E206" s="150" t="n"/>
      <c r="F206" s="150" t="n"/>
      <c r="G206" s="186" t="n"/>
      <c r="H206" s="151" t="n"/>
      <c r="I206" s="151" t="n"/>
      <c r="J206" s="151" t="n"/>
      <c r="K206" s="151" t="n"/>
      <c r="L206" s="151" t="n"/>
      <c r="M206" s="186" t="n"/>
      <c r="N206" s="151" t="n"/>
      <c r="O206" s="151" t="n"/>
      <c r="P206" s="151" t="n"/>
      <c r="Q206" s="151" t="n"/>
      <c r="R206" s="151" t="n"/>
      <c r="S206" s="151" t="n"/>
      <c r="U206" s="191" t="n"/>
      <c r="V206" s="191" t="n"/>
      <c r="W206" s="191" t="n"/>
      <c r="X206" s="191" t="n"/>
      <c r="Y206" s="191" t="n"/>
      <c r="Z206" s="191" t="n"/>
    </row>
    <row r="207" ht="15.75" customHeight="1" s="263">
      <c r="A207" s="150" t="n"/>
      <c r="B207" s="150" t="n"/>
      <c r="C207" s="191" t="n"/>
      <c r="D207" s="150" t="n"/>
      <c r="E207" s="150" t="n"/>
      <c r="F207" s="150" t="n"/>
      <c r="G207" s="186" t="n"/>
      <c r="H207" s="151" t="n"/>
      <c r="I207" s="151" t="n"/>
      <c r="J207" s="151" t="n"/>
      <c r="K207" s="151" t="n"/>
      <c r="L207" s="151" t="n"/>
      <c r="M207" s="186" t="n"/>
      <c r="N207" s="151" t="n"/>
      <c r="O207" s="151" t="n"/>
      <c r="P207" s="151" t="n"/>
      <c r="Q207" s="151" t="n"/>
      <c r="R207" s="151" t="n"/>
      <c r="S207" s="151" t="n"/>
      <c r="U207" s="191" t="n"/>
      <c r="V207" s="191" t="n"/>
      <c r="W207" s="191" t="n"/>
      <c r="X207" s="191" t="n"/>
      <c r="Y207" s="191" t="n"/>
      <c r="Z207" s="191" t="n"/>
    </row>
    <row r="208" ht="15.75" customHeight="1" s="263">
      <c r="A208" s="150" t="n"/>
      <c r="B208" s="150" t="n"/>
      <c r="C208" s="191" t="n"/>
      <c r="D208" s="150" t="n"/>
      <c r="E208" s="150" t="n"/>
      <c r="F208" s="150" t="n"/>
      <c r="G208" s="186" t="n"/>
      <c r="H208" s="151" t="n"/>
      <c r="I208" s="151" t="n"/>
      <c r="J208" s="151" t="n"/>
      <c r="K208" s="151" t="n"/>
      <c r="L208" s="151" t="n"/>
      <c r="M208" s="186" t="n"/>
      <c r="N208" s="151" t="n"/>
      <c r="O208" s="151" t="n"/>
      <c r="P208" s="151" t="n"/>
      <c r="Q208" s="151" t="n"/>
      <c r="R208" s="151" t="n"/>
      <c r="S208" s="151" t="n"/>
      <c r="U208" s="191" t="n"/>
      <c r="V208" s="191" t="n"/>
      <c r="W208" s="191" t="n"/>
      <c r="X208" s="191" t="n"/>
      <c r="Y208" s="191" t="n"/>
      <c r="Z208" s="191" t="n"/>
    </row>
    <row r="209" ht="15.75" customHeight="1" s="263">
      <c r="A209" s="150" t="n"/>
      <c r="B209" s="150" t="n"/>
      <c r="C209" s="191" t="n"/>
      <c r="D209" s="150" t="n"/>
      <c r="E209" s="150" t="n"/>
      <c r="F209" s="150" t="n"/>
      <c r="G209" s="186" t="n"/>
      <c r="H209" s="151" t="n"/>
      <c r="I209" s="151" t="n"/>
      <c r="J209" s="151" t="n"/>
      <c r="K209" s="151" t="n"/>
      <c r="L209" s="151" t="n"/>
      <c r="M209" s="186" t="n"/>
      <c r="N209" s="151" t="n"/>
      <c r="O209" s="151" t="n"/>
      <c r="P209" s="151" t="n"/>
      <c r="Q209" s="151" t="n"/>
      <c r="R209" s="151" t="n"/>
      <c r="S209" s="151" t="n"/>
      <c r="U209" s="191" t="n"/>
      <c r="V209" s="191" t="n"/>
      <c r="W209" s="191" t="n"/>
      <c r="X209" s="191" t="n"/>
      <c r="Y209" s="191" t="n"/>
      <c r="Z209" s="191" t="n"/>
    </row>
    <row r="210" ht="15.75" customHeight="1" s="263">
      <c r="A210" s="150" t="n"/>
      <c r="B210" s="150" t="n"/>
      <c r="C210" s="191" t="n"/>
      <c r="D210" s="150" t="n"/>
      <c r="E210" s="150" t="n"/>
      <c r="F210" s="150" t="n"/>
      <c r="G210" s="186" t="n"/>
      <c r="H210" s="151" t="n"/>
      <c r="I210" s="151" t="n"/>
      <c r="J210" s="151" t="n"/>
      <c r="K210" s="151" t="n"/>
      <c r="L210" s="151" t="n"/>
      <c r="M210" s="186" t="n"/>
      <c r="N210" s="151" t="n"/>
      <c r="O210" s="151" t="n"/>
      <c r="P210" s="151" t="n"/>
      <c r="Q210" s="151" t="n"/>
      <c r="R210" s="151" t="n"/>
      <c r="S210" s="151" t="n"/>
      <c r="U210" s="191" t="n"/>
      <c r="V210" s="191" t="n"/>
      <c r="W210" s="191" t="n"/>
      <c r="X210" s="191" t="n"/>
      <c r="Y210" s="191" t="n"/>
      <c r="Z210" s="191" t="n"/>
    </row>
    <row r="211" ht="15.75" customHeight="1" s="263">
      <c r="A211" s="150" t="n"/>
      <c r="B211" s="150" t="n"/>
      <c r="C211" s="191" t="n"/>
      <c r="D211" s="150" t="n"/>
      <c r="E211" s="150" t="n"/>
      <c r="F211" s="150" t="n"/>
      <c r="G211" s="186" t="n"/>
      <c r="H211" s="151" t="n"/>
      <c r="I211" s="151" t="n"/>
      <c r="J211" s="151" t="n"/>
      <c r="K211" s="151" t="n"/>
      <c r="L211" s="151" t="n"/>
      <c r="M211" s="186" t="n"/>
      <c r="N211" s="151" t="n"/>
      <c r="O211" s="151" t="n"/>
      <c r="P211" s="151" t="n"/>
      <c r="Q211" s="151" t="n"/>
      <c r="R211" s="151" t="n"/>
      <c r="S211" s="151" t="n"/>
      <c r="U211" s="191" t="n"/>
      <c r="V211" s="191" t="n"/>
      <c r="W211" s="191" t="n"/>
      <c r="X211" s="191" t="n"/>
      <c r="Y211" s="191" t="n"/>
      <c r="Z211" s="191" t="n"/>
    </row>
    <row r="212" ht="15.75" customHeight="1" s="263">
      <c r="A212" s="150" t="n"/>
      <c r="B212" s="150" t="n"/>
      <c r="C212" s="191" t="n"/>
      <c r="D212" s="150" t="n"/>
      <c r="E212" s="150" t="n"/>
      <c r="F212" s="150" t="n"/>
      <c r="G212" s="186" t="n"/>
      <c r="H212" s="151" t="n"/>
      <c r="I212" s="151" t="n"/>
      <c r="J212" s="151" t="n"/>
      <c r="K212" s="151" t="n"/>
      <c r="L212" s="151" t="n"/>
      <c r="M212" s="186" t="n"/>
      <c r="N212" s="151" t="n"/>
      <c r="O212" s="151" t="n"/>
      <c r="P212" s="151" t="n"/>
      <c r="Q212" s="151" t="n"/>
      <c r="R212" s="151" t="n"/>
      <c r="S212" s="151" t="n"/>
      <c r="U212" s="191" t="n"/>
      <c r="V212" s="191" t="n"/>
      <c r="W212" s="191" t="n"/>
      <c r="X212" s="191" t="n"/>
      <c r="Y212" s="191" t="n"/>
      <c r="Z212" s="191" t="n"/>
    </row>
    <row r="213" ht="15.75" customHeight="1" s="263">
      <c r="A213" s="150" t="n"/>
      <c r="B213" s="150" t="n"/>
      <c r="C213" s="191" t="n"/>
      <c r="D213" s="150" t="n"/>
      <c r="E213" s="150" t="n"/>
      <c r="F213" s="150" t="n"/>
      <c r="G213" s="186" t="n"/>
      <c r="H213" s="151" t="n"/>
      <c r="I213" s="151" t="n"/>
      <c r="J213" s="151" t="n"/>
      <c r="K213" s="151" t="n"/>
      <c r="L213" s="151" t="n"/>
      <c r="M213" s="186" t="n"/>
      <c r="N213" s="151" t="n"/>
      <c r="O213" s="151" t="n"/>
      <c r="P213" s="151" t="n"/>
      <c r="Q213" s="151" t="n"/>
      <c r="R213" s="151" t="n"/>
      <c r="S213" s="151" t="n"/>
      <c r="U213" s="191" t="n"/>
      <c r="V213" s="191" t="n"/>
      <c r="W213" s="191" t="n"/>
      <c r="X213" s="191" t="n"/>
      <c r="Y213" s="191" t="n"/>
      <c r="Z213" s="191" t="n"/>
    </row>
    <row r="214" ht="15.75" customHeight="1" s="263">
      <c r="A214" s="150" t="n"/>
      <c r="B214" s="150" t="n"/>
      <c r="C214" s="191" t="n"/>
      <c r="D214" s="150" t="n"/>
      <c r="E214" s="150" t="n"/>
      <c r="F214" s="150" t="n"/>
      <c r="G214" s="186" t="n"/>
      <c r="H214" s="151" t="n"/>
      <c r="I214" s="151" t="n"/>
      <c r="J214" s="151" t="n"/>
      <c r="K214" s="151" t="n"/>
      <c r="L214" s="151" t="n"/>
      <c r="M214" s="186" t="n"/>
      <c r="N214" s="151" t="n"/>
      <c r="O214" s="151" t="n"/>
      <c r="P214" s="151" t="n"/>
      <c r="Q214" s="151" t="n"/>
      <c r="R214" s="151" t="n"/>
      <c r="S214" s="151" t="n"/>
      <c r="U214" s="191" t="n"/>
      <c r="V214" s="191" t="n"/>
      <c r="W214" s="191" t="n"/>
      <c r="X214" s="191" t="n"/>
      <c r="Y214" s="191" t="n"/>
      <c r="Z214" s="191" t="n"/>
    </row>
    <row r="215" ht="15.75" customHeight="1" s="263">
      <c r="A215" s="150" t="n"/>
      <c r="B215" s="150" t="n"/>
      <c r="C215" s="191" t="n"/>
      <c r="D215" s="150" t="n"/>
      <c r="E215" s="150" t="n"/>
      <c r="F215" s="150" t="n"/>
      <c r="G215" s="186" t="n"/>
      <c r="H215" s="151" t="n"/>
      <c r="I215" s="151" t="n"/>
      <c r="J215" s="151" t="n"/>
      <c r="K215" s="151" t="n"/>
      <c r="L215" s="151" t="n"/>
      <c r="M215" s="186" t="n"/>
      <c r="N215" s="151" t="n"/>
      <c r="O215" s="151" t="n"/>
      <c r="P215" s="151" t="n"/>
      <c r="Q215" s="151" t="n"/>
      <c r="R215" s="151" t="n"/>
      <c r="S215" s="151" t="n"/>
      <c r="U215" s="191" t="n"/>
      <c r="V215" s="191" t="n"/>
      <c r="W215" s="191" t="n"/>
      <c r="X215" s="191" t="n"/>
      <c r="Y215" s="191" t="n"/>
      <c r="Z215" s="191" t="n"/>
    </row>
    <row r="216" ht="15.75" customHeight="1" s="263">
      <c r="A216" s="150" t="n"/>
      <c r="B216" s="150" t="n"/>
      <c r="C216" s="191" t="n"/>
      <c r="D216" s="150" t="n"/>
      <c r="E216" s="150" t="n"/>
      <c r="F216" s="150" t="n"/>
      <c r="G216" s="186" t="n"/>
      <c r="H216" s="151" t="n"/>
      <c r="I216" s="151" t="n"/>
      <c r="J216" s="151" t="n"/>
      <c r="K216" s="151" t="n"/>
      <c r="L216" s="151" t="n"/>
      <c r="M216" s="186" t="n"/>
      <c r="N216" s="151" t="n"/>
      <c r="O216" s="151" t="n"/>
      <c r="P216" s="151" t="n"/>
      <c r="Q216" s="151" t="n"/>
      <c r="R216" s="151" t="n"/>
      <c r="S216" s="151" t="n"/>
      <c r="U216" s="191" t="n"/>
      <c r="V216" s="191" t="n"/>
      <c r="W216" s="191" t="n"/>
      <c r="X216" s="191" t="n"/>
      <c r="Y216" s="191" t="n"/>
      <c r="Z216" s="191" t="n"/>
    </row>
    <row r="217" ht="15.75" customHeight="1" s="263">
      <c r="A217" s="150" t="n"/>
      <c r="B217" s="150" t="n"/>
      <c r="C217" s="191" t="n"/>
      <c r="D217" s="150" t="n"/>
      <c r="E217" s="150" t="n"/>
      <c r="F217" s="150" t="n"/>
      <c r="G217" s="186" t="n"/>
      <c r="H217" s="151" t="n"/>
      <c r="I217" s="151" t="n"/>
      <c r="J217" s="151" t="n"/>
      <c r="K217" s="151" t="n"/>
      <c r="L217" s="151" t="n"/>
      <c r="M217" s="186" t="n"/>
      <c r="N217" s="151" t="n"/>
      <c r="O217" s="151" t="n"/>
      <c r="P217" s="151" t="n"/>
      <c r="Q217" s="151" t="n"/>
      <c r="R217" s="151" t="n"/>
      <c r="S217" s="151" t="n"/>
      <c r="U217" s="191" t="n"/>
      <c r="V217" s="191" t="n"/>
      <c r="W217" s="191" t="n"/>
      <c r="X217" s="191" t="n"/>
      <c r="Y217" s="191" t="n"/>
      <c r="Z217" s="191" t="n"/>
    </row>
    <row r="218" ht="15.75" customHeight="1" s="263">
      <c r="A218" s="191" t="n"/>
      <c r="B218" s="191" t="n"/>
      <c r="C218" s="191" t="n"/>
      <c r="D218" s="150" t="n"/>
      <c r="E218" s="150" t="n"/>
      <c r="F218" s="150" t="n"/>
      <c r="G218" s="191" t="n"/>
      <c r="H218" s="191" t="n"/>
      <c r="I218" s="191" t="n"/>
      <c r="J218" s="191" t="n"/>
      <c r="K218" s="191" t="n"/>
      <c r="L218" s="191" t="n"/>
      <c r="M218" s="191" t="n"/>
      <c r="N218" s="191" t="n"/>
      <c r="O218" s="191" t="n"/>
      <c r="P218" s="191" t="n"/>
      <c r="Q218" s="191" t="n"/>
      <c r="R218" s="191" t="n"/>
      <c r="S218" s="191" t="n"/>
      <c r="T218" s="191" t="n"/>
      <c r="U218" s="191" t="n"/>
      <c r="V218" s="191" t="n"/>
      <c r="W218" s="191" t="n"/>
      <c r="X218" s="191" t="n"/>
      <c r="Y218" s="191" t="n"/>
      <c r="Z218" s="191" t="n"/>
    </row>
    <row r="219" ht="15.75" customHeight="1" s="263">
      <c r="A219" s="191" t="n"/>
      <c r="B219" s="191" t="n"/>
      <c r="C219" s="191" t="n"/>
      <c r="D219" s="150" t="n"/>
      <c r="E219" s="150" t="n"/>
      <c r="F219" s="150" t="n"/>
      <c r="G219" s="191" t="n"/>
      <c r="H219" s="191" t="n"/>
      <c r="I219" s="191" t="n"/>
      <c r="J219" s="191" t="n"/>
      <c r="K219" s="191" t="n"/>
      <c r="L219" s="191" t="n"/>
      <c r="M219" s="191" t="n"/>
      <c r="N219" s="191" t="n"/>
      <c r="O219" s="191" t="n"/>
      <c r="P219" s="191" t="n"/>
      <c r="Q219" s="191" t="n"/>
      <c r="R219" s="191" t="n"/>
      <c r="S219" s="191" t="n"/>
      <c r="T219" s="191" t="n"/>
      <c r="U219" s="191" t="n"/>
      <c r="V219" s="191" t="n"/>
      <c r="W219" s="191" t="n"/>
      <c r="X219" s="191" t="n"/>
      <c r="Y219" s="191" t="n"/>
      <c r="Z219" s="191" t="n"/>
    </row>
    <row r="220" ht="15.75" customHeight="1" s="263">
      <c r="A220" s="191" t="n"/>
      <c r="B220" s="191" t="n"/>
      <c r="C220" s="191" t="n"/>
      <c r="D220" s="150" t="n"/>
      <c r="E220" s="150" t="n"/>
      <c r="F220" s="150" t="n"/>
      <c r="G220" s="191" t="n"/>
      <c r="H220" s="191" t="n"/>
      <c r="I220" s="191" t="n"/>
      <c r="J220" s="191" t="n"/>
      <c r="K220" s="191" t="n"/>
      <c r="L220" s="191" t="n"/>
      <c r="M220" s="191" t="n"/>
      <c r="N220" s="191" t="n"/>
      <c r="O220" s="191" t="n"/>
      <c r="P220" s="191" t="n"/>
      <c r="Q220" s="191" t="n"/>
      <c r="R220" s="191" t="n"/>
      <c r="S220" s="191" t="n"/>
      <c r="T220" s="191" t="n"/>
      <c r="U220" s="191" t="n"/>
      <c r="V220" s="191" t="n"/>
      <c r="W220" s="191" t="n"/>
      <c r="X220" s="191" t="n"/>
      <c r="Y220" s="191" t="n"/>
      <c r="Z220" s="191" t="n"/>
    </row>
    <row r="221" ht="15.75" customHeight="1" s="263">
      <c r="D221" s="150" t="n"/>
      <c r="E221" s="150" t="n"/>
      <c r="F221" s="150" t="n"/>
    </row>
    <row r="222" ht="15.75" customHeight="1" s="263">
      <c r="D222" s="150" t="n"/>
      <c r="E222" s="150" t="n"/>
      <c r="F222" s="150" t="n"/>
    </row>
    <row r="223" ht="15.75" customHeight="1" s="263">
      <c r="D223" s="150" t="n"/>
      <c r="E223" s="150" t="n"/>
      <c r="F223" s="150" t="n"/>
    </row>
    <row r="224" ht="15.75" customHeight="1" s="263">
      <c r="D224" s="150" t="n"/>
      <c r="E224" s="150" t="n"/>
      <c r="F224" s="150" t="n"/>
    </row>
    <row r="225" ht="15.75" customHeight="1" s="263">
      <c r="D225" s="150" t="n"/>
      <c r="E225" s="150" t="n"/>
      <c r="F225" s="150" t="n"/>
    </row>
    <row r="226" ht="15.75" customHeight="1" s="263">
      <c r="D226" s="150" t="n"/>
      <c r="E226" s="150" t="n"/>
      <c r="F226" s="150" t="n"/>
    </row>
    <row r="227" ht="15.75" customHeight="1" s="263">
      <c r="D227" s="150" t="n"/>
      <c r="E227" s="150" t="n"/>
      <c r="F227" s="150" t="n"/>
    </row>
    <row r="228" ht="15.75" customHeight="1" s="263">
      <c r="D228" s="150" t="n"/>
      <c r="E228" s="150" t="n"/>
      <c r="F228" s="150" t="n"/>
    </row>
    <row r="229" ht="15.75" customHeight="1" s="263">
      <c r="D229" s="150" t="n"/>
      <c r="E229" s="150" t="n"/>
      <c r="F229" s="150" t="n"/>
    </row>
    <row r="230" ht="15.75" customHeight="1" s="263">
      <c r="D230" s="150" t="n"/>
      <c r="E230" s="150" t="n"/>
      <c r="F230" s="150" t="n"/>
    </row>
    <row r="231" ht="15.75" customHeight="1" s="263">
      <c r="D231" s="150" t="n"/>
      <c r="E231" s="150" t="n"/>
      <c r="F231" s="150" t="n"/>
    </row>
    <row r="232" ht="15.75" customHeight="1" s="263">
      <c r="D232" s="150" t="n"/>
      <c r="E232" s="150" t="n"/>
      <c r="F232" s="150" t="n"/>
    </row>
    <row r="233" ht="15.75" customHeight="1" s="263">
      <c r="D233" s="150" t="n"/>
      <c r="E233" s="150" t="n"/>
      <c r="F233" s="150" t="n"/>
    </row>
    <row r="234" ht="15.75" customHeight="1" s="263">
      <c r="D234" s="150" t="n"/>
      <c r="E234" s="150" t="n"/>
      <c r="F234" s="150" t="n"/>
    </row>
    <row r="235" ht="15.75" customHeight="1" s="263">
      <c r="D235" s="150" t="n"/>
      <c r="E235" s="150" t="n"/>
      <c r="F235" s="150" t="n"/>
    </row>
    <row r="236" ht="15.75" customHeight="1" s="263">
      <c r="D236" s="150" t="n"/>
      <c r="E236" s="150" t="n"/>
      <c r="F236" s="150" t="n"/>
    </row>
    <row r="237" ht="15.75" customHeight="1" s="263">
      <c r="D237" s="150" t="n"/>
      <c r="E237" s="150" t="n"/>
      <c r="F237" s="150" t="n"/>
    </row>
    <row r="238" ht="15.75" customHeight="1" s="263">
      <c r="D238" s="150" t="n"/>
      <c r="E238" s="150" t="n"/>
      <c r="F238" s="150" t="n"/>
    </row>
    <row r="239" ht="15.75" customHeight="1" s="263">
      <c r="D239" s="150" t="n"/>
      <c r="E239" s="150" t="n"/>
      <c r="F239" s="150" t="n"/>
    </row>
    <row r="240" ht="15.75" customHeight="1" s="263">
      <c r="D240" s="150" t="n"/>
      <c r="E240" s="150" t="n"/>
      <c r="F240" s="150" t="n"/>
    </row>
    <row r="241" ht="15.75" customHeight="1" s="263">
      <c r="D241" s="150" t="n"/>
      <c r="E241" s="150" t="n"/>
      <c r="F241" s="150" t="n"/>
    </row>
    <row r="242" ht="15.75" customHeight="1" s="263">
      <c r="D242" s="150" t="n"/>
      <c r="E242" s="150" t="n"/>
      <c r="F242" s="150" t="n"/>
    </row>
    <row r="243" ht="15.75" customHeight="1" s="263">
      <c r="D243" s="150" t="n"/>
      <c r="E243" s="150" t="n"/>
      <c r="F243" s="150" t="n"/>
    </row>
    <row r="244" ht="15.75" customHeight="1" s="263">
      <c r="D244" s="150" t="n"/>
      <c r="E244" s="150" t="n"/>
      <c r="F244" s="150" t="n"/>
    </row>
    <row r="245" ht="15.75" customHeight="1" s="263">
      <c r="D245" s="150" t="n"/>
      <c r="E245" s="150" t="n"/>
      <c r="F245" s="150" t="n"/>
    </row>
    <row r="246" ht="15.75" customHeight="1" s="263">
      <c r="D246" s="150" t="n"/>
      <c r="E246" s="150" t="n"/>
      <c r="F246" s="150" t="n"/>
    </row>
    <row r="247" ht="15.75" customHeight="1" s="263">
      <c r="D247" s="150" t="n"/>
      <c r="E247" s="150" t="n"/>
      <c r="F247" s="150" t="n"/>
    </row>
    <row r="248" ht="15.75" customHeight="1" s="263">
      <c r="D248" s="150" t="n"/>
      <c r="E248" s="150" t="n"/>
      <c r="F248" s="150" t="n"/>
    </row>
    <row r="249" ht="15.75" customHeight="1" s="263">
      <c r="D249" s="150" t="n"/>
      <c r="E249" s="150" t="n"/>
      <c r="F249" s="150" t="n"/>
    </row>
    <row r="250" ht="15.75" customHeight="1" s="263">
      <c r="D250" s="150" t="n"/>
      <c r="E250" s="150" t="n"/>
      <c r="F250" s="150" t="n"/>
    </row>
    <row r="251" ht="15.75" customHeight="1" s="263">
      <c r="D251" s="150" t="n"/>
      <c r="E251" s="150" t="n"/>
      <c r="F251" s="150" t="n"/>
    </row>
    <row r="252" ht="15.75" customHeight="1" s="263">
      <c r="D252" s="150" t="n"/>
      <c r="E252" s="150" t="n"/>
      <c r="F252" s="150" t="n"/>
    </row>
    <row r="253" ht="15.75" customHeight="1" s="263">
      <c r="D253" s="150" t="n"/>
      <c r="E253" s="150" t="n"/>
      <c r="F253" s="150" t="n"/>
    </row>
    <row r="254" ht="15.75" customHeight="1" s="263">
      <c r="D254" s="150" t="n"/>
      <c r="E254" s="150" t="n"/>
      <c r="F254" s="150" t="n"/>
    </row>
    <row r="255" ht="15.75" customHeight="1" s="263">
      <c r="D255" s="150" t="n"/>
      <c r="E255" s="150" t="n"/>
      <c r="F255" s="150" t="n"/>
    </row>
    <row r="256" ht="15.75" customHeight="1" s="263">
      <c r="D256" s="150" t="n"/>
      <c r="E256" s="150" t="n"/>
      <c r="F256" s="150" t="n"/>
    </row>
    <row r="257" ht="15.75" customHeight="1" s="263">
      <c r="D257" s="150" t="n"/>
      <c r="E257" s="150" t="n"/>
      <c r="F257" s="150" t="n"/>
    </row>
    <row r="258" ht="15.75" customHeight="1" s="263">
      <c r="D258" s="150" t="n"/>
      <c r="E258" s="150" t="n"/>
      <c r="F258" s="150" t="n"/>
    </row>
    <row r="259" ht="15.75" customHeight="1" s="263">
      <c r="D259" s="150" t="n"/>
      <c r="E259" s="150" t="n"/>
      <c r="F259" s="150" t="n"/>
    </row>
    <row r="260" ht="15.75" customHeight="1" s="263">
      <c r="D260" s="150" t="n"/>
      <c r="E260" s="150" t="n"/>
      <c r="F260" s="150" t="n"/>
    </row>
    <row r="261" ht="15.75" customHeight="1" s="263">
      <c r="D261" s="150" t="n"/>
      <c r="E261" s="150" t="n"/>
      <c r="F261" s="150" t="n"/>
    </row>
    <row r="262" ht="15.75" customHeight="1" s="263">
      <c r="D262" s="150" t="n"/>
      <c r="E262" s="150" t="n"/>
      <c r="F262" s="150" t="n"/>
    </row>
    <row r="263" ht="15.75" customHeight="1" s="263">
      <c r="D263" s="150" t="n"/>
      <c r="E263" s="150" t="n"/>
      <c r="F263" s="150" t="n"/>
    </row>
    <row r="264" ht="15.75" customHeight="1" s="263">
      <c r="D264" s="150" t="n"/>
      <c r="E264" s="150" t="n"/>
      <c r="F264" s="150" t="n"/>
    </row>
    <row r="265" ht="15.75" customHeight="1" s="263">
      <c r="D265" s="150" t="n"/>
      <c r="E265" s="150" t="n"/>
      <c r="F265" s="150" t="n"/>
    </row>
    <row r="266" ht="15.75" customHeight="1" s="263">
      <c r="D266" s="150" t="n"/>
      <c r="E266" s="150" t="n"/>
      <c r="F266" s="150" t="n"/>
    </row>
    <row r="267" ht="15.75" customHeight="1" s="263">
      <c r="D267" s="150" t="n"/>
      <c r="E267" s="150" t="n"/>
      <c r="F267" s="150" t="n"/>
    </row>
    <row r="268" ht="15.75" customHeight="1" s="263">
      <c r="D268" s="150" t="n"/>
      <c r="E268" s="150" t="n"/>
      <c r="F268" s="150" t="n"/>
    </row>
    <row r="269" ht="15.75" customHeight="1" s="263">
      <c r="D269" s="150" t="n"/>
      <c r="E269" s="150" t="n"/>
      <c r="F269" s="150" t="n"/>
    </row>
    <row r="270" ht="15.75" customHeight="1" s="263">
      <c r="D270" s="150" t="n"/>
      <c r="E270" s="150" t="n"/>
      <c r="F270" s="150" t="n"/>
    </row>
    <row r="271" ht="15.75" customHeight="1" s="263">
      <c r="D271" s="150" t="n"/>
      <c r="E271" s="150" t="n"/>
      <c r="F271" s="150" t="n"/>
    </row>
    <row r="272" ht="15.75" customHeight="1" s="263">
      <c r="D272" s="150" t="n"/>
      <c r="E272" s="150" t="n"/>
      <c r="F272" s="150" t="n"/>
    </row>
    <row r="273" ht="15.75" customHeight="1" s="263">
      <c r="D273" s="150" t="n"/>
      <c r="E273" s="150" t="n"/>
      <c r="F273" s="150" t="n"/>
    </row>
    <row r="274" ht="15.75" customHeight="1" s="263">
      <c r="D274" s="150" t="n"/>
      <c r="E274" s="150" t="n"/>
      <c r="F274" s="150" t="n"/>
    </row>
    <row r="275" ht="15.75" customHeight="1" s="263">
      <c r="D275" s="150" t="n"/>
      <c r="E275" s="150" t="n"/>
      <c r="F275" s="150" t="n"/>
    </row>
    <row r="276" ht="15.75" customHeight="1" s="263">
      <c r="D276" s="150" t="n"/>
      <c r="E276" s="150" t="n"/>
      <c r="F276" s="150" t="n"/>
    </row>
    <row r="277" ht="15.75" customHeight="1" s="263">
      <c r="D277" s="150" t="n"/>
      <c r="E277" s="150" t="n"/>
      <c r="F277" s="150" t="n"/>
    </row>
    <row r="278" ht="15.75" customHeight="1" s="263">
      <c r="D278" s="150" t="n"/>
      <c r="E278" s="150" t="n"/>
      <c r="F278" s="150" t="n"/>
    </row>
    <row r="279" ht="15.75" customHeight="1" s="263">
      <c r="D279" s="150" t="n"/>
      <c r="E279" s="150" t="n"/>
      <c r="F279" s="150" t="n"/>
    </row>
    <row r="280" ht="15.75" customHeight="1" s="263">
      <c r="D280" s="150" t="n"/>
      <c r="E280" s="150" t="n"/>
      <c r="F280" s="150" t="n"/>
    </row>
    <row r="281" ht="15.75" customHeight="1" s="263">
      <c r="D281" s="150" t="n"/>
      <c r="E281" s="150" t="n"/>
      <c r="F281" s="150" t="n"/>
    </row>
    <row r="282" ht="15.75" customHeight="1" s="263">
      <c r="D282" s="150" t="n"/>
      <c r="E282" s="150" t="n"/>
      <c r="F282" s="150" t="n"/>
    </row>
    <row r="283" ht="15.75" customHeight="1" s="263">
      <c r="D283" s="150" t="n"/>
      <c r="E283" s="150" t="n"/>
      <c r="F283" s="150" t="n"/>
    </row>
    <row r="284" ht="15.75" customHeight="1" s="263">
      <c r="D284" s="150" t="n"/>
      <c r="E284" s="150" t="n"/>
      <c r="F284" s="150" t="n"/>
    </row>
    <row r="285" ht="15.75" customHeight="1" s="263">
      <c r="D285" s="150" t="n"/>
      <c r="E285" s="150" t="n"/>
      <c r="F285" s="150" t="n"/>
    </row>
    <row r="286" ht="15.75" customHeight="1" s="263">
      <c r="D286" s="150" t="n"/>
      <c r="E286" s="150" t="n"/>
      <c r="F286" s="150" t="n"/>
    </row>
    <row r="287" ht="15.75" customHeight="1" s="263">
      <c r="D287" s="150" t="n"/>
      <c r="E287" s="150" t="n"/>
      <c r="F287" s="150" t="n"/>
    </row>
    <row r="288" ht="15.75" customHeight="1" s="263">
      <c r="D288" s="150" t="n"/>
      <c r="E288" s="150" t="n"/>
      <c r="F288" s="150" t="n"/>
    </row>
    <row r="289" ht="15.75" customHeight="1" s="263">
      <c r="D289" s="150" t="n"/>
      <c r="E289" s="150" t="n"/>
      <c r="F289" s="150" t="n"/>
    </row>
    <row r="290" ht="15.75" customHeight="1" s="263">
      <c r="D290" s="150" t="n"/>
      <c r="E290" s="150" t="n"/>
      <c r="F290" s="150" t="n"/>
    </row>
    <row r="291" ht="15.75" customHeight="1" s="263">
      <c r="D291" s="150" t="n"/>
      <c r="E291" s="150" t="n"/>
      <c r="F291" s="150" t="n"/>
    </row>
    <row r="292" ht="15.75" customHeight="1" s="263">
      <c r="D292" s="150" t="n"/>
      <c r="E292" s="150" t="n"/>
      <c r="F292" s="150" t="n"/>
    </row>
    <row r="293" ht="15.75" customHeight="1" s="263">
      <c r="D293" s="150" t="n"/>
      <c r="E293" s="150" t="n"/>
      <c r="F293" s="150" t="n"/>
    </row>
    <row r="294" ht="15.75" customHeight="1" s="263">
      <c r="D294" s="150" t="n"/>
      <c r="E294" s="150" t="n"/>
      <c r="F294" s="150" t="n"/>
    </row>
    <row r="295" ht="15.75" customHeight="1" s="263">
      <c r="D295" s="150" t="n"/>
      <c r="E295" s="150" t="n"/>
      <c r="F295" s="150" t="n"/>
    </row>
    <row r="296" ht="15.75" customHeight="1" s="263">
      <c r="D296" s="150" t="n"/>
      <c r="E296" s="150" t="n"/>
      <c r="F296" s="150" t="n"/>
    </row>
    <row r="297" ht="15.75" customHeight="1" s="263">
      <c r="D297" s="150" t="n"/>
      <c r="E297" s="150" t="n"/>
      <c r="F297" s="150" t="n"/>
    </row>
    <row r="298" ht="15.75" customHeight="1" s="263">
      <c r="D298" s="150" t="n"/>
      <c r="E298" s="150" t="n"/>
      <c r="F298" s="150" t="n"/>
    </row>
    <row r="299" ht="15.75" customHeight="1" s="263">
      <c r="D299" s="150" t="n"/>
      <c r="E299" s="150" t="n"/>
      <c r="F299" s="150" t="n"/>
    </row>
    <row r="300" ht="15.75" customHeight="1" s="263">
      <c r="D300" s="150" t="n"/>
      <c r="E300" s="150" t="n"/>
      <c r="F300" s="150" t="n"/>
    </row>
    <row r="301" ht="15.75" customHeight="1" s="263">
      <c r="D301" s="150" t="n"/>
      <c r="E301" s="150" t="n"/>
      <c r="F301" s="150" t="n"/>
    </row>
    <row r="302" ht="15.75" customHeight="1" s="263">
      <c r="D302" s="150" t="n"/>
      <c r="E302" s="150" t="n"/>
      <c r="F302" s="150" t="n"/>
    </row>
    <row r="303" ht="15.75" customHeight="1" s="263">
      <c r="D303" s="150" t="n"/>
      <c r="E303" s="150" t="n"/>
      <c r="F303" s="150" t="n"/>
    </row>
    <row r="304" ht="15.75" customHeight="1" s="263">
      <c r="D304" s="150" t="n"/>
      <c r="E304" s="150" t="n"/>
      <c r="F304" s="150" t="n"/>
    </row>
    <row r="305" ht="15.75" customHeight="1" s="263">
      <c r="D305" s="150" t="n"/>
      <c r="E305" s="150" t="n"/>
      <c r="F305" s="150" t="n"/>
    </row>
    <row r="306" ht="15.75" customHeight="1" s="263">
      <c r="D306" s="150" t="n"/>
      <c r="E306" s="150" t="n"/>
      <c r="F306" s="150" t="n"/>
    </row>
    <row r="307" ht="15.75" customHeight="1" s="263">
      <c r="D307" s="150" t="n"/>
      <c r="E307" s="150" t="n"/>
      <c r="F307" s="150" t="n"/>
    </row>
    <row r="308" ht="15.75" customHeight="1" s="263">
      <c r="D308" s="150" t="n"/>
      <c r="E308" s="150" t="n"/>
      <c r="F308" s="150" t="n"/>
    </row>
    <row r="309" ht="15.75" customHeight="1" s="263">
      <c r="D309" s="150" t="n"/>
      <c r="E309" s="150" t="n"/>
      <c r="F309" s="150" t="n"/>
    </row>
    <row r="310" ht="15.75" customHeight="1" s="263">
      <c r="D310" s="150" t="n"/>
      <c r="E310" s="150" t="n"/>
      <c r="F310" s="150" t="n"/>
    </row>
    <row r="311" ht="15.75" customHeight="1" s="263">
      <c r="D311" s="150" t="n"/>
      <c r="E311" s="150" t="n"/>
      <c r="F311" s="150" t="n"/>
    </row>
    <row r="312" ht="15.75" customHeight="1" s="263">
      <c r="D312" s="150" t="n"/>
      <c r="E312" s="150" t="n"/>
      <c r="F312" s="150" t="n"/>
    </row>
    <row r="313" ht="15.75" customHeight="1" s="263">
      <c r="D313" s="150" t="n"/>
      <c r="E313" s="150" t="n"/>
      <c r="F313" s="150" t="n"/>
    </row>
    <row r="314" ht="15.75" customHeight="1" s="263">
      <c r="D314" s="150" t="n"/>
      <c r="E314" s="150" t="n"/>
      <c r="F314" s="150" t="n"/>
    </row>
    <row r="315" ht="15.75" customHeight="1" s="263">
      <c r="D315" s="150" t="n"/>
      <c r="E315" s="150" t="n"/>
      <c r="F315" s="150" t="n"/>
    </row>
    <row r="316" ht="15.75" customHeight="1" s="263">
      <c r="D316" s="150" t="n"/>
      <c r="E316" s="150" t="n"/>
      <c r="F316" s="150" t="n"/>
    </row>
    <row r="317" ht="15.75" customHeight="1" s="263">
      <c r="D317" s="150" t="n"/>
      <c r="E317" s="150" t="n"/>
      <c r="F317" s="150" t="n"/>
    </row>
    <row r="318" ht="15.75" customHeight="1" s="263">
      <c r="D318" s="150" t="n"/>
      <c r="E318" s="150" t="n"/>
      <c r="F318" s="150" t="n"/>
    </row>
    <row r="319" ht="15.75" customHeight="1" s="263">
      <c r="D319" s="150" t="n"/>
      <c r="E319" s="150" t="n"/>
      <c r="F319" s="150" t="n"/>
    </row>
    <row r="320" ht="15.75" customHeight="1" s="263">
      <c r="D320" s="150" t="n"/>
      <c r="E320" s="150" t="n"/>
      <c r="F320" s="150" t="n"/>
    </row>
    <row r="321" ht="15.75" customHeight="1" s="263">
      <c r="D321" s="150" t="n"/>
      <c r="E321" s="150" t="n"/>
      <c r="F321" s="150" t="n"/>
    </row>
    <row r="322" ht="15.75" customHeight="1" s="263">
      <c r="D322" s="150" t="n"/>
      <c r="E322" s="150" t="n"/>
      <c r="F322" s="150" t="n"/>
    </row>
    <row r="323" ht="15.75" customHeight="1" s="263">
      <c r="D323" s="150" t="n"/>
      <c r="E323" s="150" t="n"/>
      <c r="F323" s="150" t="n"/>
    </row>
    <row r="324" ht="15.75" customHeight="1" s="263">
      <c r="D324" s="150" t="n"/>
      <c r="E324" s="150" t="n"/>
      <c r="F324" s="150" t="n"/>
    </row>
    <row r="325" ht="15.75" customHeight="1" s="263">
      <c r="D325" s="150" t="n"/>
      <c r="E325" s="150" t="n"/>
      <c r="F325" s="150" t="n"/>
    </row>
    <row r="326" ht="15.75" customHeight="1" s="263">
      <c r="D326" s="150" t="n"/>
      <c r="E326" s="150" t="n"/>
      <c r="F326" s="150" t="n"/>
    </row>
    <row r="327" ht="15.75" customHeight="1" s="263">
      <c r="D327" s="150" t="n"/>
      <c r="E327" s="150" t="n"/>
      <c r="F327" s="150" t="n"/>
    </row>
    <row r="328" ht="15.75" customHeight="1" s="263">
      <c r="D328" s="150" t="n"/>
      <c r="E328" s="150" t="n"/>
      <c r="F328" s="150" t="n"/>
    </row>
    <row r="329" ht="15.75" customHeight="1" s="263">
      <c r="D329" s="150" t="n"/>
      <c r="E329" s="150" t="n"/>
      <c r="F329" s="150" t="n"/>
    </row>
    <row r="330" ht="15.75" customHeight="1" s="263">
      <c r="D330" s="150" t="n"/>
      <c r="E330" s="150" t="n"/>
      <c r="F330" s="150" t="n"/>
    </row>
    <row r="331" ht="15.75" customHeight="1" s="263">
      <c r="D331" s="150" t="n"/>
      <c r="E331" s="150" t="n"/>
      <c r="F331" s="150" t="n"/>
    </row>
    <row r="332" ht="15.75" customHeight="1" s="263">
      <c r="D332" s="150" t="n"/>
      <c r="E332" s="150" t="n"/>
      <c r="F332" s="150" t="n"/>
    </row>
    <row r="333" ht="15.75" customHeight="1" s="263">
      <c r="D333" s="150" t="n"/>
      <c r="E333" s="150" t="n"/>
      <c r="F333" s="150" t="n"/>
    </row>
    <row r="334" ht="15.75" customHeight="1" s="263">
      <c r="D334" s="150" t="n"/>
      <c r="E334" s="150" t="n"/>
      <c r="F334" s="150" t="n"/>
    </row>
    <row r="335" ht="15.75" customHeight="1" s="263">
      <c r="D335" s="150" t="n"/>
      <c r="E335" s="150" t="n"/>
      <c r="F335" s="150" t="n"/>
    </row>
    <row r="336" ht="15.75" customHeight="1" s="263">
      <c r="D336" s="150" t="n"/>
      <c r="E336" s="150" t="n"/>
      <c r="F336" s="150" t="n"/>
    </row>
    <row r="337" ht="15.75" customHeight="1" s="263">
      <c r="D337" s="150" t="n"/>
      <c r="E337" s="150" t="n"/>
      <c r="F337" s="150" t="n"/>
    </row>
    <row r="338" ht="15.75" customHeight="1" s="263">
      <c r="D338" s="150" t="n"/>
      <c r="E338" s="150" t="n"/>
      <c r="F338" s="150" t="n"/>
    </row>
    <row r="339" ht="15.75" customHeight="1" s="263">
      <c r="D339" s="150" t="n"/>
      <c r="E339" s="150" t="n"/>
      <c r="F339" s="150" t="n"/>
    </row>
    <row r="340" ht="15.75" customHeight="1" s="263">
      <c r="D340" s="150" t="n"/>
      <c r="E340" s="150" t="n"/>
      <c r="F340" s="150" t="n"/>
    </row>
    <row r="341" ht="15.75" customHeight="1" s="263">
      <c r="D341" s="150" t="n"/>
      <c r="E341" s="150" t="n"/>
      <c r="F341" s="150" t="n"/>
    </row>
    <row r="342" ht="15.75" customHeight="1" s="263">
      <c r="D342" s="150" t="n"/>
      <c r="E342" s="150" t="n"/>
      <c r="F342" s="150" t="n"/>
    </row>
    <row r="343" ht="15.75" customHeight="1" s="263">
      <c r="D343" s="150" t="n"/>
      <c r="E343" s="150" t="n"/>
      <c r="F343" s="150" t="n"/>
    </row>
    <row r="344" ht="15.75" customHeight="1" s="263">
      <c r="D344" s="150" t="n"/>
      <c r="E344" s="150" t="n"/>
      <c r="F344" s="150" t="n"/>
    </row>
    <row r="345" ht="15.75" customHeight="1" s="263">
      <c r="D345" s="150" t="n"/>
      <c r="E345" s="150" t="n"/>
      <c r="F345" s="150" t="n"/>
    </row>
    <row r="346" ht="15.75" customHeight="1" s="263">
      <c r="D346" s="150" t="n"/>
      <c r="E346" s="150" t="n"/>
      <c r="F346" s="150" t="n"/>
    </row>
    <row r="347" ht="15.75" customHeight="1" s="263">
      <c r="D347" s="150" t="n"/>
      <c r="E347" s="150" t="n"/>
      <c r="F347" s="150" t="n"/>
    </row>
    <row r="348" ht="15.75" customHeight="1" s="263">
      <c r="D348" s="150" t="n"/>
      <c r="E348" s="150" t="n"/>
      <c r="F348" s="150" t="n"/>
    </row>
    <row r="349" ht="15.75" customHeight="1" s="263">
      <c r="D349" s="150" t="n"/>
      <c r="E349" s="150" t="n"/>
      <c r="F349" s="150" t="n"/>
    </row>
    <row r="350" ht="15.75" customHeight="1" s="263">
      <c r="D350" s="150" t="n"/>
      <c r="E350" s="150" t="n"/>
      <c r="F350" s="150" t="n"/>
    </row>
    <row r="351" ht="15.75" customHeight="1" s="263">
      <c r="D351" s="150" t="n"/>
      <c r="E351" s="150" t="n"/>
      <c r="F351" s="150" t="n"/>
    </row>
    <row r="352" ht="15.75" customHeight="1" s="263">
      <c r="D352" s="150" t="n"/>
      <c r="E352" s="150" t="n"/>
      <c r="F352" s="150" t="n"/>
    </row>
    <row r="353" ht="15.75" customHeight="1" s="263">
      <c r="D353" s="150" t="n"/>
      <c r="E353" s="150" t="n"/>
      <c r="F353" s="150" t="n"/>
    </row>
    <row r="354" ht="15.75" customHeight="1" s="263">
      <c r="D354" s="150" t="n"/>
      <c r="E354" s="150" t="n"/>
      <c r="F354" s="150" t="n"/>
    </row>
    <row r="355" ht="15.75" customHeight="1" s="263">
      <c r="D355" s="150" t="n"/>
      <c r="E355" s="150" t="n"/>
      <c r="F355" s="150" t="n"/>
    </row>
    <row r="356" ht="15.75" customHeight="1" s="263">
      <c r="D356" s="150" t="n"/>
      <c r="E356" s="150" t="n"/>
      <c r="F356" s="150" t="n"/>
    </row>
    <row r="357" ht="15.75" customHeight="1" s="263">
      <c r="D357" s="150" t="n"/>
      <c r="E357" s="150" t="n"/>
      <c r="F357" s="150" t="n"/>
    </row>
    <row r="358" ht="15.75" customHeight="1" s="263">
      <c r="D358" s="150" t="n"/>
      <c r="E358" s="150" t="n"/>
      <c r="F358" s="150" t="n"/>
    </row>
    <row r="359" ht="15.75" customHeight="1" s="263">
      <c r="D359" s="150" t="n"/>
      <c r="E359" s="150" t="n"/>
      <c r="F359" s="150" t="n"/>
    </row>
    <row r="360" ht="15.75" customHeight="1" s="263">
      <c r="D360" s="150" t="n"/>
      <c r="E360" s="150" t="n"/>
      <c r="F360" s="150" t="n"/>
    </row>
    <row r="361" ht="15.75" customHeight="1" s="263">
      <c r="D361" s="150" t="n"/>
      <c r="E361" s="150" t="n"/>
      <c r="F361" s="150" t="n"/>
    </row>
    <row r="362" ht="15.75" customHeight="1" s="263">
      <c r="D362" s="150" t="n"/>
      <c r="E362" s="150" t="n"/>
      <c r="F362" s="150" t="n"/>
    </row>
    <row r="363" ht="15.75" customHeight="1" s="263">
      <c r="D363" s="150" t="n"/>
      <c r="E363" s="150" t="n"/>
      <c r="F363" s="150" t="n"/>
    </row>
    <row r="364" ht="15.75" customHeight="1" s="263">
      <c r="D364" s="150" t="n"/>
      <c r="E364" s="150" t="n"/>
      <c r="F364" s="150" t="n"/>
    </row>
    <row r="365" ht="15.75" customHeight="1" s="263">
      <c r="D365" s="150" t="n"/>
      <c r="E365" s="150" t="n"/>
      <c r="F365" s="150" t="n"/>
    </row>
    <row r="366" ht="15.75" customHeight="1" s="263">
      <c r="D366" s="150" t="n"/>
      <c r="E366" s="150" t="n"/>
      <c r="F366" s="150" t="n"/>
    </row>
    <row r="367" ht="15.75" customHeight="1" s="263">
      <c r="D367" s="150" t="n"/>
      <c r="E367" s="150" t="n"/>
      <c r="F367" s="150" t="n"/>
    </row>
    <row r="368" ht="15.75" customHeight="1" s="263">
      <c r="D368" s="150" t="n"/>
      <c r="E368" s="150" t="n"/>
      <c r="F368" s="150" t="n"/>
    </row>
    <row r="369" ht="15.75" customHeight="1" s="263">
      <c r="D369" s="150" t="n"/>
      <c r="E369" s="150" t="n"/>
      <c r="F369" s="150" t="n"/>
    </row>
    <row r="370" ht="15.75" customHeight="1" s="263">
      <c r="D370" s="150" t="n"/>
      <c r="E370" s="150" t="n"/>
      <c r="F370" s="150" t="n"/>
    </row>
    <row r="371" ht="15.75" customHeight="1" s="263">
      <c r="D371" s="150" t="n"/>
      <c r="E371" s="150" t="n"/>
      <c r="F371" s="150" t="n"/>
    </row>
    <row r="372" ht="15.75" customHeight="1" s="263">
      <c r="D372" s="150" t="n"/>
      <c r="E372" s="150" t="n"/>
      <c r="F372" s="150" t="n"/>
    </row>
    <row r="373" ht="15.75" customHeight="1" s="263">
      <c r="D373" s="150" t="n"/>
      <c r="E373" s="150" t="n"/>
      <c r="F373" s="150" t="n"/>
    </row>
    <row r="374" ht="15.75" customHeight="1" s="263">
      <c r="D374" s="150" t="n"/>
      <c r="E374" s="150" t="n"/>
      <c r="F374" s="150" t="n"/>
    </row>
    <row r="375" ht="15.75" customHeight="1" s="263">
      <c r="D375" s="150" t="n"/>
      <c r="E375" s="150" t="n"/>
      <c r="F375" s="150" t="n"/>
    </row>
    <row r="376" ht="15.75" customHeight="1" s="263">
      <c r="D376" s="150" t="n"/>
      <c r="E376" s="150" t="n"/>
      <c r="F376" s="150" t="n"/>
    </row>
    <row r="377" ht="15.75" customHeight="1" s="263">
      <c r="D377" s="150" t="n"/>
      <c r="E377" s="150" t="n"/>
      <c r="F377" s="150" t="n"/>
    </row>
    <row r="378" ht="15.75" customHeight="1" s="263">
      <c r="D378" s="150" t="n"/>
      <c r="E378" s="150" t="n"/>
      <c r="F378" s="150" t="n"/>
    </row>
    <row r="379" ht="15.75" customHeight="1" s="263">
      <c r="D379" s="150" t="n"/>
      <c r="E379" s="150" t="n"/>
      <c r="F379" s="150" t="n"/>
    </row>
    <row r="380" ht="15.75" customHeight="1" s="263">
      <c r="D380" s="150" t="n"/>
      <c r="E380" s="150" t="n"/>
      <c r="F380" s="150" t="n"/>
    </row>
    <row r="381" ht="15.75" customHeight="1" s="263">
      <c r="D381" s="150" t="n"/>
      <c r="E381" s="150" t="n"/>
      <c r="F381" s="150" t="n"/>
    </row>
    <row r="382" ht="15.75" customHeight="1" s="263">
      <c r="D382" s="150" t="n"/>
      <c r="E382" s="150" t="n"/>
      <c r="F382" s="150" t="n"/>
    </row>
    <row r="383" ht="15.75" customHeight="1" s="263">
      <c r="D383" s="150" t="n"/>
      <c r="E383" s="150" t="n"/>
      <c r="F383" s="150" t="n"/>
    </row>
    <row r="384" ht="15.75" customHeight="1" s="263">
      <c r="D384" s="150" t="n"/>
      <c r="E384" s="150" t="n"/>
      <c r="F384" s="150" t="n"/>
    </row>
    <row r="385" ht="15.75" customHeight="1" s="263">
      <c r="D385" s="150" t="n"/>
      <c r="E385" s="150" t="n"/>
      <c r="F385" s="150" t="n"/>
    </row>
    <row r="386" ht="15.75" customHeight="1" s="263">
      <c r="D386" s="150" t="n"/>
      <c r="E386" s="150" t="n"/>
      <c r="F386" s="150" t="n"/>
    </row>
    <row r="387" ht="15.75" customHeight="1" s="263">
      <c r="D387" s="150" t="n"/>
      <c r="E387" s="150" t="n"/>
      <c r="F387" s="150" t="n"/>
    </row>
    <row r="388" ht="15.75" customHeight="1" s="263">
      <c r="D388" s="150" t="n"/>
      <c r="E388" s="150" t="n"/>
      <c r="F388" s="150" t="n"/>
    </row>
    <row r="389" ht="15.75" customHeight="1" s="263">
      <c r="D389" s="150" t="n"/>
      <c r="E389" s="150" t="n"/>
      <c r="F389" s="150" t="n"/>
    </row>
    <row r="390" ht="15.75" customHeight="1" s="263">
      <c r="D390" s="150" t="n"/>
      <c r="E390" s="150" t="n"/>
      <c r="F390" s="150" t="n"/>
    </row>
    <row r="391" ht="15.75" customHeight="1" s="263">
      <c r="D391" s="150" t="n"/>
      <c r="E391" s="150" t="n"/>
      <c r="F391" s="150" t="n"/>
    </row>
    <row r="392" ht="15.75" customHeight="1" s="263">
      <c r="D392" s="150" t="n"/>
      <c r="E392" s="150" t="n"/>
      <c r="F392" s="150" t="n"/>
    </row>
    <row r="393" ht="15.75" customHeight="1" s="263">
      <c r="D393" s="150" t="n"/>
      <c r="E393" s="150" t="n"/>
      <c r="F393" s="150" t="n"/>
    </row>
    <row r="394" ht="15.75" customHeight="1" s="263">
      <c r="D394" s="150" t="n"/>
      <c r="E394" s="150" t="n"/>
      <c r="F394" s="150" t="n"/>
    </row>
    <row r="395" ht="15.75" customHeight="1" s="263">
      <c r="D395" s="150" t="n"/>
      <c r="E395" s="150" t="n"/>
      <c r="F395" s="150" t="n"/>
    </row>
    <row r="396" ht="15.75" customHeight="1" s="263">
      <c r="D396" s="150" t="n"/>
      <c r="E396" s="150" t="n"/>
      <c r="F396" s="150" t="n"/>
    </row>
    <row r="397" ht="15.75" customHeight="1" s="263">
      <c r="D397" s="150" t="n"/>
      <c r="E397" s="150" t="n"/>
      <c r="F397" s="150" t="n"/>
    </row>
    <row r="398" ht="15.75" customHeight="1" s="263">
      <c r="D398" s="150" t="n"/>
      <c r="E398" s="150" t="n"/>
      <c r="F398" s="150" t="n"/>
    </row>
    <row r="399" ht="15.75" customHeight="1" s="263">
      <c r="D399" s="150" t="n"/>
      <c r="E399" s="150" t="n"/>
      <c r="F399" s="150" t="n"/>
    </row>
    <row r="400" ht="15.75" customHeight="1" s="263">
      <c r="D400" s="150" t="n"/>
      <c r="E400" s="150" t="n"/>
      <c r="F400" s="150" t="n"/>
    </row>
    <row r="401" ht="15.75" customHeight="1" s="263">
      <c r="D401" s="150" t="n"/>
      <c r="E401" s="150" t="n"/>
      <c r="F401" s="150" t="n"/>
    </row>
    <row r="402" ht="15.75" customHeight="1" s="263">
      <c r="D402" s="150" t="n"/>
      <c r="E402" s="150" t="n"/>
      <c r="F402" s="150" t="n"/>
    </row>
    <row r="403" ht="15.75" customHeight="1" s="263">
      <c r="D403" s="150" t="n"/>
      <c r="E403" s="150" t="n"/>
      <c r="F403" s="150" t="n"/>
    </row>
    <row r="404" ht="15.75" customHeight="1" s="263">
      <c r="D404" s="150" t="n"/>
      <c r="E404" s="150" t="n"/>
      <c r="F404" s="150" t="n"/>
    </row>
    <row r="405" ht="15.75" customHeight="1" s="263">
      <c r="D405" s="150" t="n"/>
      <c r="E405" s="150" t="n"/>
      <c r="F405" s="150" t="n"/>
    </row>
    <row r="406" ht="15.75" customHeight="1" s="263">
      <c r="D406" s="150" t="n"/>
      <c r="E406" s="150" t="n"/>
      <c r="F406" s="150" t="n"/>
    </row>
    <row r="407" ht="15.75" customHeight="1" s="263">
      <c r="D407" s="150" t="n"/>
      <c r="E407" s="150" t="n"/>
      <c r="F407" s="150" t="n"/>
    </row>
    <row r="408" ht="15.75" customHeight="1" s="263">
      <c r="D408" s="150" t="n"/>
      <c r="E408" s="150" t="n"/>
      <c r="F408" s="150" t="n"/>
    </row>
    <row r="409" ht="15.75" customHeight="1" s="263">
      <c r="D409" s="150" t="n"/>
      <c r="E409" s="150" t="n"/>
      <c r="F409" s="150" t="n"/>
    </row>
    <row r="410" ht="15.75" customHeight="1" s="263">
      <c r="D410" s="150" t="n"/>
      <c r="E410" s="150" t="n"/>
      <c r="F410" s="150" t="n"/>
    </row>
    <row r="411" ht="15.75" customHeight="1" s="263">
      <c r="D411" s="150" t="n"/>
      <c r="E411" s="150" t="n"/>
      <c r="F411" s="150" t="n"/>
    </row>
    <row r="412" ht="15.75" customHeight="1" s="263">
      <c r="D412" s="150" t="n"/>
      <c r="E412" s="150" t="n"/>
      <c r="F412" s="150" t="n"/>
    </row>
    <row r="413" ht="15.75" customHeight="1" s="263">
      <c r="D413" s="150" t="n"/>
      <c r="E413" s="150" t="n"/>
      <c r="F413" s="150" t="n"/>
    </row>
    <row r="414" ht="15.75" customHeight="1" s="263">
      <c r="D414" s="150" t="n"/>
      <c r="E414" s="150" t="n"/>
      <c r="F414" s="150" t="n"/>
    </row>
    <row r="415" ht="15.75" customHeight="1" s="263">
      <c r="D415" s="150" t="n"/>
      <c r="E415" s="150" t="n"/>
      <c r="F415" s="150" t="n"/>
    </row>
    <row r="416" ht="15.75" customHeight="1" s="263">
      <c r="D416" s="150" t="n"/>
      <c r="E416" s="150" t="n"/>
      <c r="F416" s="150" t="n"/>
    </row>
    <row r="417" ht="15.75" customHeight="1" s="263">
      <c r="D417" s="150" t="n"/>
      <c r="E417" s="150" t="n"/>
      <c r="F417" s="150" t="n"/>
    </row>
    <row r="418" ht="15.75" customHeight="1" s="263">
      <c r="D418" s="150" t="n"/>
      <c r="E418" s="150" t="n"/>
      <c r="F418" s="150" t="n"/>
    </row>
    <row r="419" ht="15.75" customHeight="1" s="263">
      <c r="D419" s="150" t="n"/>
      <c r="E419" s="150" t="n"/>
      <c r="F419" s="150" t="n"/>
    </row>
    <row r="420" ht="15.75" customHeight="1" s="263">
      <c r="D420" s="150" t="n"/>
      <c r="E420" s="150" t="n"/>
      <c r="F420" s="150" t="n"/>
    </row>
    <row r="421" ht="15.75" customHeight="1" s="263">
      <c r="D421" s="150" t="n"/>
      <c r="E421" s="150" t="n"/>
      <c r="F421" s="150" t="n"/>
    </row>
    <row r="422" ht="15.75" customHeight="1" s="263">
      <c r="D422" s="150" t="n"/>
      <c r="E422" s="150" t="n"/>
      <c r="F422" s="150" t="n"/>
    </row>
    <row r="423" ht="15.75" customHeight="1" s="263">
      <c r="D423" s="150" t="n"/>
      <c r="E423" s="150" t="n"/>
      <c r="F423" s="150" t="n"/>
    </row>
    <row r="424" ht="15.75" customHeight="1" s="263">
      <c r="D424" s="150" t="n"/>
      <c r="E424" s="150" t="n"/>
      <c r="F424" s="150" t="n"/>
    </row>
    <row r="425" ht="15.75" customHeight="1" s="263">
      <c r="D425" s="150" t="n"/>
      <c r="E425" s="150" t="n"/>
      <c r="F425" s="150" t="n"/>
    </row>
    <row r="426" ht="15.75" customHeight="1" s="263">
      <c r="D426" s="150" t="n"/>
      <c r="E426" s="150" t="n"/>
      <c r="F426" s="150" t="n"/>
    </row>
    <row r="427" ht="15.75" customHeight="1" s="263">
      <c r="D427" s="150" t="n"/>
      <c r="E427" s="150" t="n"/>
      <c r="F427" s="150" t="n"/>
    </row>
    <row r="428" ht="15.75" customHeight="1" s="263">
      <c r="D428" s="150" t="n"/>
      <c r="E428" s="150" t="n"/>
      <c r="F428" s="150" t="n"/>
    </row>
    <row r="429" ht="15.75" customHeight="1" s="263">
      <c r="D429" s="150" t="n"/>
      <c r="E429" s="150" t="n"/>
      <c r="F429" s="150" t="n"/>
    </row>
    <row r="430" ht="15.75" customHeight="1" s="263">
      <c r="D430" s="150" t="n"/>
      <c r="E430" s="150" t="n"/>
      <c r="F430" s="150" t="n"/>
    </row>
    <row r="431" ht="15.75" customHeight="1" s="263">
      <c r="D431" s="150" t="n"/>
      <c r="E431" s="150" t="n"/>
      <c r="F431" s="150" t="n"/>
    </row>
    <row r="432" ht="15.75" customHeight="1" s="263">
      <c r="D432" s="150" t="n"/>
      <c r="E432" s="150" t="n"/>
      <c r="F432" s="150" t="n"/>
    </row>
    <row r="433" ht="15.75" customHeight="1" s="263">
      <c r="D433" s="150" t="n"/>
      <c r="E433" s="150" t="n"/>
      <c r="F433" s="150" t="n"/>
    </row>
    <row r="434" ht="15.75" customHeight="1" s="263">
      <c r="D434" s="150" t="n"/>
      <c r="E434" s="150" t="n"/>
      <c r="F434" s="150" t="n"/>
    </row>
    <row r="435" ht="15.75" customHeight="1" s="263">
      <c r="D435" s="150" t="n"/>
      <c r="E435" s="150" t="n"/>
      <c r="F435" s="150" t="n"/>
    </row>
    <row r="436" ht="15.75" customHeight="1" s="263">
      <c r="D436" s="150" t="n"/>
      <c r="E436" s="150" t="n"/>
      <c r="F436" s="150" t="n"/>
    </row>
    <row r="437" ht="15.75" customHeight="1" s="263">
      <c r="D437" s="150" t="n"/>
      <c r="E437" s="150" t="n"/>
      <c r="F437" s="150" t="n"/>
    </row>
    <row r="438" ht="15.75" customHeight="1" s="263">
      <c r="D438" s="150" t="n"/>
      <c r="E438" s="150" t="n"/>
      <c r="F438" s="150" t="n"/>
    </row>
    <row r="439" ht="15.75" customHeight="1" s="263">
      <c r="D439" s="150" t="n"/>
      <c r="E439" s="150" t="n"/>
      <c r="F439" s="150" t="n"/>
    </row>
    <row r="440" ht="15.75" customHeight="1" s="263">
      <c r="D440" s="150" t="n"/>
      <c r="E440" s="150" t="n"/>
      <c r="F440" s="150" t="n"/>
    </row>
    <row r="441" ht="15.75" customHeight="1" s="263">
      <c r="D441" s="150" t="n"/>
      <c r="E441" s="150" t="n"/>
      <c r="F441" s="150" t="n"/>
    </row>
    <row r="442" ht="15.75" customHeight="1" s="263">
      <c r="D442" s="150" t="n"/>
      <c r="E442" s="150" t="n"/>
      <c r="F442" s="150" t="n"/>
    </row>
    <row r="443" ht="15.75" customHeight="1" s="263">
      <c r="D443" s="150" t="n"/>
      <c r="E443" s="150" t="n"/>
      <c r="F443" s="150" t="n"/>
    </row>
    <row r="444" ht="15.75" customHeight="1" s="263">
      <c r="D444" s="150" t="n"/>
      <c r="E444" s="150" t="n"/>
      <c r="F444" s="150" t="n"/>
    </row>
    <row r="445" ht="15.75" customHeight="1" s="263">
      <c r="D445" s="150" t="n"/>
      <c r="E445" s="150" t="n"/>
      <c r="F445" s="150" t="n"/>
    </row>
    <row r="446" ht="15.75" customHeight="1" s="263">
      <c r="D446" s="150" t="n"/>
      <c r="E446" s="150" t="n"/>
      <c r="F446" s="150" t="n"/>
    </row>
    <row r="447" ht="15.75" customHeight="1" s="263">
      <c r="D447" s="150" t="n"/>
      <c r="E447" s="150" t="n"/>
      <c r="F447" s="150" t="n"/>
    </row>
    <row r="448" ht="15.75" customHeight="1" s="263">
      <c r="D448" s="150" t="n"/>
      <c r="E448" s="150" t="n"/>
      <c r="F448" s="150" t="n"/>
    </row>
    <row r="449" ht="15.75" customHeight="1" s="263">
      <c r="D449" s="150" t="n"/>
      <c r="E449" s="150" t="n"/>
      <c r="F449" s="150" t="n"/>
    </row>
    <row r="450" ht="15.75" customHeight="1" s="263">
      <c r="D450" s="150" t="n"/>
      <c r="E450" s="150" t="n"/>
      <c r="F450" s="150" t="n"/>
    </row>
    <row r="451" ht="15.75" customHeight="1" s="263">
      <c r="D451" s="150" t="n"/>
      <c r="E451" s="150" t="n"/>
      <c r="F451" s="150" t="n"/>
    </row>
    <row r="452" ht="15.75" customHeight="1" s="263">
      <c r="D452" s="150" t="n"/>
      <c r="E452" s="150" t="n"/>
      <c r="F452" s="150" t="n"/>
    </row>
    <row r="453" ht="15.75" customHeight="1" s="263">
      <c r="D453" s="150" t="n"/>
      <c r="E453" s="150" t="n"/>
      <c r="F453" s="150" t="n"/>
    </row>
    <row r="454" ht="15.75" customHeight="1" s="263">
      <c r="D454" s="150" t="n"/>
      <c r="E454" s="150" t="n"/>
      <c r="F454" s="150" t="n"/>
    </row>
    <row r="455" ht="15.75" customHeight="1" s="263">
      <c r="D455" s="150" t="n"/>
      <c r="E455" s="150" t="n"/>
      <c r="F455" s="150" t="n"/>
    </row>
    <row r="456" ht="15.75" customHeight="1" s="263">
      <c r="D456" s="150" t="n"/>
      <c r="E456" s="150" t="n"/>
      <c r="F456" s="150" t="n"/>
    </row>
    <row r="457" ht="15.75" customHeight="1" s="263">
      <c r="D457" s="150" t="n"/>
      <c r="E457" s="150" t="n"/>
      <c r="F457" s="150" t="n"/>
    </row>
    <row r="458" ht="15.75" customHeight="1" s="263">
      <c r="D458" s="150" t="n"/>
      <c r="E458" s="150" t="n"/>
      <c r="F458" s="150" t="n"/>
    </row>
    <row r="459" ht="15.75" customHeight="1" s="263">
      <c r="D459" s="150" t="n"/>
      <c r="E459" s="150" t="n"/>
      <c r="F459" s="150" t="n"/>
    </row>
    <row r="460" ht="15.75" customHeight="1" s="263">
      <c r="D460" s="150" t="n"/>
      <c r="E460" s="150" t="n"/>
      <c r="F460" s="150" t="n"/>
    </row>
    <row r="461" ht="15.75" customHeight="1" s="263">
      <c r="D461" s="150" t="n"/>
      <c r="E461" s="150" t="n"/>
      <c r="F461" s="150" t="n"/>
    </row>
    <row r="462" ht="15.75" customHeight="1" s="263">
      <c r="D462" s="150" t="n"/>
      <c r="E462" s="150" t="n"/>
      <c r="F462" s="150" t="n"/>
    </row>
    <row r="463" ht="15.75" customHeight="1" s="263">
      <c r="D463" s="150" t="n"/>
      <c r="E463" s="150" t="n"/>
      <c r="F463" s="150" t="n"/>
    </row>
    <row r="464" ht="15.75" customHeight="1" s="263">
      <c r="D464" s="150" t="n"/>
      <c r="E464" s="150" t="n"/>
      <c r="F464" s="150" t="n"/>
    </row>
    <row r="465" ht="15.75" customHeight="1" s="263">
      <c r="D465" s="150" t="n"/>
      <c r="E465" s="150" t="n"/>
      <c r="F465" s="150" t="n"/>
    </row>
    <row r="466" ht="15.75" customHeight="1" s="263">
      <c r="D466" s="150" t="n"/>
      <c r="E466" s="150" t="n"/>
      <c r="F466" s="150" t="n"/>
    </row>
    <row r="467" ht="15.75" customHeight="1" s="263">
      <c r="D467" s="150" t="n"/>
      <c r="E467" s="150" t="n"/>
      <c r="F467" s="150" t="n"/>
    </row>
    <row r="468" ht="15.75" customHeight="1" s="263">
      <c r="D468" s="150" t="n"/>
      <c r="E468" s="150" t="n"/>
      <c r="F468" s="150" t="n"/>
    </row>
    <row r="469" ht="15.75" customHeight="1" s="263">
      <c r="D469" s="150" t="n"/>
      <c r="E469" s="150" t="n"/>
      <c r="F469" s="150" t="n"/>
    </row>
    <row r="470" ht="15.75" customHeight="1" s="263">
      <c r="D470" s="150" t="n"/>
      <c r="E470" s="150" t="n"/>
      <c r="F470" s="150" t="n"/>
    </row>
    <row r="471" ht="15.75" customHeight="1" s="263">
      <c r="D471" s="150" t="n"/>
      <c r="E471" s="150" t="n"/>
      <c r="F471" s="150" t="n"/>
    </row>
    <row r="472" ht="15.75" customHeight="1" s="263">
      <c r="D472" s="150" t="n"/>
      <c r="E472" s="150" t="n"/>
      <c r="F472" s="150" t="n"/>
    </row>
    <row r="473" ht="15.75" customHeight="1" s="263">
      <c r="D473" s="150" t="n"/>
      <c r="E473" s="150" t="n"/>
      <c r="F473" s="150" t="n"/>
    </row>
    <row r="474" ht="15.75" customHeight="1" s="263">
      <c r="D474" s="150" t="n"/>
      <c r="E474" s="150" t="n"/>
      <c r="F474" s="150" t="n"/>
    </row>
    <row r="475" ht="15.75" customHeight="1" s="263">
      <c r="D475" s="150" t="n"/>
      <c r="E475" s="150" t="n"/>
      <c r="F475" s="150" t="n"/>
    </row>
    <row r="476" ht="15.75" customHeight="1" s="263">
      <c r="D476" s="150" t="n"/>
      <c r="E476" s="150" t="n"/>
      <c r="F476" s="150" t="n"/>
    </row>
    <row r="477" ht="15.75" customHeight="1" s="263">
      <c r="D477" s="150" t="n"/>
      <c r="E477" s="150" t="n"/>
      <c r="F477" s="150" t="n"/>
    </row>
    <row r="478" ht="15.75" customHeight="1" s="263">
      <c r="D478" s="150" t="n"/>
      <c r="E478" s="150" t="n"/>
      <c r="F478" s="150" t="n"/>
    </row>
    <row r="479" ht="15.75" customHeight="1" s="263">
      <c r="D479" s="150" t="n"/>
      <c r="E479" s="150" t="n"/>
      <c r="F479" s="150" t="n"/>
    </row>
    <row r="480" ht="15.75" customHeight="1" s="263">
      <c r="D480" s="150" t="n"/>
      <c r="E480" s="150" t="n"/>
      <c r="F480" s="150" t="n"/>
    </row>
    <row r="481" ht="15.75" customHeight="1" s="263">
      <c r="D481" s="150" t="n"/>
      <c r="E481" s="150" t="n"/>
      <c r="F481" s="150" t="n"/>
    </row>
    <row r="482" ht="15.75" customHeight="1" s="263">
      <c r="D482" s="150" t="n"/>
      <c r="E482" s="150" t="n"/>
      <c r="F482" s="150" t="n"/>
    </row>
    <row r="483" ht="15.75" customHeight="1" s="263">
      <c r="D483" s="150" t="n"/>
      <c r="E483" s="150" t="n"/>
      <c r="F483" s="150" t="n"/>
    </row>
    <row r="484" ht="15.75" customHeight="1" s="263">
      <c r="D484" s="150" t="n"/>
      <c r="E484" s="150" t="n"/>
      <c r="F484" s="150" t="n"/>
    </row>
    <row r="485" ht="15.75" customHeight="1" s="263">
      <c r="D485" s="150" t="n"/>
      <c r="E485" s="150" t="n"/>
      <c r="F485" s="150" t="n"/>
    </row>
    <row r="486" ht="15.75" customHeight="1" s="263">
      <c r="D486" s="150" t="n"/>
      <c r="E486" s="150" t="n"/>
      <c r="F486" s="150" t="n"/>
    </row>
    <row r="487" ht="15.75" customHeight="1" s="263">
      <c r="D487" s="150" t="n"/>
      <c r="E487" s="150" t="n"/>
      <c r="F487" s="150" t="n"/>
    </row>
    <row r="488" ht="15.75" customHeight="1" s="263">
      <c r="D488" s="150" t="n"/>
      <c r="E488" s="150" t="n"/>
      <c r="F488" s="150" t="n"/>
    </row>
    <row r="489" ht="15.75" customHeight="1" s="263">
      <c r="D489" s="150" t="n"/>
      <c r="E489" s="150" t="n"/>
      <c r="F489" s="150" t="n"/>
    </row>
    <row r="490" ht="15.75" customHeight="1" s="263">
      <c r="D490" s="150" t="n"/>
      <c r="E490" s="150" t="n"/>
      <c r="F490" s="150" t="n"/>
    </row>
    <row r="491" ht="15.75" customHeight="1" s="263">
      <c r="D491" s="150" t="n"/>
      <c r="E491" s="150" t="n"/>
      <c r="F491" s="150" t="n"/>
    </row>
    <row r="492" ht="15.75" customHeight="1" s="263">
      <c r="D492" s="150" t="n"/>
      <c r="E492" s="150" t="n"/>
      <c r="F492" s="150" t="n"/>
    </row>
    <row r="493" ht="15.75" customHeight="1" s="263">
      <c r="D493" s="150" t="n"/>
      <c r="E493" s="150" t="n"/>
      <c r="F493" s="150" t="n"/>
    </row>
    <row r="494" ht="15.75" customHeight="1" s="263">
      <c r="D494" s="150" t="n"/>
      <c r="E494" s="150" t="n"/>
      <c r="F494" s="150" t="n"/>
    </row>
    <row r="495" ht="15.75" customHeight="1" s="263">
      <c r="D495" s="150" t="n"/>
      <c r="E495" s="150" t="n"/>
      <c r="F495" s="150" t="n"/>
    </row>
    <row r="496" ht="15.75" customHeight="1" s="263">
      <c r="D496" s="150" t="n"/>
      <c r="E496" s="150" t="n"/>
      <c r="F496" s="150" t="n"/>
    </row>
    <row r="497" ht="15.75" customHeight="1" s="263">
      <c r="D497" s="150" t="n"/>
      <c r="E497" s="150" t="n"/>
      <c r="F497" s="150" t="n"/>
    </row>
    <row r="498" ht="15.75" customHeight="1" s="263">
      <c r="D498" s="150" t="n"/>
      <c r="E498" s="150" t="n"/>
      <c r="F498" s="150" t="n"/>
    </row>
    <row r="499" ht="15.75" customHeight="1" s="263">
      <c r="D499" s="150" t="n"/>
      <c r="E499" s="150" t="n"/>
      <c r="F499" s="150" t="n"/>
    </row>
    <row r="500" ht="15.75" customHeight="1" s="263">
      <c r="D500" s="150" t="n"/>
      <c r="E500" s="150" t="n"/>
      <c r="F500" s="150" t="n"/>
    </row>
    <row r="501" ht="15.75" customHeight="1" s="263">
      <c r="D501" s="150" t="n"/>
      <c r="E501" s="150" t="n"/>
      <c r="F501" s="150" t="n"/>
    </row>
    <row r="502" ht="15.75" customHeight="1" s="263">
      <c r="D502" s="150" t="n"/>
      <c r="E502" s="150" t="n"/>
      <c r="F502" s="150" t="n"/>
    </row>
    <row r="503" ht="15.75" customHeight="1" s="263">
      <c r="D503" s="150" t="n"/>
      <c r="E503" s="150" t="n"/>
      <c r="F503" s="150" t="n"/>
    </row>
    <row r="504" ht="15.75" customHeight="1" s="263">
      <c r="D504" s="150" t="n"/>
      <c r="E504" s="150" t="n"/>
      <c r="F504" s="150" t="n"/>
    </row>
    <row r="505" ht="15.75" customHeight="1" s="263">
      <c r="D505" s="150" t="n"/>
      <c r="E505" s="150" t="n"/>
      <c r="F505" s="150" t="n"/>
    </row>
    <row r="506" ht="15.75" customHeight="1" s="263">
      <c r="D506" s="150" t="n"/>
      <c r="E506" s="150" t="n"/>
      <c r="F506" s="150" t="n"/>
    </row>
    <row r="507" ht="15.75" customHeight="1" s="263">
      <c r="D507" s="150" t="n"/>
      <c r="E507" s="150" t="n"/>
      <c r="F507" s="150" t="n"/>
    </row>
    <row r="508" ht="15.75" customHeight="1" s="263">
      <c r="D508" s="150" t="n"/>
      <c r="E508" s="150" t="n"/>
      <c r="F508" s="150" t="n"/>
    </row>
    <row r="509" ht="15.75" customHeight="1" s="263">
      <c r="D509" s="150" t="n"/>
      <c r="E509" s="150" t="n"/>
      <c r="F509" s="150" t="n"/>
    </row>
    <row r="510" ht="15.75" customHeight="1" s="263">
      <c r="D510" s="150" t="n"/>
      <c r="E510" s="150" t="n"/>
      <c r="F510" s="150" t="n"/>
    </row>
    <row r="511" ht="15.75" customHeight="1" s="263">
      <c r="D511" s="150" t="n"/>
      <c r="E511" s="150" t="n"/>
      <c r="F511" s="150" t="n"/>
    </row>
    <row r="512" ht="15.75" customHeight="1" s="263">
      <c r="D512" s="150" t="n"/>
      <c r="E512" s="150" t="n"/>
      <c r="F512" s="150" t="n"/>
    </row>
    <row r="513" ht="15.75" customHeight="1" s="263">
      <c r="D513" s="150" t="n"/>
      <c r="E513" s="150" t="n"/>
      <c r="F513" s="150" t="n"/>
    </row>
    <row r="514" ht="15.75" customHeight="1" s="263">
      <c r="D514" s="150" t="n"/>
      <c r="E514" s="150" t="n"/>
      <c r="F514" s="150" t="n"/>
    </row>
    <row r="515" ht="15.75" customHeight="1" s="263">
      <c r="D515" s="150" t="n"/>
      <c r="E515" s="150" t="n"/>
      <c r="F515" s="150" t="n"/>
    </row>
    <row r="516" ht="15.75" customHeight="1" s="263">
      <c r="D516" s="150" t="n"/>
      <c r="E516" s="150" t="n"/>
      <c r="F516" s="150" t="n"/>
    </row>
    <row r="517" ht="15.75" customHeight="1" s="263">
      <c r="D517" s="150" t="n"/>
      <c r="E517" s="150" t="n"/>
      <c r="F517" s="150" t="n"/>
    </row>
    <row r="518" ht="15.75" customHeight="1" s="263">
      <c r="D518" s="150" t="n"/>
      <c r="E518" s="150" t="n"/>
      <c r="F518" s="150" t="n"/>
    </row>
    <row r="519" ht="15.75" customHeight="1" s="263">
      <c r="D519" s="150" t="n"/>
      <c r="E519" s="150" t="n"/>
      <c r="F519" s="150" t="n"/>
    </row>
    <row r="520" ht="15.75" customHeight="1" s="263">
      <c r="D520" s="150" t="n"/>
      <c r="E520" s="150" t="n"/>
      <c r="F520" s="150" t="n"/>
    </row>
    <row r="521" ht="15.75" customHeight="1" s="263">
      <c r="D521" s="150" t="n"/>
      <c r="E521" s="150" t="n"/>
      <c r="F521" s="150" t="n"/>
    </row>
    <row r="522" ht="15.75" customHeight="1" s="263">
      <c r="D522" s="150" t="n"/>
      <c r="E522" s="150" t="n"/>
      <c r="F522" s="150" t="n"/>
    </row>
    <row r="523" ht="15.75" customHeight="1" s="263">
      <c r="D523" s="150" t="n"/>
      <c r="E523" s="150" t="n"/>
      <c r="F523" s="150" t="n"/>
    </row>
    <row r="524" ht="15.75" customHeight="1" s="263">
      <c r="D524" s="150" t="n"/>
      <c r="E524" s="150" t="n"/>
      <c r="F524" s="150" t="n"/>
    </row>
    <row r="525" ht="15.75" customHeight="1" s="263">
      <c r="D525" s="150" t="n"/>
      <c r="E525" s="150" t="n"/>
      <c r="F525" s="150" t="n"/>
    </row>
    <row r="526" ht="15.75" customHeight="1" s="263">
      <c r="D526" s="150" t="n"/>
      <c r="E526" s="150" t="n"/>
      <c r="F526" s="150" t="n"/>
    </row>
    <row r="527" ht="15.75" customHeight="1" s="263">
      <c r="D527" s="150" t="n"/>
      <c r="E527" s="150" t="n"/>
      <c r="F527" s="150" t="n"/>
    </row>
    <row r="528" ht="15.75" customHeight="1" s="263">
      <c r="D528" s="150" t="n"/>
      <c r="E528" s="150" t="n"/>
      <c r="F528" s="150" t="n"/>
    </row>
    <row r="529" ht="15.75" customHeight="1" s="263">
      <c r="D529" s="150" t="n"/>
      <c r="E529" s="150" t="n"/>
      <c r="F529" s="150" t="n"/>
    </row>
    <row r="530" ht="15.75" customHeight="1" s="263">
      <c r="D530" s="150" t="n"/>
      <c r="E530" s="150" t="n"/>
      <c r="F530" s="150" t="n"/>
    </row>
    <row r="531" ht="15.75" customHeight="1" s="263">
      <c r="D531" s="150" t="n"/>
      <c r="E531" s="150" t="n"/>
      <c r="F531" s="150" t="n"/>
    </row>
    <row r="532" ht="15.75" customHeight="1" s="263">
      <c r="D532" s="150" t="n"/>
      <c r="E532" s="150" t="n"/>
      <c r="F532" s="150" t="n"/>
    </row>
    <row r="533" ht="15.75" customHeight="1" s="263">
      <c r="D533" s="150" t="n"/>
      <c r="E533" s="150" t="n"/>
      <c r="F533" s="150" t="n"/>
    </row>
    <row r="534" ht="15.75" customHeight="1" s="263">
      <c r="D534" s="150" t="n"/>
      <c r="E534" s="150" t="n"/>
      <c r="F534" s="150" t="n"/>
    </row>
    <row r="535" ht="15.75" customHeight="1" s="263">
      <c r="D535" s="150" t="n"/>
      <c r="E535" s="150" t="n"/>
      <c r="F535" s="150" t="n"/>
    </row>
    <row r="536" ht="15.75" customHeight="1" s="263">
      <c r="D536" s="150" t="n"/>
      <c r="E536" s="150" t="n"/>
      <c r="F536" s="150" t="n"/>
    </row>
    <row r="537" ht="15.75" customHeight="1" s="263">
      <c r="D537" s="150" t="n"/>
      <c r="E537" s="150" t="n"/>
      <c r="F537" s="150" t="n"/>
    </row>
    <row r="538" ht="15.75" customHeight="1" s="263">
      <c r="D538" s="150" t="n"/>
      <c r="E538" s="150" t="n"/>
      <c r="F538" s="150" t="n"/>
    </row>
    <row r="539" ht="15.75" customHeight="1" s="263">
      <c r="D539" s="150" t="n"/>
      <c r="E539" s="150" t="n"/>
      <c r="F539" s="150" t="n"/>
    </row>
    <row r="540" ht="15.75" customHeight="1" s="263">
      <c r="D540" s="150" t="n"/>
      <c r="E540" s="150" t="n"/>
      <c r="F540" s="150" t="n"/>
    </row>
    <row r="541" ht="15.75" customHeight="1" s="263">
      <c r="D541" s="150" t="n"/>
      <c r="E541" s="150" t="n"/>
      <c r="F541" s="150" t="n"/>
    </row>
    <row r="542" ht="15.75" customHeight="1" s="263">
      <c r="D542" s="150" t="n"/>
      <c r="E542" s="150" t="n"/>
      <c r="F542" s="150" t="n"/>
    </row>
    <row r="543" ht="15.75" customHeight="1" s="263">
      <c r="D543" s="150" t="n"/>
      <c r="E543" s="150" t="n"/>
      <c r="F543" s="150" t="n"/>
    </row>
    <row r="544" ht="15.75" customHeight="1" s="263">
      <c r="D544" s="150" t="n"/>
      <c r="E544" s="150" t="n"/>
      <c r="F544" s="150" t="n"/>
    </row>
    <row r="545" ht="15.75" customHeight="1" s="263">
      <c r="D545" s="150" t="n"/>
      <c r="E545" s="150" t="n"/>
      <c r="F545" s="150" t="n"/>
    </row>
    <row r="546" ht="15.75" customHeight="1" s="263">
      <c r="D546" s="150" t="n"/>
      <c r="E546" s="150" t="n"/>
      <c r="F546" s="150" t="n"/>
    </row>
    <row r="547" ht="15.75" customHeight="1" s="263">
      <c r="D547" s="150" t="n"/>
      <c r="E547" s="150" t="n"/>
      <c r="F547" s="150" t="n"/>
    </row>
    <row r="548" ht="15.75" customHeight="1" s="263">
      <c r="D548" s="150" t="n"/>
      <c r="E548" s="150" t="n"/>
      <c r="F548" s="150" t="n"/>
    </row>
    <row r="549" ht="15.75" customHeight="1" s="263">
      <c r="D549" s="150" t="n"/>
      <c r="E549" s="150" t="n"/>
      <c r="F549" s="150" t="n"/>
    </row>
    <row r="550" ht="15.75" customHeight="1" s="263">
      <c r="D550" s="150" t="n"/>
      <c r="E550" s="150" t="n"/>
      <c r="F550" s="150" t="n"/>
    </row>
    <row r="551" ht="15.75" customHeight="1" s="263">
      <c r="D551" s="150" t="n"/>
      <c r="E551" s="150" t="n"/>
      <c r="F551" s="150" t="n"/>
    </row>
    <row r="552" ht="15.75" customHeight="1" s="263">
      <c r="D552" s="150" t="n"/>
      <c r="E552" s="150" t="n"/>
      <c r="F552" s="150" t="n"/>
    </row>
    <row r="553" ht="15.75" customHeight="1" s="263">
      <c r="D553" s="150" t="n"/>
      <c r="E553" s="150" t="n"/>
      <c r="F553" s="150" t="n"/>
    </row>
    <row r="554" ht="15.75" customHeight="1" s="263">
      <c r="D554" s="150" t="n"/>
      <c r="E554" s="150" t="n"/>
      <c r="F554" s="150" t="n"/>
    </row>
    <row r="555" ht="15.75" customHeight="1" s="263">
      <c r="D555" s="150" t="n"/>
      <c r="E555" s="150" t="n"/>
      <c r="F555" s="150" t="n"/>
    </row>
    <row r="556" ht="15.75" customHeight="1" s="263">
      <c r="D556" s="150" t="n"/>
      <c r="E556" s="150" t="n"/>
      <c r="F556" s="150" t="n"/>
    </row>
    <row r="557" ht="15.75" customHeight="1" s="263">
      <c r="D557" s="150" t="n"/>
      <c r="E557" s="150" t="n"/>
      <c r="F557" s="150" t="n"/>
    </row>
    <row r="558" ht="15.75" customHeight="1" s="263">
      <c r="D558" s="150" t="n"/>
      <c r="E558" s="150" t="n"/>
      <c r="F558" s="150" t="n"/>
    </row>
    <row r="559" ht="15.75" customHeight="1" s="263">
      <c r="D559" s="150" t="n"/>
      <c r="E559" s="150" t="n"/>
      <c r="F559" s="150" t="n"/>
    </row>
    <row r="560" ht="15.75" customHeight="1" s="263">
      <c r="D560" s="150" t="n"/>
      <c r="E560" s="150" t="n"/>
      <c r="F560" s="150" t="n"/>
    </row>
    <row r="561" ht="15.75" customHeight="1" s="263">
      <c r="D561" s="150" t="n"/>
      <c r="E561" s="150" t="n"/>
      <c r="F561" s="150" t="n"/>
    </row>
    <row r="562" ht="15.75" customHeight="1" s="263">
      <c r="D562" s="150" t="n"/>
      <c r="E562" s="150" t="n"/>
      <c r="F562" s="150" t="n"/>
    </row>
    <row r="563" ht="15.75" customHeight="1" s="263">
      <c r="D563" s="150" t="n"/>
      <c r="E563" s="150" t="n"/>
      <c r="F563" s="150" t="n"/>
    </row>
    <row r="564" ht="15.75" customHeight="1" s="263">
      <c r="D564" s="150" t="n"/>
      <c r="E564" s="150" t="n"/>
      <c r="F564" s="150" t="n"/>
    </row>
    <row r="565" ht="15.75" customHeight="1" s="263">
      <c r="D565" s="150" t="n"/>
      <c r="E565" s="150" t="n"/>
      <c r="F565" s="150" t="n"/>
    </row>
    <row r="566" ht="15.75" customHeight="1" s="263">
      <c r="D566" s="150" t="n"/>
      <c r="E566" s="150" t="n"/>
      <c r="F566" s="150" t="n"/>
    </row>
    <row r="567" ht="15.75" customHeight="1" s="263">
      <c r="D567" s="150" t="n"/>
      <c r="E567" s="150" t="n"/>
      <c r="F567" s="150" t="n"/>
    </row>
    <row r="568" ht="15.75" customHeight="1" s="263">
      <c r="D568" s="150" t="n"/>
      <c r="E568" s="150" t="n"/>
      <c r="F568" s="150" t="n"/>
    </row>
    <row r="569" ht="15.75" customHeight="1" s="263">
      <c r="D569" s="150" t="n"/>
      <c r="E569" s="150" t="n"/>
      <c r="F569" s="150" t="n"/>
    </row>
    <row r="570" ht="15.75" customHeight="1" s="263">
      <c r="D570" s="150" t="n"/>
      <c r="E570" s="150" t="n"/>
      <c r="F570" s="150" t="n"/>
    </row>
    <row r="571" ht="15.75" customHeight="1" s="263">
      <c r="D571" s="150" t="n"/>
      <c r="E571" s="150" t="n"/>
      <c r="F571" s="150" t="n"/>
    </row>
    <row r="572" ht="15.75" customHeight="1" s="263">
      <c r="D572" s="150" t="n"/>
      <c r="E572" s="150" t="n"/>
      <c r="F572" s="150" t="n"/>
    </row>
    <row r="573" ht="15.75" customHeight="1" s="263">
      <c r="D573" s="150" t="n"/>
      <c r="E573" s="150" t="n"/>
      <c r="F573" s="150" t="n"/>
    </row>
    <row r="574" ht="15.75" customHeight="1" s="263">
      <c r="D574" s="150" t="n"/>
      <c r="E574" s="150" t="n"/>
      <c r="F574" s="150" t="n"/>
    </row>
    <row r="575" ht="15.75" customHeight="1" s="263">
      <c r="D575" s="150" t="n"/>
      <c r="E575" s="150" t="n"/>
      <c r="F575" s="150" t="n"/>
    </row>
    <row r="576" ht="15.75" customHeight="1" s="263">
      <c r="D576" s="150" t="n"/>
      <c r="E576" s="150" t="n"/>
      <c r="F576" s="150" t="n"/>
    </row>
    <row r="577" ht="15.75" customHeight="1" s="263">
      <c r="D577" s="150" t="n"/>
      <c r="E577" s="150" t="n"/>
      <c r="F577" s="150" t="n"/>
    </row>
    <row r="578" ht="15.75" customHeight="1" s="263">
      <c r="D578" s="150" t="n"/>
      <c r="E578" s="150" t="n"/>
      <c r="F578" s="150" t="n"/>
    </row>
    <row r="579" ht="15.75" customHeight="1" s="263">
      <c r="D579" s="150" t="n"/>
      <c r="E579" s="150" t="n"/>
      <c r="F579" s="150" t="n"/>
    </row>
    <row r="580" ht="15.75" customHeight="1" s="263">
      <c r="D580" s="150" t="n"/>
      <c r="E580" s="150" t="n"/>
      <c r="F580" s="150" t="n"/>
    </row>
    <row r="581" ht="15.75" customHeight="1" s="263">
      <c r="D581" s="150" t="n"/>
      <c r="E581" s="150" t="n"/>
      <c r="F581" s="150" t="n"/>
    </row>
    <row r="582" ht="15.75" customHeight="1" s="263">
      <c r="D582" s="150" t="n"/>
      <c r="E582" s="150" t="n"/>
      <c r="F582" s="150" t="n"/>
    </row>
    <row r="583" ht="15.75" customHeight="1" s="263">
      <c r="D583" s="150" t="n"/>
      <c r="E583" s="150" t="n"/>
      <c r="F583" s="150" t="n"/>
    </row>
    <row r="584" ht="15.75" customHeight="1" s="263">
      <c r="D584" s="150" t="n"/>
      <c r="E584" s="150" t="n"/>
      <c r="F584" s="150" t="n"/>
    </row>
    <row r="585" ht="15.75" customHeight="1" s="263">
      <c r="D585" s="150" t="n"/>
      <c r="E585" s="150" t="n"/>
      <c r="F585" s="150" t="n"/>
    </row>
    <row r="586" ht="15.75" customHeight="1" s="263">
      <c r="D586" s="150" t="n"/>
      <c r="E586" s="150" t="n"/>
      <c r="F586" s="150" t="n"/>
    </row>
    <row r="587" ht="15.75" customHeight="1" s="263">
      <c r="D587" s="150" t="n"/>
      <c r="E587" s="150" t="n"/>
      <c r="F587" s="150" t="n"/>
    </row>
    <row r="588" ht="15.75" customHeight="1" s="263">
      <c r="D588" s="150" t="n"/>
      <c r="E588" s="150" t="n"/>
      <c r="F588" s="150" t="n"/>
    </row>
    <row r="589" ht="15.75" customHeight="1" s="263">
      <c r="D589" s="150" t="n"/>
      <c r="E589" s="150" t="n"/>
      <c r="F589" s="150" t="n"/>
    </row>
    <row r="590" ht="15.75" customHeight="1" s="263">
      <c r="D590" s="150" t="n"/>
      <c r="E590" s="150" t="n"/>
      <c r="F590" s="150" t="n"/>
    </row>
    <row r="591" ht="15.75" customHeight="1" s="263">
      <c r="D591" s="150" t="n"/>
      <c r="E591" s="150" t="n"/>
      <c r="F591" s="150" t="n"/>
    </row>
    <row r="592" ht="15.75" customHeight="1" s="263">
      <c r="D592" s="150" t="n"/>
      <c r="E592" s="150" t="n"/>
      <c r="F592" s="150" t="n"/>
    </row>
    <row r="593" ht="15.75" customHeight="1" s="263">
      <c r="D593" s="150" t="n"/>
      <c r="E593" s="150" t="n"/>
      <c r="F593" s="150" t="n"/>
    </row>
    <row r="594" ht="15.75" customHeight="1" s="263">
      <c r="D594" s="150" t="n"/>
      <c r="E594" s="150" t="n"/>
      <c r="F594" s="150" t="n"/>
    </row>
    <row r="595" ht="15.75" customHeight="1" s="263">
      <c r="D595" s="150" t="n"/>
      <c r="E595" s="150" t="n"/>
      <c r="F595" s="150" t="n"/>
    </row>
    <row r="596" ht="15.75" customHeight="1" s="263">
      <c r="D596" s="150" t="n"/>
      <c r="E596" s="150" t="n"/>
      <c r="F596" s="150" t="n"/>
    </row>
    <row r="597" ht="15.75" customHeight="1" s="263">
      <c r="D597" s="150" t="n"/>
      <c r="E597" s="150" t="n"/>
      <c r="F597" s="150" t="n"/>
    </row>
    <row r="598" ht="15.75" customHeight="1" s="263">
      <c r="D598" s="150" t="n"/>
      <c r="E598" s="150" t="n"/>
      <c r="F598" s="150" t="n"/>
    </row>
    <row r="599" ht="15.75" customHeight="1" s="263">
      <c r="D599" s="150" t="n"/>
      <c r="E599" s="150" t="n"/>
      <c r="F599" s="150" t="n"/>
    </row>
    <row r="600" ht="15.75" customHeight="1" s="263">
      <c r="D600" s="150" t="n"/>
      <c r="E600" s="150" t="n"/>
      <c r="F600" s="150" t="n"/>
    </row>
    <row r="601" ht="15.75" customHeight="1" s="263">
      <c r="D601" s="150" t="n"/>
      <c r="E601" s="150" t="n"/>
      <c r="F601" s="150" t="n"/>
    </row>
    <row r="602" ht="15.75" customHeight="1" s="263">
      <c r="D602" s="150" t="n"/>
      <c r="E602" s="150" t="n"/>
      <c r="F602" s="150" t="n"/>
    </row>
    <row r="603" ht="15.75" customHeight="1" s="263">
      <c r="D603" s="150" t="n"/>
      <c r="E603" s="150" t="n"/>
      <c r="F603" s="150" t="n"/>
    </row>
    <row r="604" ht="15.75" customHeight="1" s="263">
      <c r="D604" s="150" t="n"/>
      <c r="E604" s="150" t="n"/>
      <c r="F604" s="150" t="n"/>
    </row>
    <row r="605" ht="15.75" customHeight="1" s="263">
      <c r="D605" s="150" t="n"/>
      <c r="E605" s="150" t="n"/>
      <c r="F605" s="150" t="n"/>
    </row>
    <row r="606" ht="15.75" customHeight="1" s="263">
      <c r="D606" s="150" t="n"/>
      <c r="E606" s="150" t="n"/>
      <c r="F606" s="150" t="n"/>
    </row>
    <row r="607" ht="15.75" customHeight="1" s="263">
      <c r="D607" s="150" t="n"/>
      <c r="E607" s="150" t="n"/>
      <c r="F607" s="150" t="n"/>
    </row>
    <row r="608" ht="15.75" customHeight="1" s="263">
      <c r="D608" s="150" t="n"/>
      <c r="E608" s="150" t="n"/>
      <c r="F608" s="150" t="n"/>
    </row>
    <row r="609" ht="15.75" customHeight="1" s="263">
      <c r="D609" s="150" t="n"/>
      <c r="E609" s="150" t="n"/>
      <c r="F609" s="150" t="n"/>
    </row>
    <row r="610" ht="15.75" customHeight="1" s="263">
      <c r="D610" s="150" t="n"/>
      <c r="E610" s="150" t="n"/>
      <c r="F610" s="150" t="n"/>
    </row>
    <row r="611" ht="15.75" customHeight="1" s="263">
      <c r="D611" s="150" t="n"/>
      <c r="E611" s="150" t="n"/>
      <c r="F611" s="150" t="n"/>
    </row>
    <row r="612" ht="15.75" customHeight="1" s="263">
      <c r="D612" s="150" t="n"/>
      <c r="E612" s="150" t="n"/>
      <c r="F612" s="150" t="n"/>
    </row>
    <row r="613" ht="15.75" customHeight="1" s="263">
      <c r="D613" s="150" t="n"/>
      <c r="E613" s="150" t="n"/>
      <c r="F613" s="150" t="n"/>
    </row>
    <row r="614" ht="15.75" customHeight="1" s="263">
      <c r="D614" s="150" t="n"/>
      <c r="E614" s="150" t="n"/>
      <c r="F614" s="150" t="n"/>
    </row>
    <row r="615" ht="15.75" customHeight="1" s="263">
      <c r="D615" s="150" t="n"/>
      <c r="E615" s="150" t="n"/>
      <c r="F615" s="150" t="n"/>
    </row>
    <row r="616" ht="15.75" customHeight="1" s="263">
      <c r="D616" s="150" t="n"/>
      <c r="E616" s="150" t="n"/>
      <c r="F616" s="150" t="n"/>
    </row>
    <row r="617" ht="15.75" customHeight="1" s="263">
      <c r="D617" s="150" t="n"/>
      <c r="E617" s="150" t="n"/>
      <c r="F617" s="150" t="n"/>
    </row>
    <row r="618" ht="15.75" customHeight="1" s="263">
      <c r="D618" s="150" t="n"/>
      <c r="E618" s="150" t="n"/>
      <c r="F618" s="150" t="n"/>
    </row>
    <row r="619" ht="15.75" customHeight="1" s="263">
      <c r="D619" s="150" t="n"/>
      <c r="E619" s="150" t="n"/>
      <c r="F619" s="150" t="n"/>
    </row>
    <row r="620" ht="15.75" customHeight="1" s="263">
      <c r="D620" s="150" t="n"/>
      <c r="E620" s="150" t="n"/>
      <c r="F620" s="150" t="n"/>
    </row>
    <row r="621" ht="15.75" customHeight="1" s="263">
      <c r="D621" s="150" t="n"/>
      <c r="E621" s="150" t="n"/>
      <c r="F621" s="150" t="n"/>
    </row>
    <row r="622" ht="15.75" customHeight="1" s="263">
      <c r="D622" s="150" t="n"/>
      <c r="E622" s="150" t="n"/>
      <c r="F622" s="150" t="n"/>
    </row>
    <row r="623" ht="15.75" customHeight="1" s="263">
      <c r="D623" s="150" t="n"/>
      <c r="E623" s="150" t="n"/>
      <c r="F623" s="150" t="n"/>
    </row>
    <row r="624" ht="15.75" customHeight="1" s="263">
      <c r="D624" s="150" t="n"/>
      <c r="E624" s="150" t="n"/>
      <c r="F624" s="150" t="n"/>
    </row>
    <row r="625" ht="15.75" customHeight="1" s="263">
      <c r="D625" s="150" t="n"/>
      <c r="E625" s="150" t="n"/>
      <c r="F625" s="150" t="n"/>
    </row>
    <row r="626" ht="15.75" customHeight="1" s="263">
      <c r="D626" s="150" t="n"/>
      <c r="E626" s="150" t="n"/>
      <c r="F626" s="150" t="n"/>
    </row>
    <row r="627" ht="15.75" customHeight="1" s="263">
      <c r="D627" s="150" t="n"/>
      <c r="E627" s="150" t="n"/>
      <c r="F627" s="150" t="n"/>
    </row>
    <row r="628" ht="15.75" customHeight="1" s="263">
      <c r="D628" s="150" t="n"/>
      <c r="E628" s="150" t="n"/>
      <c r="F628" s="150" t="n"/>
    </row>
    <row r="629" ht="15.75" customHeight="1" s="263">
      <c r="D629" s="150" t="n"/>
      <c r="E629" s="150" t="n"/>
      <c r="F629" s="150" t="n"/>
    </row>
    <row r="630" ht="15.75" customHeight="1" s="263">
      <c r="D630" s="150" t="n"/>
      <c r="E630" s="150" t="n"/>
      <c r="F630" s="150" t="n"/>
    </row>
    <row r="631" ht="15.75" customHeight="1" s="263">
      <c r="D631" s="150" t="n"/>
      <c r="E631" s="150" t="n"/>
      <c r="F631" s="150" t="n"/>
    </row>
    <row r="632" ht="15.75" customHeight="1" s="263">
      <c r="D632" s="150" t="n"/>
      <c r="E632" s="150" t="n"/>
      <c r="F632" s="150" t="n"/>
    </row>
    <row r="633" ht="15.75" customHeight="1" s="263">
      <c r="D633" s="150" t="n"/>
      <c r="E633" s="150" t="n"/>
      <c r="F633" s="150" t="n"/>
    </row>
    <row r="634" ht="15.75" customHeight="1" s="263">
      <c r="D634" s="150" t="n"/>
      <c r="E634" s="150" t="n"/>
      <c r="F634" s="150" t="n"/>
    </row>
    <row r="635" ht="15.75" customHeight="1" s="263">
      <c r="D635" s="150" t="n"/>
      <c r="E635" s="150" t="n"/>
      <c r="F635" s="150" t="n"/>
    </row>
    <row r="636" ht="15.75" customHeight="1" s="263">
      <c r="D636" s="150" t="n"/>
      <c r="E636" s="150" t="n"/>
      <c r="F636" s="150" t="n"/>
    </row>
    <row r="637" ht="15.75" customHeight="1" s="263">
      <c r="D637" s="150" t="n"/>
      <c r="E637" s="150" t="n"/>
      <c r="F637" s="150" t="n"/>
    </row>
    <row r="638" ht="15.75" customHeight="1" s="263">
      <c r="D638" s="150" t="n"/>
      <c r="E638" s="150" t="n"/>
      <c r="F638" s="150" t="n"/>
    </row>
    <row r="639" ht="15.75" customHeight="1" s="263">
      <c r="D639" s="150" t="n"/>
      <c r="E639" s="150" t="n"/>
      <c r="F639" s="150" t="n"/>
    </row>
    <row r="640" ht="15.75" customHeight="1" s="263">
      <c r="D640" s="150" t="n"/>
      <c r="E640" s="150" t="n"/>
      <c r="F640" s="150" t="n"/>
    </row>
    <row r="641" ht="15.75" customHeight="1" s="263">
      <c r="D641" s="150" t="n"/>
      <c r="E641" s="150" t="n"/>
      <c r="F641" s="150" t="n"/>
    </row>
    <row r="642" ht="15.75" customHeight="1" s="263">
      <c r="D642" s="150" t="n"/>
      <c r="E642" s="150" t="n"/>
      <c r="F642" s="150" t="n"/>
    </row>
    <row r="643" ht="15.75" customHeight="1" s="263">
      <c r="D643" s="150" t="n"/>
      <c r="E643" s="150" t="n"/>
      <c r="F643" s="150" t="n"/>
    </row>
    <row r="644" ht="15.75" customHeight="1" s="263">
      <c r="D644" s="150" t="n"/>
      <c r="E644" s="150" t="n"/>
      <c r="F644" s="150" t="n"/>
    </row>
    <row r="645" ht="15.75" customHeight="1" s="263">
      <c r="D645" s="150" t="n"/>
      <c r="E645" s="150" t="n"/>
      <c r="F645" s="150" t="n"/>
    </row>
    <row r="646" ht="15.75" customHeight="1" s="263">
      <c r="D646" s="150" t="n"/>
      <c r="E646" s="150" t="n"/>
      <c r="F646" s="150" t="n"/>
    </row>
    <row r="647" ht="15.75" customHeight="1" s="263">
      <c r="D647" s="150" t="n"/>
      <c r="E647" s="150" t="n"/>
      <c r="F647" s="150" t="n"/>
    </row>
    <row r="648" ht="15.75" customHeight="1" s="263">
      <c r="D648" s="150" t="n"/>
      <c r="E648" s="150" t="n"/>
      <c r="F648" s="150" t="n"/>
    </row>
    <row r="649" ht="15.75" customHeight="1" s="263">
      <c r="D649" s="150" t="n"/>
      <c r="E649" s="150" t="n"/>
      <c r="F649" s="150" t="n"/>
    </row>
    <row r="650" ht="15.75" customHeight="1" s="263">
      <c r="D650" s="150" t="n"/>
      <c r="E650" s="150" t="n"/>
      <c r="F650" s="150" t="n"/>
    </row>
    <row r="651" ht="15.75" customHeight="1" s="263">
      <c r="D651" s="150" t="n"/>
      <c r="E651" s="150" t="n"/>
      <c r="F651" s="150" t="n"/>
    </row>
    <row r="652" ht="15.75" customHeight="1" s="263">
      <c r="D652" s="150" t="n"/>
      <c r="E652" s="150" t="n"/>
      <c r="F652" s="150" t="n"/>
    </row>
    <row r="653" ht="15.75" customHeight="1" s="263">
      <c r="D653" s="150" t="n"/>
      <c r="E653" s="150" t="n"/>
      <c r="F653" s="150" t="n"/>
    </row>
    <row r="654" ht="15.75" customHeight="1" s="263">
      <c r="D654" s="150" t="n"/>
      <c r="E654" s="150" t="n"/>
      <c r="F654" s="150" t="n"/>
    </row>
    <row r="655" ht="15.75" customHeight="1" s="263">
      <c r="D655" s="150" t="n"/>
      <c r="E655" s="150" t="n"/>
      <c r="F655" s="150" t="n"/>
    </row>
    <row r="656" ht="15.75" customHeight="1" s="263">
      <c r="D656" s="150" t="n"/>
      <c r="E656" s="150" t="n"/>
      <c r="F656" s="150" t="n"/>
    </row>
    <row r="657" ht="15.75" customHeight="1" s="263">
      <c r="D657" s="150" t="n"/>
      <c r="E657" s="150" t="n"/>
      <c r="F657" s="150" t="n"/>
    </row>
    <row r="658" ht="15.75" customHeight="1" s="263">
      <c r="D658" s="150" t="n"/>
      <c r="E658" s="150" t="n"/>
      <c r="F658" s="150" t="n"/>
    </row>
    <row r="659" ht="15.75" customHeight="1" s="263">
      <c r="D659" s="150" t="n"/>
      <c r="E659" s="150" t="n"/>
      <c r="F659" s="150" t="n"/>
    </row>
    <row r="660" ht="15.75" customHeight="1" s="263">
      <c r="D660" s="150" t="n"/>
      <c r="E660" s="150" t="n"/>
      <c r="F660" s="150" t="n"/>
    </row>
    <row r="661" ht="15.75" customHeight="1" s="263">
      <c r="D661" s="150" t="n"/>
      <c r="E661" s="150" t="n"/>
      <c r="F661" s="150" t="n"/>
    </row>
    <row r="662" ht="15.75" customHeight="1" s="263">
      <c r="D662" s="150" t="n"/>
      <c r="E662" s="150" t="n"/>
      <c r="F662" s="150" t="n"/>
    </row>
    <row r="663" ht="15.75" customHeight="1" s="263">
      <c r="D663" s="150" t="n"/>
      <c r="E663" s="150" t="n"/>
      <c r="F663" s="150" t="n"/>
    </row>
    <row r="664" ht="15.75" customHeight="1" s="263">
      <c r="D664" s="150" t="n"/>
      <c r="E664" s="150" t="n"/>
      <c r="F664" s="150" t="n"/>
    </row>
    <row r="665" ht="15.75" customHeight="1" s="263">
      <c r="D665" s="150" t="n"/>
      <c r="E665" s="150" t="n"/>
      <c r="F665" s="150" t="n"/>
    </row>
    <row r="666" ht="15.75" customHeight="1" s="263">
      <c r="D666" s="150" t="n"/>
      <c r="E666" s="150" t="n"/>
      <c r="F666" s="150" t="n"/>
    </row>
    <row r="667" ht="15.75" customHeight="1" s="263">
      <c r="D667" s="150" t="n"/>
      <c r="E667" s="150" t="n"/>
      <c r="F667" s="150" t="n"/>
    </row>
    <row r="668" ht="15.75" customHeight="1" s="263">
      <c r="D668" s="150" t="n"/>
      <c r="E668" s="150" t="n"/>
      <c r="F668" s="150" t="n"/>
    </row>
    <row r="669" ht="15.75" customHeight="1" s="263">
      <c r="D669" s="150" t="n"/>
      <c r="E669" s="150" t="n"/>
      <c r="F669" s="150" t="n"/>
    </row>
    <row r="670" ht="15.75" customHeight="1" s="263">
      <c r="D670" s="150" t="n"/>
      <c r="E670" s="150" t="n"/>
      <c r="F670" s="150" t="n"/>
    </row>
    <row r="671" ht="15.75" customHeight="1" s="263">
      <c r="D671" s="150" t="n"/>
      <c r="E671" s="150" t="n"/>
      <c r="F671" s="150" t="n"/>
    </row>
    <row r="672" ht="15.75" customHeight="1" s="263">
      <c r="D672" s="150" t="n"/>
      <c r="E672" s="150" t="n"/>
      <c r="F672" s="150" t="n"/>
    </row>
    <row r="673" ht="15.75" customHeight="1" s="263">
      <c r="D673" s="150" t="n"/>
      <c r="E673" s="150" t="n"/>
      <c r="F673" s="150" t="n"/>
    </row>
    <row r="674" ht="15.75" customHeight="1" s="263">
      <c r="D674" s="150" t="n"/>
      <c r="E674" s="150" t="n"/>
      <c r="F674" s="150" t="n"/>
    </row>
    <row r="675" ht="15.75" customHeight="1" s="263">
      <c r="D675" s="150" t="n"/>
      <c r="E675" s="150" t="n"/>
      <c r="F675" s="150" t="n"/>
    </row>
    <row r="676" ht="15.75" customHeight="1" s="263">
      <c r="D676" s="150" t="n"/>
      <c r="E676" s="150" t="n"/>
      <c r="F676" s="150" t="n"/>
    </row>
    <row r="677" ht="15.75" customHeight="1" s="263">
      <c r="D677" s="150" t="n"/>
      <c r="E677" s="150" t="n"/>
      <c r="F677" s="150" t="n"/>
    </row>
    <row r="678" ht="15.75" customHeight="1" s="263">
      <c r="D678" s="150" t="n"/>
      <c r="E678" s="150" t="n"/>
      <c r="F678" s="150" t="n"/>
    </row>
    <row r="679" ht="15.75" customHeight="1" s="263">
      <c r="D679" s="150" t="n"/>
      <c r="E679" s="150" t="n"/>
      <c r="F679" s="150" t="n"/>
    </row>
    <row r="680" ht="15.75" customHeight="1" s="263">
      <c r="D680" s="150" t="n"/>
      <c r="E680" s="150" t="n"/>
      <c r="F680" s="150" t="n"/>
    </row>
    <row r="681" ht="15.75" customHeight="1" s="263">
      <c r="D681" s="150" t="n"/>
      <c r="E681" s="150" t="n"/>
      <c r="F681" s="150" t="n"/>
    </row>
    <row r="682" ht="15.75" customHeight="1" s="263">
      <c r="D682" s="150" t="n"/>
      <c r="E682" s="150" t="n"/>
      <c r="F682" s="150" t="n"/>
    </row>
    <row r="683" ht="15.75" customHeight="1" s="263">
      <c r="D683" s="150" t="n"/>
      <c r="E683" s="150" t="n"/>
      <c r="F683" s="150" t="n"/>
    </row>
    <row r="684" ht="15.75" customHeight="1" s="263">
      <c r="D684" s="150" t="n"/>
      <c r="E684" s="150" t="n"/>
      <c r="F684" s="150" t="n"/>
    </row>
    <row r="685" ht="15.75" customHeight="1" s="263">
      <c r="D685" s="150" t="n"/>
      <c r="E685" s="150" t="n"/>
      <c r="F685" s="150" t="n"/>
    </row>
    <row r="686" ht="15.75" customHeight="1" s="263">
      <c r="D686" s="150" t="n"/>
      <c r="E686" s="150" t="n"/>
      <c r="F686" s="150" t="n"/>
    </row>
    <row r="687" ht="15.75" customHeight="1" s="263">
      <c r="D687" s="150" t="n"/>
      <c r="E687" s="150" t="n"/>
      <c r="F687" s="150" t="n"/>
    </row>
    <row r="688" ht="15.75" customHeight="1" s="263">
      <c r="D688" s="150" t="n"/>
      <c r="E688" s="150" t="n"/>
      <c r="F688" s="150" t="n"/>
    </row>
    <row r="689" ht="15.75" customHeight="1" s="263">
      <c r="D689" s="150" t="n"/>
      <c r="E689" s="150" t="n"/>
      <c r="F689" s="150" t="n"/>
    </row>
    <row r="690" ht="15.75" customHeight="1" s="263">
      <c r="D690" s="150" t="n"/>
      <c r="E690" s="150" t="n"/>
      <c r="F690" s="150" t="n"/>
    </row>
    <row r="691" ht="15.75" customHeight="1" s="263">
      <c r="D691" s="150" t="n"/>
      <c r="E691" s="150" t="n"/>
      <c r="F691" s="150" t="n"/>
    </row>
    <row r="692" ht="15.75" customHeight="1" s="263">
      <c r="D692" s="150" t="n"/>
      <c r="E692" s="150" t="n"/>
      <c r="F692" s="150" t="n"/>
    </row>
    <row r="693" ht="15.75" customHeight="1" s="263">
      <c r="D693" s="150" t="n"/>
      <c r="E693" s="150" t="n"/>
      <c r="F693" s="150" t="n"/>
    </row>
    <row r="694" ht="15.75" customHeight="1" s="263">
      <c r="D694" s="150" t="n"/>
      <c r="E694" s="150" t="n"/>
      <c r="F694" s="150" t="n"/>
    </row>
    <row r="695" ht="15.75" customHeight="1" s="263">
      <c r="D695" s="150" t="n"/>
      <c r="E695" s="150" t="n"/>
      <c r="F695" s="150" t="n"/>
    </row>
    <row r="696" ht="15.75" customHeight="1" s="263">
      <c r="D696" s="150" t="n"/>
      <c r="E696" s="150" t="n"/>
      <c r="F696" s="150" t="n"/>
    </row>
    <row r="697" ht="15.75" customHeight="1" s="263">
      <c r="D697" s="150" t="n"/>
      <c r="E697" s="150" t="n"/>
      <c r="F697" s="150" t="n"/>
    </row>
    <row r="698" ht="15.75" customHeight="1" s="263">
      <c r="D698" s="150" t="n"/>
      <c r="E698" s="150" t="n"/>
      <c r="F698" s="150" t="n"/>
    </row>
    <row r="699" ht="15.75" customHeight="1" s="263">
      <c r="D699" s="150" t="n"/>
      <c r="E699" s="150" t="n"/>
      <c r="F699" s="150" t="n"/>
    </row>
    <row r="700" ht="15.75" customHeight="1" s="263">
      <c r="D700" s="150" t="n"/>
      <c r="E700" s="150" t="n"/>
      <c r="F700" s="150" t="n"/>
    </row>
    <row r="701" ht="15.75" customHeight="1" s="263">
      <c r="D701" s="150" t="n"/>
      <c r="E701" s="150" t="n"/>
      <c r="F701" s="150" t="n"/>
    </row>
    <row r="702" ht="15.75" customHeight="1" s="263">
      <c r="D702" s="150" t="n"/>
      <c r="E702" s="150" t="n"/>
      <c r="F702" s="150" t="n"/>
    </row>
    <row r="703" ht="15.75" customHeight="1" s="263">
      <c r="D703" s="150" t="n"/>
      <c r="E703" s="150" t="n"/>
      <c r="F703" s="150" t="n"/>
    </row>
    <row r="704" ht="15.75" customHeight="1" s="263">
      <c r="D704" s="150" t="n"/>
      <c r="E704" s="150" t="n"/>
      <c r="F704" s="150" t="n"/>
    </row>
    <row r="705" ht="15.75" customHeight="1" s="263">
      <c r="D705" s="150" t="n"/>
      <c r="E705" s="150" t="n"/>
      <c r="F705" s="150" t="n"/>
    </row>
    <row r="706" ht="15.75" customHeight="1" s="263">
      <c r="D706" s="150" t="n"/>
      <c r="E706" s="150" t="n"/>
      <c r="F706" s="150" t="n"/>
    </row>
    <row r="707" ht="15.75" customHeight="1" s="263">
      <c r="D707" s="150" t="n"/>
      <c r="E707" s="150" t="n"/>
      <c r="F707" s="150" t="n"/>
    </row>
    <row r="708" ht="15.75" customHeight="1" s="263">
      <c r="D708" s="150" t="n"/>
      <c r="E708" s="150" t="n"/>
      <c r="F708" s="150" t="n"/>
    </row>
    <row r="709" ht="15.75" customHeight="1" s="263">
      <c r="D709" s="150" t="n"/>
      <c r="E709" s="150" t="n"/>
      <c r="F709" s="150" t="n"/>
    </row>
    <row r="710" ht="15.75" customHeight="1" s="263">
      <c r="D710" s="150" t="n"/>
      <c r="E710" s="150" t="n"/>
      <c r="F710" s="150" t="n"/>
    </row>
    <row r="711" ht="15.75" customHeight="1" s="263">
      <c r="D711" s="150" t="n"/>
      <c r="E711" s="150" t="n"/>
      <c r="F711" s="150" t="n"/>
    </row>
    <row r="712" ht="15.75" customHeight="1" s="263">
      <c r="D712" s="150" t="n"/>
      <c r="E712" s="150" t="n"/>
      <c r="F712" s="150" t="n"/>
    </row>
    <row r="713" ht="15.75" customHeight="1" s="263">
      <c r="D713" s="150" t="n"/>
      <c r="E713" s="150" t="n"/>
      <c r="F713" s="150" t="n"/>
    </row>
    <row r="714" ht="15.75" customHeight="1" s="263">
      <c r="D714" s="150" t="n"/>
      <c r="E714" s="150" t="n"/>
      <c r="F714" s="150" t="n"/>
    </row>
    <row r="715" ht="15.75" customHeight="1" s="263">
      <c r="D715" s="150" t="n"/>
      <c r="E715" s="150" t="n"/>
      <c r="F715" s="150" t="n"/>
    </row>
    <row r="716" ht="15.75" customHeight="1" s="263">
      <c r="D716" s="150" t="n"/>
      <c r="E716" s="150" t="n"/>
      <c r="F716" s="150" t="n"/>
    </row>
    <row r="717" ht="15.75" customHeight="1" s="263">
      <c r="D717" s="150" t="n"/>
      <c r="E717" s="150" t="n"/>
      <c r="F717" s="150" t="n"/>
    </row>
    <row r="718" ht="15.75" customHeight="1" s="263">
      <c r="D718" s="150" t="n"/>
      <c r="E718" s="150" t="n"/>
      <c r="F718" s="150" t="n"/>
    </row>
    <row r="719" ht="15.75" customHeight="1" s="263">
      <c r="D719" s="150" t="n"/>
      <c r="E719" s="150" t="n"/>
      <c r="F719" s="150" t="n"/>
    </row>
    <row r="720" ht="15.75" customHeight="1" s="263">
      <c r="D720" s="150" t="n"/>
      <c r="E720" s="150" t="n"/>
      <c r="F720" s="150" t="n"/>
    </row>
    <row r="721" ht="15.75" customHeight="1" s="263">
      <c r="D721" s="150" t="n"/>
      <c r="E721" s="150" t="n"/>
      <c r="F721" s="150" t="n"/>
    </row>
    <row r="722" ht="15.75" customHeight="1" s="263">
      <c r="D722" s="150" t="n"/>
      <c r="E722" s="150" t="n"/>
      <c r="F722" s="150" t="n"/>
    </row>
    <row r="723" ht="15.75" customHeight="1" s="263">
      <c r="D723" s="150" t="n"/>
      <c r="E723" s="150" t="n"/>
      <c r="F723" s="150" t="n"/>
    </row>
    <row r="724" ht="15.75" customHeight="1" s="263">
      <c r="D724" s="150" t="n"/>
      <c r="E724" s="150" t="n"/>
      <c r="F724" s="150" t="n"/>
    </row>
    <row r="725" ht="15.75" customHeight="1" s="263">
      <c r="D725" s="150" t="n"/>
      <c r="E725" s="150" t="n"/>
      <c r="F725" s="150" t="n"/>
    </row>
    <row r="726" ht="15.75" customHeight="1" s="263">
      <c r="D726" s="150" t="n"/>
      <c r="E726" s="150" t="n"/>
      <c r="F726" s="150" t="n"/>
    </row>
    <row r="727" ht="15.75" customHeight="1" s="263">
      <c r="D727" s="150" t="n"/>
      <c r="E727" s="150" t="n"/>
      <c r="F727" s="150" t="n"/>
    </row>
    <row r="728" ht="15.75" customHeight="1" s="263">
      <c r="D728" s="150" t="n"/>
      <c r="E728" s="150" t="n"/>
      <c r="F728" s="150" t="n"/>
    </row>
    <row r="729" ht="15.75" customHeight="1" s="263">
      <c r="D729" s="150" t="n"/>
      <c r="E729" s="150" t="n"/>
      <c r="F729" s="150" t="n"/>
    </row>
    <row r="730" ht="15.75" customHeight="1" s="263">
      <c r="D730" s="150" t="n"/>
      <c r="E730" s="150" t="n"/>
      <c r="F730" s="150" t="n"/>
    </row>
    <row r="731" ht="15.75" customHeight="1" s="263">
      <c r="D731" s="150" t="n"/>
      <c r="E731" s="150" t="n"/>
      <c r="F731" s="150" t="n"/>
    </row>
    <row r="732" ht="15.75" customHeight="1" s="263">
      <c r="D732" s="150" t="n"/>
      <c r="E732" s="150" t="n"/>
      <c r="F732" s="150" t="n"/>
    </row>
    <row r="733" ht="15.75" customHeight="1" s="263">
      <c r="D733" s="150" t="n"/>
      <c r="E733" s="150" t="n"/>
      <c r="F733" s="150" t="n"/>
    </row>
    <row r="734" ht="15.75" customHeight="1" s="263">
      <c r="D734" s="150" t="n"/>
      <c r="E734" s="150" t="n"/>
      <c r="F734" s="150" t="n"/>
    </row>
    <row r="735" ht="15.75" customHeight="1" s="263">
      <c r="D735" s="150" t="n"/>
      <c r="E735" s="150" t="n"/>
      <c r="F735" s="150" t="n"/>
    </row>
    <row r="736" ht="15.75" customHeight="1" s="263">
      <c r="D736" s="150" t="n"/>
      <c r="E736" s="150" t="n"/>
      <c r="F736" s="150" t="n"/>
    </row>
    <row r="737" ht="15.75" customHeight="1" s="263">
      <c r="D737" s="150" t="n"/>
      <c r="E737" s="150" t="n"/>
      <c r="F737" s="150" t="n"/>
    </row>
    <row r="738" ht="15.75" customHeight="1" s="263">
      <c r="D738" s="150" t="n"/>
      <c r="E738" s="150" t="n"/>
      <c r="F738" s="150" t="n"/>
    </row>
    <row r="739" ht="15.75" customHeight="1" s="263">
      <c r="D739" s="150" t="n"/>
      <c r="E739" s="150" t="n"/>
      <c r="F739" s="150" t="n"/>
    </row>
    <row r="740" ht="15.75" customHeight="1" s="263">
      <c r="D740" s="150" t="n"/>
      <c r="E740" s="150" t="n"/>
      <c r="F740" s="150" t="n"/>
    </row>
    <row r="741" ht="15.75" customHeight="1" s="263">
      <c r="D741" s="150" t="n"/>
      <c r="E741" s="150" t="n"/>
      <c r="F741" s="150" t="n"/>
    </row>
    <row r="742" ht="15.75" customHeight="1" s="263">
      <c r="D742" s="150" t="n"/>
      <c r="E742" s="150" t="n"/>
      <c r="F742" s="150" t="n"/>
    </row>
    <row r="743" ht="15.75" customHeight="1" s="263">
      <c r="D743" s="150" t="n"/>
      <c r="E743" s="150" t="n"/>
      <c r="F743" s="150" t="n"/>
    </row>
    <row r="744" ht="15.75" customHeight="1" s="263">
      <c r="D744" s="150" t="n"/>
      <c r="E744" s="150" t="n"/>
      <c r="F744" s="150" t="n"/>
    </row>
    <row r="745" ht="15.75" customHeight="1" s="263">
      <c r="D745" s="150" t="n"/>
      <c r="E745" s="150" t="n"/>
      <c r="F745" s="150" t="n"/>
    </row>
    <row r="746" ht="15.75" customHeight="1" s="263">
      <c r="D746" s="150" t="n"/>
      <c r="E746" s="150" t="n"/>
      <c r="F746" s="150" t="n"/>
    </row>
    <row r="747" ht="15.75" customHeight="1" s="263">
      <c r="D747" s="150" t="n"/>
      <c r="E747" s="150" t="n"/>
      <c r="F747" s="150" t="n"/>
    </row>
    <row r="748" ht="15.75" customHeight="1" s="263">
      <c r="D748" s="150" t="n"/>
      <c r="E748" s="150" t="n"/>
      <c r="F748" s="150" t="n"/>
    </row>
    <row r="749" ht="15.75" customHeight="1" s="263">
      <c r="D749" s="150" t="n"/>
      <c r="E749" s="150" t="n"/>
      <c r="F749" s="150" t="n"/>
    </row>
    <row r="750" ht="15.75" customHeight="1" s="263">
      <c r="D750" s="150" t="n"/>
      <c r="E750" s="150" t="n"/>
      <c r="F750" s="150" t="n"/>
    </row>
    <row r="751" ht="15.75" customHeight="1" s="263">
      <c r="D751" s="150" t="n"/>
      <c r="E751" s="150" t="n"/>
      <c r="F751" s="150" t="n"/>
    </row>
    <row r="752" ht="15.75" customHeight="1" s="263">
      <c r="D752" s="150" t="n"/>
      <c r="E752" s="150" t="n"/>
      <c r="F752" s="150" t="n"/>
    </row>
    <row r="753" ht="15.75" customHeight="1" s="263">
      <c r="D753" s="150" t="n"/>
      <c r="E753" s="150" t="n"/>
      <c r="F753" s="150" t="n"/>
    </row>
    <row r="754" ht="15.75" customHeight="1" s="263">
      <c r="D754" s="150" t="n"/>
      <c r="E754" s="150" t="n"/>
      <c r="F754" s="150" t="n"/>
    </row>
    <row r="755" ht="15.75" customHeight="1" s="263">
      <c r="D755" s="150" t="n"/>
      <c r="E755" s="150" t="n"/>
      <c r="F755" s="150" t="n"/>
    </row>
    <row r="756" ht="15.75" customHeight="1" s="263">
      <c r="D756" s="150" t="n"/>
      <c r="E756" s="150" t="n"/>
      <c r="F756" s="150" t="n"/>
    </row>
    <row r="757" ht="15.75" customHeight="1" s="263">
      <c r="D757" s="150" t="n"/>
      <c r="E757" s="150" t="n"/>
      <c r="F757" s="150" t="n"/>
    </row>
    <row r="758" ht="15.75" customHeight="1" s="263">
      <c r="D758" s="150" t="n"/>
      <c r="E758" s="150" t="n"/>
      <c r="F758" s="150" t="n"/>
    </row>
    <row r="759" ht="15.75" customHeight="1" s="263">
      <c r="D759" s="150" t="n"/>
      <c r="E759" s="150" t="n"/>
      <c r="F759" s="150" t="n"/>
    </row>
    <row r="760" ht="15.75" customHeight="1" s="263">
      <c r="D760" s="150" t="n"/>
      <c r="E760" s="150" t="n"/>
      <c r="F760" s="150" t="n"/>
    </row>
    <row r="761" ht="15.75" customHeight="1" s="263">
      <c r="D761" s="150" t="n"/>
      <c r="E761" s="150" t="n"/>
      <c r="F761" s="150" t="n"/>
    </row>
    <row r="762" ht="15.75" customHeight="1" s="263">
      <c r="D762" s="150" t="n"/>
      <c r="E762" s="150" t="n"/>
      <c r="F762" s="150" t="n"/>
    </row>
    <row r="763" ht="15.75" customHeight="1" s="263">
      <c r="D763" s="150" t="n"/>
      <c r="E763" s="150" t="n"/>
      <c r="F763" s="150" t="n"/>
    </row>
    <row r="764" ht="15.75" customHeight="1" s="263">
      <c r="D764" s="150" t="n"/>
      <c r="E764" s="150" t="n"/>
      <c r="F764" s="150" t="n"/>
    </row>
    <row r="765" ht="15.75" customHeight="1" s="263">
      <c r="D765" s="150" t="n"/>
      <c r="E765" s="150" t="n"/>
      <c r="F765" s="150" t="n"/>
    </row>
    <row r="766" ht="15.75" customHeight="1" s="263">
      <c r="D766" s="150" t="n"/>
      <c r="E766" s="150" t="n"/>
      <c r="F766" s="150" t="n"/>
    </row>
    <row r="767" ht="15.75" customHeight="1" s="263">
      <c r="D767" s="150" t="n"/>
      <c r="E767" s="150" t="n"/>
      <c r="F767" s="150" t="n"/>
    </row>
    <row r="768" ht="15.75" customHeight="1" s="263">
      <c r="D768" s="150" t="n"/>
      <c r="E768" s="150" t="n"/>
      <c r="F768" s="150" t="n"/>
    </row>
    <row r="769" ht="15.75" customHeight="1" s="263">
      <c r="D769" s="150" t="n"/>
      <c r="E769" s="150" t="n"/>
      <c r="F769" s="150" t="n"/>
    </row>
    <row r="770" ht="15.75" customHeight="1" s="263">
      <c r="D770" s="150" t="n"/>
      <c r="E770" s="150" t="n"/>
      <c r="F770" s="150" t="n"/>
    </row>
    <row r="771" ht="15.75" customHeight="1" s="263">
      <c r="D771" s="150" t="n"/>
      <c r="E771" s="150" t="n"/>
      <c r="F771" s="150" t="n"/>
    </row>
    <row r="772" ht="15.75" customHeight="1" s="263">
      <c r="D772" s="150" t="n"/>
      <c r="E772" s="150" t="n"/>
      <c r="F772" s="150" t="n"/>
    </row>
    <row r="773" ht="15.75" customHeight="1" s="263">
      <c r="D773" s="150" t="n"/>
      <c r="E773" s="150" t="n"/>
      <c r="F773" s="150" t="n"/>
    </row>
    <row r="774" ht="15.75" customHeight="1" s="263">
      <c r="D774" s="150" t="n"/>
      <c r="E774" s="150" t="n"/>
      <c r="F774" s="150" t="n"/>
    </row>
    <row r="775" ht="15.75" customHeight="1" s="263">
      <c r="D775" s="150" t="n"/>
      <c r="E775" s="150" t="n"/>
      <c r="F775" s="150" t="n"/>
    </row>
    <row r="776" ht="15.75" customHeight="1" s="263">
      <c r="D776" s="150" t="n"/>
      <c r="E776" s="150" t="n"/>
      <c r="F776" s="150" t="n"/>
    </row>
    <row r="777" ht="15.75" customHeight="1" s="263">
      <c r="D777" s="150" t="n"/>
      <c r="E777" s="150" t="n"/>
      <c r="F777" s="150" t="n"/>
    </row>
    <row r="778" ht="15.75" customHeight="1" s="263">
      <c r="D778" s="150" t="n"/>
      <c r="E778" s="150" t="n"/>
      <c r="F778" s="150" t="n"/>
    </row>
    <row r="779" ht="15.75" customHeight="1" s="263">
      <c r="D779" s="150" t="n"/>
      <c r="E779" s="150" t="n"/>
      <c r="F779" s="150" t="n"/>
    </row>
    <row r="780" ht="15.75" customHeight="1" s="263">
      <c r="D780" s="150" t="n"/>
      <c r="E780" s="150" t="n"/>
      <c r="F780" s="150" t="n"/>
    </row>
    <row r="781" ht="15.75" customHeight="1" s="263">
      <c r="D781" s="150" t="n"/>
      <c r="E781" s="150" t="n"/>
      <c r="F781" s="150" t="n"/>
    </row>
    <row r="782" ht="15.75" customHeight="1" s="263">
      <c r="D782" s="150" t="n"/>
      <c r="E782" s="150" t="n"/>
      <c r="F782" s="150" t="n"/>
    </row>
    <row r="783" ht="15.75" customHeight="1" s="263">
      <c r="D783" s="150" t="n"/>
      <c r="E783" s="150" t="n"/>
      <c r="F783" s="150" t="n"/>
    </row>
    <row r="784" ht="15.75" customHeight="1" s="263">
      <c r="D784" s="150" t="n"/>
      <c r="E784" s="150" t="n"/>
      <c r="F784" s="150" t="n"/>
    </row>
    <row r="785" ht="15.75" customHeight="1" s="263">
      <c r="D785" s="150" t="n"/>
      <c r="E785" s="150" t="n"/>
      <c r="F785" s="150" t="n"/>
    </row>
    <row r="786" ht="15.75" customHeight="1" s="263">
      <c r="D786" s="150" t="n"/>
      <c r="E786" s="150" t="n"/>
      <c r="F786" s="150" t="n"/>
    </row>
    <row r="787" ht="15.75" customHeight="1" s="263">
      <c r="D787" s="150" t="n"/>
      <c r="E787" s="150" t="n"/>
      <c r="F787" s="150" t="n"/>
    </row>
    <row r="788" ht="15.75" customHeight="1" s="263">
      <c r="D788" s="150" t="n"/>
      <c r="E788" s="150" t="n"/>
      <c r="F788" s="150" t="n"/>
    </row>
    <row r="789" ht="15.75" customHeight="1" s="263">
      <c r="D789" s="150" t="n"/>
      <c r="E789" s="150" t="n"/>
      <c r="F789" s="150" t="n"/>
    </row>
    <row r="790" ht="15.75" customHeight="1" s="263">
      <c r="D790" s="150" t="n"/>
      <c r="E790" s="150" t="n"/>
      <c r="F790" s="150" t="n"/>
    </row>
    <row r="791" ht="15.75" customHeight="1" s="263">
      <c r="D791" s="150" t="n"/>
      <c r="E791" s="150" t="n"/>
      <c r="F791" s="150" t="n"/>
    </row>
    <row r="792" ht="15.75" customHeight="1" s="263">
      <c r="D792" s="150" t="n"/>
      <c r="E792" s="150" t="n"/>
      <c r="F792" s="150" t="n"/>
    </row>
    <row r="793" ht="15.75" customHeight="1" s="263">
      <c r="D793" s="150" t="n"/>
      <c r="E793" s="150" t="n"/>
      <c r="F793" s="150" t="n"/>
    </row>
    <row r="794" ht="15.75" customHeight="1" s="263">
      <c r="D794" s="150" t="n"/>
      <c r="E794" s="150" t="n"/>
      <c r="F794" s="150" t="n"/>
    </row>
    <row r="795" ht="15.75" customHeight="1" s="263">
      <c r="D795" s="150" t="n"/>
      <c r="E795" s="150" t="n"/>
      <c r="F795" s="150" t="n"/>
    </row>
    <row r="796" ht="15.75" customHeight="1" s="263">
      <c r="D796" s="150" t="n"/>
      <c r="E796" s="150" t="n"/>
      <c r="F796" s="150" t="n"/>
    </row>
    <row r="797" ht="15.75" customHeight="1" s="263">
      <c r="D797" s="150" t="n"/>
      <c r="E797" s="150" t="n"/>
      <c r="F797" s="150" t="n"/>
    </row>
    <row r="798" ht="15.75" customHeight="1" s="263">
      <c r="D798" s="150" t="n"/>
      <c r="E798" s="150" t="n"/>
      <c r="F798" s="150" t="n"/>
    </row>
    <row r="799" ht="15.75" customHeight="1" s="263">
      <c r="D799" s="150" t="n"/>
      <c r="E799" s="150" t="n"/>
      <c r="F799" s="150" t="n"/>
    </row>
    <row r="800" ht="15.75" customHeight="1" s="263">
      <c r="D800" s="150" t="n"/>
      <c r="E800" s="150" t="n"/>
      <c r="F800" s="150" t="n"/>
    </row>
    <row r="801" ht="15.75" customHeight="1" s="263">
      <c r="D801" s="150" t="n"/>
      <c r="E801" s="150" t="n"/>
      <c r="F801" s="150" t="n"/>
    </row>
    <row r="802" ht="15.75" customHeight="1" s="263">
      <c r="D802" s="150" t="n"/>
      <c r="E802" s="150" t="n"/>
      <c r="F802" s="150" t="n"/>
    </row>
    <row r="803" ht="15.75" customHeight="1" s="263">
      <c r="D803" s="150" t="n"/>
      <c r="E803" s="150" t="n"/>
      <c r="F803" s="150" t="n"/>
    </row>
    <row r="804" ht="15.75" customHeight="1" s="263">
      <c r="D804" s="150" t="n"/>
      <c r="E804" s="150" t="n"/>
      <c r="F804" s="150" t="n"/>
    </row>
    <row r="805" ht="15.75" customHeight="1" s="263">
      <c r="D805" s="150" t="n"/>
      <c r="E805" s="150" t="n"/>
      <c r="F805" s="150" t="n"/>
    </row>
    <row r="806" ht="15.75" customHeight="1" s="263">
      <c r="D806" s="150" t="n"/>
      <c r="E806" s="150" t="n"/>
      <c r="F806" s="150" t="n"/>
    </row>
    <row r="807" ht="15.75" customHeight="1" s="263">
      <c r="D807" s="150" t="n"/>
      <c r="E807" s="150" t="n"/>
      <c r="F807" s="150" t="n"/>
    </row>
    <row r="808" ht="15.75" customHeight="1" s="263">
      <c r="D808" s="150" t="n"/>
      <c r="E808" s="150" t="n"/>
      <c r="F808" s="150" t="n"/>
    </row>
    <row r="809" ht="15.75" customHeight="1" s="263">
      <c r="D809" s="150" t="n"/>
      <c r="E809" s="150" t="n"/>
      <c r="F809" s="150" t="n"/>
    </row>
    <row r="810" ht="15.75" customHeight="1" s="263">
      <c r="D810" s="150" t="n"/>
      <c r="E810" s="150" t="n"/>
      <c r="F810" s="150" t="n"/>
    </row>
    <row r="811" ht="15.75" customHeight="1" s="263">
      <c r="D811" s="150" t="n"/>
      <c r="E811" s="150" t="n"/>
      <c r="F811" s="150" t="n"/>
    </row>
    <row r="812" ht="15.75" customHeight="1" s="263">
      <c r="D812" s="150" t="n"/>
      <c r="E812" s="150" t="n"/>
      <c r="F812" s="150" t="n"/>
    </row>
    <row r="813" ht="15.75" customHeight="1" s="263">
      <c r="D813" s="150" t="n"/>
      <c r="E813" s="150" t="n"/>
      <c r="F813" s="150" t="n"/>
    </row>
    <row r="814" ht="15.75" customHeight="1" s="263">
      <c r="D814" s="150" t="n"/>
      <c r="E814" s="150" t="n"/>
      <c r="F814" s="150" t="n"/>
    </row>
    <row r="815" ht="15.75" customHeight="1" s="263">
      <c r="D815" s="150" t="n"/>
      <c r="E815" s="150" t="n"/>
      <c r="F815" s="150" t="n"/>
    </row>
    <row r="816" ht="15.75" customHeight="1" s="263">
      <c r="D816" s="150" t="n"/>
      <c r="E816" s="150" t="n"/>
      <c r="F816" s="150" t="n"/>
    </row>
    <row r="817" ht="15.75" customHeight="1" s="263">
      <c r="D817" s="150" t="n"/>
      <c r="E817" s="150" t="n"/>
      <c r="F817" s="150" t="n"/>
    </row>
    <row r="818" ht="15.75" customHeight="1" s="263">
      <c r="D818" s="150" t="n"/>
      <c r="E818" s="150" t="n"/>
      <c r="F818" s="150" t="n"/>
    </row>
    <row r="819" ht="15.75" customHeight="1" s="263">
      <c r="D819" s="150" t="n"/>
      <c r="E819" s="150" t="n"/>
      <c r="F819" s="150" t="n"/>
    </row>
    <row r="820" ht="15.75" customHeight="1" s="263">
      <c r="D820" s="150" t="n"/>
      <c r="E820" s="150" t="n"/>
      <c r="F820" s="150" t="n"/>
    </row>
    <row r="821" ht="15.75" customHeight="1" s="263">
      <c r="D821" s="150" t="n"/>
      <c r="E821" s="150" t="n"/>
      <c r="F821" s="150" t="n"/>
    </row>
    <row r="822" ht="15.75" customHeight="1" s="263">
      <c r="D822" s="150" t="n"/>
      <c r="E822" s="150" t="n"/>
      <c r="F822" s="150" t="n"/>
    </row>
    <row r="823" ht="15.75" customHeight="1" s="263">
      <c r="D823" s="150" t="n"/>
      <c r="E823" s="150" t="n"/>
      <c r="F823" s="150" t="n"/>
    </row>
    <row r="824" ht="15.75" customHeight="1" s="263">
      <c r="D824" s="150" t="n"/>
      <c r="E824" s="150" t="n"/>
      <c r="F824" s="150" t="n"/>
    </row>
    <row r="825" ht="15.75" customHeight="1" s="263">
      <c r="D825" s="150" t="n"/>
      <c r="E825" s="150" t="n"/>
      <c r="F825" s="150" t="n"/>
    </row>
    <row r="826" ht="15.75" customHeight="1" s="263">
      <c r="D826" s="150" t="n"/>
      <c r="E826" s="150" t="n"/>
      <c r="F826" s="150" t="n"/>
    </row>
    <row r="827" ht="15.75" customHeight="1" s="263">
      <c r="D827" s="150" t="n"/>
      <c r="E827" s="150" t="n"/>
      <c r="F827" s="150" t="n"/>
    </row>
    <row r="828" ht="15.75" customHeight="1" s="263">
      <c r="D828" s="150" t="n"/>
      <c r="E828" s="150" t="n"/>
      <c r="F828" s="150" t="n"/>
    </row>
    <row r="829" ht="15.75" customHeight="1" s="263">
      <c r="D829" s="150" t="n"/>
      <c r="E829" s="150" t="n"/>
      <c r="F829" s="150" t="n"/>
    </row>
    <row r="830" ht="15.75" customHeight="1" s="263">
      <c r="D830" s="150" t="n"/>
      <c r="E830" s="150" t="n"/>
      <c r="F830" s="150" t="n"/>
    </row>
    <row r="831" ht="15.75" customHeight="1" s="263">
      <c r="D831" s="150" t="n"/>
      <c r="E831" s="150" t="n"/>
      <c r="F831" s="150" t="n"/>
    </row>
    <row r="832" ht="15.75" customHeight="1" s="263">
      <c r="D832" s="150" t="n"/>
      <c r="E832" s="150" t="n"/>
      <c r="F832" s="150" t="n"/>
    </row>
    <row r="833" ht="15.75" customHeight="1" s="263">
      <c r="D833" s="150" t="n"/>
      <c r="E833" s="150" t="n"/>
      <c r="F833" s="150" t="n"/>
    </row>
    <row r="834" ht="15.75" customHeight="1" s="263">
      <c r="D834" s="150" t="n"/>
      <c r="E834" s="150" t="n"/>
      <c r="F834" s="150" t="n"/>
    </row>
    <row r="835" ht="15.75" customHeight="1" s="263">
      <c r="D835" s="150" t="n"/>
      <c r="E835" s="150" t="n"/>
      <c r="F835" s="150" t="n"/>
    </row>
    <row r="836" ht="15.75" customHeight="1" s="263">
      <c r="D836" s="150" t="n"/>
      <c r="E836" s="150" t="n"/>
      <c r="F836" s="150" t="n"/>
    </row>
    <row r="837" ht="15.75" customHeight="1" s="263">
      <c r="D837" s="150" t="n"/>
      <c r="E837" s="150" t="n"/>
      <c r="F837" s="150" t="n"/>
    </row>
    <row r="838" ht="15.75" customHeight="1" s="263">
      <c r="D838" s="150" t="n"/>
      <c r="E838" s="150" t="n"/>
      <c r="F838" s="150" t="n"/>
    </row>
    <row r="839" ht="15.75" customHeight="1" s="263">
      <c r="D839" s="150" t="n"/>
      <c r="E839" s="150" t="n"/>
      <c r="F839" s="150" t="n"/>
    </row>
    <row r="840" ht="15.75" customHeight="1" s="263">
      <c r="D840" s="150" t="n"/>
      <c r="E840" s="150" t="n"/>
      <c r="F840" s="150" t="n"/>
    </row>
    <row r="841" ht="15.75" customHeight="1" s="263">
      <c r="D841" s="150" t="n"/>
      <c r="E841" s="150" t="n"/>
      <c r="F841" s="150" t="n"/>
    </row>
    <row r="842" ht="15.75" customHeight="1" s="263">
      <c r="D842" s="150" t="n"/>
      <c r="E842" s="150" t="n"/>
      <c r="F842" s="150" t="n"/>
    </row>
    <row r="843" ht="15.75" customHeight="1" s="263">
      <c r="D843" s="150" t="n"/>
      <c r="E843" s="150" t="n"/>
      <c r="F843" s="150" t="n"/>
    </row>
    <row r="844" ht="15.75" customHeight="1" s="263">
      <c r="D844" s="150" t="n"/>
      <c r="E844" s="150" t="n"/>
      <c r="F844" s="150" t="n"/>
    </row>
    <row r="845" ht="15.75" customHeight="1" s="263">
      <c r="D845" s="150" t="n"/>
      <c r="E845" s="150" t="n"/>
      <c r="F845" s="150" t="n"/>
    </row>
    <row r="846" ht="15.75" customHeight="1" s="263">
      <c r="D846" s="150" t="n"/>
      <c r="E846" s="150" t="n"/>
      <c r="F846" s="150" t="n"/>
    </row>
    <row r="847" ht="15.75" customHeight="1" s="263">
      <c r="D847" s="150" t="n"/>
      <c r="E847" s="150" t="n"/>
      <c r="F847" s="150" t="n"/>
    </row>
    <row r="848" ht="15.75" customHeight="1" s="263">
      <c r="D848" s="150" t="n"/>
      <c r="E848" s="150" t="n"/>
      <c r="F848" s="150" t="n"/>
    </row>
    <row r="849" ht="15.75" customHeight="1" s="263">
      <c r="D849" s="150" t="n"/>
      <c r="E849" s="150" t="n"/>
      <c r="F849" s="150" t="n"/>
    </row>
    <row r="850" ht="15.75" customHeight="1" s="263">
      <c r="D850" s="150" t="n"/>
      <c r="E850" s="150" t="n"/>
      <c r="F850" s="150" t="n"/>
    </row>
    <row r="851" ht="15.75" customHeight="1" s="263">
      <c r="D851" s="150" t="n"/>
      <c r="E851" s="150" t="n"/>
      <c r="F851" s="150" t="n"/>
    </row>
    <row r="852" ht="15.75" customHeight="1" s="263">
      <c r="D852" s="150" t="n"/>
      <c r="E852" s="150" t="n"/>
      <c r="F852" s="150" t="n"/>
    </row>
    <row r="853" ht="15.75" customHeight="1" s="263">
      <c r="D853" s="150" t="n"/>
      <c r="E853" s="150" t="n"/>
      <c r="F853" s="150" t="n"/>
    </row>
    <row r="854" ht="15.75" customHeight="1" s="263">
      <c r="D854" s="150" t="n"/>
      <c r="E854" s="150" t="n"/>
      <c r="F854" s="150" t="n"/>
    </row>
    <row r="855" ht="15.75" customHeight="1" s="263">
      <c r="D855" s="150" t="n"/>
      <c r="E855" s="150" t="n"/>
      <c r="F855" s="150" t="n"/>
    </row>
    <row r="856" ht="15.75" customHeight="1" s="263">
      <c r="D856" s="150" t="n"/>
      <c r="E856" s="150" t="n"/>
      <c r="F856" s="150" t="n"/>
    </row>
    <row r="857" ht="15.75" customHeight="1" s="263">
      <c r="D857" s="150" t="n"/>
      <c r="E857" s="150" t="n"/>
      <c r="F857" s="150" t="n"/>
    </row>
    <row r="858" ht="15.75" customHeight="1" s="263">
      <c r="D858" s="150" t="n"/>
      <c r="E858" s="150" t="n"/>
      <c r="F858" s="150" t="n"/>
    </row>
    <row r="859" ht="15.75" customHeight="1" s="263">
      <c r="D859" s="150" t="n"/>
      <c r="E859" s="150" t="n"/>
      <c r="F859" s="150" t="n"/>
    </row>
    <row r="860" ht="15.75" customHeight="1" s="263">
      <c r="D860" s="150" t="n"/>
      <c r="E860" s="150" t="n"/>
      <c r="F860" s="150" t="n"/>
    </row>
    <row r="861" ht="15.75" customHeight="1" s="263">
      <c r="D861" s="150" t="n"/>
      <c r="E861" s="150" t="n"/>
      <c r="F861" s="150" t="n"/>
    </row>
    <row r="862" ht="15.75" customHeight="1" s="263">
      <c r="D862" s="150" t="n"/>
      <c r="E862" s="150" t="n"/>
      <c r="F862" s="150" t="n"/>
    </row>
    <row r="863" ht="15.75" customHeight="1" s="263">
      <c r="D863" s="150" t="n"/>
      <c r="E863" s="150" t="n"/>
      <c r="F863" s="150" t="n"/>
    </row>
    <row r="864" ht="15.75" customHeight="1" s="263">
      <c r="D864" s="150" t="n"/>
      <c r="E864" s="150" t="n"/>
      <c r="F864" s="150" t="n"/>
    </row>
    <row r="865" ht="15.75" customHeight="1" s="263">
      <c r="D865" s="150" t="n"/>
      <c r="E865" s="150" t="n"/>
      <c r="F865" s="150" t="n"/>
    </row>
    <row r="866" ht="15.75" customHeight="1" s="263">
      <c r="D866" s="150" t="n"/>
      <c r="E866" s="150" t="n"/>
      <c r="F866" s="150" t="n"/>
    </row>
    <row r="867" ht="15.75" customHeight="1" s="263">
      <c r="D867" s="150" t="n"/>
      <c r="E867" s="150" t="n"/>
      <c r="F867" s="150" t="n"/>
    </row>
    <row r="868" ht="15.75" customHeight="1" s="263">
      <c r="D868" s="150" t="n"/>
      <c r="E868" s="150" t="n"/>
      <c r="F868" s="150" t="n"/>
    </row>
    <row r="869" ht="15.75" customHeight="1" s="263">
      <c r="D869" s="150" t="n"/>
      <c r="E869" s="150" t="n"/>
      <c r="F869" s="150" t="n"/>
    </row>
    <row r="870" ht="15.75" customHeight="1" s="263">
      <c r="D870" s="150" t="n"/>
      <c r="E870" s="150" t="n"/>
      <c r="F870" s="150" t="n"/>
    </row>
    <row r="871" ht="15.75" customHeight="1" s="263">
      <c r="D871" s="150" t="n"/>
      <c r="E871" s="150" t="n"/>
      <c r="F871" s="150" t="n"/>
    </row>
    <row r="872" ht="15.75" customHeight="1" s="263">
      <c r="D872" s="150" t="n"/>
      <c r="E872" s="150" t="n"/>
      <c r="F872" s="150" t="n"/>
    </row>
    <row r="873" ht="15.75" customHeight="1" s="263">
      <c r="D873" s="150" t="n"/>
      <c r="E873" s="150" t="n"/>
      <c r="F873" s="150" t="n"/>
    </row>
    <row r="874" ht="15.75" customHeight="1" s="263">
      <c r="D874" s="150" t="n"/>
      <c r="E874" s="150" t="n"/>
      <c r="F874" s="150" t="n"/>
    </row>
    <row r="875" ht="15.75" customHeight="1" s="263">
      <c r="D875" s="150" t="n"/>
      <c r="E875" s="150" t="n"/>
      <c r="F875" s="150" t="n"/>
    </row>
    <row r="876" ht="15.75" customHeight="1" s="263">
      <c r="D876" s="150" t="n"/>
      <c r="E876" s="150" t="n"/>
      <c r="F876" s="150" t="n"/>
    </row>
    <row r="877" ht="15.75" customHeight="1" s="263">
      <c r="D877" s="150" t="n"/>
      <c r="E877" s="150" t="n"/>
      <c r="F877" s="150" t="n"/>
    </row>
    <row r="878" ht="15.75" customHeight="1" s="263">
      <c r="D878" s="150" t="n"/>
      <c r="E878" s="150" t="n"/>
      <c r="F878" s="150" t="n"/>
    </row>
    <row r="879" ht="15.75" customHeight="1" s="263">
      <c r="D879" s="150" t="n"/>
      <c r="E879" s="150" t="n"/>
      <c r="F879" s="150" t="n"/>
    </row>
    <row r="880" ht="15.75" customHeight="1" s="263">
      <c r="D880" s="150" t="n"/>
      <c r="E880" s="150" t="n"/>
      <c r="F880" s="150" t="n"/>
    </row>
    <row r="881" ht="15.75" customHeight="1" s="263">
      <c r="D881" s="150" t="n"/>
      <c r="E881" s="150" t="n"/>
      <c r="F881" s="150" t="n"/>
    </row>
    <row r="882" ht="15.75" customHeight="1" s="263">
      <c r="D882" s="150" t="n"/>
      <c r="E882" s="150" t="n"/>
      <c r="F882" s="150" t="n"/>
    </row>
    <row r="883" ht="15.75" customHeight="1" s="263">
      <c r="D883" s="150" t="n"/>
      <c r="E883" s="150" t="n"/>
      <c r="F883" s="150" t="n"/>
    </row>
    <row r="884" ht="15.75" customHeight="1" s="263">
      <c r="D884" s="150" t="n"/>
      <c r="E884" s="150" t="n"/>
      <c r="F884" s="150" t="n"/>
    </row>
    <row r="885" ht="15.75" customHeight="1" s="263">
      <c r="D885" s="150" t="n"/>
      <c r="E885" s="150" t="n"/>
      <c r="F885" s="150" t="n"/>
    </row>
    <row r="886" ht="15.75" customHeight="1" s="263">
      <c r="D886" s="150" t="n"/>
      <c r="E886" s="150" t="n"/>
      <c r="F886" s="150" t="n"/>
    </row>
    <row r="887" ht="15.75" customHeight="1" s="263">
      <c r="D887" s="150" t="n"/>
      <c r="E887" s="150" t="n"/>
      <c r="F887" s="150" t="n"/>
    </row>
    <row r="888" ht="15.75" customHeight="1" s="263">
      <c r="D888" s="150" t="n"/>
      <c r="E888" s="150" t="n"/>
      <c r="F888" s="150" t="n"/>
    </row>
    <row r="889" ht="15.75" customHeight="1" s="263">
      <c r="D889" s="150" t="n"/>
      <c r="E889" s="150" t="n"/>
      <c r="F889" s="150" t="n"/>
    </row>
    <row r="890" ht="15.75" customHeight="1" s="263">
      <c r="D890" s="150" t="n"/>
      <c r="E890" s="150" t="n"/>
      <c r="F890" s="150" t="n"/>
    </row>
    <row r="891" ht="15.75" customHeight="1" s="263">
      <c r="D891" s="150" t="n"/>
      <c r="E891" s="150" t="n"/>
      <c r="F891" s="150" t="n"/>
    </row>
    <row r="892" ht="15.75" customHeight="1" s="263">
      <c r="D892" s="150" t="n"/>
      <c r="E892" s="150" t="n"/>
      <c r="F892" s="150" t="n"/>
    </row>
    <row r="893" ht="15.75" customHeight="1" s="263">
      <c r="D893" s="150" t="n"/>
      <c r="E893" s="150" t="n"/>
      <c r="F893" s="150" t="n"/>
    </row>
    <row r="894" ht="15.75" customHeight="1" s="263">
      <c r="D894" s="150" t="n"/>
      <c r="E894" s="150" t="n"/>
      <c r="F894" s="150" t="n"/>
    </row>
    <row r="895" ht="15.75" customHeight="1" s="263">
      <c r="D895" s="150" t="n"/>
      <c r="E895" s="150" t="n"/>
      <c r="F895" s="150" t="n"/>
    </row>
    <row r="896" ht="15.75" customHeight="1" s="263">
      <c r="D896" s="150" t="n"/>
      <c r="E896" s="150" t="n"/>
      <c r="F896" s="150" t="n"/>
    </row>
    <row r="897" ht="15.75" customHeight="1" s="263">
      <c r="D897" s="150" t="n"/>
      <c r="E897" s="150" t="n"/>
      <c r="F897" s="150" t="n"/>
    </row>
    <row r="898" ht="15.75" customHeight="1" s="263">
      <c r="D898" s="150" t="n"/>
      <c r="E898" s="150" t="n"/>
      <c r="F898" s="150" t="n"/>
    </row>
    <row r="899" ht="15.75" customHeight="1" s="263">
      <c r="D899" s="150" t="n"/>
      <c r="E899" s="150" t="n"/>
      <c r="F899" s="150" t="n"/>
    </row>
    <row r="900" ht="15.75" customHeight="1" s="263">
      <c r="D900" s="150" t="n"/>
      <c r="E900" s="150" t="n"/>
      <c r="F900" s="150" t="n"/>
    </row>
    <row r="901" ht="15.75" customHeight="1" s="263">
      <c r="D901" s="150" t="n"/>
      <c r="E901" s="150" t="n"/>
      <c r="F901" s="150" t="n"/>
    </row>
    <row r="902" ht="15.75" customHeight="1" s="263">
      <c r="D902" s="150" t="n"/>
      <c r="E902" s="150" t="n"/>
      <c r="F902" s="150" t="n"/>
    </row>
    <row r="903" ht="15.75" customHeight="1" s="263">
      <c r="D903" s="150" t="n"/>
      <c r="E903" s="150" t="n"/>
      <c r="F903" s="150" t="n"/>
    </row>
    <row r="904" ht="15.75" customHeight="1" s="263">
      <c r="D904" s="150" t="n"/>
      <c r="E904" s="150" t="n"/>
      <c r="F904" s="150" t="n"/>
    </row>
    <row r="905" ht="15.75" customHeight="1" s="263">
      <c r="D905" s="150" t="n"/>
      <c r="E905" s="150" t="n"/>
      <c r="F905" s="150" t="n"/>
    </row>
    <row r="906" ht="15.75" customHeight="1" s="263">
      <c r="D906" s="150" t="n"/>
      <c r="E906" s="150" t="n"/>
      <c r="F906" s="150" t="n"/>
    </row>
    <row r="907" ht="15.75" customHeight="1" s="263">
      <c r="D907" s="150" t="n"/>
      <c r="E907" s="150" t="n"/>
      <c r="F907" s="150" t="n"/>
    </row>
    <row r="908" ht="15.75" customHeight="1" s="263">
      <c r="D908" s="150" t="n"/>
      <c r="E908" s="150" t="n"/>
      <c r="F908" s="150" t="n"/>
    </row>
    <row r="909" ht="15.75" customHeight="1" s="263">
      <c r="D909" s="150" t="n"/>
      <c r="E909" s="150" t="n"/>
      <c r="F909" s="150" t="n"/>
    </row>
    <row r="910" ht="15.75" customHeight="1" s="263">
      <c r="D910" s="150" t="n"/>
      <c r="E910" s="150" t="n"/>
      <c r="F910" s="150" t="n"/>
    </row>
    <row r="911" ht="15.75" customHeight="1" s="263">
      <c r="D911" s="150" t="n"/>
      <c r="E911" s="150" t="n"/>
      <c r="F911" s="150" t="n"/>
    </row>
    <row r="912" ht="15.75" customHeight="1" s="263">
      <c r="D912" s="150" t="n"/>
      <c r="E912" s="150" t="n"/>
      <c r="F912" s="150" t="n"/>
    </row>
    <row r="913" ht="15.75" customHeight="1" s="263">
      <c r="D913" s="150" t="n"/>
      <c r="E913" s="150" t="n"/>
      <c r="F913" s="150" t="n"/>
    </row>
    <row r="914" ht="15.75" customHeight="1" s="263">
      <c r="D914" s="150" t="n"/>
      <c r="E914" s="150" t="n"/>
      <c r="F914" s="150" t="n"/>
    </row>
    <row r="915" ht="15.75" customHeight="1" s="263">
      <c r="D915" s="150" t="n"/>
      <c r="E915" s="150" t="n"/>
      <c r="F915" s="150" t="n"/>
    </row>
    <row r="916" ht="15.75" customHeight="1" s="263">
      <c r="D916" s="150" t="n"/>
      <c r="E916" s="150" t="n"/>
      <c r="F916" s="150" t="n"/>
    </row>
    <row r="917" ht="15.75" customHeight="1" s="263">
      <c r="D917" s="150" t="n"/>
      <c r="E917" s="150" t="n"/>
      <c r="F917" s="150" t="n"/>
    </row>
    <row r="918" ht="15.75" customHeight="1" s="263">
      <c r="D918" s="150" t="n"/>
      <c r="E918" s="150" t="n"/>
      <c r="F918" s="150" t="n"/>
    </row>
    <row r="919" ht="15.75" customHeight="1" s="263">
      <c r="D919" s="150" t="n"/>
      <c r="E919" s="150" t="n"/>
      <c r="F919" s="150" t="n"/>
    </row>
    <row r="920" ht="15.75" customHeight="1" s="263">
      <c r="D920" s="150" t="n"/>
      <c r="E920" s="150" t="n"/>
      <c r="F920" s="150" t="n"/>
    </row>
    <row r="921" ht="15.75" customHeight="1" s="263">
      <c r="D921" s="150" t="n"/>
      <c r="E921" s="150" t="n"/>
      <c r="F921" s="150" t="n"/>
    </row>
    <row r="922" ht="15.75" customHeight="1" s="263">
      <c r="D922" s="150" t="n"/>
      <c r="E922" s="150" t="n"/>
      <c r="F922" s="150" t="n"/>
    </row>
    <row r="923" ht="15.75" customHeight="1" s="263">
      <c r="D923" s="150" t="n"/>
      <c r="E923" s="150" t="n"/>
      <c r="F923" s="150" t="n"/>
    </row>
    <row r="924" ht="15.75" customHeight="1" s="263">
      <c r="D924" s="150" t="n"/>
      <c r="E924" s="150" t="n"/>
      <c r="F924" s="150" t="n"/>
    </row>
    <row r="925" ht="15.75" customHeight="1" s="263">
      <c r="D925" s="150" t="n"/>
      <c r="E925" s="150" t="n"/>
      <c r="F925" s="150" t="n"/>
    </row>
    <row r="926" ht="15.75" customHeight="1" s="263">
      <c r="D926" s="150" t="n"/>
      <c r="E926" s="150" t="n"/>
      <c r="F926" s="150" t="n"/>
    </row>
    <row r="927" ht="15.75" customHeight="1" s="263">
      <c r="D927" s="150" t="n"/>
      <c r="E927" s="150" t="n"/>
      <c r="F927" s="150" t="n"/>
    </row>
    <row r="928" ht="15.75" customHeight="1" s="263">
      <c r="D928" s="150" t="n"/>
      <c r="E928" s="150" t="n"/>
      <c r="F928" s="150" t="n"/>
    </row>
    <row r="929" ht="15.75" customHeight="1" s="263">
      <c r="D929" s="150" t="n"/>
      <c r="E929" s="150" t="n"/>
      <c r="F929" s="150" t="n"/>
    </row>
    <row r="930" ht="15.75" customHeight="1" s="263">
      <c r="D930" s="150" t="n"/>
      <c r="E930" s="150" t="n"/>
      <c r="F930" s="150" t="n"/>
    </row>
    <row r="931" ht="15.75" customHeight="1" s="263">
      <c r="D931" s="150" t="n"/>
      <c r="E931" s="150" t="n"/>
      <c r="F931" s="150" t="n"/>
    </row>
    <row r="932" ht="15.75" customHeight="1" s="263">
      <c r="D932" s="150" t="n"/>
      <c r="E932" s="150" t="n"/>
      <c r="F932" s="150" t="n"/>
    </row>
    <row r="933" ht="15.75" customHeight="1" s="263">
      <c r="D933" s="150" t="n"/>
      <c r="E933" s="150" t="n"/>
      <c r="F933" s="150" t="n"/>
    </row>
    <row r="934" ht="15.75" customHeight="1" s="263">
      <c r="D934" s="150" t="n"/>
      <c r="E934" s="150" t="n"/>
      <c r="F934" s="150" t="n"/>
    </row>
    <row r="935" ht="15.75" customHeight="1" s="263">
      <c r="D935" s="150" t="n"/>
      <c r="E935" s="150" t="n"/>
      <c r="F935" s="150" t="n"/>
    </row>
    <row r="936" ht="15.75" customHeight="1" s="263">
      <c r="D936" s="150" t="n"/>
      <c r="E936" s="150" t="n"/>
      <c r="F936" s="150" t="n"/>
    </row>
    <row r="937" ht="15.75" customHeight="1" s="263">
      <c r="D937" s="150" t="n"/>
      <c r="E937" s="150" t="n"/>
      <c r="F937" s="150" t="n"/>
    </row>
    <row r="938" ht="15.75" customHeight="1" s="263">
      <c r="D938" s="150" t="n"/>
      <c r="E938" s="150" t="n"/>
      <c r="F938" s="150" t="n"/>
    </row>
    <row r="939" ht="15.75" customHeight="1" s="263">
      <c r="D939" s="150" t="n"/>
      <c r="E939" s="150" t="n"/>
      <c r="F939" s="150" t="n"/>
    </row>
    <row r="940" ht="15.75" customHeight="1" s="263">
      <c r="D940" s="150" t="n"/>
      <c r="E940" s="150" t="n"/>
      <c r="F940" s="150" t="n"/>
    </row>
    <row r="941" ht="15.75" customHeight="1" s="263">
      <c r="D941" s="150" t="n"/>
      <c r="E941" s="150" t="n"/>
      <c r="F941" s="150" t="n"/>
    </row>
    <row r="942" ht="15.75" customHeight="1" s="263">
      <c r="D942" s="150" t="n"/>
      <c r="E942" s="150" t="n"/>
      <c r="F942" s="150" t="n"/>
    </row>
    <row r="943" ht="15.75" customHeight="1" s="263">
      <c r="D943" s="150" t="n"/>
      <c r="E943" s="150" t="n"/>
      <c r="F943" s="150" t="n"/>
    </row>
    <row r="944" ht="15.75" customHeight="1" s="263">
      <c r="D944" s="150" t="n"/>
      <c r="E944" s="150" t="n"/>
      <c r="F944" s="150" t="n"/>
    </row>
    <row r="945" ht="15.75" customHeight="1" s="263">
      <c r="D945" s="150" t="n"/>
      <c r="E945" s="150" t="n"/>
      <c r="F945" s="150" t="n"/>
    </row>
    <row r="946" ht="15.75" customHeight="1" s="263">
      <c r="D946" s="150" t="n"/>
      <c r="E946" s="150" t="n"/>
      <c r="F946" s="150" t="n"/>
    </row>
    <row r="947" ht="15.75" customHeight="1" s="263">
      <c r="D947" s="150" t="n"/>
      <c r="E947" s="150" t="n"/>
      <c r="F947" s="150" t="n"/>
    </row>
    <row r="948" ht="15.75" customHeight="1" s="263">
      <c r="D948" s="150" t="n"/>
      <c r="E948" s="150" t="n"/>
      <c r="F948" s="150" t="n"/>
    </row>
    <row r="949" ht="15.75" customHeight="1" s="263">
      <c r="D949" s="150" t="n"/>
      <c r="E949" s="150" t="n"/>
      <c r="F949" s="150" t="n"/>
    </row>
    <row r="950" ht="15.75" customHeight="1" s="263">
      <c r="D950" s="150" t="n"/>
      <c r="E950" s="150" t="n"/>
      <c r="F950" s="150" t="n"/>
    </row>
    <row r="951" ht="15.75" customHeight="1" s="263">
      <c r="D951" s="150" t="n"/>
      <c r="E951" s="150" t="n"/>
      <c r="F951" s="150" t="n"/>
    </row>
    <row r="952" ht="15.75" customHeight="1" s="263">
      <c r="D952" s="150" t="n"/>
      <c r="E952" s="150" t="n"/>
      <c r="F952" s="150" t="n"/>
    </row>
    <row r="953" ht="15.75" customHeight="1" s="263">
      <c r="D953" s="150" t="n"/>
      <c r="E953" s="150" t="n"/>
      <c r="F953" s="150" t="n"/>
    </row>
    <row r="954" ht="15.75" customHeight="1" s="263">
      <c r="D954" s="150" t="n"/>
      <c r="E954" s="150" t="n"/>
      <c r="F954" s="150" t="n"/>
    </row>
    <row r="955" ht="15.75" customHeight="1" s="263">
      <c r="D955" s="150" t="n"/>
      <c r="E955" s="150" t="n"/>
      <c r="F955" s="150" t="n"/>
    </row>
    <row r="956" ht="15.75" customHeight="1" s="263">
      <c r="D956" s="150" t="n"/>
      <c r="E956" s="150" t="n"/>
      <c r="F956" s="150" t="n"/>
    </row>
    <row r="957" ht="15.75" customHeight="1" s="263">
      <c r="D957" s="150" t="n"/>
      <c r="E957" s="150" t="n"/>
      <c r="F957" s="150" t="n"/>
    </row>
    <row r="958" ht="15.75" customHeight="1" s="263">
      <c r="D958" s="150" t="n"/>
      <c r="E958" s="150" t="n"/>
      <c r="F958" s="150" t="n"/>
    </row>
    <row r="959" ht="15.75" customHeight="1" s="263">
      <c r="D959" s="150" t="n"/>
      <c r="E959" s="150" t="n"/>
      <c r="F959" s="150" t="n"/>
    </row>
    <row r="960" ht="15.75" customHeight="1" s="263">
      <c r="D960" s="150" t="n"/>
      <c r="E960" s="150" t="n"/>
      <c r="F960" s="150" t="n"/>
    </row>
    <row r="961" ht="15.75" customHeight="1" s="263">
      <c r="D961" s="150" t="n"/>
      <c r="E961" s="150" t="n"/>
      <c r="F961" s="150" t="n"/>
    </row>
    <row r="962" ht="15.75" customHeight="1" s="263">
      <c r="D962" s="150" t="n"/>
      <c r="E962" s="150" t="n"/>
      <c r="F962" s="150" t="n"/>
    </row>
    <row r="963" ht="15.75" customHeight="1" s="263">
      <c r="D963" s="150" t="n"/>
      <c r="E963" s="150" t="n"/>
      <c r="F963" s="150" t="n"/>
    </row>
    <row r="964" ht="15.75" customHeight="1" s="263">
      <c r="D964" s="150" t="n"/>
      <c r="E964" s="150" t="n"/>
      <c r="F964" s="150" t="n"/>
    </row>
    <row r="965" ht="15.75" customHeight="1" s="263">
      <c r="D965" s="150" t="n"/>
      <c r="E965" s="150" t="n"/>
      <c r="F965" s="150" t="n"/>
    </row>
    <row r="966" ht="15.75" customHeight="1" s="263">
      <c r="D966" s="150" t="n"/>
      <c r="E966" s="150" t="n"/>
      <c r="F966" s="150" t="n"/>
    </row>
    <row r="967" ht="15.75" customHeight="1" s="263">
      <c r="D967" s="150" t="n"/>
      <c r="E967" s="150" t="n"/>
      <c r="F967" s="150" t="n"/>
    </row>
    <row r="968" ht="15.75" customHeight="1" s="263">
      <c r="D968" s="150" t="n"/>
      <c r="E968" s="150" t="n"/>
      <c r="F968" s="150" t="n"/>
    </row>
    <row r="969" ht="15.75" customHeight="1" s="263">
      <c r="D969" s="150" t="n"/>
      <c r="E969" s="150" t="n"/>
      <c r="F969" s="150" t="n"/>
    </row>
    <row r="970" ht="15.75" customHeight="1" s="263">
      <c r="D970" s="150" t="n"/>
      <c r="E970" s="150" t="n"/>
      <c r="F970" s="150" t="n"/>
    </row>
    <row r="971" ht="15.75" customHeight="1" s="263">
      <c r="D971" s="150" t="n"/>
      <c r="E971" s="150" t="n"/>
      <c r="F971" s="150" t="n"/>
    </row>
    <row r="972" ht="15.75" customHeight="1" s="263">
      <c r="D972" s="150" t="n"/>
      <c r="E972" s="150" t="n"/>
      <c r="F972" s="150" t="n"/>
    </row>
    <row r="973" ht="15.75" customHeight="1" s="263">
      <c r="D973" s="150" t="n"/>
      <c r="E973" s="150" t="n"/>
      <c r="F973" s="150" t="n"/>
    </row>
    <row r="974" ht="15.75" customHeight="1" s="263">
      <c r="D974" s="150" t="n"/>
      <c r="E974" s="150" t="n"/>
      <c r="F974" s="150" t="n"/>
    </row>
    <row r="975" ht="15.75" customHeight="1" s="263">
      <c r="D975" s="150" t="n"/>
      <c r="E975" s="150" t="n"/>
      <c r="F975" s="150" t="n"/>
    </row>
    <row r="976" ht="15.75" customHeight="1" s="263">
      <c r="D976" s="150" t="n"/>
      <c r="E976" s="150" t="n"/>
      <c r="F976" s="150" t="n"/>
    </row>
    <row r="977" ht="15.75" customHeight="1" s="263">
      <c r="D977" s="150" t="n"/>
      <c r="E977" s="150" t="n"/>
      <c r="F977" s="150" t="n"/>
    </row>
    <row r="978" ht="15.75" customHeight="1" s="263">
      <c r="D978" s="150" t="n"/>
      <c r="E978" s="150" t="n"/>
      <c r="F978" s="150" t="n"/>
    </row>
    <row r="979" ht="15.75" customHeight="1" s="263">
      <c r="D979" s="150" t="n"/>
      <c r="E979" s="150" t="n"/>
      <c r="F979" s="150" t="n"/>
    </row>
    <row r="980" ht="15.75" customHeight="1" s="263">
      <c r="D980" s="150" t="n"/>
      <c r="E980" s="150" t="n"/>
      <c r="F980" s="150" t="n"/>
    </row>
    <row r="981" ht="15.75" customHeight="1" s="263">
      <c r="D981" s="150" t="n"/>
      <c r="E981" s="150" t="n"/>
      <c r="F981" s="150" t="n"/>
    </row>
    <row r="982" ht="15.75" customHeight="1" s="263">
      <c r="D982" s="150" t="n"/>
      <c r="E982" s="150" t="n"/>
      <c r="F982" s="150" t="n"/>
    </row>
    <row r="983" ht="15.75" customHeight="1" s="263">
      <c r="D983" s="150" t="n"/>
      <c r="E983" s="150" t="n"/>
      <c r="F983" s="150" t="n"/>
    </row>
    <row r="984" ht="15.75" customHeight="1" s="263">
      <c r="D984" s="150" t="n"/>
      <c r="E984" s="150" t="n"/>
      <c r="F984" s="150" t="n"/>
    </row>
    <row r="985" ht="15.75" customHeight="1" s="263">
      <c r="D985" s="150" t="n"/>
      <c r="E985" s="150" t="n"/>
      <c r="F985" s="150" t="n"/>
    </row>
    <row r="986" ht="15.75" customHeight="1" s="263">
      <c r="D986" s="150" t="n"/>
      <c r="E986" s="150" t="n"/>
      <c r="F986" s="150" t="n"/>
    </row>
    <row r="987" ht="15.75" customHeight="1" s="263">
      <c r="D987" s="150" t="n"/>
      <c r="E987" s="150" t="n"/>
      <c r="F987" s="150" t="n"/>
    </row>
    <row r="988" ht="15.75" customHeight="1" s="263">
      <c r="D988" s="150" t="n"/>
      <c r="E988" s="150" t="n"/>
      <c r="F988" s="150" t="n"/>
    </row>
    <row r="989" ht="15.75" customHeight="1" s="263">
      <c r="D989" s="150" t="n"/>
      <c r="E989" s="150" t="n"/>
      <c r="F989" s="150" t="n"/>
    </row>
    <row r="990" ht="15.75" customHeight="1" s="263">
      <c r="D990" s="150" t="n"/>
      <c r="E990" s="150" t="n"/>
      <c r="F990" s="150" t="n"/>
    </row>
    <row r="991" ht="15.75" customHeight="1" s="263">
      <c r="D991" s="150" t="n"/>
      <c r="E991" s="150" t="n"/>
      <c r="F991" s="150" t="n"/>
    </row>
    <row r="992" ht="15.75" customHeight="1" s="263">
      <c r="D992" s="150" t="n"/>
      <c r="E992" s="150" t="n"/>
      <c r="F992" s="150" t="n"/>
    </row>
    <row r="993" ht="15.75" customHeight="1" s="263">
      <c r="D993" s="150" t="n"/>
      <c r="E993" s="150" t="n"/>
      <c r="F993" s="150" t="n"/>
    </row>
    <row r="994" ht="15.75" customHeight="1" s="263">
      <c r="D994" s="150" t="n"/>
      <c r="E994" s="150" t="n"/>
      <c r="F994" s="150" t="n"/>
    </row>
    <row r="995" ht="15.75" customHeight="1" s="263">
      <c r="D995" s="150" t="n"/>
      <c r="E995" s="150" t="n"/>
      <c r="F995" s="150" t="n"/>
    </row>
    <row r="996" ht="15.75" customHeight="1" s="263">
      <c r="D996" s="150" t="n"/>
      <c r="E996" s="150" t="n"/>
      <c r="F996" s="150" t="n"/>
    </row>
    <row r="997" ht="15.75" customHeight="1" s="263">
      <c r="D997" s="150" t="n"/>
      <c r="E997" s="150" t="n"/>
      <c r="F997" s="150" t="n"/>
    </row>
    <row r="998" ht="15.75" customHeight="1" s="263">
      <c r="D998" s="150" t="n"/>
      <c r="E998" s="150" t="n"/>
      <c r="F998" s="150" t="n"/>
    </row>
    <row r="999" ht="15.75" customHeight="1" s="263">
      <c r="D999" s="150" t="n"/>
      <c r="E999" s="150" t="n"/>
      <c r="F999" s="150" t="n"/>
    </row>
    <row r="1000" ht="15.75" customHeight="1" s="263">
      <c r="D1000" s="150" t="n"/>
      <c r="E1000" s="150" t="n"/>
      <c r="F1000" s="150" t="n"/>
    </row>
  </sheetData>
  <mergeCells count="2">
    <mergeCell ref="B11:D11"/>
    <mergeCell ref="B3:D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2024-05-14T16:35:31Z</dcterms:created>
  <dcterms:modified xsi:type="dcterms:W3CDTF">2024-05-14T17:21:26Z</dcterms:modified>
  <cp:lastModifiedBy>user</cp:lastModifiedBy>
</cp:coreProperties>
</file>