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Raven\Desktop\CODE\"/>
    </mc:Choice>
  </mc:AlternateContent>
  <xr:revisionPtr revIDLastSave="0" documentId="13_ncr:1_{A68F9DA9-6D15-4BAB-B117-2355C463E799}" xr6:coauthVersionLast="36" xr6:coauthVersionMax="36" xr10:uidLastSave="{00000000-0000-0000-0000-000000000000}"/>
  <bookViews>
    <workbookView xWindow="0" yWindow="0" windowWidth="16410" windowHeight="7545" firstSheet="1" activeTab="1" xr2:uid="{00000000-000D-0000-FFFF-FFFF00000000}"/>
  </bookViews>
  <sheets>
    <sheet name="TENSIOMETROS" sheetId="1" r:id="rId1"/>
    <sheet name="BASCULAS DE PISO" sheetId="2" r:id="rId2"/>
    <sheet name="PESA BEBE" sheetId="3" r:id="rId3"/>
    <sheet name="TERMOHIGROMETRO" sheetId="4" r:id="rId4"/>
    <sheet name="TERMOMETRO" sheetId="5" r:id="rId5"/>
    <sheet name="MICROPIPETAS" sheetId="6" r:id="rId6"/>
  </sheets>
  <calcPr calcId="191029"/>
</workbook>
</file>

<file path=xl/calcChain.xml><?xml version="1.0" encoding="utf-8"?>
<calcChain xmlns="http://schemas.openxmlformats.org/spreadsheetml/2006/main">
  <c r="G184" i="1" l="1"/>
  <c r="B14" i="1" l="1"/>
  <c r="E55" i="3" l="1"/>
  <c r="D55" i="3"/>
  <c r="C55" i="3"/>
  <c r="B55" i="3"/>
  <c r="E34" i="3"/>
  <c r="D34" i="3"/>
  <c r="C34" i="3"/>
  <c r="B34" i="3"/>
  <c r="B36" i="3" s="1"/>
  <c r="C13" i="3"/>
  <c r="D13" i="3"/>
  <c r="E13" i="3"/>
  <c r="B13" i="3"/>
  <c r="I165" i="2"/>
  <c r="H165" i="2"/>
  <c r="G165" i="2"/>
  <c r="F165" i="2"/>
  <c r="E165" i="2"/>
  <c r="D165" i="2"/>
  <c r="C165" i="2"/>
  <c r="B165" i="2"/>
  <c r="I146" i="2"/>
  <c r="H146" i="2"/>
  <c r="G146" i="2"/>
  <c r="F146" i="2"/>
  <c r="E146" i="2"/>
  <c r="D146" i="2"/>
  <c r="C146" i="2"/>
  <c r="B146" i="2"/>
  <c r="I127" i="2"/>
  <c r="H127" i="2"/>
  <c r="G127" i="2"/>
  <c r="F127" i="2"/>
  <c r="E127" i="2"/>
  <c r="D127" i="2"/>
  <c r="C127" i="2"/>
  <c r="B127" i="2"/>
  <c r="I108" i="2"/>
  <c r="H108" i="2"/>
  <c r="G108" i="2"/>
  <c r="F108" i="2"/>
  <c r="E108" i="2"/>
  <c r="D108" i="2"/>
  <c r="C108" i="2"/>
  <c r="B108" i="2"/>
  <c r="I89" i="2"/>
  <c r="H89" i="2"/>
  <c r="G89" i="2"/>
  <c r="F89" i="2"/>
  <c r="E89" i="2"/>
  <c r="D89" i="2"/>
  <c r="C89" i="2"/>
  <c r="B89" i="2"/>
  <c r="I70" i="2"/>
  <c r="H70" i="2"/>
  <c r="G70" i="2"/>
  <c r="F70" i="2"/>
  <c r="E70" i="2"/>
  <c r="D70" i="2"/>
  <c r="C70" i="2"/>
  <c r="B70" i="2"/>
  <c r="I51" i="2"/>
  <c r="H51" i="2"/>
  <c r="G51" i="2"/>
  <c r="F51" i="2"/>
  <c r="E51" i="2"/>
  <c r="D51" i="2"/>
  <c r="C51" i="2"/>
  <c r="B51" i="2"/>
  <c r="I32" i="2"/>
  <c r="H32" i="2"/>
  <c r="G32" i="2"/>
  <c r="F32" i="2"/>
  <c r="E32" i="2"/>
  <c r="D32" i="2"/>
  <c r="C32" i="2"/>
  <c r="B32" i="2"/>
  <c r="B13" i="2"/>
  <c r="C13" i="2"/>
  <c r="D13" i="2"/>
  <c r="E13" i="2"/>
  <c r="F13" i="2"/>
  <c r="G13" i="2"/>
  <c r="H13" i="2"/>
  <c r="I13" i="2"/>
  <c r="G241" i="1"/>
  <c r="F241" i="1"/>
  <c r="E241" i="1"/>
  <c r="D241" i="1"/>
  <c r="C241" i="1"/>
  <c r="B241" i="1"/>
  <c r="G222" i="1"/>
  <c r="F222" i="1"/>
  <c r="E222" i="1"/>
  <c r="D222" i="1"/>
  <c r="C222" i="1"/>
  <c r="B222" i="1"/>
  <c r="G203" i="1"/>
  <c r="F203" i="1"/>
  <c r="E203" i="1"/>
  <c r="D203" i="1"/>
  <c r="C203" i="1"/>
  <c r="B203" i="1"/>
  <c r="F184" i="1"/>
  <c r="E184" i="1"/>
  <c r="D184" i="1"/>
  <c r="C184" i="1"/>
  <c r="B184" i="1"/>
  <c r="G165" i="1"/>
  <c r="F165" i="1"/>
  <c r="E165" i="1"/>
  <c r="D165" i="1"/>
  <c r="C165" i="1"/>
  <c r="B165" i="1"/>
  <c r="G146" i="1"/>
  <c r="F146" i="1"/>
  <c r="E146" i="1"/>
  <c r="D146" i="1"/>
  <c r="C146" i="1"/>
  <c r="B146" i="1"/>
  <c r="G127" i="1"/>
  <c r="F127" i="1"/>
  <c r="E127" i="1"/>
  <c r="D127" i="1"/>
  <c r="C127" i="1"/>
  <c r="B127" i="1"/>
  <c r="G108" i="1"/>
  <c r="F108" i="1"/>
  <c r="E108" i="1"/>
  <c r="D108" i="1"/>
  <c r="C108" i="1"/>
  <c r="B108" i="1"/>
  <c r="G89" i="1"/>
  <c r="F89" i="1"/>
  <c r="E89" i="1"/>
  <c r="D89" i="1"/>
  <c r="C89" i="1"/>
  <c r="B89" i="1"/>
  <c r="G70" i="1"/>
  <c r="F70" i="1"/>
  <c r="E70" i="1"/>
  <c r="D70" i="1"/>
  <c r="C70" i="1"/>
  <c r="B70" i="1"/>
  <c r="G51" i="1"/>
  <c r="F51" i="1"/>
  <c r="E51" i="1"/>
  <c r="D51" i="1"/>
  <c r="C51" i="1"/>
  <c r="B51" i="1"/>
  <c r="C32" i="1"/>
  <c r="B32" i="1"/>
  <c r="G32" i="1"/>
  <c r="F32" i="1"/>
  <c r="E32" i="1"/>
  <c r="D32" i="1"/>
  <c r="E13" i="1"/>
  <c r="D13" i="1"/>
  <c r="C13" i="1"/>
  <c r="F13" i="1"/>
  <c r="G13" i="1"/>
  <c r="B13" i="1"/>
  <c r="B63" i="6"/>
  <c r="G282" i="5"/>
  <c r="B283" i="5" s="1"/>
  <c r="G257" i="5"/>
  <c r="B259" i="5" s="1"/>
  <c r="G232" i="5"/>
  <c r="B233" i="5" s="1"/>
  <c r="G207" i="5"/>
  <c r="B209" i="5" s="1"/>
  <c r="B190" i="5"/>
  <c r="B189" i="5"/>
  <c r="G163" i="5"/>
  <c r="B165" i="5" s="1"/>
  <c r="G138" i="5"/>
  <c r="B140" i="5" s="1"/>
  <c r="B115" i="5"/>
  <c r="B114" i="5"/>
  <c r="G88" i="5"/>
  <c r="F88" i="5"/>
  <c r="E88" i="5"/>
  <c r="D88" i="5"/>
  <c r="C88" i="5"/>
  <c r="B88" i="5"/>
  <c r="G63" i="5"/>
  <c r="F63" i="5"/>
  <c r="E63" i="5"/>
  <c r="D63" i="5"/>
  <c r="C63" i="5"/>
  <c r="B63" i="5"/>
  <c r="G38" i="5"/>
  <c r="F38" i="5"/>
  <c r="E38" i="5"/>
  <c r="D38" i="5"/>
  <c r="C38" i="5"/>
  <c r="B38" i="5"/>
  <c r="G13" i="5"/>
  <c r="F13" i="5"/>
  <c r="E13" i="5"/>
  <c r="D13" i="5"/>
  <c r="C13" i="5"/>
  <c r="B13" i="5"/>
  <c r="B15" i="3" l="1"/>
  <c r="B234" i="5"/>
  <c r="B258" i="5"/>
  <c r="B89" i="5"/>
  <c r="B40" i="5"/>
  <c r="B14" i="3"/>
  <c r="B57" i="3"/>
  <c r="B35" i="3"/>
  <c r="B56" i="3"/>
  <c r="B15" i="2"/>
  <c r="B34" i="2"/>
  <c r="B91" i="2"/>
  <c r="B167" i="2"/>
  <c r="B72" i="2"/>
  <c r="B148" i="2"/>
  <c r="B53" i="2"/>
  <c r="B110" i="2"/>
  <c r="B129" i="2"/>
  <c r="B166" i="2"/>
  <c r="B147" i="2"/>
  <c r="B128" i="2"/>
  <c r="B109" i="2"/>
  <c r="B90" i="2"/>
  <c r="B71" i="2"/>
  <c r="B52" i="2"/>
  <c r="B33" i="2"/>
  <c r="B14" i="2"/>
  <c r="B110" i="1"/>
  <c r="B186" i="1"/>
  <c r="B15" i="1"/>
  <c r="B91" i="1"/>
  <c r="B167" i="1"/>
  <c r="B243" i="1"/>
  <c r="B34" i="1"/>
  <c r="B72" i="1"/>
  <c r="B148" i="1"/>
  <c r="B224" i="1"/>
  <c r="B129" i="1"/>
  <c r="B205" i="1"/>
  <c r="B242" i="1"/>
  <c r="B223" i="1"/>
  <c r="B204" i="1"/>
  <c r="B185" i="1"/>
  <c r="B166" i="1"/>
  <c r="B147" i="1"/>
  <c r="B128" i="1"/>
  <c r="B109" i="1"/>
  <c r="B90" i="1"/>
  <c r="B71" i="1"/>
  <c r="B284" i="5"/>
  <c r="B33" i="1"/>
  <c r="B90" i="5"/>
  <c r="B53" i="1"/>
  <c r="B15" i="5"/>
  <c r="B65" i="5"/>
  <c r="B52" i="1"/>
  <c r="B14" i="5"/>
  <c r="B39" i="5"/>
  <c r="B64" i="5"/>
  <c r="B164" i="5"/>
  <c r="B139" i="5"/>
  <c r="B208" i="5"/>
</calcChain>
</file>

<file path=xl/sharedStrings.xml><?xml version="1.0" encoding="utf-8"?>
<sst xmlns="http://schemas.openxmlformats.org/spreadsheetml/2006/main" count="1632" uniqueCount="218">
  <si>
    <t>CENTRO DE SALUD SANTA LUCIA</t>
  </si>
  <si>
    <t>RAZON SOCIAL</t>
  </si>
  <si>
    <t>E.S.E CENTRO DE SALUD SANTA LUCIA</t>
  </si>
  <si>
    <t>NIT</t>
  </si>
  <si>
    <t>820003388-0</t>
  </si>
  <si>
    <t>DIRECCION</t>
  </si>
  <si>
    <t>VEREDA SANTA BARBARA DE SANTANA</t>
  </si>
  <si>
    <t>TELEFONO</t>
  </si>
  <si>
    <t>TENSIOMETRO</t>
  </si>
  <si>
    <t>CERTIFICADO</t>
  </si>
  <si>
    <t>P010711242459</t>
  </si>
  <si>
    <t>MARCA</t>
  </si>
  <si>
    <t>BOKANG</t>
  </si>
  <si>
    <t>SERIE</t>
  </si>
  <si>
    <t>MODELO</t>
  </si>
  <si>
    <t>ANAEROIDES</t>
  </si>
  <si>
    <t>SERVICIO</t>
  </si>
  <si>
    <t xml:space="preserve">CONSULTA EXTERNA </t>
  </si>
  <si>
    <t>NUMERO DE INVENTARIO</t>
  </si>
  <si>
    <t>UBICACIÓN</t>
  </si>
  <si>
    <t>SALA DE PROCEDIMIENTOS MENORES</t>
  </si>
  <si>
    <t>PATRON EN mmHg</t>
  </si>
  <si>
    <t>PRIMERA</t>
  </si>
  <si>
    <t>SEGUNDA</t>
  </si>
  <si>
    <t>ERROR</t>
  </si>
  <si>
    <t>ERROR PROMEDIO</t>
  </si>
  <si>
    <t>DESVIACION ESTANDAR</t>
  </si>
  <si>
    <t>P020711242516</t>
  </si>
  <si>
    <t>APS</t>
  </si>
  <si>
    <t>P030711242420</t>
  </si>
  <si>
    <t>CONSULTA EXTERNA</t>
  </si>
  <si>
    <t>P040711242444</t>
  </si>
  <si>
    <t>ALP K2</t>
  </si>
  <si>
    <t>MEDICINA GENERAL CONSULTORIO 2</t>
  </si>
  <si>
    <t>P050711246588</t>
  </si>
  <si>
    <t>RIESTER</t>
  </si>
  <si>
    <t>PARED</t>
  </si>
  <si>
    <t>P060711240296</t>
  </si>
  <si>
    <t>NR</t>
  </si>
  <si>
    <t>ANAEROIDES PEDIATRICO</t>
  </si>
  <si>
    <t>MEDICINA GENERAL CONSULTORIO 1</t>
  </si>
  <si>
    <t>P070711241330</t>
  </si>
  <si>
    <t>HILLROM</t>
  </si>
  <si>
    <t>P080711247914</t>
  </si>
  <si>
    <t>CONSULTORIO ENFERMERIA</t>
  </si>
  <si>
    <t>P090711242231</t>
  </si>
  <si>
    <t>P100711241450</t>
  </si>
  <si>
    <t>P110711243780</t>
  </si>
  <si>
    <t>ODONTOLOGIA</t>
  </si>
  <si>
    <t>P120711248272</t>
  </si>
  <si>
    <t>LORD</t>
  </si>
  <si>
    <t>TAB</t>
  </si>
  <si>
    <t>AMBULANCIA OCM-267</t>
  </si>
  <si>
    <t>P13071124NR</t>
  </si>
  <si>
    <t>SPHYGMOMANOMETER</t>
  </si>
  <si>
    <t>ANOEROIDES PEDIATRICO</t>
  </si>
  <si>
    <t>VACUNACION</t>
  </si>
  <si>
    <t>BASCULA DE PISO</t>
  </si>
  <si>
    <t>M040711241766</t>
  </si>
  <si>
    <t>HEALTH O METER</t>
  </si>
  <si>
    <t>160 0021766</t>
  </si>
  <si>
    <t>160KGWA</t>
  </si>
  <si>
    <t>MEDICINA GENERALCONSULTORIO 1</t>
  </si>
  <si>
    <t>KG</t>
  </si>
  <si>
    <t>CENTRO</t>
  </si>
  <si>
    <t>M05071124249</t>
  </si>
  <si>
    <t>PRESTIGE</t>
  </si>
  <si>
    <t>IN249</t>
  </si>
  <si>
    <t>M06071124250</t>
  </si>
  <si>
    <t>IN250</t>
  </si>
  <si>
    <t>M07071124040</t>
  </si>
  <si>
    <t>SOEHNLE</t>
  </si>
  <si>
    <t>IN040</t>
  </si>
  <si>
    <t>NOTA: BALANZA DETEREORADA SE RECOMIENDA CAMBIAR</t>
  </si>
  <si>
    <t>YA QUE LA PLATAFORMA NO SIEMPRE DEVUELVE</t>
  </si>
  <si>
    <t>M08071124248</t>
  </si>
  <si>
    <t>BADECOL</t>
  </si>
  <si>
    <t>IN248</t>
  </si>
  <si>
    <t>M090711241767</t>
  </si>
  <si>
    <t>160K</t>
  </si>
  <si>
    <t>M100711241613</t>
  </si>
  <si>
    <t>142K</t>
  </si>
  <si>
    <t>SALA DE PROCEDIMIENOS MENORES</t>
  </si>
  <si>
    <t>M11071124023</t>
  </si>
  <si>
    <t>IN023</t>
  </si>
  <si>
    <t>M120711241612</t>
  </si>
  <si>
    <t>142KL</t>
  </si>
  <si>
    <t>CONSULTORIO 2</t>
  </si>
  <si>
    <t>BASCULA DE BEBE</t>
  </si>
  <si>
    <t>M010711247227</t>
  </si>
  <si>
    <t>522 0007227</t>
  </si>
  <si>
    <t>522KL</t>
  </si>
  <si>
    <t>CENTRO DE SALUD - ESE</t>
  </si>
  <si>
    <t>M020711243610</t>
  </si>
  <si>
    <t>M030811240774</t>
  </si>
  <si>
    <t>CALLE 9 N 7 - 38  CUCAITA  BOYACA</t>
  </si>
  <si>
    <t>TERMOHIGROMETRO</t>
  </si>
  <si>
    <t>TH01071124065</t>
  </si>
  <si>
    <t>BIOTEMP</t>
  </si>
  <si>
    <t>DIGITAL</t>
  </si>
  <si>
    <t>LABORATORIO CLINICO</t>
  </si>
  <si>
    <t>°C</t>
  </si>
  <si>
    <t>20,31</t>
  </si>
  <si>
    <t>25,82</t>
  </si>
  <si>
    <t>30,92</t>
  </si>
  <si>
    <t>35,88</t>
  </si>
  <si>
    <t>37,21</t>
  </si>
  <si>
    <t>1,19</t>
  </si>
  <si>
    <t>-0,42</t>
  </si>
  <si>
    <t>-0,62</t>
  </si>
  <si>
    <t>-0,78</t>
  </si>
  <si>
    <t>2,69</t>
  </si>
  <si>
    <t>PATRON% HR</t>
  </si>
  <si>
    <t>40,22</t>
  </si>
  <si>
    <t>50,22</t>
  </si>
  <si>
    <t>60,36</t>
  </si>
  <si>
    <t>EQUIPÓ</t>
  </si>
  <si>
    <t>HEMEDAD RELATIVA</t>
  </si>
  <si>
    <t>-1,22</t>
  </si>
  <si>
    <t>-0,22</t>
  </si>
  <si>
    <t>-3,36</t>
  </si>
  <si>
    <t>-1,6</t>
  </si>
  <si>
    <t>TH02071124260</t>
  </si>
  <si>
    <t>KEX GERMANY</t>
  </si>
  <si>
    <t>IN 260</t>
  </si>
  <si>
    <t>TH03071124067</t>
  </si>
  <si>
    <t>IN 067</t>
  </si>
  <si>
    <t>TH04071124127</t>
  </si>
  <si>
    <t>IN 127</t>
  </si>
  <si>
    <t>PROCEDIMIENTOS</t>
  </si>
  <si>
    <t>TH05071124078</t>
  </si>
  <si>
    <t>INTEQ</t>
  </si>
  <si>
    <t>IN 078</t>
  </si>
  <si>
    <t>TH06071124240</t>
  </si>
  <si>
    <t>HTC 2</t>
  </si>
  <si>
    <t>IN 240</t>
  </si>
  <si>
    <t>FARMACIA</t>
  </si>
  <si>
    <t>TH07071124011</t>
  </si>
  <si>
    <t>IN 011</t>
  </si>
  <si>
    <t>TH08071124095</t>
  </si>
  <si>
    <t>IN 095</t>
  </si>
  <si>
    <t>TH09071124124</t>
  </si>
  <si>
    <t>IN 124</t>
  </si>
  <si>
    <t>TERMOMETRO</t>
  </si>
  <si>
    <t>T01071124066</t>
  </si>
  <si>
    <t>IN 0.66</t>
  </si>
  <si>
    <t>T02071124009</t>
  </si>
  <si>
    <t>IN 009</t>
  </si>
  <si>
    <t>T03071124085</t>
  </si>
  <si>
    <t>IN 0.85</t>
  </si>
  <si>
    <t>T04071124043</t>
  </si>
  <si>
    <t>IN 043</t>
  </si>
  <si>
    <t>T05081124096</t>
  </si>
  <si>
    <t>NINGBO SHANGCUN ELECTRONIC CO.</t>
  </si>
  <si>
    <t>IN 0.96</t>
  </si>
  <si>
    <t>TERMOMETRO INFRARROJO  FI01</t>
  </si>
  <si>
    <t>ENFERMERIA</t>
  </si>
  <si>
    <t>T06081124083</t>
  </si>
  <si>
    <t>BERRCOM</t>
  </si>
  <si>
    <t>IN 0.83</t>
  </si>
  <si>
    <t>TERMOMETRO INFRARROJO  JXB-178</t>
  </si>
  <si>
    <t>T07081124036</t>
  </si>
  <si>
    <t>AOV</t>
  </si>
  <si>
    <t>IN 0.36</t>
  </si>
  <si>
    <t>TERMOMETRO INFRARROJO  AOV8810</t>
  </si>
  <si>
    <t>T08081124168</t>
  </si>
  <si>
    <t>NINGBO SHANGUN ELECTRONIC CO.</t>
  </si>
  <si>
    <t>IN 168</t>
  </si>
  <si>
    <t>TERMOMETRO INFRARROJO FI01</t>
  </si>
  <si>
    <t>CONSULTORIO 1</t>
  </si>
  <si>
    <t>T09081124247</t>
  </si>
  <si>
    <t>IN 247</t>
  </si>
  <si>
    <t>AMBULANCIA</t>
  </si>
  <si>
    <t xml:space="preserve"> </t>
  </si>
  <si>
    <t>T10081124167</t>
  </si>
  <si>
    <t>IN 167</t>
  </si>
  <si>
    <t>T11081124085</t>
  </si>
  <si>
    <t>TERMOMETRO INFRARROJO  AOV</t>
  </si>
  <si>
    <t>O.85</t>
  </si>
  <si>
    <t>T12081124246</t>
  </si>
  <si>
    <t>DATALOGGER-ELITECH</t>
  </si>
  <si>
    <t>IN 246</t>
  </si>
  <si>
    <t>GSP-6</t>
  </si>
  <si>
    <t>V010711241596</t>
  </si>
  <si>
    <t>SUREPETE</t>
  </si>
  <si>
    <t>5-50</t>
  </si>
  <si>
    <t>VOLUMEN</t>
  </si>
  <si>
    <t>5mg</t>
  </si>
  <si>
    <t>25mg</t>
  </si>
  <si>
    <t>50mg</t>
  </si>
  <si>
    <t>TERCERA</t>
  </si>
  <si>
    <t>CUARTA</t>
  </si>
  <si>
    <t>QUINTA</t>
  </si>
  <si>
    <t>SEXTA</t>
  </si>
  <si>
    <t>-0,01</t>
  </si>
  <si>
    <t>0,09</t>
  </si>
  <si>
    <t>0,19</t>
  </si>
  <si>
    <t>0,1</t>
  </si>
  <si>
    <t>V020711240138</t>
  </si>
  <si>
    <t>DLAB</t>
  </si>
  <si>
    <t>YM227AT0010138</t>
  </si>
  <si>
    <t>100-1000</t>
  </si>
  <si>
    <t>V030711247959</t>
  </si>
  <si>
    <t>YM223AR0007959</t>
  </si>
  <si>
    <t>X</t>
  </si>
  <si>
    <t>mg</t>
  </si>
  <si>
    <t>V</t>
  </si>
  <si>
    <t>micro litros</t>
  </si>
  <si>
    <t>E%</t>
  </si>
  <si>
    <t>%</t>
  </si>
  <si>
    <t>E</t>
  </si>
  <si>
    <t>S</t>
  </si>
  <si>
    <t>CV%</t>
  </si>
  <si>
    <t>POSICION</t>
  </si>
  <si>
    <t>INDICACIÓN</t>
  </si>
  <si>
    <t>CALLE 9 #7 - 38 CUCAITA, BOYACA</t>
  </si>
  <si>
    <t>FECHA</t>
  </si>
  <si>
    <t>7 DE NOVIEMBRE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</si>
</sst>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#,##0.000"/>
    <numFmt numFmtId="166" formatCode="0.000"/>
    <numFmt numFmtId="167" formatCode="0.000000"/>
    <numFmt numFmtId="168" formatCode="#,##0.000000"/>
    <numFmt numFmtId="169" formatCode="0.0000"/>
    <numFmt numFmtId="170" formatCode="#,##0.0000"/>
    <numFmt numFmtId="171" formatCode="#,##0.00000"/>
    <numFmt numFmtId="172" formatCode="#.##0"/>
  </numFmts>
  <fonts count="18">
    <font>
      <sz val="10"/>
      <color rgb="FF000000"/>
      <name val="Arial"/>
      <scheme val="minor"/>
    </font>
    <font>
      <b/>
      <sz val="11"/>
      <color rgb="FF000000"/>
      <name val="&quot;Times New Roman&quot;"/>
    </font>
    <font>
      <sz val="10"/>
      <name val="Arial"/>
    </font>
    <font>
      <sz val="11"/>
      <color rgb="FF000000"/>
      <name val="&quot;Times New Roman&quot;"/>
    </font>
    <font>
      <sz val="11"/>
      <color rgb="FF000000"/>
      <name val="Arial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b/>
      <sz val="11"/>
      <color rgb="FF000000"/>
      <name val="Arial"/>
    </font>
    <font>
      <b/>
      <sz val="11"/>
      <color theme="1"/>
      <name val="Times New Roman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Times New Roman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theme="1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1A983"/>
        <bgColor rgb="FFF1A983"/>
      </patternFill>
    </fill>
    <fill>
      <patternFill patternType="solid">
        <fgColor rgb="FF83CCEB"/>
        <bgColor rgb="FF83CCE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2" borderId="7" xfId="0" applyFont="1" applyFill="1" applyBorder="1" applyAlignment="1"/>
    <xf numFmtId="0" fontId="1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0" applyFont="1" applyAlignment="1"/>
    <xf numFmtId="0" fontId="3" fillId="0" borderId="9" xfId="0" applyFont="1" applyBorder="1" applyAlignment="1"/>
    <xf numFmtId="0" fontId="7" fillId="0" borderId="8" xfId="0" applyFont="1" applyBorder="1" applyAlignment="1">
      <alignment horizontal="right"/>
    </xf>
    <xf numFmtId="0" fontId="6" fillId="0" borderId="9" xfId="0" applyFont="1" applyBorder="1" applyAlignment="1"/>
    <xf numFmtId="0" fontId="6" fillId="0" borderId="8" xfId="0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0" fontId="4" fillId="0" borderId="9" xfId="0" applyFont="1" applyBorder="1" applyAlignment="1"/>
    <xf numFmtId="0" fontId="4" fillId="0" borderId="0" xfId="0" applyFont="1" applyAlignment="1"/>
    <xf numFmtId="0" fontId="7" fillId="0" borderId="3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5" fillId="0" borderId="0" xfId="0" applyFont="1" applyAlignment="1"/>
    <xf numFmtId="0" fontId="3" fillId="0" borderId="8" xfId="0" applyFont="1" applyBorder="1" applyAlignment="1">
      <alignment horizontal="right"/>
    </xf>
    <xf numFmtId="0" fontId="10" fillId="0" borderId="8" xfId="0" applyFont="1" applyBorder="1" applyAlignment="1"/>
    <xf numFmtId="0" fontId="10" fillId="0" borderId="0" xfId="0" applyFont="1" applyAlignment="1"/>
    <xf numFmtId="0" fontId="10" fillId="0" borderId="8" xfId="0" applyFont="1" applyBorder="1" applyAlignment="1"/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0" fontId="11" fillId="0" borderId="0" xfId="0" applyFont="1" applyAlignment="1"/>
    <xf numFmtId="1" fontId="10" fillId="0" borderId="0" xfId="0" applyNumberFormat="1" applyFont="1" applyAlignment="1"/>
    <xf numFmtId="0" fontId="10" fillId="0" borderId="0" xfId="0" applyFont="1" applyAlignment="1"/>
    <xf numFmtId="1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4" fillId="0" borderId="0" xfId="0" applyNumberFormat="1" applyFont="1" applyAlignment="1"/>
    <xf numFmtId="1" fontId="4" fillId="0" borderId="0" xfId="0" applyNumberFormat="1" applyFont="1" applyAlignment="1"/>
    <xf numFmtId="0" fontId="12" fillId="0" borderId="0" xfId="0" applyFont="1" applyAlignment="1"/>
    <xf numFmtId="165" fontId="3" fillId="0" borderId="8" xfId="0" applyNumberFormat="1" applyFont="1" applyBorder="1" applyAlignment="1">
      <alignment horizontal="right"/>
    </xf>
    <xf numFmtId="165" fontId="6" fillId="0" borderId="0" xfId="0" applyNumberFormat="1" applyFont="1" applyAlignment="1"/>
    <xf numFmtId="165" fontId="4" fillId="0" borderId="8" xfId="0" applyNumberFormat="1" applyFont="1" applyBorder="1" applyAlignment="1">
      <alignment horizontal="right"/>
    </xf>
    <xf numFmtId="166" fontId="6" fillId="0" borderId="0" xfId="0" applyNumberFormat="1" applyFont="1" applyAlignment="1"/>
    <xf numFmtId="0" fontId="1" fillId="2" borderId="9" xfId="0" applyFont="1" applyFill="1" applyBorder="1" applyAlignment="1"/>
    <xf numFmtId="2" fontId="7" fillId="0" borderId="8" xfId="0" applyNumberFormat="1" applyFont="1" applyBorder="1" applyAlignment="1">
      <alignment horizontal="right"/>
    </xf>
    <xf numFmtId="0" fontId="14" fillId="0" borderId="8" xfId="0" applyFont="1" applyBorder="1" applyAlignment="1">
      <alignment horizontal="right"/>
    </xf>
    <xf numFmtId="0" fontId="14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0" fillId="0" borderId="8" xfId="0" applyFont="1" applyBorder="1" applyAlignment="1"/>
    <xf numFmtId="0" fontId="15" fillId="0" borderId="8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0" fontId="8" fillId="2" borderId="9" xfId="0" applyFont="1" applyFill="1" applyBorder="1" applyAlignment="1"/>
    <xf numFmtId="0" fontId="15" fillId="0" borderId="9" xfId="0" applyFont="1" applyBorder="1" applyAlignment="1"/>
    <xf numFmtId="0" fontId="11" fillId="0" borderId="9" xfId="0" applyFont="1" applyBorder="1" applyAlignment="1"/>
    <xf numFmtId="0" fontId="8" fillId="2" borderId="7" xfId="0" applyFont="1" applyFill="1" applyBorder="1" applyAlignment="1"/>
    <xf numFmtId="0" fontId="14" fillId="0" borderId="3" xfId="0" applyFont="1" applyBorder="1" applyAlignment="1">
      <alignment horizontal="right"/>
    </xf>
    <xf numFmtId="164" fontId="11" fillId="0" borderId="8" xfId="0" applyNumberFormat="1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7" fontId="4" fillId="0" borderId="8" xfId="0" applyNumberFormat="1" applyFont="1" applyBorder="1" applyAlignment="1">
      <alignment horizontal="right"/>
    </xf>
    <xf numFmtId="168" fontId="6" fillId="0" borderId="8" xfId="0" applyNumberFormat="1" applyFont="1" applyBorder="1" applyAlignment="1">
      <alignment horizontal="right"/>
    </xf>
    <xf numFmtId="169" fontId="6" fillId="0" borderId="8" xfId="0" applyNumberFormat="1" applyFont="1" applyBorder="1" applyAlignment="1">
      <alignment horizontal="right"/>
    </xf>
    <xf numFmtId="2" fontId="6" fillId="0" borderId="8" xfId="0" applyNumberFormat="1" applyFont="1" applyBorder="1" applyAlignment="1">
      <alignment horizontal="right"/>
    </xf>
    <xf numFmtId="170" fontId="6" fillId="0" borderId="8" xfId="0" applyNumberFormat="1" applyFont="1" applyBorder="1" applyAlignment="1">
      <alignment horizontal="right"/>
    </xf>
    <xf numFmtId="171" fontId="4" fillId="0" borderId="8" xfId="0" applyNumberFormat="1" applyFont="1" applyBorder="1" applyAlignment="1">
      <alignment horizontal="right"/>
    </xf>
    <xf numFmtId="171" fontId="6" fillId="0" borderId="8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8" fillId="2" borderId="9" xfId="0" applyFont="1" applyFill="1" applyBorder="1" applyAlignment="1"/>
    <xf numFmtId="168" fontId="15" fillId="0" borderId="8" xfId="0" applyNumberFormat="1" applyFont="1" applyBorder="1" applyAlignment="1">
      <alignment horizontal="right"/>
    </xf>
    <xf numFmtId="3" fontId="10" fillId="0" borderId="8" xfId="0" applyNumberFormat="1" applyFont="1" applyBorder="1" applyAlignment="1"/>
    <xf numFmtId="0" fontId="9" fillId="0" borderId="8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0" borderId="8" xfId="0" applyFont="1" applyBorder="1" applyAlignment="1"/>
    <xf numFmtId="164" fontId="4" fillId="0" borderId="8" xfId="0" applyNumberFormat="1" applyFont="1" applyBorder="1" applyAlignment="1">
      <alignment horizontal="right"/>
    </xf>
    <xf numFmtId="0" fontId="6" fillId="4" borderId="0" xfId="0" applyFont="1" applyFill="1" applyAlignment="1"/>
    <xf numFmtId="0" fontId="8" fillId="4" borderId="0" xfId="0" applyFont="1" applyFill="1" applyAlignment="1">
      <alignment horizontal="center"/>
    </xf>
    <xf numFmtId="0" fontId="4" fillId="0" borderId="7" xfId="0" applyFont="1" applyBorder="1" applyAlignment="1"/>
    <xf numFmtId="0" fontId="6" fillId="0" borderId="7" xfId="0" applyFont="1" applyBorder="1" applyAlignment="1">
      <alignment horizontal="right"/>
    </xf>
    <xf numFmtId="0" fontId="6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/>
    <xf numFmtId="4" fontId="6" fillId="0" borderId="8" xfId="0" applyNumberFormat="1" applyFont="1" applyBorder="1" applyAlignment="1">
      <alignment horizontal="right"/>
    </xf>
    <xf numFmtId="0" fontId="6" fillId="0" borderId="0" xfId="0" applyFont="1" applyBorder="1" applyAlignment="1"/>
    <xf numFmtId="4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4" fillId="0" borderId="0" xfId="0" applyFont="1" applyBorder="1" applyAlignment="1"/>
    <xf numFmtId="3" fontId="6" fillId="0" borderId="0" xfId="0" applyNumberFormat="1" applyFont="1" applyBorder="1" applyAlignment="1">
      <alignment horizontal="right"/>
    </xf>
    <xf numFmtId="0" fontId="16" fillId="5" borderId="0" xfId="0" applyFont="1" applyFill="1" applyAlignment="1">
      <alignment horizontal="center"/>
    </xf>
    <xf numFmtId="172" fontId="6" fillId="0" borderId="8" xfId="0" applyNumberFormat="1" applyFont="1" applyBorder="1" applyAlignment="1">
      <alignment horizontal="right"/>
    </xf>
    <xf numFmtId="0" fontId="15" fillId="0" borderId="0" xfId="0" applyFont="1" applyBorder="1" applyAlignment="1"/>
    <xf numFmtId="3" fontId="15" fillId="0" borderId="0" xfId="0" applyNumberFormat="1" applyFont="1" applyBorder="1" applyAlignment="1">
      <alignment horizontal="right"/>
    </xf>
    <xf numFmtId="0" fontId="10" fillId="6" borderId="0" xfId="0" applyFont="1" applyFill="1" applyAlignment="1"/>
    <xf numFmtId="0" fontId="6" fillId="6" borderId="0" xfId="0" applyFont="1" applyFill="1" applyAlignment="1"/>
    <xf numFmtId="164" fontId="6" fillId="6" borderId="0" xfId="0" applyNumberFormat="1" applyFont="1" applyFill="1" applyAlignment="1"/>
    <xf numFmtId="3" fontId="6" fillId="6" borderId="0" xfId="0" applyNumberFormat="1" applyFont="1" applyFill="1" applyAlignment="1"/>
    <xf numFmtId="3" fontId="0" fillId="6" borderId="0" xfId="0" applyNumberFormat="1" applyFont="1" applyFill="1" applyAlignment="1"/>
    <xf numFmtId="0" fontId="1" fillId="3" borderId="1" xfId="0" applyFont="1" applyFill="1" applyBorder="1" applyAlignment="1">
      <alignment horizontal="left"/>
    </xf>
    <xf numFmtId="0" fontId="2" fillId="0" borderId="3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1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2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8" fillId="3" borderId="4" xfId="0" applyFont="1" applyFill="1" applyBorder="1" applyAlignment="1"/>
    <xf numFmtId="0" fontId="13" fillId="0" borderId="2" xfId="0" applyFont="1" applyBorder="1" applyAlignment="1">
      <alignment horizontal="center"/>
    </xf>
    <xf numFmtId="0" fontId="8" fillId="3" borderId="2" xfId="0" applyFont="1" applyFill="1" applyBorder="1" applyAlignment="1"/>
    <xf numFmtId="0" fontId="8" fillId="3" borderId="1" xfId="0" applyFont="1" applyFill="1" applyBorder="1" applyAlignment="1"/>
    <xf numFmtId="0" fontId="13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5" fillId="0" borderId="0" xfId="0" applyFont="1" applyAlignment="1"/>
    <xf numFmtId="0" fontId="0" fillId="0" borderId="0" xfId="0" applyFont="1" applyAlignment="1"/>
    <xf numFmtId="0" fontId="10" fillId="0" borderId="2" xfId="0" applyFont="1" applyBorder="1" applyAlignment="1"/>
    <xf numFmtId="0" fontId="6" fillId="0" borderId="0" xfId="0" applyFont="1" applyAlignment="1">
      <alignment horizontal="left"/>
    </xf>
    <xf numFmtId="0" fontId="13" fillId="0" borderId="6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7" fillId="0" borderId="0" xfId="0" applyFont="1" applyAlignment="1"/>
    <xf numFmtId="49" fontId="1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3"/>
  <sheetViews>
    <sheetView topLeftCell="A184" workbookViewId="0">
      <selection activeCell="G183" sqref="G183"/>
    </sheetView>
  </sheetViews>
  <sheetFormatPr baseColWidth="10" defaultColWidth="12.5703125" defaultRowHeight="15.75" customHeight="1"/>
  <cols>
    <col min="1" max="1" width="29.85546875" customWidth="1"/>
    <col min="13" max="13" width="23" customWidth="1"/>
  </cols>
  <sheetData>
    <row r="1" spans="1:15" ht="15.75" customHeight="1">
      <c r="A1" s="104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4"/>
    </row>
    <row r="2" spans="1:15" ht="15.75" customHeight="1">
      <c r="A2" s="93" t="s">
        <v>1</v>
      </c>
      <c r="B2" s="94"/>
      <c r="C2" s="95" t="s">
        <v>2</v>
      </c>
      <c r="D2" s="96"/>
      <c r="E2" s="96"/>
      <c r="F2" s="96"/>
      <c r="G2" s="96"/>
      <c r="H2" s="96"/>
      <c r="I2" s="96"/>
      <c r="J2" s="96"/>
      <c r="K2" s="94"/>
      <c r="L2" t="s">
        <v>216</v>
      </c>
      <c r="M2" s="124" t="s">
        <v>217</v>
      </c>
    </row>
    <row r="3" spans="1:15" ht="15.75" customHeight="1">
      <c r="A3" s="93" t="s">
        <v>3</v>
      </c>
      <c r="B3" s="94"/>
      <c r="C3" s="95" t="s">
        <v>4</v>
      </c>
      <c r="D3" s="96"/>
      <c r="E3" s="96"/>
      <c r="F3" s="96"/>
      <c r="G3" s="96"/>
      <c r="H3" s="96"/>
      <c r="I3" s="96"/>
      <c r="J3" s="96"/>
      <c r="K3" s="94"/>
    </row>
    <row r="4" spans="1:15" ht="15.75" customHeight="1">
      <c r="A4" s="93" t="s">
        <v>5</v>
      </c>
      <c r="B4" s="94"/>
      <c r="C4" s="95" t="s">
        <v>215</v>
      </c>
      <c r="D4" s="96"/>
      <c r="E4" s="96"/>
      <c r="F4" s="96"/>
      <c r="G4" s="96"/>
      <c r="H4" s="96"/>
      <c r="I4" s="96"/>
      <c r="J4" s="96"/>
      <c r="K4" s="94"/>
      <c r="M4" s="123"/>
    </row>
    <row r="5" spans="1:15" ht="15.75" customHeight="1">
      <c r="A5" s="93" t="s">
        <v>7</v>
      </c>
      <c r="B5" s="94"/>
      <c r="C5" s="95">
        <v>7289584</v>
      </c>
      <c r="D5" s="96"/>
      <c r="E5" s="96"/>
      <c r="F5" s="96"/>
      <c r="G5" s="96"/>
      <c r="H5" s="96"/>
      <c r="I5" s="96"/>
      <c r="J5" s="96"/>
      <c r="K5" s="94"/>
    </row>
    <row r="6" spans="1:15" ht="15.75" customHeight="1">
      <c r="A6" s="93" t="s">
        <v>8</v>
      </c>
      <c r="B6" s="96"/>
      <c r="C6" s="96"/>
      <c r="D6" s="96"/>
      <c r="E6" s="94"/>
      <c r="F6" s="97" t="s">
        <v>9</v>
      </c>
      <c r="G6" s="94"/>
      <c r="H6" s="98" t="s">
        <v>10</v>
      </c>
      <c r="I6" s="96"/>
      <c r="J6" s="96"/>
      <c r="K6" s="94"/>
    </row>
    <row r="7" spans="1:15" ht="15.75" customHeight="1">
      <c r="A7" s="93" t="s">
        <v>11</v>
      </c>
      <c r="B7" s="94"/>
      <c r="C7" s="101" t="s">
        <v>12</v>
      </c>
      <c r="D7" s="96"/>
      <c r="E7" s="94"/>
      <c r="F7" s="97" t="s">
        <v>13</v>
      </c>
      <c r="G7" s="94"/>
      <c r="H7" s="101">
        <v>212459</v>
      </c>
      <c r="I7" s="96"/>
      <c r="J7" s="96"/>
      <c r="K7" s="94"/>
    </row>
    <row r="8" spans="1:15" ht="15.75" customHeight="1">
      <c r="A8" s="99" t="s">
        <v>14</v>
      </c>
      <c r="B8" s="100"/>
      <c r="C8" s="102" t="s">
        <v>15</v>
      </c>
      <c r="D8" s="103"/>
      <c r="E8" s="100"/>
      <c r="F8" s="97" t="s">
        <v>16</v>
      </c>
      <c r="G8" s="94"/>
      <c r="H8" s="101" t="s">
        <v>17</v>
      </c>
      <c r="I8" s="96"/>
      <c r="J8" s="96"/>
      <c r="K8" s="94"/>
    </row>
    <row r="9" spans="1:15" ht="15.75" customHeight="1">
      <c r="A9" s="99" t="s">
        <v>18</v>
      </c>
      <c r="B9" s="100"/>
      <c r="C9" s="102"/>
      <c r="D9" s="103"/>
      <c r="E9" s="100"/>
      <c r="F9" s="97" t="s">
        <v>19</v>
      </c>
      <c r="G9" s="94"/>
      <c r="H9" s="101" t="s">
        <v>20</v>
      </c>
      <c r="I9" s="96"/>
      <c r="J9" s="96"/>
      <c r="K9" s="94"/>
      <c r="O9" s="123"/>
    </row>
    <row r="10" spans="1:15" ht="15.75" customHeight="1">
      <c r="A10" s="1" t="s">
        <v>21</v>
      </c>
      <c r="B10" s="2">
        <v>40</v>
      </c>
      <c r="C10" s="2">
        <v>80</v>
      </c>
      <c r="D10" s="3">
        <v>120</v>
      </c>
      <c r="E10" s="2">
        <v>160</v>
      </c>
      <c r="F10" s="4">
        <v>200</v>
      </c>
      <c r="G10" s="4">
        <v>240</v>
      </c>
      <c r="H10" s="5"/>
      <c r="I10" s="5"/>
      <c r="J10" s="5"/>
      <c r="K10" s="5"/>
    </row>
    <row r="11" spans="1:15" ht="15.75" customHeight="1">
      <c r="A11" s="6" t="s">
        <v>22</v>
      </c>
      <c r="B11" s="4">
        <v>40.5</v>
      </c>
      <c r="C11" s="4">
        <v>81</v>
      </c>
      <c r="D11" s="7">
        <v>120.5</v>
      </c>
      <c r="E11" s="4">
        <v>160.80000000000001</v>
      </c>
      <c r="F11" s="4">
        <v>201.2</v>
      </c>
      <c r="G11" s="4">
        <v>240.5</v>
      </c>
      <c r="H11" s="5"/>
      <c r="I11" s="5"/>
      <c r="J11" s="5"/>
      <c r="K11" s="5"/>
    </row>
    <row r="12" spans="1:15" ht="15.75" customHeight="1">
      <c r="A12" s="6" t="s">
        <v>23</v>
      </c>
      <c r="B12" s="4">
        <v>40.799999999999997</v>
      </c>
      <c r="C12" s="4">
        <v>81</v>
      </c>
      <c r="D12" s="7">
        <v>120.4</v>
      </c>
      <c r="E12" s="4">
        <v>160.30000000000001</v>
      </c>
      <c r="F12" s="4">
        <v>201</v>
      </c>
      <c r="G12" s="4">
        <v>240.6</v>
      </c>
      <c r="H12" s="5"/>
      <c r="I12" s="5"/>
      <c r="J12" s="5"/>
      <c r="K12" s="5"/>
      <c r="M12" s="123"/>
    </row>
    <row r="13" spans="1:15">
      <c r="A13" s="8" t="s">
        <v>24</v>
      </c>
      <c r="B13" s="9">
        <f>AVERAGE(B11:B12)-B10</f>
        <v>0.64999999999999858</v>
      </c>
      <c r="C13" s="9">
        <f>AVERAGE(C11:C12)-C10</f>
        <v>1</v>
      </c>
      <c r="D13" s="9">
        <f>AVERAGE(D11:D12)-D10</f>
        <v>0.45000000000000284</v>
      </c>
      <c r="E13" s="9">
        <f>AVERAGE(E11:E12)-E10</f>
        <v>0.55000000000001137</v>
      </c>
      <c r="F13" s="9">
        <f t="shared" ref="F13:G13" si="0">AVERAGE(F11:F12)-F10</f>
        <v>1.0999999999999943</v>
      </c>
      <c r="G13" s="9">
        <f t="shared" si="0"/>
        <v>0.55000000000001137</v>
      </c>
      <c r="H13" s="5"/>
      <c r="I13" s="5"/>
      <c r="J13" s="5"/>
      <c r="K13" s="5"/>
    </row>
    <row r="14" spans="1:15">
      <c r="A14" s="8" t="s">
        <v>25</v>
      </c>
      <c r="B14" s="9">
        <f>AVERAGE(B13:G13)</f>
        <v>0.71666666666666978</v>
      </c>
      <c r="C14" s="9"/>
      <c r="D14" s="9"/>
      <c r="E14" s="9"/>
      <c r="F14" s="9"/>
      <c r="G14" s="9"/>
      <c r="H14" s="5"/>
      <c r="I14" s="5"/>
      <c r="J14" s="5"/>
      <c r="K14" s="5"/>
    </row>
    <row r="15" spans="1:15">
      <c r="A15" s="8" t="s">
        <v>26</v>
      </c>
      <c r="B15" s="78">
        <f>_xlfn.STDEV.S(B13:G13)</f>
        <v>0.26770630673681189</v>
      </c>
      <c r="C15" s="9"/>
      <c r="D15" s="9"/>
      <c r="E15" s="9"/>
      <c r="F15" s="9"/>
      <c r="G15" s="9"/>
      <c r="H15" s="5"/>
      <c r="I15" s="5"/>
      <c r="J15" s="5"/>
      <c r="K15" s="5"/>
    </row>
    <row r="20" spans="1:11" ht="15.75" customHeight="1">
      <c r="A20" s="104" t="s">
        <v>0</v>
      </c>
      <c r="B20" s="96"/>
      <c r="C20" s="96"/>
      <c r="D20" s="96"/>
      <c r="E20" s="96"/>
      <c r="F20" s="96"/>
      <c r="G20" s="96"/>
      <c r="H20" s="96"/>
      <c r="I20" s="96"/>
      <c r="J20" s="96"/>
      <c r="K20" s="94"/>
    </row>
    <row r="21" spans="1:11" ht="15.75" customHeight="1">
      <c r="A21" s="93" t="s">
        <v>1</v>
      </c>
      <c r="B21" s="94"/>
      <c r="C21" s="95" t="s">
        <v>2</v>
      </c>
      <c r="D21" s="96"/>
      <c r="E21" s="96"/>
      <c r="F21" s="96"/>
      <c r="G21" s="96"/>
      <c r="H21" s="96"/>
      <c r="I21" s="96"/>
      <c r="J21" s="96"/>
      <c r="K21" s="94"/>
    </row>
    <row r="22" spans="1:11" ht="15.75" customHeight="1">
      <c r="A22" s="93" t="s">
        <v>3</v>
      </c>
      <c r="B22" s="94"/>
      <c r="C22" s="95" t="s">
        <v>4</v>
      </c>
      <c r="D22" s="96"/>
      <c r="E22" s="96"/>
      <c r="F22" s="96"/>
      <c r="G22" s="96"/>
      <c r="H22" s="96"/>
      <c r="I22" s="96"/>
      <c r="J22" s="96"/>
      <c r="K22" s="94"/>
    </row>
    <row r="23" spans="1:11" ht="15.75" customHeight="1">
      <c r="A23" s="93" t="s">
        <v>5</v>
      </c>
      <c r="B23" s="94"/>
      <c r="C23" s="95" t="s">
        <v>6</v>
      </c>
      <c r="D23" s="96"/>
      <c r="E23" s="96"/>
      <c r="F23" s="96"/>
      <c r="G23" s="96"/>
      <c r="H23" s="96"/>
      <c r="I23" s="96"/>
      <c r="J23" s="96"/>
      <c r="K23" s="94"/>
    </row>
    <row r="24" spans="1:11" ht="15.75" customHeight="1">
      <c r="A24" s="93" t="s">
        <v>7</v>
      </c>
      <c r="B24" s="94"/>
      <c r="C24" s="95">
        <v>7289584</v>
      </c>
      <c r="D24" s="96"/>
      <c r="E24" s="96"/>
      <c r="F24" s="96"/>
      <c r="G24" s="96"/>
      <c r="H24" s="96"/>
      <c r="I24" s="96"/>
      <c r="J24" s="96"/>
      <c r="K24" s="94"/>
    </row>
    <row r="25" spans="1:11" ht="15.75" customHeight="1">
      <c r="A25" s="93" t="s">
        <v>8</v>
      </c>
      <c r="B25" s="96"/>
      <c r="C25" s="96"/>
      <c r="D25" s="96"/>
      <c r="E25" s="94"/>
      <c r="F25" s="97" t="s">
        <v>9</v>
      </c>
      <c r="G25" s="94"/>
      <c r="H25" s="98" t="s">
        <v>27</v>
      </c>
      <c r="I25" s="96"/>
      <c r="J25" s="96"/>
      <c r="K25" s="94"/>
    </row>
    <row r="26" spans="1:11" ht="15.75" customHeight="1">
      <c r="A26" s="93" t="s">
        <v>11</v>
      </c>
      <c r="B26" s="94"/>
      <c r="C26" s="101" t="s">
        <v>12</v>
      </c>
      <c r="D26" s="96"/>
      <c r="E26" s="94"/>
      <c r="F26" s="97" t="s">
        <v>13</v>
      </c>
      <c r="G26" s="94"/>
      <c r="H26" s="101">
        <v>212516</v>
      </c>
      <c r="I26" s="96"/>
      <c r="J26" s="96"/>
      <c r="K26" s="94"/>
    </row>
    <row r="27" spans="1:11" ht="15.75" customHeight="1">
      <c r="A27" s="99" t="s">
        <v>14</v>
      </c>
      <c r="B27" s="100"/>
      <c r="C27" s="102" t="s">
        <v>15</v>
      </c>
      <c r="D27" s="103"/>
      <c r="E27" s="100"/>
      <c r="F27" s="97" t="s">
        <v>16</v>
      </c>
      <c r="G27" s="94"/>
      <c r="H27" s="101" t="s">
        <v>17</v>
      </c>
      <c r="I27" s="96"/>
      <c r="J27" s="96"/>
      <c r="K27" s="94"/>
    </row>
    <row r="28" spans="1:11" ht="15.75" customHeight="1">
      <c r="A28" s="99" t="s">
        <v>18</v>
      </c>
      <c r="B28" s="100"/>
      <c r="C28" s="102"/>
      <c r="D28" s="103"/>
      <c r="E28" s="100"/>
      <c r="F28" s="97" t="s">
        <v>19</v>
      </c>
      <c r="G28" s="94"/>
      <c r="H28" s="101" t="s">
        <v>28</v>
      </c>
      <c r="I28" s="96"/>
      <c r="J28" s="96"/>
      <c r="K28" s="94"/>
    </row>
    <row r="29" spans="1:11" ht="15.75" customHeight="1">
      <c r="A29" s="1" t="s">
        <v>21</v>
      </c>
      <c r="B29" s="2">
        <v>40</v>
      </c>
      <c r="C29" s="2">
        <v>80</v>
      </c>
      <c r="D29" s="3">
        <v>120</v>
      </c>
      <c r="E29" s="2">
        <v>160</v>
      </c>
      <c r="F29" s="4">
        <v>200</v>
      </c>
      <c r="G29" s="4">
        <v>240</v>
      </c>
      <c r="H29" s="5"/>
      <c r="I29" s="5"/>
      <c r="J29" s="5"/>
      <c r="K29" s="5"/>
    </row>
    <row r="30" spans="1:11" ht="15.75" customHeight="1">
      <c r="A30" s="6" t="s">
        <v>22</v>
      </c>
      <c r="B30" s="4">
        <v>41</v>
      </c>
      <c r="C30" s="4">
        <v>81.2</v>
      </c>
      <c r="D30" s="7">
        <v>121.2</v>
      </c>
      <c r="E30" s="4">
        <v>162</v>
      </c>
      <c r="F30" s="4">
        <v>201.8</v>
      </c>
      <c r="G30" s="4">
        <v>241</v>
      </c>
      <c r="H30" s="5"/>
      <c r="I30" s="5"/>
      <c r="J30" s="5"/>
      <c r="K30" s="5"/>
    </row>
    <row r="31" spans="1:11" ht="15.75" customHeight="1">
      <c r="A31" s="6" t="s">
        <v>23</v>
      </c>
      <c r="B31" s="4">
        <v>41</v>
      </c>
      <c r="C31" s="4">
        <v>81.5</v>
      </c>
      <c r="D31" s="7">
        <v>121.5</v>
      </c>
      <c r="E31" s="4">
        <v>161.9</v>
      </c>
      <c r="F31" s="4">
        <v>201.8</v>
      </c>
      <c r="G31" s="4">
        <v>240.5</v>
      </c>
      <c r="H31" s="5"/>
      <c r="I31" s="5"/>
      <c r="J31" s="5"/>
      <c r="K31" s="5"/>
    </row>
    <row r="32" spans="1:11">
      <c r="A32" s="8" t="s">
        <v>24</v>
      </c>
      <c r="B32" s="9">
        <f>AVERAGE(B30:B31)-B29</f>
        <v>1</v>
      </c>
      <c r="C32" s="9">
        <f>AVERAGE(C30:C31)-C29</f>
        <v>1.3499999999999943</v>
      </c>
      <c r="D32" s="9">
        <f>AVERAGE(D30:D31)-D29</f>
        <v>1.3499999999999943</v>
      </c>
      <c r="E32" s="9">
        <f>AVERAGE(E30:E31)-E29</f>
        <v>1.9499999999999886</v>
      </c>
      <c r="F32" s="9">
        <f t="shared" ref="F32" si="1">AVERAGE(F30:F31)-F29</f>
        <v>1.8000000000000114</v>
      </c>
      <c r="G32" s="9">
        <f t="shared" ref="G32" si="2">AVERAGE(G30:G31)-G29</f>
        <v>0.75</v>
      </c>
      <c r="H32" s="5"/>
      <c r="I32" s="5"/>
      <c r="J32" s="5"/>
      <c r="K32" s="5"/>
    </row>
    <row r="33" spans="1:11">
      <c r="A33" s="8" t="s">
        <v>25</v>
      </c>
      <c r="B33" s="9">
        <f>AVERAGE(B32:G32)</f>
        <v>1.3666666666666647</v>
      </c>
      <c r="C33" s="9"/>
      <c r="D33" s="9"/>
      <c r="E33" s="9"/>
      <c r="F33" s="9"/>
      <c r="G33" s="9"/>
      <c r="H33" s="5"/>
      <c r="I33" s="5"/>
      <c r="J33" s="5"/>
      <c r="K33" s="5"/>
    </row>
    <row r="34" spans="1:11">
      <c r="A34" s="8" t="s">
        <v>26</v>
      </c>
      <c r="B34" s="78">
        <f>_xlfn.STDEV.S(B32:G32)</f>
        <v>0.45680046701669019</v>
      </c>
      <c r="C34" s="9"/>
      <c r="D34" s="9"/>
      <c r="E34" s="9"/>
      <c r="F34" s="9"/>
      <c r="G34" s="9"/>
      <c r="H34" s="5"/>
      <c r="I34" s="5"/>
      <c r="J34" s="5"/>
      <c r="K34" s="5"/>
    </row>
    <row r="39" spans="1:11" ht="15.75" customHeight="1">
      <c r="A39" s="104" t="s">
        <v>0</v>
      </c>
      <c r="B39" s="96"/>
      <c r="C39" s="96"/>
      <c r="D39" s="96"/>
      <c r="E39" s="96"/>
      <c r="F39" s="96"/>
      <c r="G39" s="96"/>
      <c r="H39" s="96"/>
      <c r="I39" s="96"/>
      <c r="J39" s="96"/>
      <c r="K39" s="94"/>
    </row>
    <row r="40" spans="1:11" ht="15.75" customHeight="1">
      <c r="A40" s="93" t="s">
        <v>1</v>
      </c>
      <c r="B40" s="94"/>
      <c r="C40" s="95" t="s">
        <v>2</v>
      </c>
      <c r="D40" s="96"/>
      <c r="E40" s="96"/>
      <c r="F40" s="96"/>
      <c r="G40" s="96"/>
      <c r="H40" s="96"/>
      <c r="I40" s="96"/>
      <c r="J40" s="96"/>
      <c r="K40" s="94"/>
    </row>
    <row r="41" spans="1:11" ht="15.75" customHeight="1">
      <c r="A41" s="93" t="s">
        <v>3</v>
      </c>
      <c r="B41" s="94"/>
      <c r="C41" s="95" t="s">
        <v>4</v>
      </c>
      <c r="D41" s="96"/>
      <c r="E41" s="96"/>
      <c r="F41" s="96"/>
      <c r="G41" s="96"/>
      <c r="H41" s="96"/>
      <c r="I41" s="96"/>
      <c r="J41" s="96"/>
      <c r="K41" s="94"/>
    </row>
    <row r="42" spans="1:11" ht="15.75" customHeight="1">
      <c r="A42" s="93" t="s">
        <v>5</v>
      </c>
      <c r="B42" s="94"/>
      <c r="C42" s="95" t="s">
        <v>6</v>
      </c>
      <c r="D42" s="96"/>
      <c r="E42" s="96"/>
      <c r="F42" s="96"/>
      <c r="G42" s="96"/>
      <c r="H42" s="96"/>
      <c r="I42" s="96"/>
      <c r="J42" s="96"/>
      <c r="K42" s="94"/>
    </row>
    <row r="43" spans="1:11" ht="15.75" customHeight="1">
      <c r="A43" s="93" t="s">
        <v>7</v>
      </c>
      <c r="B43" s="94"/>
      <c r="C43" s="95">
        <v>7289584</v>
      </c>
      <c r="D43" s="96"/>
      <c r="E43" s="96"/>
      <c r="F43" s="96"/>
      <c r="G43" s="96"/>
      <c r="H43" s="96"/>
      <c r="I43" s="96"/>
      <c r="J43" s="96"/>
      <c r="K43" s="94"/>
    </row>
    <row r="44" spans="1:11" ht="15.75" customHeight="1">
      <c r="A44" s="93" t="s">
        <v>8</v>
      </c>
      <c r="B44" s="96"/>
      <c r="C44" s="96"/>
      <c r="D44" s="96"/>
      <c r="E44" s="94"/>
      <c r="F44" s="97" t="s">
        <v>9</v>
      </c>
      <c r="G44" s="94"/>
      <c r="H44" s="98" t="s">
        <v>29</v>
      </c>
      <c r="I44" s="96"/>
      <c r="J44" s="96"/>
      <c r="K44" s="94"/>
    </row>
    <row r="45" spans="1:11" ht="15.75" customHeight="1">
      <c r="A45" s="93" t="s">
        <v>11</v>
      </c>
      <c r="B45" s="94"/>
      <c r="C45" s="101" t="s">
        <v>12</v>
      </c>
      <c r="D45" s="96"/>
      <c r="E45" s="94"/>
      <c r="F45" s="97" t="s">
        <v>13</v>
      </c>
      <c r="G45" s="94"/>
      <c r="H45" s="101">
        <v>212420</v>
      </c>
      <c r="I45" s="96"/>
      <c r="J45" s="96"/>
      <c r="K45" s="94"/>
    </row>
    <row r="46" spans="1:11" ht="15.75" customHeight="1">
      <c r="A46" s="99" t="s">
        <v>14</v>
      </c>
      <c r="B46" s="100"/>
      <c r="C46" s="102" t="s">
        <v>15</v>
      </c>
      <c r="D46" s="103"/>
      <c r="E46" s="100"/>
      <c r="F46" s="97" t="s">
        <v>16</v>
      </c>
      <c r="G46" s="94"/>
      <c r="H46" s="101" t="s">
        <v>30</v>
      </c>
      <c r="I46" s="96"/>
      <c r="J46" s="96"/>
      <c r="K46" s="94"/>
    </row>
    <row r="47" spans="1:11" ht="15.75" customHeight="1">
      <c r="A47" s="99" t="s">
        <v>18</v>
      </c>
      <c r="B47" s="100"/>
      <c r="C47" s="102"/>
      <c r="D47" s="103"/>
      <c r="E47" s="100"/>
      <c r="F47" s="97" t="s">
        <v>19</v>
      </c>
      <c r="G47" s="94"/>
      <c r="H47" s="101" t="s">
        <v>28</v>
      </c>
      <c r="I47" s="96"/>
      <c r="J47" s="96"/>
      <c r="K47" s="94"/>
    </row>
    <row r="48" spans="1:11" ht="15.75" customHeight="1">
      <c r="A48" s="1" t="s">
        <v>21</v>
      </c>
      <c r="B48" s="2">
        <v>40</v>
      </c>
      <c r="C48" s="2">
        <v>80</v>
      </c>
      <c r="D48" s="3">
        <v>120</v>
      </c>
      <c r="E48" s="2">
        <v>160</v>
      </c>
      <c r="F48" s="4">
        <v>200</v>
      </c>
      <c r="G48" s="4">
        <v>240</v>
      </c>
      <c r="H48" s="5"/>
      <c r="I48" s="5"/>
      <c r="J48" s="5"/>
      <c r="K48" s="5"/>
    </row>
    <row r="49" spans="1:11" ht="15.75" customHeight="1">
      <c r="A49" s="6" t="s">
        <v>22</v>
      </c>
      <c r="B49" s="4">
        <v>40.799999999999997</v>
      </c>
      <c r="C49" s="4">
        <v>80.8</v>
      </c>
      <c r="D49" s="7">
        <v>121</v>
      </c>
      <c r="E49" s="4">
        <v>161</v>
      </c>
      <c r="F49" s="4">
        <v>201.1</v>
      </c>
      <c r="G49" s="4">
        <v>241.1</v>
      </c>
      <c r="H49" s="5"/>
      <c r="I49" s="5"/>
      <c r="J49" s="5"/>
      <c r="K49" s="5"/>
    </row>
    <row r="50" spans="1:11" ht="15.75" customHeight="1">
      <c r="A50" s="6" t="s">
        <v>23</v>
      </c>
      <c r="B50" s="4">
        <v>40.9</v>
      </c>
      <c r="C50" s="4">
        <v>80.8</v>
      </c>
      <c r="D50" s="7">
        <v>121</v>
      </c>
      <c r="E50" s="4">
        <v>161.1</v>
      </c>
      <c r="F50" s="4">
        <v>201.1</v>
      </c>
      <c r="G50" s="4">
        <v>241.3</v>
      </c>
      <c r="H50" s="5"/>
      <c r="I50" s="5"/>
      <c r="J50" s="5"/>
      <c r="K50" s="5"/>
    </row>
    <row r="51" spans="1:11">
      <c r="A51" s="8" t="s">
        <v>24</v>
      </c>
      <c r="B51" s="9">
        <f>AVERAGE(B49:B50)-B48</f>
        <v>0.84999999999999432</v>
      </c>
      <c r="C51" s="9">
        <f>AVERAGE(C49:C50)-C48</f>
        <v>0.79999999999999716</v>
      </c>
      <c r="D51" s="9">
        <f>AVERAGE(D49:D50)-D48</f>
        <v>1</v>
      </c>
      <c r="E51" s="9">
        <f>AVERAGE(E49:E50)-E48</f>
        <v>1.0500000000000114</v>
      </c>
      <c r="F51" s="9">
        <f t="shared" ref="F51" si="3">AVERAGE(F49:F50)-F48</f>
        <v>1.0999999999999943</v>
      </c>
      <c r="G51" s="9">
        <f t="shared" ref="G51" si="4">AVERAGE(G49:G50)-G48</f>
        <v>1.1999999999999886</v>
      </c>
      <c r="H51" s="5"/>
      <c r="I51" s="5"/>
      <c r="J51" s="5"/>
      <c r="K51" s="5"/>
    </row>
    <row r="52" spans="1:11">
      <c r="A52" s="8" t="s">
        <v>25</v>
      </c>
      <c r="B52" s="9">
        <f>AVERAGE(B51:G51)</f>
        <v>0.99999999999999767</v>
      </c>
      <c r="C52" s="9"/>
      <c r="D52" s="9"/>
      <c r="E52" s="9"/>
      <c r="F52" s="9"/>
      <c r="G52" s="9"/>
      <c r="H52" s="5"/>
      <c r="I52" s="5"/>
      <c r="J52" s="5"/>
      <c r="K52" s="5"/>
    </row>
    <row r="53" spans="1:11">
      <c r="A53" s="8" t="s">
        <v>26</v>
      </c>
      <c r="B53" s="78">
        <f>_xlfn.STDEV.S(B51:G51)</f>
        <v>0.15165750888102997</v>
      </c>
      <c r="C53" s="9"/>
      <c r="D53" s="9"/>
      <c r="E53" s="9"/>
      <c r="F53" s="9"/>
      <c r="G53" s="9"/>
      <c r="H53" s="5"/>
      <c r="I53" s="5"/>
      <c r="J53" s="5"/>
      <c r="K53" s="5"/>
    </row>
    <row r="58" spans="1:11" ht="15.75" customHeight="1">
      <c r="A58" s="104" t="s">
        <v>0</v>
      </c>
      <c r="B58" s="96"/>
      <c r="C58" s="96"/>
      <c r="D58" s="96"/>
      <c r="E58" s="96"/>
      <c r="F58" s="96"/>
      <c r="G58" s="96"/>
      <c r="H58" s="96"/>
      <c r="I58" s="96"/>
      <c r="J58" s="96"/>
      <c r="K58" s="94"/>
    </row>
    <row r="59" spans="1:11" ht="15">
      <c r="A59" s="93" t="s">
        <v>1</v>
      </c>
      <c r="B59" s="94"/>
      <c r="C59" s="95" t="s">
        <v>2</v>
      </c>
      <c r="D59" s="96"/>
      <c r="E59" s="96"/>
      <c r="F59" s="96"/>
      <c r="G59" s="96"/>
      <c r="H59" s="96"/>
      <c r="I59" s="96"/>
      <c r="J59" s="96"/>
      <c r="K59" s="94"/>
    </row>
    <row r="60" spans="1:11" ht="15">
      <c r="A60" s="93" t="s">
        <v>3</v>
      </c>
      <c r="B60" s="94"/>
      <c r="C60" s="95" t="s">
        <v>4</v>
      </c>
      <c r="D60" s="96"/>
      <c r="E60" s="96"/>
      <c r="F60" s="96"/>
      <c r="G60" s="96"/>
      <c r="H60" s="96"/>
      <c r="I60" s="96"/>
      <c r="J60" s="96"/>
      <c r="K60" s="94"/>
    </row>
    <row r="61" spans="1:11" ht="15">
      <c r="A61" s="93" t="s">
        <v>5</v>
      </c>
      <c r="B61" s="94"/>
      <c r="C61" s="95" t="s">
        <v>6</v>
      </c>
      <c r="D61" s="96"/>
      <c r="E61" s="96"/>
      <c r="F61" s="96"/>
      <c r="G61" s="96"/>
      <c r="H61" s="96"/>
      <c r="I61" s="96"/>
      <c r="J61" s="96"/>
      <c r="K61" s="94"/>
    </row>
    <row r="62" spans="1:11" ht="15">
      <c r="A62" s="93" t="s">
        <v>7</v>
      </c>
      <c r="B62" s="94"/>
      <c r="C62" s="95">
        <v>7289584</v>
      </c>
      <c r="D62" s="96"/>
      <c r="E62" s="96"/>
      <c r="F62" s="96"/>
      <c r="G62" s="96"/>
      <c r="H62" s="96"/>
      <c r="I62" s="96"/>
      <c r="J62" s="96"/>
      <c r="K62" s="94"/>
    </row>
    <row r="63" spans="1:11" ht="15">
      <c r="A63" s="93" t="s">
        <v>8</v>
      </c>
      <c r="B63" s="96"/>
      <c r="C63" s="96"/>
      <c r="D63" s="96"/>
      <c r="E63" s="94"/>
      <c r="F63" s="97" t="s">
        <v>9</v>
      </c>
      <c r="G63" s="94"/>
      <c r="H63" s="98" t="s">
        <v>31</v>
      </c>
      <c r="I63" s="96"/>
      <c r="J63" s="96"/>
      <c r="K63" s="94"/>
    </row>
    <row r="64" spans="1:11" ht="15">
      <c r="A64" s="93" t="s">
        <v>11</v>
      </c>
      <c r="B64" s="94"/>
      <c r="C64" s="101" t="s">
        <v>32</v>
      </c>
      <c r="D64" s="96"/>
      <c r="E64" s="94"/>
      <c r="F64" s="97" t="s">
        <v>13</v>
      </c>
      <c r="G64" s="94"/>
      <c r="H64" s="101">
        <v>872444</v>
      </c>
      <c r="I64" s="96"/>
      <c r="J64" s="96"/>
      <c r="K64" s="94"/>
    </row>
    <row r="65" spans="1:11" ht="15">
      <c r="A65" s="99" t="s">
        <v>14</v>
      </c>
      <c r="B65" s="100"/>
      <c r="C65" s="102" t="s">
        <v>15</v>
      </c>
      <c r="D65" s="103"/>
      <c r="E65" s="100"/>
      <c r="F65" s="97" t="s">
        <v>16</v>
      </c>
      <c r="G65" s="94"/>
      <c r="H65" s="101" t="s">
        <v>30</v>
      </c>
      <c r="I65" s="96"/>
      <c r="J65" s="96"/>
      <c r="K65" s="94"/>
    </row>
    <row r="66" spans="1:11" ht="15">
      <c r="A66" s="99" t="s">
        <v>18</v>
      </c>
      <c r="B66" s="100"/>
      <c r="C66" s="102"/>
      <c r="D66" s="103"/>
      <c r="E66" s="100"/>
      <c r="F66" s="97" t="s">
        <v>19</v>
      </c>
      <c r="G66" s="94"/>
      <c r="H66" s="101" t="s">
        <v>33</v>
      </c>
      <c r="I66" s="96"/>
      <c r="J66" s="96"/>
      <c r="K66" s="94"/>
    </row>
    <row r="67" spans="1:11" ht="15">
      <c r="A67" s="1" t="s">
        <v>21</v>
      </c>
      <c r="B67" s="2">
        <v>40</v>
      </c>
      <c r="C67" s="2">
        <v>80</v>
      </c>
      <c r="D67" s="3">
        <v>120</v>
      </c>
      <c r="E67" s="2">
        <v>160</v>
      </c>
      <c r="F67" s="4">
        <v>200</v>
      </c>
      <c r="G67" s="4">
        <v>240</v>
      </c>
      <c r="H67" s="5"/>
      <c r="I67" s="5"/>
      <c r="J67" s="5"/>
      <c r="K67" s="5"/>
    </row>
    <row r="68" spans="1:11" ht="15">
      <c r="A68" s="6" t="s">
        <v>22</v>
      </c>
      <c r="B68" s="4">
        <v>40</v>
      </c>
      <c r="C68" s="4">
        <v>79.5</v>
      </c>
      <c r="D68" s="7">
        <v>119.8</v>
      </c>
      <c r="E68" s="4">
        <v>159.80000000000001</v>
      </c>
      <c r="F68" s="4">
        <v>199</v>
      </c>
      <c r="G68" s="4">
        <v>239</v>
      </c>
      <c r="H68" s="5"/>
      <c r="I68" s="5"/>
      <c r="J68" s="5"/>
      <c r="K68" s="5"/>
    </row>
    <row r="69" spans="1:11" ht="15">
      <c r="A69" s="6" t="s">
        <v>23</v>
      </c>
      <c r="B69" s="4">
        <v>40</v>
      </c>
      <c r="C69" s="4">
        <v>79.400000000000006</v>
      </c>
      <c r="D69" s="7">
        <v>120</v>
      </c>
      <c r="E69" s="4">
        <v>159.5</v>
      </c>
      <c r="F69" s="4">
        <v>199.3</v>
      </c>
      <c r="G69" s="4">
        <v>238.8</v>
      </c>
      <c r="H69" s="5"/>
      <c r="I69" s="5"/>
      <c r="J69" s="5"/>
      <c r="K69" s="5"/>
    </row>
    <row r="70" spans="1:11" ht="14.25">
      <c r="A70" s="8" t="s">
        <v>24</v>
      </c>
      <c r="B70" s="9">
        <f>AVERAGE(B68:B69)-B67</f>
        <v>0</v>
      </c>
      <c r="C70" s="9">
        <f>AVERAGE(C68:C69)-C67</f>
        <v>-0.54999999999999716</v>
      </c>
      <c r="D70" s="9">
        <f>AVERAGE(D68:D69)-D67</f>
        <v>-9.9999999999994316E-2</v>
      </c>
      <c r="E70" s="9">
        <f>AVERAGE(E68:E69)-E67</f>
        <v>-0.34999999999999432</v>
      </c>
      <c r="F70" s="9">
        <f t="shared" ref="F70" si="5">AVERAGE(F68:F69)-F67</f>
        <v>-0.84999999999999432</v>
      </c>
      <c r="G70" s="9">
        <f t="shared" ref="G70" si="6">AVERAGE(G68:G69)-G67</f>
        <v>-1.0999999999999943</v>
      </c>
      <c r="H70" s="5"/>
      <c r="I70" s="5"/>
      <c r="J70" s="5"/>
      <c r="K70" s="5"/>
    </row>
    <row r="71" spans="1:11" ht="14.25">
      <c r="A71" s="8" t="s">
        <v>25</v>
      </c>
      <c r="B71" s="9">
        <f>AVERAGE(B70:G70)</f>
        <v>-0.49166666666666242</v>
      </c>
      <c r="C71" s="9"/>
      <c r="D71" s="9"/>
      <c r="E71" s="9"/>
      <c r="F71" s="9"/>
      <c r="G71" s="9"/>
      <c r="H71" s="12"/>
      <c r="I71" s="5"/>
      <c r="J71" s="5"/>
      <c r="K71" s="5"/>
    </row>
    <row r="72" spans="1:11" ht="14.25">
      <c r="A72" s="8" t="s">
        <v>26</v>
      </c>
      <c r="B72" s="78">
        <f>_xlfn.STDEV.S(B70:G70)</f>
        <v>0.42827172060114543</v>
      </c>
      <c r="C72" s="9"/>
      <c r="D72" s="9"/>
      <c r="E72" s="9"/>
      <c r="F72" s="9"/>
      <c r="G72" s="9"/>
      <c r="H72" s="5"/>
      <c r="I72" s="5"/>
      <c r="J72" s="5"/>
      <c r="K72" s="5"/>
    </row>
    <row r="77" spans="1:11" ht="15">
      <c r="A77" s="104" t="s">
        <v>0</v>
      </c>
      <c r="B77" s="96"/>
      <c r="C77" s="96"/>
      <c r="D77" s="96"/>
      <c r="E77" s="96"/>
      <c r="F77" s="96"/>
      <c r="G77" s="96"/>
      <c r="H77" s="96"/>
      <c r="I77" s="96"/>
      <c r="J77" s="96"/>
      <c r="K77" s="94"/>
    </row>
    <row r="78" spans="1:11" ht="15">
      <c r="A78" s="93" t="s">
        <v>1</v>
      </c>
      <c r="B78" s="94"/>
      <c r="C78" s="95" t="s">
        <v>2</v>
      </c>
      <c r="D78" s="96"/>
      <c r="E78" s="96"/>
      <c r="F78" s="96"/>
      <c r="G78" s="96"/>
      <c r="H78" s="96"/>
      <c r="I78" s="96"/>
      <c r="J78" s="96"/>
      <c r="K78" s="94"/>
    </row>
    <row r="79" spans="1:11" ht="15">
      <c r="A79" s="93" t="s">
        <v>3</v>
      </c>
      <c r="B79" s="94"/>
      <c r="C79" s="95" t="s">
        <v>4</v>
      </c>
      <c r="D79" s="96"/>
      <c r="E79" s="96"/>
      <c r="F79" s="96"/>
      <c r="G79" s="96"/>
      <c r="H79" s="96"/>
      <c r="I79" s="96"/>
      <c r="J79" s="96"/>
      <c r="K79" s="94"/>
    </row>
    <row r="80" spans="1:11" ht="15">
      <c r="A80" s="93" t="s">
        <v>5</v>
      </c>
      <c r="B80" s="94"/>
      <c r="C80" s="95" t="s">
        <v>6</v>
      </c>
      <c r="D80" s="96"/>
      <c r="E80" s="96"/>
      <c r="F80" s="96"/>
      <c r="G80" s="96"/>
      <c r="H80" s="96"/>
      <c r="I80" s="96"/>
      <c r="J80" s="96"/>
      <c r="K80" s="94"/>
    </row>
    <row r="81" spans="1:11" ht="15">
      <c r="A81" s="93" t="s">
        <v>7</v>
      </c>
      <c r="B81" s="94"/>
      <c r="C81" s="95">
        <v>7289584</v>
      </c>
      <c r="D81" s="96"/>
      <c r="E81" s="96"/>
      <c r="F81" s="96"/>
      <c r="G81" s="96"/>
      <c r="H81" s="96"/>
      <c r="I81" s="96"/>
      <c r="J81" s="96"/>
      <c r="K81" s="94"/>
    </row>
    <row r="82" spans="1:11" ht="15">
      <c r="A82" s="93" t="s">
        <v>8</v>
      </c>
      <c r="B82" s="96"/>
      <c r="C82" s="96"/>
      <c r="D82" s="96"/>
      <c r="E82" s="94"/>
      <c r="F82" s="97" t="s">
        <v>9</v>
      </c>
      <c r="G82" s="94"/>
      <c r="H82" s="98" t="s">
        <v>34</v>
      </c>
      <c r="I82" s="96"/>
      <c r="J82" s="96"/>
      <c r="K82" s="94"/>
    </row>
    <row r="83" spans="1:11" ht="15">
      <c r="A83" s="93" t="s">
        <v>11</v>
      </c>
      <c r="B83" s="94"/>
      <c r="C83" s="101" t="s">
        <v>35</v>
      </c>
      <c r="D83" s="96"/>
      <c r="E83" s="94"/>
      <c r="F83" s="97" t="s">
        <v>13</v>
      </c>
      <c r="G83" s="94"/>
      <c r="H83" s="101">
        <v>36588</v>
      </c>
      <c r="I83" s="96"/>
      <c r="J83" s="96"/>
      <c r="K83" s="94"/>
    </row>
    <row r="84" spans="1:11" ht="15">
      <c r="A84" s="99" t="s">
        <v>14</v>
      </c>
      <c r="B84" s="100"/>
      <c r="C84" s="102" t="s">
        <v>36</v>
      </c>
      <c r="D84" s="103"/>
      <c r="E84" s="100"/>
      <c r="F84" s="97" t="s">
        <v>16</v>
      </c>
      <c r="G84" s="94"/>
      <c r="H84" s="101" t="s">
        <v>30</v>
      </c>
      <c r="I84" s="96"/>
      <c r="J84" s="96"/>
      <c r="K84" s="94"/>
    </row>
    <row r="85" spans="1:11" ht="15">
      <c r="A85" s="99" t="s">
        <v>18</v>
      </c>
      <c r="B85" s="100"/>
      <c r="C85" s="102"/>
      <c r="D85" s="103"/>
      <c r="E85" s="100"/>
      <c r="F85" s="97" t="s">
        <v>19</v>
      </c>
      <c r="G85" s="94"/>
      <c r="H85" s="101" t="s">
        <v>33</v>
      </c>
      <c r="I85" s="96"/>
      <c r="J85" s="96"/>
      <c r="K85" s="94"/>
    </row>
    <row r="86" spans="1:11" ht="15">
      <c r="A86" s="1" t="s">
        <v>21</v>
      </c>
      <c r="B86" s="2">
        <v>40</v>
      </c>
      <c r="C86" s="2">
        <v>80</v>
      </c>
      <c r="D86" s="3">
        <v>120</v>
      </c>
      <c r="E86" s="2">
        <v>160</v>
      </c>
      <c r="F86" s="4">
        <v>200</v>
      </c>
      <c r="G86" s="4">
        <v>240</v>
      </c>
      <c r="H86" s="5"/>
      <c r="I86" s="5"/>
      <c r="J86" s="5"/>
      <c r="K86" s="5"/>
    </row>
    <row r="87" spans="1:11" ht="15">
      <c r="A87" s="6" t="s">
        <v>22</v>
      </c>
      <c r="B87" s="4">
        <v>40</v>
      </c>
      <c r="C87" s="4">
        <v>79.900000000000006</v>
      </c>
      <c r="D87" s="7">
        <v>120.1</v>
      </c>
      <c r="E87" s="4">
        <v>160</v>
      </c>
      <c r="F87" s="4">
        <v>200.5</v>
      </c>
      <c r="G87" s="4">
        <v>240</v>
      </c>
      <c r="H87" s="5"/>
      <c r="I87" s="5"/>
      <c r="J87" s="5"/>
      <c r="K87" s="5"/>
    </row>
    <row r="88" spans="1:11" ht="15">
      <c r="A88" s="6" t="s">
        <v>23</v>
      </c>
      <c r="B88" s="4">
        <v>40</v>
      </c>
      <c r="C88" s="4">
        <v>79.8</v>
      </c>
      <c r="D88" s="7">
        <v>120.2</v>
      </c>
      <c r="E88" s="4">
        <v>159.9</v>
      </c>
      <c r="F88" s="4">
        <v>200.8</v>
      </c>
      <c r="G88" s="4">
        <v>240.5</v>
      </c>
      <c r="H88" s="5"/>
      <c r="I88" s="5"/>
      <c r="J88" s="5"/>
      <c r="K88" s="5"/>
    </row>
    <row r="89" spans="1:11" ht="14.25">
      <c r="A89" s="8" t="s">
        <v>24</v>
      </c>
      <c r="B89" s="9">
        <f>AVERAGE(B87:B88)-B86</f>
        <v>0</v>
      </c>
      <c r="C89" s="9">
        <f>AVERAGE(C87:C88)-C86</f>
        <v>-0.15000000000000568</v>
      </c>
      <c r="D89" s="9">
        <f>AVERAGE(D87:D88)-D86</f>
        <v>0.15000000000000568</v>
      </c>
      <c r="E89" s="9">
        <f>AVERAGE(E87:E88)-E86</f>
        <v>-5.0000000000011369E-2</v>
      </c>
      <c r="F89" s="9">
        <f t="shared" ref="F89" si="7">AVERAGE(F87:F88)-F86</f>
        <v>0.65000000000000568</v>
      </c>
      <c r="G89" s="9">
        <f t="shared" ref="G89" si="8">AVERAGE(G87:G88)-G86</f>
        <v>0.25</v>
      </c>
      <c r="H89" s="5"/>
      <c r="I89" s="5"/>
      <c r="J89" s="5"/>
      <c r="K89" s="5"/>
    </row>
    <row r="90" spans="1:11" ht="14.25">
      <c r="A90" s="8" t="s">
        <v>25</v>
      </c>
      <c r="B90" s="9">
        <f>AVERAGE(B89:G89)</f>
        <v>0.14166666666666572</v>
      </c>
      <c r="C90" s="9"/>
      <c r="D90" s="9"/>
      <c r="E90" s="9"/>
      <c r="F90" s="9"/>
      <c r="G90" s="9"/>
      <c r="H90" s="5"/>
      <c r="I90" s="5"/>
      <c r="J90" s="5"/>
      <c r="K90" s="5"/>
    </row>
    <row r="91" spans="1:11" ht="14.25">
      <c r="A91" s="8" t="s">
        <v>26</v>
      </c>
      <c r="B91" s="78">
        <f>_xlfn.STDEV.S(B89:G89)</f>
        <v>0.28708303096259347</v>
      </c>
      <c r="C91" s="9"/>
      <c r="D91" s="9"/>
      <c r="E91" s="9"/>
      <c r="F91" s="9"/>
      <c r="G91" s="9"/>
      <c r="H91" s="5"/>
      <c r="I91" s="5"/>
      <c r="J91" s="5"/>
      <c r="K91" s="5"/>
    </row>
    <row r="96" spans="1:11" ht="15">
      <c r="A96" s="104" t="s">
        <v>0</v>
      </c>
      <c r="B96" s="96"/>
      <c r="C96" s="96"/>
      <c r="D96" s="96"/>
      <c r="E96" s="96"/>
      <c r="F96" s="96"/>
      <c r="G96" s="96"/>
      <c r="H96" s="96"/>
      <c r="I96" s="96"/>
      <c r="J96" s="96"/>
      <c r="K96" s="94"/>
    </row>
    <row r="97" spans="1:11" ht="15">
      <c r="A97" s="93" t="s">
        <v>1</v>
      </c>
      <c r="B97" s="94"/>
      <c r="C97" s="95" t="s">
        <v>2</v>
      </c>
      <c r="D97" s="96"/>
      <c r="E97" s="96"/>
      <c r="F97" s="96"/>
      <c r="G97" s="96"/>
      <c r="H97" s="96"/>
      <c r="I97" s="96"/>
      <c r="J97" s="96"/>
      <c r="K97" s="94"/>
    </row>
    <row r="98" spans="1:11" ht="15">
      <c r="A98" s="93" t="s">
        <v>3</v>
      </c>
      <c r="B98" s="94"/>
      <c r="C98" s="95" t="s">
        <v>4</v>
      </c>
      <c r="D98" s="96"/>
      <c r="E98" s="96"/>
      <c r="F98" s="96"/>
      <c r="G98" s="96"/>
      <c r="H98" s="96"/>
      <c r="I98" s="96"/>
      <c r="J98" s="96"/>
      <c r="K98" s="94"/>
    </row>
    <row r="99" spans="1:11" ht="15">
      <c r="A99" s="93" t="s">
        <v>5</v>
      </c>
      <c r="B99" s="94"/>
      <c r="C99" s="95" t="s">
        <v>6</v>
      </c>
      <c r="D99" s="96"/>
      <c r="E99" s="96"/>
      <c r="F99" s="96"/>
      <c r="G99" s="96"/>
      <c r="H99" s="96"/>
      <c r="I99" s="96"/>
      <c r="J99" s="96"/>
      <c r="K99" s="94"/>
    </row>
    <row r="100" spans="1:11" ht="15">
      <c r="A100" s="93" t="s">
        <v>7</v>
      </c>
      <c r="B100" s="94"/>
      <c r="C100" s="95">
        <v>7289584</v>
      </c>
      <c r="D100" s="96"/>
      <c r="E100" s="96"/>
      <c r="F100" s="96"/>
      <c r="G100" s="96"/>
      <c r="H100" s="96"/>
      <c r="I100" s="96"/>
      <c r="J100" s="96"/>
      <c r="K100" s="94"/>
    </row>
    <row r="101" spans="1:11" ht="15">
      <c r="A101" s="93" t="s">
        <v>8</v>
      </c>
      <c r="B101" s="96"/>
      <c r="C101" s="96"/>
      <c r="D101" s="96"/>
      <c r="E101" s="94"/>
      <c r="F101" s="97" t="s">
        <v>9</v>
      </c>
      <c r="G101" s="94"/>
      <c r="H101" s="98" t="s">
        <v>37</v>
      </c>
      <c r="I101" s="96"/>
      <c r="J101" s="96"/>
      <c r="K101" s="94"/>
    </row>
    <row r="102" spans="1:11" ht="15">
      <c r="A102" s="93" t="s">
        <v>11</v>
      </c>
      <c r="B102" s="94"/>
      <c r="C102" s="101" t="s">
        <v>38</v>
      </c>
      <c r="D102" s="96"/>
      <c r="E102" s="94"/>
      <c r="F102" s="97" t="s">
        <v>13</v>
      </c>
      <c r="G102" s="94"/>
      <c r="H102" s="101">
        <v>2.9600000000000001E-2</v>
      </c>
      <c r="I102" s="96"/>
      <c r="J102" s="96"/>
      <c r="K102" s="94"/>
    </row>
    <row r="103" spans="1:11" ht="15">
      <c r="A103" s="99" t="s">
        <v>14</v>
      </c>
      <c r="B103" s="100"/>
      <c r="C103" s="102" t="s">
        <v>39</v>
      </c>
      <c r="D103" s="103"/>
      <c r="E103" s="100"/>
      <c r="F103" s="97" t="s">
        <v>16</v>
      </c>
      <c r="G103" s="94"/>
      <c r="H103" s="101" t="s">
        <v>30</v>
      </c>
      <c r="I103" s="96"/>
      <c r="J103" s="96"/>
      <c r="K103" s="94"/>
    </row>
    <row r="104" spans="1:11" ht="15">
      <c r="A104" s="99" t="s">
        <v>18</v>
      </c>
      <c r="B104" s="100"/>
      <c r="C104" s="102"/>
      <c r="D104" s="103"/>
      <c r="E104" s="100"/>
      <c r="F104" s="97" t="s">
        <v>19</v>
      </c>
      <c r="G104" s="94"/>
      <c r="H104" s="101" t="s">
        <v>40</v>
      </c>
      <c r="I104" s="96"/>
      <c r="J104" s="96"/>
      <c r="K104" s="94"/>
    </row>
    <row r="105" spans="1:11" ht="15">
      <c r="A105" s="1" t="s">
        <v>21</v>
      </c>
      <c r="B105" s="2">
        <v>40</v>
      </c>
      <c r="C105" s="2">
        <v>80</v>
      </c>
      <c r="D105" s="3">
        <v>120</v>
      </c>
      <c r="E105" s="2">
        <v>160</v>
      </c>
      <c r="F105" s="4">
        <v>200</v>
      </c>
      <c r="G105" s="4">
        <v>240</v>
      </c>
      <c r="H105" s="5"/>
      <c r="I105" s="5"/>
      <c r="J105" s="5"/>
      <c r="K105" s="5"/>
    </row>
    <row r="106" spans="1:11" ht="15">
      <c r="A106" s="6" t="s">
        <v>22</v>
      </c>
      <c r="B106" s="4">
        <v>41</v>
      </c>
      <c r="C106" s="4">
        <v>80.5</v>
      </c>
      <c r="D106" s="7">
        <v>120.5</v>
      </c>
      <c r="E106" s="4">
        <v>160.9</v>
      </c>
      <c r="F106" s="4">
        <v>201.3</v>
      </c>
      <c r="G106" s="4">
        <v>240.3</v>
      </c>
      <c r="H106" s="5"/>
      <c r="I106" s="5"/>
      <c r="J106" s="5"/>
      <c r="K106" s="5"/>
    </row>
    <row r="107" spans="1:11" ht="15">
      <c r="A107" s="6" t="s">
        <v>23</v>
      </c>
      <c r="B107" s="4">
        <v>40.9</v>
      </c>
      <c r="C107" s="4">
        <v>80</v>
      </c>
      <c r="D107" s="7">
        <v>120.7</v>
      </c>
      <c r="E107" s="4">
        <v>161</v>
      </c>
      <c r="F107" s="4">
        <v>201.5</v>
      </c>
      <c r="G107" s="4">
        <v>240</v>
      </c>
      <c r="H107" s="5"/>
      <c r="I107" s="5"/>
      <c r="J107" s="5"/>
      <c r="K107" s="5"/>
    </row>
    <row r="108" spans="1:11" ht="14.25">
      <c r="A108" s="8" t="s">
        <v>24</v>
      </c>
      <c r="B108" s="9">
        <f>AVERAGE(B106:B107)-B105</f>
        <v>0.95000000000000284</v>
      </c>
      <c r="C108" s="9">
        <f>AVERAGE(C106:C107)-C105</f>
        <v>0.25</v>
      </c>
      <c r="D108" s="9">
        <f>AVERAGE(D106:D107)-D105</f>
        <v>0.59999999999999432</v>
      </c>
      <c r="E108" s="9">
        <f>AVERAGE(E106:E107)-E105</f>
        <v>0.94999999999998863</v>
      </c>
      <c r="F108" s="9">
        <f t="shared" ref="F108" si="9">AVERAGE(F106:F107)-F105</f>
        <v>1.4000000000000057</v>
      </c>
      <c r="G108" s="9">
        <f t="shared" ref="G108" si="10">AVERAGE(G106:G107)-G105</f>
        <v>0.15000000000000568</v>
      </c>
      <c r="H108" s="5"/>
      <c r="I108" s="5"/>
      <c r="J108" s="5"/>
      <c r="K108" s="5"/>
    </row>
    <row r="109" spans="1:11" ht="14.25">
      <c r="A109" s="8" t="s">
        <v>25</v>
      </c>
      <c r="B109" s="9">
        <f>AVERAGE(B108:G108)</f>
        <v>0.71666666666666623</v>
      </c>
      <c r="C109" s="9"/>
      <c r="D109" s="9"/>
      <c r="E109" s="9"/>
      <c r="F109" s="9"/>
      <c r="G109" s="9"/>
      <c r="H109" s="5"/>
      <c r="I109" s="5"/>
      <c r="J109" s="5"/>
      <c r="K109" s="5"/>
    </row>
    <row r="110" spans="1:11" ht="14.25">
      <c r="A110" s="8" t="s">
        <v>26</v>
      </c>
      <c r="B110" s="78">
        <f>_xlfn.STDEV.S(B108:G108)</f>
        <v>0.47504385762439483</v>
      </c>
      <c r="C110" s="9"/>
      <c r="D110" s="9"/>
      <c r="E110" s="9"/>
      <c r="F110" s="9"/>
      <c r="G110" s="9"/>
      <c r="H110" s="5"/>
      <c r="I110" s="5"/>
      <c r="J110" s="5"/>
      <c r="K110" s="5"/>
    </row>
    <row r="111" spans="1:11" ht="14.25">
      <c r="A111" s="82"/>
      <c r="B111" s="83"/>
      <c r="C111" s="81"/>
      <c r="D111" s="81"/>
      <c r="E111" s="81"/>
      <c r="F111" s="81"/>
      <c r="G111" s="81"/>
      <c r="H111" s="5"/>
    </row>
    <row r="115" spans="1:11" ht="15">
      <c r="A115" s="104" t="s">
        <v>0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4"/>
    </row>
    <row r="116" spans="1:11" ht="15">
      <c r="A116" s="93" t="s">
        <v>1</v>
      </c>
      <c r="B116" s="94"/>
      <c r="C116" s="95" t="s">
        <v>2</v>
      </c>
      <c r="D116" s="96"/>
      <c r="E116" s="96"/>
      <c r="F116" s="96"/>
      <c r="G116" s="96"/>
      <c r="H116" s="96"/>
      <c r="I116" s="96"/>
      <c r="J116" s="96"/>
      <c r="K116" s="94"/>
    </row>
    <row r="117" spans="1:11" ht="15">
      <c r="A117" s="93" t="s">
        <v>3</v>
      </c>
      <c r="B117" s="94"/>
      <c r="C117" s="95" t="s">
        <v>4</v>
      </c>
      <c r="D117" s="96"/>
      <c r="E117" s="96"/>
      <c r="F117" s="96"/>
      <c r="G117" s="96"/>
      <c r="H117" s="96"/>
      <c r="I117" s="96"/>
      <c r="J117" s="96"/>
      <c r="K117" s="94"/>
    </row>
    <row r="118" spans="1:11" ht="15">
      <c r="A118" s="93" t="s">
        <v>5</v>
      </c>
      <c r="B118" s="94"/>
      <c r="C118" s="95" t="s">
        <v>6</v>
      </c>
      <c r="D118" s="96"/>
      <c r="E118" s="96"/>
      <c r="F118" s="96"/>
      <c r="G118" s="96"/>
      <c r="H118" s="96"/>
      <c r="I118" s="96"/>
      <c r="J118" s="96"/>
      <c r="K118" s="94"/>
    </row>
    <row r="119" spans="1:11" ht="15">
      <c r="A119" s="93" t="s">
        <v>7</v>
      </c>
      <c r="B119" s="94"/>
      <c r="C119" s="95">
        <v>7289584</v>
      </c>
      <c r="D119" s="96"/>
      <c r="E119" s="96"/>
      <c r="F119" s="96"/>
      <c r="G119" s="96"/>
      <c r="H119" s="96"/>
      <c r="I119" s="96"/>
      <c r="J119" s="96"/>
      <c r="K119" s="94"/>
    </row>
    <row r="120" spans="1:11" ht="15">
      <c r="A120" s="93" t="s">
        <v>8</v>
      </c>
      <c r="B120" s="96"/>
      <c r="C120" s="96"/>
      <c r="D120" s="96"/>
      <c r="E120" s="94"/>
      <c r="F120" s="97" t="s">
        <v>9</v>
      </c>
      <c r="G120" s="94"/>
      <c r="H120" s="98" t="s">
        <v>41</v>
      </c>
      <c r="I120" s="96"/>
      <c r="J120" s="96"/>
      <c r="K120" s="94"/>
    </row>
    <row r="121" spans="1:11" ht="15">
      <c r="A121" s="93" t="s">
        <v>11</v>
      </c>
      <c r="B121" s="94"/>
      <c r="C121" s="101" t="s">
        <v>42</v>
      </c>
      <c r="D121" s="96"/>
      <c r="E121" s="94"/>
      <c r="F121" s="97" t="s">
        <v>13</v>
      </c>
      <c r="G121" s="94"/>
      <c r="H121" s="101">
        <v>210408131330</v>
      </c>
      <c r="I121" s="96"/>
      <c r="J121" s="96"/>
      <c r="K121" s="94"/>
    </row>
    <row r="122" spans="1:11" ht="15">
      <c r="A122" s="99" t="s">
        <v>14</v>
      </c>
      <c r="B122" s="100"/>
      <c r="C122" s="102" t="s">
        <v>36</v>
      </c>
      <c r="D122" s="103"/>
      <c r="E122" s="100"/>
      <c r="F122" s="97" t="s">
        <v>16</v>
      </c>
      <c r="G122" s="94"/>
      <c r="H122" s="101" t="s">
        <v>30</v>
      </c>
      <c r="I122" s="96"/>
      <c r="J122" s="96"/>
      <c r="K122" s="94"/>
    </row>
    <row r="123" spans="1:11" ht="15">
      <c r="A123" s="99" t="s">
        <v>18</v>
      </c>
      <c r="B123" s="100"/>
      <c r="C123" s="102"/>
      <c r="D123" s="103"/>
      <c r="E123" s="100"/>
      <c r="F123" s="97" t="s">
        <v>19</v>
      </c>
      <c r="G123" s="94"/>
      <c r="H123" s="101" t="s">
        <v>40</v>
      </c>
      <c r="I123" s="96"/>
      <c r="J123" s="96"/>
      <c r="K123" s="94"/>
    </row>
    <row r="124" spans="1:11" ht="15">
      <c r="A124" s="1" t="s">
        <v>21</v>
      </c>
      <c r="B124" s="2">
        <v>40</v>
      </c>
      <c r="C124" s="2">
        <v>80</v>
      </c>
      <c r="D124" s="3">
        <v>120</v>
      </c>
      <c r="E124" s="2">
        <v>160</v>
      </c>
      <c r="F124" s="4">
        <v>200</v>
      </c>
      <c r="G124" s="4">
        <v>240</v>
      </c>
      <c r="H124" s="5"/>
      <c r="I124" s="5"/>
      <c r="J124" s="5"/>
      <c r="K124" s="5"/>
    </row>
    <row r="125" spans="1:11" ht="15">
      <c r="A125" s="6" t="s">
        <v>22</v>
      </c>
      <c r="B125" s="4">
        <v>39.5</v>
      </c>
      <c r="C125" s="4">
        <v>80</v>
      </c>
      <c r="D125" s="7">
        <v>120</v>
      </c>
      <c r="E125" s="4">
        <v>160</v>
      </c>
      <c r="F125" s="4">
        <v>200</v>
      </c>
      <c r="G125" s="4">
        <v>240.3</v>
      </c>
      <c r="H125" s="5"/>
      <c r="I125" s="5"/>
      <c r="J125" s="5"/>
      <c r="K125" s="5"/>
    </row>
    <row r="126" spans="1:11" ht="15">
      <c r="A126" s="6" t="s">
        <v>23</v>
      </c>
      <c r="B126" s="4">
        <v>39.6</v>
      </c>
      <c r="C126" s="4">
        <v>80</v>
      </c>
      <c r="D126" s="7">
        <v>119.8</v>
      </c>
      <c r="E126" s="4">
        <v>159.9</v>
      </c>
      <c r="F126" s="4">
        <v>200.1</v>
      </c>
      <c r="G126" s="4">
        <v>240.6</v>
      </c>
      <c r="H126" s="5"/>
      <c r="I126" s="5"/>
      <c r="J126" s="5"/>
      <c r="K126" s="5"/>
    </row>
    <row r="127" spans="1:11" ht="14.25">
      <c r="A127" s="8" t="s">
        <v>24</v>
      </c>
      <c r="B127" s="9">
        <f>AVERAGE(B125:B126)-B124</f>
        <v>-0.45000000000000284</v>
      </c>
      <c r="C127" s="9">
        <f>AVERAGE(C125:C126)-C124</f>
        <v>0</v>
      </c>
      <c r="D127" s="9">
        <f>AVERAGE(D125:D126)-D124</f>
        <v>-9.9999999999994316E-2</v>
      </c>
      <c r="E127" s="9">
        <f>AVERAGE(E125:E126)-E124</f>
        <v>-5.0000000000011369E-2</v>
      </c>
      <c r="F127" s="9">
        <f t="shared" ref="F127" si="11">AVERAGE(F125:F126)-F124</f>
        <v>5.0000000000011369E-2</v>
      </c>
      <c r="G127" s="9">
        <f t="shared" ref="G127" si="12">AVERAGE(G125:G126)-G124</f>
        <v>0.44999999999998863</v>
      </c>
      <c r="H127" s="5"/>
      <c r="I127" s="5"/>
      <c r="J127" s="5"/>
      <c r="K127" s="5"/>
    </row>
    <row r="128" spans="1:11" ht="14.25">
      <c r="A128" s="8" t="s">
        <v>25</v>
      </c>
      <c r="B128" s="9">
        <f>AVERAGE(B127:G127)</f>
        <v>-1.6666666666668089E-2</v>
      </c>
      <c r="C128" s="9"/>
      <c r="D128" s="9"/>
      <c r="E128" s="9"/>
      <c r="F128" s="9"/>
      <c r="G128" s="9"/>
      <c r="H128" s="5"/>
      <c r="I128" s="5"/>
      <c r="J128" s="5"/>
      <c r="K128" s="5"/>
    </row>
    <row r="129" spans="1:11" ht="14.25">
      <c r="A129" s="8" t="s">
        <v>26</v>
      </c>
      <c r="B129" s="78">
        <f>_xlfn.STDEV.S(B127:G127)</f>
        <v>0.28925190866555284</v>
      </c>
      <c r="C129" s="9"/>
      <c r="D129" s="9"/>
      <c r="E129" s="9"/>
      <c r="F129" s="9"/>
      <c r="G129" s="9"/>
      <c r="H129" s="5"/>
      <c r="I129" s="5"/>
      <c r="J129" s="5"/>
      <c r="K129" s="5"/>
    </row>
    <row r="130" spans="1:11" ht="14.25">
      <c r="A130" s="82"/>
      <c r="B130" s="83"/>
      <c r="C130" s="81"/>
      <c r="D130" s="81"/>
      <c r="E130" s="81"/>
      <c r="F130" s="81"/>
      <c r="G130" s="81"/>
      <c r="H130" s="5"/>
    </row>
    <row r="134" spans="1:11" ht="15">
      <c r="A134" s="104" t="s">
        <v>0</v>
      </c>
      <c r="B134" s="96"/>
      <c r="C134" s="96"/>
      <c r="D134" s="96"/>
      <c r="E134" s="96"/>
      <c r="F134" s="96"/>
      <c r="G134" s="96"/>
      <c r="H134" s="96"/>
      <c r="I134" s="96"/>
      <c r="J134" s="96"/>
      <c r="K134" s="94"/>
    </row>
    <row r="135" spans="1:11" ht="15">
      <c r="A135" s="93" t="s">
        <v>1</v>
      </c>
      <c r="B135" s="94"/>
      <c r="C135" s="95" t="s">
        <v>2</v>
      </c>
      <c r="D135" s="96"/>
      <c r="E135" s="96"/>
      <c r="F135" s="96"/>
      <c r="G135" s="96"/>
      <c r="H135" s="96"/>
      <c r="I135" s="96"/>
      <c r="J135" s="96"/>
      <c r="K135" s="94"/>
    </row>
    <row r="136" spans="1:11" ht="15">
      <c r="A136" s="93" t="s">
        <v>3</v>
      </c>
      <c r="B136" s="94"/>
      <c r="C136" s="95" t="s">
        <v>4</v>
      </c>
      <c r="D136" s="96"/>
      <c r="E136" s="96"/>
      <c r="F136" s="96"/>
      <c r="G136" s="96"/>
      <c r="H136" s="96"/>
      <c r="I136" s="96"/>
      <c r="J136" s="96"/>
      <c r="K136" s="94"/>
    </row>
    <row r="137" spans="1:11" ht="15">
      <c r="A137" s="93" t="s">
        <v>5</v>
      </c>
      <c r="B137" s="94"/>
      <c r="C137" s="95" t="s">
        <v>6</v>
      </c>
      <c r="D137" s="96"/>
      <c r="E137" s="96"/>
      <c r="F137" s="96"/>
      <c r="G137" s="96"/>
      <c r="H137" s="96"/>
      <c r="I137" s="96"/>
      <c r="J137" s="96"/>
      <c r="K137" s="94"/>
    </row>
    <row r="138" spans="1:11" ht="15">
      <c r="A138" s="93" t="s">
        <v>7</v>
      </c>
      <c r="B138" s="94"/>
      <c r="C138" s="95">
        <v>7289584</v>
      </c>
      <c r="D138" s="96"/>
      <c r="E138" s="96"/>
      <c r="F138" s="96"/>
      <c r="G138" s="96"/>
      <c r="H138" s="96"/>
      <c r="I138" s="96"/>
      <c r="J138" s="96"/>
      <c r="K138" s="94"/>
    </row>
    <row r="139" spans="1:11" ht="15">
      <c r="A139" s="93" t="s">
        <v>8</v>
      </c>
      <c r="B139" s="96"/>
      <c r="C139" s="96"/>
      <c r="D139" s="96"/>
      <c r="E139" s="94"/>
      <c r="F139" s="97" t="s">
        <v>9</v>
      </c>
      <c r="G139" s="94"/>
      <c r="H139" s="98" t="s">
        <v>43</v>
      </c>
      <c r="I139" s="96"/>
      <c r="J139" s="96"/>
      <c r="K139" s="94"/>
    </row>
    <row r="140" spans="1:11" ht="15">
      <c r="A140" s="93" t="s">
        <v>11</v>
      </c>
      <c r="B140" s="94"/>
      <c r="C140" s="101" t="s">
        <v>32</v>
      </c>
      <c r="D140" s="96"/>
      <c r="E140" s="94"/>
      <c r="F140" s="97" t="s">
        <v>13</v>
      </c>
      <c r="G140" s="94"/>
      <c r="H140" s="101">
        <v>747914</v>
      </c>
      <c r="I140" s="96"/>
      <c r="J140" s="96"/>
      <c r="K140" s="94"/>
    </row>
    <row r="141" spans="1:11" ht="15">
      <c r="A141" s="99" t="s">
        <v>14</v>
      </c>
      <c r="B141" s="100"/>
      <c r="C141" s="102" t="s">
        <v>39</v>
      </c>
      <c r="D141" s="103"/>
      <c r="E141" s="100"/>
      <c r="F141" s="97" t="s">
        <v>16</v>
      </c>
      <c r="G141" s="94"/>
      <c r="H141" s="101" t="s">
        <v>30</v>
      </c>
      <c r="I141" s="96"/>
      <c r="J141" s="96"/>
      <c r="K141" s="94"/>
    </row>
    <row r="142" spans="1:11" ht="15">
      <c r="A142" s="99" t="s">
        <v>18</v>
      </c>
      <c r="B142" s="100"/>
      <c r="C142" s="102"/>
      <c r="D142" s="103"/>
      <c r="E142" s="100"/>
      <c r="F142" s="97" t="s">
        <v>19</v>
      </c>
      <c r="G142" s="94"/>
      <c r="H142" s="101" t="s">
        <v>44</v>
      </c>
      <c r="I142" s="96"/>
      <c r="J142" s="96"/>
      <c r="K142" s="94"/>
    </row>
    <row r="143" spans="1:11" ht="15">
      <c r="A143" s="1" t="s">
        <v>21</v>
      </c>
      <c r="B143" s="2">
        <v>40</v>
      </c>
      <c r="C143" s="2">
        <v>80</v>
      </c>
      <c r="D143" s="3">
        <v>120</v>
      </c>
      <c r="E143" s="2">
        <v>160</v>
      </c>
      <c r="F143" s="4">
        <v>200</v>
      </c>
      <c r="G143" s="4">
        <v>240</v>
      </c>
      <c r="H143" s="5"/>
      <c r="I143" s="5"/>
      <c r="J143" s="5"/>
      <c r="K143" s="5"/>
    </row>
    <row r="144" spans="1:11" ht="15">
      <c r="A144" s="6" t="s">
        <v>22</v>
      </c>
      <c r="B144" s="4">
        <v>40.9</v>
      </c>
      <c r="C144" s="4">
        <v>80.900000000000006</v>
      </c>
      <c r="D144" s="7">
        <v>120.9</v>
      </c>
      <c r="E144" s="4">
        <v>160.9</v>
      </c>
      <c r="F144" s="4">
        <v>200.9</v>
      </c>
      <c r="G144" s="4">
        <v>240.5</v>
      </c>
      <c r="H144" s="5"/>
      <c r="I144" s="5"/>
      <c r="J144" s="5"/>
      <c r="K144" s="5"/>
    </row>
    <row r="145" spans="1:11" ht="15">
      <c r="A145" s="6" t="s">
        <v>23</v>
      </c>
      <c r="B145" s="4">
        <v>41</v>
      </c>
      <c r="C145" s="4">
        <v>80.8</v>
      </c>
      <c r="D145" s="7">
        <v>121</v>
      </c>
      <c r="E145" s="4">
        <v>160.5</v>
      </c>
      <c r="F145" s="4">
        <v>200.5</v>
      </c>
      <c r="G145" s="4">
        <v>240</v>
      </c>
      <c r="H145" s="5"/>
      <c r="I145" s="5"/>
      <c r="J145" s="5"/>
      <c r="K145" s="5"/>
    </row>
    <row r="146" spans="1:11" ht="14.25">
      <c r="A146" s="8" t="s">
        <v>24</v>
      </c>
      <c r="B146" s="9">
        <f>AVERAGE(B144:B145)-B143</f>
        <v>0.95000000000000284</v>
      </c>
      <c r="C146" s="9">
        <f>AVERAGE(C144:C145)-C143</f>
        <v>0.84999999999999432</v>
      </c>
      <c r="D146" s="9">
        <f>AVERAGE(D144:D145)-D143</f>
        <v>0.95000000000000284</v>
      </c>
      <c r="E146" s="9">
        <f>AVERAGE(E144:E145)-E143</f>
        <v>0.69999999999998863</v>
      </c>
      <c r="F146" s="9">
        <f t="shared" ref="F146" si="13">AVERAGE(F144:F145)-F143</f>
        <v>0.69999999999998863</v>
      </c>
      <c r="G146" s="9">
        <f t="shared" ref="G146" si="14">AVERAGE(G144:G145)-G143</f>
        <v>0.25</v>
      </c>
      <c r="H146" s="12"/>
      <c r="I146" s="5"/>
      <c r="J146" s="5"/>
      <c r="K146" s="5"/>
    </row>
    <row r="147" spans="1:11" ht="14.25">
      <c r="A147" s="8" t="s">
        <v>25</v>
      </c>
      <c r="B147" s="9">
        <f>AVERAGE(B146:G146)</f>
        <v>0.73333333333332951</v>
      </c>
      <c r="C147" s="9"/>
      <c r="D147" s="9"/>
      <c r="E147" s="9"/>
      <c r="F147" s="9"/>
      <c r="G147" s="9"/>
      <c r="H147" s="5"/>
      <c r="I147" s="5"/>
      <c r="J147" s="5"/>
      <c r="K147" s="5"/>
    </row>
    <row r="148" spans="1:11" ht="14.25">
      <c r="A148" s="8" t="s">
        <v>26</v>
      </c>
      <c r="B148" s="78">
        <f>_xlfn.STDEV.S(B146:G146)</f>
        <v>0.2620432534271151</v>
      </c>
      <c r="C148" s="9"/>
      <c r="D148" s="9"/>
      <c r="E148" s="9"/>
      <c r="F148" s="9"/>
      <c r="G148" s="9"/>
      <c r="H148" s="5"/>
      <c r="I148" s="5"/>
      <c r="J148" s="5"/>
      <c r="K148" s="5"/>
    </row>
    <row r="149" spans="1:11" ht="14.25">
      <c r="A149" s="79"/>
      <c r="B149" s="80"/>
      <c r="C149" s="81"/>
      <c r="D149" s="81"/>
      <c r="E149" s="81"/>
      <c r="F149" s="81"/>
      <c r="G149" s="81"/>
      <c r="H149" s="5"/>
      <c r="I149" s="5"/>
      <c r="J149" s="5"/>
      <c r="K149" s="5"/>
    </row>
    <row r="150" spans="1:11" ht="14.25">
      <c r="A150" s="79"/>
      <c r="B150" s="80"/>
      <c r="C150" s="81"/>
      <c r="D150" s="81"/>
      <c r="E150" s="81"/>
      <c r="F150" s="81"/>
      <c r="G150" s="81"/>
      <c r="H150" s="5"/>
      <c r="I150" s="5"/>
      <c r="J150" s="5"/>
      <c r="K150" s="5"/>
    </row>
    <row r="153" spans="1:11" ht="15">
      <c r="A153" s="104" t="s">
        <v>0</v>
      </c>
      <c r="B153" s="96"/>
      <c r="C153" s="96"/>
      <c r="D153" s="96"/>
      <c r="E153" s="96"/>
      <c r="F153" s="96"/>
      <c r="G153" s="96"/>
      <c r="H153" s="96"/>
      <c r="I153" s="96"/>
      <c r="J153" s="96"/>
      <c r="K153" s="94"/>
    </row>
    <row r="154" spans="1:11" ht="15">
      <c r="A154" s="93" t="s">
        <v>1</v>
      </c>
      <c r="B154" s="94"/>
      <c r="C154" s="95" t="s">
        <v>2</v>
      </c>
      <c r="D154" s="96"/>
      <c r="E154" s="96"/>
      <c r="F154" s="96"/>
      <c r="G154" s="96"/>
      <c r="H154" s="96"/>
      <c r="I154" s="96"/>
      <c r="J154" s="96"/>
      <c r="K154" s="94"/>
    </row>
    <row r="155" spans="1:11" ht="15">
      <c r="A155" s="93" t="s">
        <v>3</v>
      </c>
      <c r="B155" s="94"/>
      <c r="C155" s="95" t="s">
        <v>4</v>
      </c>
      <c r="D155" s="96"/>
      <c r="E155" s="96"/>
      <c r="F155" s="96"/>
      <c r="G155" s="96"/>
      <c r="H155" s="96"/>
      <c r="I155" s="96"/>
      <c r="J155" s="96"/>
      <c r="K155" s="94"/>
    </row>
    <row r="156" spans="1:11" ht="15">
      <c r="A156" s="93" t="s">
        <v>5</v>
      </c>
      <c r="B156" s="94"/>
      <c r="C156" s="95" t="s">
        <v>6</v>
      </c>
      <c r="D156" s="96"/>
      <c r="E156" s="96"/>
      <c r="F156" s="96"/>
      <c r="G156" s="96"/>
      <c r="H156" s="96"/>
      <c r="I156" s="96"/>
      <c r="J156" s="96"/>
      <c r="K156" s="94"/>
    </row>
    <row r="157" spans="1:11" ht="15">
      <c r="A157" s="93" t="s">
        <v>7</v>
      </c>
      <c r="B157" s="94"/>
      <c r="C157" s="95">
        <v>7289584</v>
      </c>
      <c r="D157" s="96"/>
      <c r="E157" s="96"/>
      <c r="F157" s="96"/>
      <c r="G157" s="96"/>
      <c r="H157" s="96"/>
      <c r="I157" s="96"/>
      <c r="J157" s="96"/>
      <c r="K157" s="94"/>
    </row>
    <row r="158" spans="1:11" ht="15">
      <c r="A158" s="93" t="s">
        <v>8</v>
      </c>
      <c r="B158" s="96"/>
      <c r="C158" s="96"/>
      <c r="D158" s="96"/>
      <c r="E158" s="94"/>
      <c r="F158" s="97" t="s">
        <v>9</v>
      </c>
      <c r="G158" s="94"/>
      <c r="H158" s="98" t="s">
        <v>45</v>
      </c>
      <c r="I158" s="96"/>
      <c r="J158" s="96"/>
      <c r="K158" s="94"/>
    </row>
    <row r="159" spans="1:11" ht="15">
      <c r="A159" s="93" t="s">
        <v>11</v>
      </c>
      <c r="B159" s="94"/>
      <c r="C159" s="101" t="s">
        <v>32</v>
      </c>
      <c r="D159" s="96"/>
      <c r="E159" s="94"/>
      <c r="F159" s="97" t="s">
        <v>13</v>
      </c>
      <c r="G159" s="94"/>
      <c r="H159" s="101">
        <v>462231</v>
      </c>
      <c r="I159" s="96"/>
      <c r="J159" s="96"/>
      <c r="K159" s="94"/>
    </row>
    <row r="160" spans="1:11" ht="15">
      <c r="A160" s="99" t="s">
        <v>14</v>
      </c>
      <c r="B160" s="100"/>
      <c r="C160" s="102" t="s">
        <v>15</v>
      </c>
      <c r="D160" s="103"/>
      <c r="E160" s="100"/>
      <c r="F160" s="97" t="s">
        <v>16</v>
      </c>
      <c r="G160" s="94"/>
      <c r="H160" s="101" t="s">
        <v>30</v>
      </c>
      <c r="I160" s="96"/>
      <c r="J160" s="96"/>
      <c r="K160" s="94"/>
    </row>
    <row r="161" spans="1:11" ht="15">
      <c r="A161" s="99" t="s">
        <v>18</v>
      </c>
      <c r="B161" s="100"/>
      <c r="C161" s="102"/>
      <c r="D161" s="103"/>
      <c r="E161" s="100"/>
      <c r="F161" s="97" t="s">
        <v>19</v>
      </c>
      <c r="G161" s="94"/>
      <c r="H161" s="101" t="s">
        <v>44</v>
      </c>
      <c r="I161" s="96"/>
      <c r="J161" s="96"/>
      <c r="K161" s="94"/>
    </row>
    <row r="162" spans="1:11" ht="15">
      <c r="A162" s="1" t="s">
        <v>21</v>
      </c>
      <c r="B162" s="2">
        <v>40</v>
      </c>
      <c r="C162" s="2">
        <v>80</v>
      </c>
      <c r="D162" s="3">
        <v>120</v>
      </c>
      <c r="E162" s="2">
        <v>160</v>
      </c>
      <c r="F162" s="4">
        <v>200</v>
      </c>
      <c r="G162" s="4">
        <v>240</v>
      </c>
      <c r="H162" s="5"/>
      <c r="I162" s="5"/>
      <c r="J162" s="5"/>
      <c r="K162" s="5"/>
    </row>
    <row r="163" spans="1:11" ht="15">
      <c r="A163" s="6" t="s">
        <v>22</v>
      </c>
      <c r="B163" s="4">
        <v>39.5</v>
      </c>
      <c r="C163" s="4">
        <v>79.2</v>
      </c>
      <c r="D163" s="7">
        <v>119.5</v>
      </c>
      <c r="E163" s="4">
        <v>158.4</v>
      </c>
      <c r="F163" s="4">
        <v>198.2</v>
      </c>
      <c r="G163" s="4">
        <v>238.5</v>
      </c>
      <c r="H163" s="5"/>
      <c r="I163" s="5"/>
      <c r="J163" s="5"/>
      <c r="K163" s="5"/>
    </row>
    <row r="164" spans="1:11" ht="15">
      <c r="A164" s="6" t="s">
        <v>23</v>
      </c>
      <c r="B164" s="4">
        <v>39.299999999999997</v>
      </c>
      <c r="C164" s="4">
        <v>79.5</v>
      </c>
      <c r="D164" s="7">
        <v>119.3</v>
      </c>
      <c r="E164" s="4">
        <v>159.19999999999999</v>
      </c>
      <c r="F164" s="4">
        <v>197.9</v>
      </c>
      <c r="G164" s="4">
        <v>238.6</v>
      </c>
      <c r="H164" s="5"/>
      <c r="I164" s="5"/>
      <c r="J164" s="5"/>
      <c r="K164" s="5"/>
    </row>
    <row r="165" spans="1:11" ht="14.25">
      <c r="A165" s="8" t="s">
        <v>24</v>
      </c>
      <c r="B165" s="9">
        <f>AVERAGE(B163:B164)-B162</f>
        <v>-0.60000000000000142</v>
      </c>
      <c r="C165" s="9">
        <f>AVERAGE(C163:C164)-C162</f>
        <v>-0.65000000000000568</v>
      </c>
      <c r="D165" s="9">
        <f>AVERAGE(D163:D164)-D162</f>
        <v>-0.59999999999999432</v>
      </c>
      <c r="E165" s="9">
        <f>AVERAGE(E163:E164)-E162</f>
        <v>-1.1999999999999886</v>
      </c>
      <c r="F165" s="9">
        <f t="shared" ref="F165" si="15">AVERAGE(F163:F164)-F162</f>
        <v>-1.9499999999999886</v>
      </c>
      <c r="G165" s="9">
        <f t="shared" ref="G165" si="16">AVERAGE(G163:G164)-G162</f>
        <v>-1.4499999999999886</v>
      </c>
      <c r="H165" s="5"/>
      <c r="I165" s="5"/>
      <c r="J165" s="5"/>
      <c r="K165" s="5"/>
    </row>
    <row r="166" spans="1:11" ht="14.25">
      <c r="A166" s="8" t="s">
        <v>25</v>
      </c>
      <c r="B166" s="9">
        <f>AVERAGE(B165:G165)</f>
        <v>-1.0749999999999946</v>
      </c>
      <c r="C166" s="9"/>
      <c r="D166" s="9"/>
      <c r="E166" s="9"/>
      <c r="F166" s="9"/>
      <c r="G166" s="9"/>
      <c r="H166" s="5"/>
      <c r="I166" s="5"/>
      <c r="J166" s="5"/>
      <c r="K166" s="5"/>
    </row>
    <row r="167" spans="1:11" ht="14.25">
      <c r="A167" s="8" t="s">
        <v>26</v>
      </c>
      <c r="B167" s="78">
        <f>_xlfn.STDEV.S(B165:G165)</f>
        <v>0.55744954928674362</v>
      </c>
      <c r="C167" s="9"/>
      <c r="D167" s="9"/>
      <c r="E167" s="9"/>
      <c r="F167" s="9"/>
      <c r="G167" s="9"/>
      <c r="H167" s="5"/>
      <c r="I167" s="5"/>
      <c r="J167" s="5"/>
      <c r="K167" s="5"/>
    </row>
    <row r="172" spans="1:11" ht="15">
      <c r="A172" s="104" t="s">
        <v>0</v>
      </c>
      <c r="B172" s="96"/>
      <c r="C172" s="96"/>
      <c r="D172" s="96"/>
      <c r="E172" s="96"/>
      <c r="F172" s="96"/>
      <c r="G172" s="96"/>
      <c r="H172" s="96"/>
      <c r="I172" s="96"/>
      <c r="J172" s="96"/>
      <c r="K172" s="94"/>
    </row>
    <row r="173" spans="1:11" ht="15">
      <c r="A173" s="93" t="s">
        <v>1</v>
      </c>
      <c r="B173" s="94"/>
      <c r="C173" s="95" t="s">
        <v>2</v>
      </c>
      <c r="D173" s="96"/>
      <c r="E173" s="96"/>
      <c r="F173" s="96"/>
      <c r="G173" s="96"/>
      <c r="H173" s="96"/>
      <c r="I173" s="96"/>
      <c r="J173" s="96"/>
      <c r="K173" s="94"/>
    </row>
    <row r="174" spans="1:11" ht="15">
      <c r="A174" s="93" t="s">
        <v>3</v>
      </c>
      <c r="B174" s="94"/>
      <c r="C174" s="95" t="s">
        <v>4</v>
      </c>
      <c r="D174" s="96"/>
      <c r="E174" s="96"/>
      <c r="F174" s="96"/>
      <c r="G174" s="96"/>
      <c r="H174" s="96"/>
      <c r="I174" s="96"/>
      <c r="J174" s="96"/>
      <c r="K174" s="94"/>
    </row>
    <row r="175" spans="1:11" ht="15">
      <c r="A175" s="93" t="s">
        <v>5</v>
      </c>
      <c r="B175" s="94"/>
      <c r="C175" s="95" t="s">
        <v>6</v>
      </c>
      <c r="D175" s="96"/>
      <c r="E175" s="96"/>
      <c r="F175" s="96"/>
      <c r="G175" s="96"/>
      <c r="H175" s="96"/>
      <c r="I175" s="96"/>
      <c r="J175" s="96"/>
      <c r="K175" s="94"/>
    </row>
    <row r="176" spans="1:11" ht="15">
      <c r="A176" s="93" t="s">
        <v>7</v>
      </c>
      <c r="B176" s="94"/>
      <c r="C176" s="95">
        <v>7289584</v>
      </c>
      <c r="D176" s="96"/>
      <c r="E176" s="96"/>
      <c r="F176" s="96"/>
      <c r="G176" s="96"/>
      <c r="H176" s="96"/>
      <c r="I176" s="96"/>
      <c r="J176" s="96"/>
      <c r="K176" s="94"/>
    </row>
    <row r="177" spans="1:11" ht="15">
      <c r="A177" s="93" t="s">
        <v>8</v>
      </c>
      <c r="B177" s="96"/>
      <c r="C177" s="96"/>
      <c r="D177" s="96"/>
      <c r="E177" s="94"/>
      <c r="F177" s="97" t="s">
        <v>9</v>
      </c>
      <c r="G177" s="94"/>
      <c r="H177" s="98" t="s">
        <v>46</v>
      </c>
      <c r="I177" s="96"/>
      <c r="J177" s="96"/>
      <c r="K177" s="94"/>
    </row>
    <row r="178" spans="1:11" ht="15">
      <c r="A178" s="93" t="s">
        <v>11</v>
      </c>
      <c r="B178" s="94"/>
      <c r="C178" s="101" t="s">
        <v>42</v>
      </c>
      <c r="D178" s="96"/>
      <c r="E178" s="94"/>
      <c r="F178" s="97" t="s">
        <v>13</v>
      </c>
      <c r="G178" s="94"/>
      <c r="H178" s="101">
        <v>210408141450</v>
      </c>
      <c r="I178" s="96"/>
      <c r="J178" s="96"/>
      <c r="K178" s="94"/>
    </row>
    <row r="179" spans="1:11" ht="15">
      <c r="A179" s="99" t="s">
        <v>14</v>
      </c>
      <c r="B179" s="100"/>
      <c r="C179" s="102" t="s">
        <v>36</v>
      </c>
      <c r="D179" s="103"/>
      <c r="E179" s="100"/>
      <c r="F179" s="97" t="s">
        <v>16</v>
      </c>
      <c r="G179" s="94"/>
      <c r="H179" s="101" t="s">
        <v>30</v>
      </c>
      <c r="I179" s="96"/>
      <c r="J179" s="96"/>
      <c r="K179" s="94"/>
    </row>
    <row r="180" spans="1:11" ht="15">
      <c r="A180" s="99" t="s">
        <v>18</v>
      </c>
      <c r="B180" s="100"/>
      <c r="C180" s="102"/>
      <c r="D180" s="103"/>
      <c r="E180" s="100"/>
      <c r="F180" s="97" t="s">
        <v>19</v>
      </c>
      <c r="G180" s="94"/>
      <c r="H180" s="101" t="s">
        <v>44</v>
      </c>
      <c r="I180" s="96"/>
      <c r="J180" s="96"/>
      <c r="K180" s="94"/>
    </row>
    <row r="181" spans="1:11" ht="15">
      <c r="A181" s="1" t="s">
        <v>21</v>
      </c>
      <c r="B181" s="2">
        <v>40</v>
      </c>
      <c r="C181" s="2">
        <v>80</v>
      </c>
      <c r="D181" s="3">
        <v>120</v>
      </c>
      <c r="E181" s="2">
        <v>160</v>
      </c>
      <c r="F181" s="4">
        <v>200</v>
      </c>
      <c r="G181" s="4">
        <v>240</v>
      </c>
      <c r="H181" s="5"/>
      <c r="I181" s="5"/>
      <c r="J181" s="5"/>
      <c r="K181" s="5"/>
    </row>
    <row r="182" spans="1:11" ht="15">
      <c r="A182" s="6" t="s">
        <v>22</v>
      </c>
      <c r="B182" s="4">
        <v>40</v>
      </c>
      <c r="C182" s="4">
        <v>79.900000000000006</v>
      </c>
      <c r="D182" s="7">
        <v>120</v>
      </c>
      <c r="E182" s="4">
        <v>160</v>
      </c>
      <c r="F182" s="4">
        <v>199.8</v>
      </c>
      <c r="G182" s="4">
        <v>239.8</v>
      </c>
      <c r="H182" s="5"/>
      <c r="I182" s="5"/>
      <c r="J182" s="5"/>
      <c r="K182" s="5"/>
    </row>
    <row r="183" spans="1:11" ht="15">
      <c r="A183" s="6" t="s">
        <v>23</v>
      </c>
      <c r="B183" s="4">
        <v>39.799999999999997</v>
      </c>
      <c r="C183" s="4">
        <v>79.8</v>
      </c>
      <c r="D183" s="7">
        <v>119.8</v>
      </c>
      <c r="E183" s="4">
        <v>159.80000000000001</v>
      </c>
      <c r="F183" s="4">
        <v>200.1</v>
      </c>
      <c r="G183" s="4">
        <v>240.1</v>
      </c>
      <c r="H183" s="5"/>
      <c r="I183" s="5"/>
      <c r="J183" s="5"/>
      <c r="K183" s="5"/>
    </row>
    <row r="184" spans="1:11" ht="14.25">
      <c r="A184" s="8" t="s">
        <v>24</v>
      </c>
      <c r="B184" s="9">
        <f>AVERAGE(B182:B183)-B181</f>
        <v>-0.10000000000000142</v>
      </c>
      <c r="C184" s="9">
        <f>AVERAGE(C182:C183)-C181</f>
        <v>-0.15000000000000568</v>
      </c>
      <c r="D184" s="9">
        <f>AVERAGE(D182:D183)-D181</f>
        <v>-9.9999999999994316E-2</v>
      </c>
      <c r="E184" s="9">
        <f>AVERAGE(E182:E183)-E181</f>
        <v>-9.9999999999994316E-2</v>
      </c>
      <c r="F184" s="9">
        <f t="shared" ref="F184" si="17">AVERAGE(F182:F183)-F181</f>
        <v>-5.0000000000011369E-2</v>
      </c>
      <c r="G184" s="9">
        <f>AVERAGE(G182:G183)-G181</f>
        <v>-5.0000000000011369E-2</v>
      </c>
      <c r="H184" s="5"/>
      <c r="I184" s="5"/>
      <c r="J184" s="5"/>
      <c r="K184" s="5"/>
    </row>
    <row r="185" spans="1:11" ht="14.25">
      <c r="A185" s="8" t="s">
        <v>25</v>
      </c>
      <c r="B185" s="9">
        <f>AVERAGE(B184:G184)</f>
        <v>-9.1666666666669741E-2</v>
      </c>
      <c r="C185" s="9"/>
      <c r="D185" s="9"/>
      <c r="E185" s="9"/>
      <c r="F185" s="9"/>
      <c r="G185" s="9"/>
      <c r="H185" s="5"/>
      <c r="I185" s="5"/>
      <c r="J185" s="5"/>
      <c r="K185" s="5"/>
    </row>
    <row r="186" spans="1:11" ht="14.25">
      <c r="A186" s="8" t="s">
        <v>26</v>
      </c>
      <c r="B186" s="78">
        <f>_xlfn.STDEV.S(B184:G184)</f>
        <v>3.7638632635450357E-2</v>
      </c>
      <c r="C186" s="9"/>
      <c r="D186" s="9"/>
      <c r="E186" s="9"/>
      <c r="F186" s="9"/>
      <c r="G186" s="9"/>
      <c r="H186" s="5"/>
      <c r="I186" s="5"/>
      <c r="J186" s="5"/>
      <c r="K186" s="5"/>
    </row>
    <row r="187" spans="1:11" ht="14.25">
      <c r="A187" s="79"/>
      <c r="B187" s="80"/>
      <c r="C187" s="81"/>
      <c r="D187" s="81"/>
      <c r="E187" s="81"/>
      <c r="F187" s="81"/>
      <c r="G187" s="81"/>
      <c r="H187" s="5"/>
      <c r="I187" s="5"/>
      <c r="J187" s="5"/>
      <c r="K187" s="5"/>
    </row>
    <row r="188" spans="1:11" ht="14.25">
      <c r="A188" s="79"/>
      <c r="B188" s="80"/>
      <c r="C188" s="81"/>
      <c r="D188" s="81"/>
      <c r="E188" s="81"/>
      <c r="F188" s="81"/>
      <c r="G188" s="81"/>
      <c r="H188" s="5"/>
      <c r="I188" s="5"/>
      <c r="J188" s="5"/>
      <c r="K188" s="5"/>
    </row>
    <row r="191" spans="1:11" ht="15">
      <c r="A191" s="104" t="s">
        <v>0</v>
      </c>
      <c r="B191" s="96"/>
      <c r="C191" s="96"/>
      <c r="D191" s="96"/>
      <c r="E191" s="96"/>
      <c r="F191" s="96"/>
      <c r="G191" s="96"/>
      <c r="H191" s="96"/>
      <c r="I191" s="96"/>
      <c r="J191" s="96"/>
      <c r="K191" s="94"/>
    </row>
    <row r="192" spans="1:11" ht="15">
      <c r="A192" s="93" t="s">
        <v>1</v>
      </c>
      <c r="B192" s="94"/>
      <c r="C192" s="95" t="s">
        <v>2</v>
      </c>
      <c r="D192" s="96"/>
      <c r="E192" s="96"/>
      <c r="F192" s="96"/>
      <c r="G192" s="96"/>
      <c r="H192" s="96"/>
      <c r="I192" s="96"/>
      <c r="J192" s="96"/>
      <c r="K192" s="94"/>
    </row>
    <row r="193" spans="1:11" ht="15">
      <c r="A193" s="93" t="s">
        <v>3</v>
      </c>
      <c r="B193" s="94"/>
      <c r="C193" s="95" t="s">
        <v>4</v>
      </c>
      <c r="D193" s="96"/>
      <c r="E193" s="96"/>
      <c r="F193" s="96"/>
      <c r="G193" s="96"/>
      <c r="H193" s="96"/>
      <c r="I193" s="96"/>
      <c r="J193" s="96"/>
      <c r="K193" s="94"/>
    </row>
    <row r="194" spans="1:11" ht="15">
      <c r="A194" s="93" t="s">
        <v>5</v>
      </c>
      <c r="B194" s="94"/>
      <c r="C194" s="95" t="s">
        <v>6</v>
      </c>
      <c r="D194" s="96"/>
      <c r="E194" s="96"/>
      <c r="F194" s="96"/>
      <c r="G194" s="96"/>
      <c r="H194" s="96"/>
      <c r="I194" s="96"/>
      <c r="J194" s="96"/>
      <c r="K194" s="94"/>
    </row>
    <row r="195" spans="1:11" ht="15">
      <c r="A195" s="93" t="s">
        <v>7</v>
      </c>
      <c r="B195" s="94"/>
      <c r="C195" s="95">
        <v>7289584</v>
      </c>
      <c r="D195" s="96"/>
      <c r="E195" s="96"/>
      <c r="F195" s="96"/>
      <c r="G195" s="96"/>
      <c r="H195" s="96"/>
      <c r="I195" s="96"/>
      <c r="J195" s="96"/>
      <c r="K195" s="94"/>
    </row>
    <row r="196" spans="1:11" ht="15">
      <c r="A196" s="93" t="s">
        <v>8</v>
      </c>
      <c r="B196" s="96"/>
      <c r="C196" s="96"/>
      <c r="D196" s="96"/>
      <c r="E196" s="94"/>
      <c r="F196" s="97" t="s">
        <v>9</v>
      </c>
      <c r="G196" s="94"/>
      <c r="H196" s="98" t="s">
        <v>47</v>
      </c>
      <c r="I196" s="96"/>
      <c r="J196" s="96"/>
      <c r="K196" s="94"/>
    </row>
    <row r="197" spans="1:11" ht="15">
      <c r="A197" s="93" t="s">
        <v>11</v>
      </c>
      <c r="B197" s="94"/>
      <c r="C197" s="101" t="s">
        <v>32</v>
      </c>
      <c r="D197" s="96"/>
      <c r="E197" s="94"/>
      <c r="F197" s="97" t="s">
        <v>13</v>
      </c>
      <c r="G197" s="94"/>
      <c r="H197" s="101">
        <v>873780</v>
      </c>
      <c r="I197" s="96"/>
      <c r="J197" s="96"/>
      <c r="K197" s="94"/>
    </row>
    <row r="198" spans="1:11" ht="15">
      <c r="A198" s="99" t="s">
        <v>14</v>
      </c>
      <c r="B198" s="100"/>
      <c r="C198" s="102" t="s">
        <v>15</v>
      </c>
      <c r="D198" s="103"/>
      <c r="E198" s="100"/>
      <c r="F198" s="97" t="s">
        <v>16</v>
      </c>
      <c r="G198" s="94"/>
      <c r="H198" s="101" t="s">
        <v>30</v>
      </c>
      <c r="I198" s="96"/>
      <c r="J198" s="96"/>
      <c r="K198" s="94"/>
    </row>
    <row r="199" spans="1:11" ht="15">
      <c r="A199" s="99" t="s">
        <v>18</v>
      </c>
      <c r="B199" s="100"/>
      <c r="C199" s="102"/>
      <c r="D199" s="103"/>
      <c r="E199" s="100"/>
      <c r="F199" s="97" t="s">
        <v>19</v>
      </c>
      <c r="G199" s="94"/>
      <c r="H199" s="101" t="s">
        <v>48</v>
      </c>
      <c r="I199" s="96"/>
      <c r="J199" s="96"/>
      <c r="K199" s="94"/>
    </row>
    <row r="200" spans="1:11" ht="15">
      <c r="A200" s="1" t="s">
        <v>21</v>
      </c>
      <c r="B200" s="2">
        <v>40</v>
      </c>
      <c r="C200" s="2">
        <v>80</v>
      </c>
      <c r="D200" s="3">
        <v>120</v>
      </c>
      <c r="E200" s="2">
        <v>160</v>
      </c>
      <c r="F200" s="4">
        <v>200</v>
      </c>
      <c r="G200" s="4">
        <v>240</v>
      </c>
      <c r="H200" s="5"/>
      <c r="I200" s="5"/>
      <c r="J200" s="5"/>
      <c r="K200" s="5"/>
    </row>
    <row r="201" spans="1:11" ht="15">
      <c r="A201" s="6" t="s">
        <v>22</v>
      </c>
      <c r="B201" s="4">
        <v>61.5</v>
      </c>
      <c r="C201" s="4">
        <v>101.2</v>
      </c>
      <c r="D201" s="7">
        <v>141.19999999999999</v>
      </c>
      <c r="E201" s="4">
        <v>181.1</v>
      </c>
      <c r="F201" s="4">
        <v>212.1</v>
      </c>
      <c r="G201" s="4">
        <v>262.10000000000002</v>
      </c>
      <c r="H201" s="5"/>
      <c r="I201" s="5"/>
      <c r="J201" s="5"/>
      <c r="K201" s="5"/>
    </row>
    <row r="202" spans="1:11" ht="15">
      <c r="A202" s="6" t="s">
        <v>23</v>
      </c>
      <c r="B202" s="4">
        <v>62</v>
      </c>
      <c r="C202" s="4">
        <v>101.2</v>
      </c>
      <c r="D202" s="7">
        <v>141.1</v>
      </c>
      <c r="E202" s="4">
        <v>180.9</v>
      </c>
      <c r="F202" s="4">
        <v>210.1</v>
      </c>
      <c r="G202" s="4">
        <v>261.89999999999998</v>
      </c>
      <c r="H202" s="5"/>
      <c r="I202" s="5"/>
      <c r="J202" s="5"/>
      <c r="K202" s="5"/>
    </row>
    <row r="203" spans="1:11" ht="14.25">
      <c r="A203" s="8" t="s">
        <v>24</v>
      </c>
      <c r="B203" s="9">
        <f>AVERAGE(B201:B202)-B200</f>
        <v>21.75</v>
      </c>
      <c r="C203" s="9">
        <f>AVERAGE(C201:C202)-C200</f>
        <v>21.200000000000003</v>
      </c>
      <c r="D203" s="9">
        <f>AVERAGE(D201:D202)-D200</f>
        <v>21.149999999999977</v>
      </c>
      <c r="E203" s="9">
        <f>AVERAGE(E201:E202)-E200</f>
        <v>21</v>
      </c>
      <c r="F203" s="9">
        <f t="shared" ref="F203" si="18">AVERAGE(F201:F202)-F200</f>
        <v>11.099999999999994</v>
      </c>
      <c r="G203" s="9">
        <f t="shared" ref="G203" si="19">AVERAGE(G201:G202)-G200</f>
        <v>22</v>
      </c>
      <c r="H203" s="5"/>
      <c r="I203" s="5"/>
      <c r="J203" s="5"/>
      <c r="K203" s="5"/>
    </row>
    <row r="204" spans="1:11" ht="14.25">
      <c r="A204" s="8" t="s">
        <v>25</v>
      </c>
      <c r="B204" s="9">
        <f>AVERAGE(B203:G203)</f>
        <v>19.699999999999996</v>
      </c>
      <c r="C204" s="9"/>
      <c r="D204" s="9"/>
      <c r="E204" s="9"/>
      <c r="F204" s="9"/>
      <c r="G204" s="9"/>
      <c r="H204" s="5"/>
      <c r="I204" s="5"/>
      <c r="J204" s="5"/>
      <c r="K204" s="5"/>
    </row>
    <row r="205" spans="1:11" ht="14.25">
      <c r="A205" s="8" t="s">
        <v>26</v>
      </c>
      <c r="B205" s="78">
        <f>_xlfn.STDEV.S(B203:G203)</f>
        <v>4.2307209787458193</v>
      </c>
      <c r="C205" s="9"/>
      <c r="D205" s="9"/>
      <c r="E205" s="9"/>
      <c r="F205" s="9"/>
      <c r="G205" s="9"/>
      <c r="H205" s="5"/>
      <c r="I205" s="5"/>
      <c r="J205" s="5"/>
      <c r="K205" s="5"/>
    </row>
    <row r="206" spans="1:11" ht="14.25">
      <c r="A206" s="82"/>
      <c r="B206" s="83"/>
      <c r="C206" s="81"/>
      <c r="D206" s="81"/>
      <c r="E206" s="81"/>
      <c r="F206" s="81"/>
      <c r="G206" s="81"/>
      <c r="H206" s="5"/>
    </row>
    <row r="210" spans="1:11" ht="15">
      <c r="A210" s="104" t="s">
        <v>0</v>
      </c>
      <c r="B210" s="96"/>
      <c r="C210" s="96"/>
      <c r="D210" s="96"/>
      <c r="E210" s="96"/>
      <c r="F210" s="96"/>
      <c r="G210" s="96"/>
      <c r="H210" s="96"/>
      <c r="I210" s="96"/>
      <c r="J210" s="96"/>
      <c r="K210" s="94"/>
    </row>
    <row r="211" spans="1:11" ht="15">
      <c r="A211" s="93" t="s">
        <v>1</v>
      </c>
      <c r="B211" s="94"/>
      <c r="C211" s="95" t="s">
        <v>2</v>
      </c>
      <c r="D211" s="96"/>
      <c r="E211" s="96"/>
      <c r="F211" s="96"/>
      <c r="G211" s="96"/>
      <c r="H211" s="96"/>
      <c r="I211" s="96"/>
      <c r="J211" s="96"/>
      <c r="K211" s="94"/>
    </row>
    <row r="212" spans="1:11" ht="15">
      <c r="A212" s="93" t="s">
        <v>3</v>
      </c>
      <c r="B212" s="94"/>
      <c r="C212" s="95" t="s">
        <v>4</v>
      </c>
      <c r="D212" s="96"/>
      <c r="E212" s="96"/>
      <c r="F212" s="96"/>
      <c r="G212" s="96"/>
      <c r="H212" s="96"/>
      <c r="I212" s="96"/>
      <c r="J212" s="96"/>
      <c r="K212" s="94"/>
    </row>
    <row r="213" spans="1:11" ht="15">
      <c r="A213" s="93" t="s">
        <v>5</v>
      </c>
      <c r="B213" s="94"/>
      <c r="C213" s="95" t="s">
        <v>6</v>
      </c>
      <c r="D213" s="96"/>
      <c r="E213" s="96"/>
      <c r="F213" s="96"/>
      <c r="G213" s="96"/>
      <c r="H213" s="96"/>
      <c r="I213" s="96"/>
      <c r="J213" s="96"/>
      <c r="K213" s="94"/>
    </row>
    <row r="214" spans="1:11" ht="15">
      <c r="A214" s="93" t="s">
        <v>7</v>
      </c>
      <c r="B214" s="94"/>
      <c r="C214" s="95">
        <v>7289584</v>
      </c>
      <c r="D214" s="96"/>
      <c r="E214" s="96"/>
      <c r="F214" s="96"/>
      <c r="G214" s="96"/>
      <c r="H214" s="96"/>
      <c r="I214" s="96"/>
      <c r="J214" s="96"/>
      <c r="K214" s="94"/>
    </row>
    <row r="215" spans="1:11" ht="15">
      <c r="A215" s="93" t="s">
        <v>8</v>
      </c>
      <c r="B215" s="96"/>
      <c r="C215" s="96"/>
      <c r="D215" s="96"/>
      <c r="E215" s="94"/>
      <c r="F215" s="97" t="s">
        <v>9</v>
      </c>
      <c r="G215" s="94"/>
      <c r="H215" s="98" t="s">
        <v>49</v>
      </c>
      <c r="I215" s="96"/>
      <c r="J215" s="96"/>
      <c r="K215" s="94"/>
    </row>
    <row r="216" spans="1:11" ht="15">
      <c r="A216" s="93" t="s">
        <v>11</v>
      </c>
      <c r="B216" s="94"/>
      <c r="C216" s="101" t="s">
        <v>50</v>
      </c>
      <c r="D216" s="96"/>
      <c r="E216" s="94"/>
      <c r="F216" s="97" t="s">
        <v>13</v>
      </c>
      <c r="G216" s="94"/>
      <c r="H216" s="101">
        <v>998272</v>
      </c>
      <c r="I216" s="96"/>
      <c r="J216" s="96"/>
      <c r="K216" s="94"/>
    </row>
    <row r="217" spans="1:11" ht="15">
      <c r="A217" s="99" t="s">
        <v>14</v>
      </c>
      <c r="B217" s="100"/>
      <c r="C217" s="102" t="s">
        <v>15</v>
      </c>
      <c r="D217" s="103"/>
      <c r="E217" s="100"/>
      <c r="F217" s="97" t="s">
        <v>16</v>
      </c>
      <c r="G217" s="94"/>
      <c r="H217" s="101" t="s">
        <v>51</v>
      </c>
      <c r="I217" s="96"/>
      <c r="J217" s="96"/>
      <c r="K217" s="94"/>
    </row>
    <row r="218" spans="1:11" ht="15">
      <c r="A218" s="99" t="s">
        <v>18</v>
      </c>
      <c r="B218" s="100"/>
      <c r="C218" s="102"/>
      <c r="D218" s="103"/>
      <c r="E218" s="100"/>
      <c r="F218" s="97" t="s">
        <v>19</v>
      </c>
      <c r="G218" s="94"/>
      <c r="H218" s="101" t="s">
        <v>52</v>
      </c>
      <c r="I218" s="96"/>
      <c r="J218" s="96"/>
      <c r="K218" s="94"/>
    </row>
    <row r="219" spans="1:11" ht="15">
      <c r="A219" s="1" t="s">
        <v>21</v>
      </c>
      <c r="B219" s="2">
        <v>40</v>
      </c>
      <c r="C219" s="2">
        <v>80</v>
      </c>
      <c r="D219" s="3">
        <v>120</v>
      </c>
      <c r="E219" s="2">
        <v>160</v>
      </c>
      <c r="F219" s="4">
        <v>200</v>
      </c>
      <c r="G219" s="4">
        <v>240</v>
      </c>
      <c r="H219" s="5"/>
      <c r="I219" s="5"/>
      <c r="J219" s="5"/>
      <c r="K219" s="5"/>
    </row>
    <row r="220" spans="1:11" ht="15">
      <c r="A220" s="6" t="s">
        <v>22</v>
      </c>
      <c r="B220" s="4">
        <v>39.1</v>
      </c>
      <c r="C220" s="4">
        <v>79.099999999999994</v>
      </c>
      <c r="D220" s="7">
        <v>119.8</v>
      </c>
      <c r="E220" s="4">
        <v>159</v>
      </c>
      <c r="F220" s="4">
        <v>200.1</v>
      </c>
      <c r="G220" s="4">
        <v>241</v>
      </c>
      <c r="H220" s="5"/>
      <c r="I220" s="5"/>
      <c r="J220" s="5"/>
      <c r="K220" s="5"/>
    </row>
    <row r="221" spans="1:11" ht="15">
      <c r="A221" s="6" t="s">
        <v>23</v>
      </c>
      <c r="B221" s="4">
        <v>39.9</v>
      </c>
      <c r="C221" s="4">
        <v>79.099999999999994</v>
      </c>
      <c r="D221" s="7">
        <v>119.9</v>
      </c>
      <c r="E221" s="4">
        <v>159.1</v>
      </c>
      <c r="F221" s="4">
        <v>200.5</v>
      </c>
      <c r="G221" s="4">
        <v>239.8</v>
      </c>
      <c r="H221" s="5"/>
      <c r="I221" s="5"/>
      <c r="J221" s="5"/>
      <c r="K221" s="5"/>
    </row>
    <row r="222" spans="1:11" ht="14.25">
      <c r="A222" s="8" t="s">
        <v>24</v>
      </c>
      <c r="B222" s="9">
        <f>AVERAGE(B220:B221)-B219</f>
        <v>-0.5</v>
      </c>
      <c r="C222" s="9">
        <f>AVERAGE(C220:C221)-C219</f>
        <v>-0.90000000000000568</v>
      </c>
      <c r="D222" s="9">
        <f>AVERAGE(D220:D221)-D219</f>
        <v>-0.15000000000000568</v>
      </c>
      <c r="E222" s="9">
        <f>AVERAGE(E220:E221)-E219</f>
        <v>-0.94999999999998863</v>
      </c>
      <c r="F222" s="9">
        <f t="shared" ref="F222" si="20">AVERAGE(F220:F221)-F219</f>
        <v>0.30000000000001137</v>
      </c>
      <c r="G222" s="9">
        <f t="shared" ref="G222" si="21">AVERAGE(G220:G221)-G219</f>
        <v>0.40000000000000568</v>
      </c>
      <c r="H222" s="5"/>
      <c r="I222" s="5"/>
      <c r="J222" s="5"/>
      <c r="K222" s="5"/>
    </row>
    <row r="223" spans="1:11" ht="14.25">
      <c r="A223" s="8" t="s">
        <v>25</v>
      </c>
      <c r="B223" s="9">
        <f>AVERAGE(B222:G222)</f>
        <v>-0.29999999999999716</v>
      </c>
      <c r="C223" s="9"/>
      <c r="D223" s="9"/>
      <c r="E223" s="9"/>
      <c r="F223" s="9"/>
      <c r="G223" s="9"/>
      <c r="H223" s="5"/>
      <c r="I223" s="5"/>
      <c r="J223" s="5"/>
      <c r="K223" s="5"/>
    </row>
    <row r="224" spans="1:11" ht="14.25">
      <c r="A224" s="8" t="s">
        <v>26</v>
      </c>
      <c r="B224" s="78">
        <f>_xlfn.STDEV.S(B222:G222)</f>
        <v>0.58223706512038764</v>
      </c>
      <c r="C224" s="9"/>
      <c r="D224" s="9"/>
      <c r="E224" s="9"/>
      <c r="F224" s="9"/>
      <c r="G224" s="9"/>
      <c r="H224" s="5"/>
      <c r="I224" s="5"/>
      <c r="J224" s="5"/>
      <c r="K224" s="5"/>
    </row>
    <row r="225" spans="1:11" ht="14.25">
      <c r="A225" s="79"/>
      <c r="B225" s="80"/>
      <c r="C225" s="81"/>
      <c r="D225" s="81"/>
      <c r="E225" s="81"/>
      <c r="F225" s="81"/>
      <c r="G225" s="81"/>
      <c r="H225" s="5"/>
      <c r="I225" s="5"/>
      <c r="J225" s="5"/>
      <c r="K225" s="5"/>
    </row>
    <row r="229" spans="1:11" ht="15">
      <c r="A229" s="104" t="s">
        <v>0</v>
      </c>
      <c r="B229" s="96"/>
      <c r="C229" s="96"/>
      <c r="D229" s="96"/>
      <c r="E229" s="96"/>
      <c r="F229" s="96"/>
      <c r="G229" s="96"/>
      <c r="H229" s="96"/>
      <c r="I229" s="96"/>
      <c r="J229" s="96"/>
      <c r="K229" s="94"/>
    </row>
    <row r="230" spans="1:11" ht="15">
      <c r="A230" s="93" t="s">
        <v>1</v>
      </c>
      <c r="B230" s="94"/>
      <c r="C230" s="95" t="s">
        <v>2</v>
      </c>
      <c r="D230" s="96"/>
      <c r="E230" s="96"/>
      <c r="F230" s="96"/>
      <c r="G230" s="96"/>
      <c r="H230" s="96"/>
      <c r="I230" s="96"/>
      <c r="J230" s="96"/>
      <c r="K230" s="94"/>
    </row>
    <row r="231" spans="1:11" ht="15">
      <c r="A231" s="93" t="s">
        <v>3</v>
      </c>
      <c r="B231" s="94"/>
      <c r="C231" s="95" t="s">
        <v>4</v>
      </c>
      <c r="D231" s="96"/>
      <c r="E231" s="96"/>
      <c r="F231" s="96"/>
      <c r="G231" s="96"/>
      <c r="H231" s="96"/>
      <c r="I231" s="96"/>
      <c r="J231" s="96"/>
      <c r="K231" s="94"/>
    </row>
    <row r="232" spans="1:11" ht="15">
      <c r="A232" s="93" t="s">
        <v>5</v>
      </c>
      <c r="B232" s="94"/>
      <c r="C232" s="95" t="s">
        <v>6</v>
      </c>
      <c r="D232" s="96"/>
      <c r="E232" s="96"/>
      <c r="F232" s="96"/>
      <c r="G232" s="96"/>
      <c r="H232" s="96"/>
      <c r="I232" s="96"/>
      <c r="J232" s="96"/>
      <c r="K232" s="94"/>
    </row>
    <row r="233" spans="1:11" ht="15">
      <c r="A233" s="93" t="s">
        <v>7</v>
      </c>
      <c r="B233" s="94"/>
      <c r="C233" s="95">
        <v>7289584</v>
      </c>
      <c r="D233" s="96"/>
      <c r="E233" s="96"/>
      <c r="F233" s="96"/>
      <c r="G233" s="96"/>
      <c r="H233" s="96"/>
      <c r="I233" s="96"/>
      <c r="J233" s="96"/>
      <c r="K233" s="94"/>
    </row>
    <row r="234" spans="1:11" ht="15">
      <c r="A234" s="93" t="s">
        <v>8</v>
      </c>
      <c r="B234" s="96"/>
      <c r="C234" s="96"/>
      <c r="D234" s="96"/>
      <c r="E234" s="94"/>
      <c r="F234" s="97" t="s">
        <v>9</v>
      </c>
      <c r="G234" s="94"/>
      <c r="H234" s="98" t="s">
        <v>53</v>
      </c>
      <c r="I234" s="96"/>
      <c r="J234" s="96"/>
      <c r="K234" s="94"/>
    </row>
    <row r="235" spans="1:11" ht="15">
      <c r="A235" s="93" t="s">
        <v>11</v>
      </c>
      <c r="B235" s="94"/>
      <c r="C235" s="101" t="s">
        <v>54</v>
      </c>
      <c r="D235" s="96"/>
      <c r="E235" s="94"/>
      <c r="F235" s="97" t="s">
        <v>13</v>
      </c>
      <c r="G235" s="94"/>
      <c r="H235" s="101" t="s">
        <v>38</v>
      </c>
      <c r="I235" s="96"/>
      <c r="J235" s="96"/>
      <c r="K235" s="94"/>
    </row>
    <row r="236" spans="1:11" ht="15">
      <c r="A236" s="99" t="s">
        <v>14</v>
      </c>
      <c r="B236" s="100"/>
      <c r="C236" s="102" t="s">
        <v>55</v>
      </c>
      <c r="D236" s="103"/>
      <c r="E236" s="100"/>
      <c r="F236" s="97" t="s">
        <v>16</v>
      </c>
      <c r="G236" s="94"/>
      <c r="H236" s="101" t="s">
        <v>51</v>
      </c>
      <c r="I236" s="96"/>
      <c r="J236" s="96"/>
      <c r="K236" s="94"/>
    </row>
    <row r="237" spans="1:11" ht="15">
      <c r="A237" s="99" t="s">
        <v>18</v>
      </c>
      <c r="B237" s="100"/>
      <c r="C237" s="102"/>
      <c r="D237" s="103"/>
      <c r="E237" s="100"/>
      <c r="F237" s="97" t="s">
        <v>19</v>
      </c>
      <c r="G237" s="94"/>
      <c r="H237" s="101" t="s">
        <v>52</v>
      </c>
      <c r="I237" s="96"/>
      <c r="J237" s="96"/>
      <c r="K237" s="94"/>
    </row>
    <row r="238" spans="1:11" ht="15">
      <c r="A238" s="1" t="s">
        <v>21</v>
      </c>
      <c r="B238" s="2">
        <v>40</v>
      </c>
      <c r="C238" s="2">
        <v>80</v>
      </c>
      <c r="D238" s="3">
        <v>120</v>
      </c>
      <c r="E238" s="2">
        <v>160</v>
      </c>
      <c r="F238" s="4">
        <v>200</v>
      </c>
      <c r="G238" s="4">
        <v>240</v>
      </c>
      <c r="H238" s="5"/>
      <c r="I238" s="5"/>
      <c r="J238" s="5"/>
      <c r="K238" s="5"/>
    </row>
    <row r="239" spans="1:11" ht="15">
      <c r="A239" s="6" t="s">
        <v>22</v>
      </c>
      <c r="B239" s="4">
        <v>40.299999999999997</v>
      </c>
      <c r="C239" s="4">
        <v>80.5</v>
      </c>
      <c r="D239" s="7">
        <v>120.8</v>
      </c>
      <c r="E239" s="4">
        <v>160.80000000000001</v>
      </c>
      <c r="F239" s="4">
        <v>201</v>
      </c>
      <c r="G239" s="4">
        <v>241.1</v>
      </c>
      <c r="H239" s="5"/>
      <c r="I239" s="5"/>
      <c r="J239" s="5"/>
      <c r="K239" s="5"/>
    </row>
    <row r="240" spans="1:11" ht="15">
      <c r="A240" s="6" t="s">
        <v>23</v>
      </c>
      <c r="B240" s="4">
        <v>40</v>
      </c>
      <c r="C240" s="4">
        <v>80.400000000000006</v>
      </c>
      <c r="D240" s="7">
        <v>120.9</v>
      </c>
      <c r="E240" s="4">
        <v>160.69999999999999</v>
      </c>
      <c r="F240" s="4">
        <v>201.1</v>
      </c>
      <c r="G240" s="4">
        <v>241.1</v>
      </c>
      <c r="H240" s="5"/>
      <c r="I240" s="5"/>
      <c r="J240" s="5"/>
      <c r="K240" s="5"/>
    </row>
    <row r="241" spans="1:11" ht="14.25">
      <c r="A241" s="8" t="s">
        <v>24</v>
      </c>
      <c r="B241" s="9">
        <f>AVERAGE(B239:B240)-B238</f>
        <v>0.14999999999999858</v>
      </c>
      <c r="C241" s="9">
        <f>AVERAGE(C239:C240)-C238</f>
        <v>0.45000000000000284</v>
      </c>
      <c r="D241" s="9">
        <f>AVERAGE(D239:D240)-D238</f>
        <v>0.84999999999999432</v>
      </c>
      <c r="E241" s="9">
        <f>AVERAGE(E239:E240)-E238</f>
        <v>0.75</v>
      </c>
      <c r="F241" s="9">
        <f t="shared" ref="F241" si="22">AVERAGE(F239:F240)-F238</f>
        <v>1.0500000000000114</v>
      </c>
      <c r="G241" s="9">
        <f t="shared" ref="G241" si="23">AVERAGE(G239:G240)-G238</f>
        <v>1.0999999999999943</v>
      </c>
      <c r="H241" s="5"/>
      <c r="I241" s="5"/>
      <c r="J241" s="5"/>
      <c r="K241" s="5"/>
    </row>
    <row r="242" spans="1:11" ht="14.25">
      <c r="A242" s="8" t="s">
        <v>25</v>
      </c>
      <c r="B242" s="9">
        <f>AVERAGE(B241:G241)</f>
        <v>0.7250000000000002</v>
      </c>
      <c r="C242" s="9"/>
      <c r="D242" s="9"/>
      <c r="E242" s="9"/>
      <c r="F242" s="9"/>
      <c r="G242" s="9"/>
      <c r="H242" s="5"/>
      <c r="I242" s="5"/>
      <c r="J242" s="5"/>
      <c r="K242" s="5"/>
    </row>
    <row r="243" spans="1:11" ht="14.25">
      <c r="A243" s="8" t="s">
        <v>26</v>
      </c>
      <c r="B243" s="78">
        <f>_xlfn.STDEV.S(B241:G241)</f>
        <v>0.36571847095819526</v>
      </c>
      <c r="C243" s="9"/>
      <c r="D243" s="9"/>
      <c r="E243" s="9"/>
      <c r="F243" s="9"/>
      <c r="G243" s="9"/>
      <c r="H243" s="5"/>
      <c r="I243" s="5"/>
      <c r="J243" s="5"/>
      <c r="K243" s="5"/>
    </row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C27:E27"/>
    <mergeCell ref="F27:G27"/>
    <mergeCell ref="H27:K27"/>
    <mergeCell ref="C28:E28"/>
    <mergeCell ref="F28:G28"/>
    <mergeCell ref="H28:K28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17:B117"/>
    <mergeCell ref="C117:K117"/>
    <mergeCell ref="A118:B118"/>
    <mergeCell ref="C118:K118"/>
    <mergeCell ref="A119:B119"/>
    <mergeCell ref="C119:K119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H101:K101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15:K115"/>
    <mergeCell ref="C116:K116"/>
    <mergeCell ref="A116:B116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7:B237"/>
    <mergeCell ref="C237:E237"/>
    <mergeCell ref="F237:G237"/>
    <mergeCell ref="H237:K237"/>
    <mergeCell ref="A234:E234"/>
    <mergeCell ref="F234:G234"/>
    <mergeCell ref="H234:K234"/>
    <mergeCell ref="A235:B235"/>
    <mergeCell ref="C235:E235"/>
    <mergeCell ref="F235:G235"/>
    <mergeCell ref="H235:K235"/>
    <mergeCell ref="A236:B236"/>
    <mergeCell ref="C236:E236"/>
    <mergeCell ref="F236:G236"/>
    <mergeCell ref="H236:K236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137:B137"/>
    <mergeCell ref="A138:B138"/>
    <mergeCell ref="C138:K138"/>
    <mergeCell ref="C137:K1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39:E139"/>
    <mergeCell ref="F139:G139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213:B213"/>
    <mergeCell ref="C213:K213"/>
    <mergeCell ref="A214:B214"/>
    <mergeCell ref="C214:K214"/>
    <mergeCell ref="A215:E215"/>
    <mergeCell ref="F215:G215"/>
    <mergeCell ref="H215:K215"/>
    <mergeCell ref="A199:B199"/>
    <mergeCell ref="H199:K199"/>
    <mergeCell ref="C199:E199"/>
    <mergeCell ref="F199:G199"/>
    <mergeCell ref="A210:K210"/>
    <mergeCell ref="A211:B211"/>
    <mergeCell ref="C211:K211"/>
    <mergeCell ref="A212:B212"/>
    <mergeCell ref="C212:K2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71"/>
  <sheetViews>
    <sheetView tabSelected="1" topLeftCell="A112" workbookViewId="0">
      <selection activeCell="F122" sqref="F122:G122"/>
    </sheetView>
  </sheetViews>
  <sheetFormatPr baseColWidth="10" defaultColWidth="12.5703125" defaultRowHeight="15.75" customHeight="1"/>
  <cols>
    <col min="1" max="1" width="26" customWidth="1"/>
    <col min="2" max="2" width="17.28515625" customWidth="1"/>
  </cols>
  <sheetData>
    <row r="1" spans="1:16" ht="15">
      <c r="A1" s="104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4"/>
    </row>
    <row r="2" spans="1:16" ht="15">
      <c r="A2" s="93" t="s">
        <v>1</v>
      </c>
      <c r="B2" s="94"/>
      <c r="C2" s="95" t="s">
        <v>2</v>
      </c>
      <c r="D2" s="96"/>
      <c r="E2" s="96"/>
      <c r="F2" s="96"/>
      <c r="G2" s="96"/>
      <c r="H2" s="96"/>
      <c r="I2" s="96"/>
      <c r="J2" s="96"/>
      <c r="K2" s="94"/>
    </row>
    <row r="3" spans="1:16" ht="15">
      <c r="A3" s="93" t="s">
        <v>3</v>
      </c>
      <c r="B3" s="94"/>
      <c r="C3" s="95" t="s">
        <v>4</v>
      </c>
      <c r="D3" s="96"/>
      <c r="E3" s="96"/>
      <c r="F3" s="96"/>
      <c r="G3" s="96"/>
      <c r="H3" s="96"/>
      <c r="I3" s="96"/>
      <c r="J3" s="96"/>
      <c r="K3" s="94"/>
    </row>
    <row r="4" spans="1:16" ht="15">
      <c r="A4" s="93" t="s">
        <v>5</v>
      </c>
      <c r="B4" s="94"/>
      <c r="C4" s="95" t="s">
        <v>6</v>
      </c>
      <c r="D4" s="96"/>
      <c r="E4" s="96"/>
      <c r="F4" s="96"/>
      <c r="G4" s="96"/>
      <c r="H4" s="96"/>
      <c r="I4" s="96"/>
      <c r="J4" s="96"/>
      <c r="K4" s="94"/>
    </row>
    <row r="5" spans="1:16" ht="15">
      <c r="A5" s="93" t="s">
        <v>7</v>
      </c>
      <c r="B5" s="94"/>
      <c r="C5" s="95">
        <v>7289584</v>
      </c>
      <c r="D5" s="96"/>
      <c r="E5" s="96"/>
      <c r="F5" s="96"/>
      <c r="G5" s="96"/>
      <c r="H5" s="96"/>
      <c r="I5" s="96"/>
      <c r="J5" s="96"/>
      <c r="K5" s="94"/>
    </row>
    <row r="6" spans="1:16" ht="15">
      <c r="A6" s="93" t="s">
        <v>57</v>
      </c>
      <c r="B6" s="96"/>
      <c r="C6" s="96"/>
      <c r="D6" s="96"/>
      <c r="E6" s="94"/>
      <c r="F6" s="97" t="s">
        <v>9</v>
      </c>
      <c r="G6" s="94"/>
      <c r="H6" s="98" t="s">
        <v>58</v>
      </c>
      <c r="I6" s="96"/>
      <c r="J6" s="96"/>
      <c r="K6" s="94"/>
    </row>
    <row r="7" spans="1:16" ht="15">
      <c r="A7" s="93" t="s">
        <v>11</v>
      </c>
      <c r="B7" s="94"/>
      <c r="C7" s="101" t="s">
        <v>59</v>
      </c>
      <c r="D7" s="96"/>
      <c r="E7" s="94"/>
      <c r="F7" s="97" t="s">
        <v>13</v>
      </c>
      <c r="G7" s="94"/>
      <c r="H7" s="101" t="s">
        <v>60</v>
      </c>
      <c r="I7" s="96"/>
      <c r="J7" s="96"/>
      <c r="K7" s="94"/>
    </row>
    <row r="8" spans="1:16" ht="15">
      <c r="A8" s="99" t="s">
        <v>14</v>
      </c>
      <c r="B8" s="100"/>
      <c r="C8" s="102" t="s">
        <v>61</v>
      </c>
      <c r="D8" s="103"/>
      <c r="E8" s="100"/>
      <c r="F8" s="97" t="s">
        <v>16</v>
      </c>
      <c r="G8" s="94"/>
      <c r="H8" s="101" t="s">
        <v>30</v>
      </c>
      <c r="I8" s="96"/>
      <c r="J8" s="96"/>
      <c r="K8" s="94"/>
    </row>
    <row r="9" spans="1:16" ht="15">
      <c r="A9" s="99" t="s">
        <v>18</v>
      </c>
      <c r="B9" s="100"/>
      <c r="C9" s="102"/>
      <c r="D9" s="103"/>
      <c r="E9" s="100"/>
      <c r="F9" s="97" t="s">
        <v>19</v>
      </c>
      <c r="G9" s="94"/>
      <c r="H9" s="101" t="s">
        <v>62</v>
      </c>
      <c r="I9" s="96"/>
      <c r="J9" s="96"/>
      <c r="K9" s="94"/>
    </row>
    <row r="10" spans="1:16" ht="15">
      <c r="A10" s="1" t="s">
        <v>63</v>
      </c>
      <c r="B10" s="2">
        <v>10</v>
      </c>
      <c r="C10" s="2">
        <v>15</v>
      </c>
      <c r="D10" s="13">
        <v>20</v>
      </c>
      <c r="E10" s="2">
        <v>25</v>
      </c>
      <c r="F10" s="4">
        <v>30</v>
      </c>
      <c r="G10" s="4">
        <v>35</v>
      </c>
      <c r="H10" s="14">
        <v>80</v>
      </c>
      <c r="I10" s="14">
        <v>90</v>
      </c>
      <c r="J10" s="84" t="s">
        <v>213</v>
      </c>
      <c r="K10" s="84" t="s">
        <v>214</v>
      </c>
    </row>
    <row r="11" spans="1:16" ht="14.25">
      <c r="A11" s="6" t="s">
        <v>22</v>
      </c>
      <c r="B11" s="16">
        <v>10</v>
      </c>
      <c r="C11" s="16">
        <v>14.9</v>
      </c>
      <c r="D11" s="16">
        <v>19.7</v>
      </c>
      <c r="E11" s="16">
        <v>24.5</v>
      </c>
      <c r="F11" s="16">
        <v>29</v>
      </c>
      <c r="G11" s="16">
        <v>34.5</v>
      </c>
      <c r="H11" s="17">
        <v>80.5</v>
      </c>
      <c r="I11" s="17">
        <v>90.5</v>
      </c>
      <c r="J11" s="88">
        <v>1</v>
      </c>
      <c r="K11" s="89">
        <v>20</v>
      </c>
    </row>
    <row r="12" spans="1:16" ht="14.25">
      <c r="A12" s="6" t="s">
        <v>23</v>
      </c>
      <c r="B12" s="16">
        <v>9.9</v>
      </c>
      <c r="C12" s="16">
        <v>14.5</v>
      </c>
      <c r="D12" s="16">
        <v>19.5</v>
      </c>
      <c r="E12" s="16">
        <v>24.5</v>
      </c>
      <c r="F12" s="16">
        <v>29</v>
      </c>
      <c r="G12" s="16">
        <v>34.5</v>
      </c>
      <c r="H12" s="17">
        <v>80.5</v>
      </c>
      <c r="I12" s="17">
        <v>90.5</v>
      </c>
      <c r="J12" s="88">
        <v>2</v>
      </c>
      <c r="K12" s="89">
        <v>19.5</v>
      </c>
    </row>
    <row r="13" spans="1:16" ht="14.25">
      <c r="A13" s="8" t="s">
        <v>24</v>
      </c>
      <c r="B13" s="9">
        <f>AVERAGE(B11:B12)-B10</f>
        <v>-5.0000000000000711E-2</v>
      </c>
      <c r="C13" s="9">
        <f t="shared" ref="C13:I13" si="0">AVERAGE(C11:C12)-C10</f>
        <v>-0.30000000000000071</v>
      </c>
      <c r="D13" s="9">
        <f t="shared" si="0"/>
        <v>-0.39999999999999858</v>
      </c>
      <c r="E13" s="9">
        <f t="shared" si="0"/>
        <v>-0.5</v>
      </c>
      <c r="F13" s="9">
        <f t="shared" si="0"/>
        <v>-1</v>
      </c>
      <c r="G13" s="9">
        <f t="shared" si="0"/>
        <v>-0.5</v>
      </c>
      <c r="H13" s="9">
        <f t="shared" si="0"/>
        <v>0.5</v>
      </c>
      <c r="I13" s="9">
        <f t="shared" si="0"/>
        <v>0.5</v>
      </c>
      <c r="J13" s="88">
        <v>3</v>
      </c>
      <c r="K13" s="90">
        <v>19</v>
      </c>
    </row>
    <row r="14" spans="1:16" ht="14.25">
      <c r="A14" s="8" t="s">
        <v>25</v>
      </c>
      <c r="B14" s="9">
        <f>AVERAGE(B13:I13)</f>
        <v>-0.21875</v>
      </c>
      <c r="C14" s="5"/>
      <c r="D14" s="5"/>
      <c r="E14" s="5"/>
      <c r="F14" s="5"/>
      <c r="G14" s="5"/>
      <c r="H14" s="18"/>
      <c r="I14" s="18"/>
      <c r="J14" s="88">
        <v>4</v>
      </c>
      <c r="K14" s="89">
        <v>19</v>
      </c>
      <c r="L14" s="20"/>
      <c r="M14" s="20"/>
      <c r="N14" s="18"/>
      <c r="O14" s="18"/>
      <c r="P14" s="18"/>
    </row>
    <row r="15" spans="1:16" ht="14.25">
      <c r="A15" s="8" t="s">
        <v>26</v>
      </c>
      <c r="B15" s="58">
        <f>_xlfn.STDEV.S(B13:I13)</f>
        <v>0.51681545476670321</v>
      </c>
      <c r="C15" s="5"/>
      <c r="D15" s="5"/>
      <c r="E15" s="5"/>
      <c r="F15" s="5"/>
      <c r="G15" s="5"/>
      <c r="H15" s="5"/>
      <c r="I15" s="5"/>
      <c r="J15" s="89">
        <v>5</v>
      </c>
      <c r="K15" s="89">
        <v>20</v>
      </c>
      <c r="L15" s="21"/>
      <c r="M15" s="22"/>
      <c r="N15" s="23"/>
      <c r="O15" s="20"/>
      <c r="P15" s="24"/>
    </row>
    <row r="16" spans="1:16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20"/>
      <c r="M16" s="20"/>
      <c r="N16" s="18"/>
      <c r="O16" s="18"/>
      <c r="P16" s="18"/>
    </row>
    <row r="17" spans="1:16" ht="14.25">
      <c r="H17" s="5"/>
      <c r="L17" s="20"/>
      <c r="M17" s="22"/>
      <c r="N17" s="18"/>
      <c r="O17" s="18"/>
      <c r="P17" s="18"/>
    </row>
    <row r="18" spans="1:16" ht="15.75" customHeight="1">
      <c r="L18" s="18"/>
      <c r="M18" s="18"/>
      <c r="N18" s="18"/>
      <c r="O18" s="18"/>
      <c r="P18" s="18"/>
    </row>
    <row r="20" spans="1:16" ht="15">
      <c r="A20" s="104" t="s">
        <v>0</v>
      </c>
      <c r="B20" s="96"/>
      <c r="C20" s="96"/>
      <c r="D20" s="96"/>
      <c r="E20" s="96"/>
      <c r="F20" s="96"/>
      <c r="G20" s="96"/>
      <c r="H20" s="96"/>
      <c r="I20" s="96"/>
      <c r="J20" s="96"/>
      <c r="K20" s="94"/>
    </row>
    <row r="21" spans="1:16" ht="15">
      <c r="A21" s="93" t="s">
        <v>1</v>
      </c>
      <c r="B21" s="94"/>
      <c r="C21" s="95" t="s">
        <v>2</v>
      </c>
      <c r="D21" s="96"/>
      <c r="E21" s="96"/>
      <c r="F21" s="96"/>
      <c r="G21" s="96"/>
      <c r="H21" s="96"/>
      <c r="I21" s="96"/>
      <c r="J21" s="96"/>
      <c r="K21" s="94"/>
    </row>
    <row r="22" spans="1:16" ht="15">
      <c r="A22" s="93" t="s">
        <v>3</v>
      </c>
      <c r="B22" s="94"/>
      <c r="C22" s="95" t="s">
        <v>4</v>
      </c>
      <c r="D22" s="96"/>
      <c r="E22" s="96"/>
      <c r="F22" s="96"/>
      <c r="G22" s="96"/>
      <c r="H22" s="96"/>
      <c r="I22" s="96"/>
      <c r="J22" s="96"/>
      <c r="K22" s="94"/>
    </row>
    <row r="23" spans="1:16" ht="15">
      <c r="A23" s="93" t="s">
        <v>5</v>
      </c>
      <c r="B23" s="94"/>
      <c r="C23" s="95" t="s">
        <v>6</v>
      </c>
      <c r="D23" s="96"/>
      <c r="E23" s="96"/>
      <c r="F23" s="96"/>
      <c r="G23" s="96"/>
      <c r="H23" s="96"/>
      <c r="I23" s="96"/>
      <c r="J23" s="96"/>
      <c r="K23" s="94"/>
    </row>
    <row r="24" spans="1:16" ht="15">
      <c r="A24" s="93" t="s">
        <v>7</v>
      </c>
      <c r="B24" s="94"/>
      <c r="C24" s="95">
        <v>7289584</v>
      </c>
      <c r="D24" s="96"/>
      <c r="E24" s="96"/>
      <c r="F24" s="96"/>
      <c r="G24" s="96"/>
      <c r="H24" s="96"/>
      <c r="I24" s="96"/>
      <c r="J24" s="96"/>
      <c r="K24" s="94"/>
    </row>
    <row r="25" spans="1:16" ht="15">
      <c r="A25" s="93" t="s">
        <v>57</v>
      </c>
      <c r="B25" s="96"/>
      <c r="C25" s="96"/>
      <c r="D25" s="96"/>
      <c r="E25" s="94"/>
      <c r="F25" s="97" t="s">
        <v>9</v>
      </c>
      <c r="G25" s="94"/>
      <c r="H25" s="98" t="s">
        <v>65</v>
      </c>
      <c r="I25" s="96"/>
      <c r="J25" s="96"/>
      <c r="K25" s="94"/>
    </row>
    <row r="26" spans="1:16" ht="15">
      <c r="A26" s="93" t="s">
        <v>11</v>
      </c>
      <c r="B26" s="94"/>
      <c r="C26" s="101" t="s">
        <v>66</v>
      </c>
      <c r="D26" s="96"/>
      <c r="E26" s="94"/>
      <c r="F26" s="97" t="s">
        <v>13</v>
      </c>
      <c r="G26" s="94"/>
      <c r="H26" s="101" t="s">
        <v>67</v>
      </c>
      <c r="I26" s="96"/>
      <c r="J26" s="96"/>
      <c r="K26" s="94"/>
    </row>
    <row r="27" spans="1:16" ht="15">
      <c r="A27" s="99" t="s">
        <v>14</v>
      </c>
      <c r="B27" s="100"/>
      <c r="C27" s="102" t="s">
        <v>38</v>
      </c>
      <c r="D27" s="103"/>
      <c r="E27" s="100"/>
      <c r="F27" s="97" t="s">
        <v>16</v>
      </c>
      <c r="G27" s="94"/>
      <c r="H27" s="101" t="s">
        <v>30</v>
      </c>
      <c r="I27" s="96"/>
      <c r="J27" s="96"/>
      <c r="K27" s="94"/>
    </row>
    <row r="28" spans="1:16" ht="15">
      <c r="A28" s="99" t="s">
        <v>18</v>
      </c>
      <c r="B28" s="100"/>
      <c r="C28" s="102">
        <v>249</v>
      </c>
      <c r="D28" s="103"/>
      <c r="E28" s="100"/>
      <c r="F28" s="97" t="s">
        <v>19</v>
      </c>
      <c r="G28" s="94"/>
      <c r="H28" s="101" t="s">
        <v>28</v>
      </c>
      <c r="I28" s="96"/>
      <c r="J28" s="96"/>
      <c r="K28" s="94"/>
    </row>
    <row r="29" spans="1:16" ht="15">
      <c r="A29" s="1" t="s">
        <v>63</v>
      </c>
      <c r="B29" s="2">
        <v>10</v>
      </c>
      <c r="C29" s="2">
        <v>15</v>
      </c>
      <c r="D29" s="13">
        <v>20</v>
      </c>
      <c r="E29" s="2">
        <v>25</v>
      </c>
      <c r="F29" s="4">
        <v>30</v>
      </c>
      <c r="G29" s="4">
        <v>35</v>
      </c>
      <c r="H29" s="14">
        <v>80</v>
      </c>
      <c r="I29" s="14">
        <v>90</v>
      </c>
      <c r="J29" s="84" t="s">
        <v>213</v>
      </c>
      <c r="K29" s="84" t="s">
        <v>214</v>
      </c>
    </row>
    <row r="30" spans="1:16" ht="14.25">
      <c r="A30" s="6" t="s">
        <v>22</v>
      </c>
      <c r="B30" s="16">
        <v>9</v>
      </c>
      <c r="C30" s="16">
        <v>13.5</v>
      </c>
      <c r="D30" s="16">
        <v>18.5</v>
      </c>
      <c r="E30" s="16">
        <v>23.5</v>
      </c>
      <c r="F30" s="16">
        <v>28</v>
      </c>
      <c r="G30" s="16">
        <v>33</v>
      </c>
      <c r="H30" s="17">
        <v>78</v>
      </c>
      <c r="I30" s="17">
        <v>89</v>
      </c>
      <c r="J30" s="88">
        <v>1</v>
      </c>
      <c r="K30" s="89">
        <v>19</v>
      </c>
    </row>
    <row r="31" spans="1:16" ht="14.25">
      <c r="A31" s="6" t="s">
        <v>23</v>
      </c>
      <c r="B31" s="16">
        <v>8.5</v>
      </c>
      <c r="C31" s="16">
        <v>13.4</v>
      </c>
      <c r="D31" s="16">
        <v>18.5</v>
      </c>
      <c r="E31" s="16">
        <v>23.5</v>
      </c>
      <c r="F31" s="16">
        <v>28.4</v>
      </c>
      <c r="G31" s="16">
        <v>33</v>
      </c>
      <c r="H31" s="17">
        <v>78</v>
      </c>
      <c r="I31" s="17">
        <v>89</v>
      </c>
      <c r="J31" s="88">
        <v>2</v>
      </c>
      <c r="K31" s="89">
        <v>18.5</v>
      </c>
    </row>
    <row r="32" spans="1:16" ht="14.25">
      <c r="A32" s="8" t="s">
        <v>24</v>
      </c>
      <c r="B32" s="9">
        <f>AVERAGE(B30:B31)-B29</f>
        <v>-1.25</v>
      </c>
      <c r="C32" s="9">
        <f t="shared" ref="C32" si="1">AVERAGE(C30:C31)-C29</f>
        <v>-1.5500000000000007</v>
      </c>
      <c r="D32" s="9">
        <f t="shared" ref="D32" si="2">AVERAGE(D30:D31)-D29</f>
        <v>-1.5</v>
      </c>
      <c r="E32" s="9">
        <f t="shared" ref="E32" si="3">AVERAGE(E30:E31)-E29</f>
        <v>-1.5</v>
      </c>
      <c r="F32" s="9">
        <f t="shared" ref="F32" si="4">AVERAGE(F30:F31)-F29</f>
        <v>-1.8000000000000007</v>
      </c>
      <c r="G32" s="9">
        <f t="shared" ref="G32" si="5">AVERAGE(G30:G31)-G29</f>
        <v>-2</v>
      </c>
      <c r="H32" s="9">
        <f t="shared" ref="H32" si="6">AVERAGE(H30:H31)-H29</f>
        <v>-2</v>
      </c>
      <c r="I32" s="9">
        <f t="shared" ref="I32" si="7">AVERAGE(I30:I31)-I29</f>
        <v>-1</v>
      </c>
      <c r="J32" s="88">
        <v>3</v>
      </c>
      <c r="K32" s="90">
        <v>18</v>
      </c>
      <c r="L32" s="12"/>
      <c r="M32" s="12"/>
      <c r="N32" s="12"/>
      <c r="O32" s="12"/>
      <c r="P32" s="5"/>
    </row>
    <row r="33" spans="1:16" ht="14.25">
      <c r="A33" s="8" t="s">
        <v>25</v>
      </c>
      <c r="B33" s="9">
        <f>AVERAGE(B32:I32)</f>
        <v>-1.5750000000000002</v>
      </c>
      <c r="C33" s="5"/>
      <c r="D33" s="5"/>
      <c r="E33" s="5"/>
      <c r="F33" s="5"/>
      <c r="G33" s="5"/>
      <c r="H33" s="25"/>
      <c r="I33" s="25"/>
      <c r="J33" s="88">
        <v>4</v>
      </c>
      <c r="K33" s="89">
        <v>19</v>
      </c>
      <c r="L33" s="22"/>
      <c r="M33" s="22"/>
      <c r="N33" s="25"/>
      <c r="O33" s="25"/>
      <c r="P33" s="24"/>
    </row>
    <row r="34" spans="1:16" ht="14.25">
      <c r="A34" s="8" t="s">
        <v>26</v>
      </c>
      <c r="B34" s="58">
        <f>_xlfn.STDEV.S(B32:I32)</f>
        <v>0.35050983275386549</v>
      </c>
      <c r="C34" s="5"/>
      <c r="D34" s="5"/>
      <c r="E34" s="5"/>
      <c r="F34" s="5"/>
      <c r="G34" s="5"/>
      <c r="H34" s="5"/>
      <c r="I34" s="5"/>
      <c r="J34" s="89">
        <v>5</v>
      </c>
      <c r="K34" s="89">
        <v>19</v>
      </c>
      <c r="L34" s="26"/>
      <c r="M34" s="22"/>
      <c r="N34" s="27"/>
      <c r="O34" s="28"/>
      <c r="P34" s="24"/>
    </row>
    <row r="35" spans="1:16" ht="14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29"/>
      <c r="M35" s="22"/>
      <c r="N35" s="18"/>
      <c r="O35" s="18"/>
      <c r="P35" s="18"/>
    </row>
    <row r="36" spans="1:16" ht="14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29"/>
      <c r="M36" s="26"/>
      <c r="N36" s="25"/>
      <c r="O36" s="25"/>
      <c r="P36" s="25"/>
    </row>
    <row r="37" spans="1:16" ht="14.25">
      <c r="H37" s="5"/>
      <c r="L37" s="28"/>
      <c r="M37" s="26"/>
      <c r="N37" s="18"/>
      <c r="O37" s="18"/>
      <c r="P37" s="18"/>
    </row>
    <row r="38" spans="1:16" ht="12.75">
      <c r="L38" s="18"/>
      <c r="M38" s="18"/>
      <c r="N38" s="18"/>
      <c r="O38" s="18"/>
      <c r="P38" s="18"/>
    </row>
    <row r="39" spans="1:16" ht="15">
      <c r="A39" s="104" t="s">
        <v>0</v>
      </c>
      <c r="B39" s="96"/>
      <c r="C39" s="96"/>
      <c r="D39" s="96"/>
      <c r="E39" s="96"/>
      <c r="F39" s="96"/>
      <c r="G39" s="96"/>
      <c r="H39" s="96"/>
      <c r="I39" s="96"/>
      <c r="J39" s="96"/>
      <c r="K39" s="94"/>
    </row>
    <row r="40" spans="1:16" ht="15">
      <c r="A40" s="93" t="s">
        <v>1</v>
      </c>
      <c r="B40" s="94"/>
      <c r="C40" s="95" t="s">
        <v>2</v>
      </c>
      <c r="D40" s="96"/>
      <c r="E40" s="96"/>
      <c r="F40" s="96"/>
      <c r="G40" s="96"/>
      <c r="H40" s="96"/>
      <c r="I40" s="96"/>
      <c r="J40" s="96"/>
      <c r="K40" s="94"/>
    </row>
    <row r="41" spans="1:16" ht="15">
      <c r="A41" s="93" t="s">
        <v>3</v>
      </c>
      <c r="B41" s="94"/>
      <c r="C41" s="95" t="s">
        <v>4</v>
      </c>
      <c r="D41" s="96"/>
      <c r="E41" s="96"/>
      <c r="F41" s="96"/>
      <c r="G41" s="96"/>
      <c r="H41" s="96"/>
      <c r="I41" s="96"/>
      <c r="J41" s="96"/>
      <c r="K41" s="94"/>
    </row>
    <row r="42" spans="1:16" ht="15">
      <c r="A42" s="93" t="s">
        <v>5</v>
      </c>
      <c r="B42" s="94"/>
      <c r="C42" s="95" t="s">
        <v>6</v>
      </c>
      <c r="D42" s="96"/>
      <c r="E42" s="96"/>
      <c r="F42" s="96"/>
      <c r="G42" s="96"/>
      <c r="H42" s="96"/>
      <c r="I42" s="96"/>
      <c r="J42" s="96"/>
      <c r="K42" s="94"/>
    </row>
    <row r="43" spans="1:16" ht="15">
      <c r="A43" s="93" t="s">
        <v>7</v>
      </c>
      <c r="B43" s="94"/>
      <c r="C43" s="95">
        <v>7289584</v>
      </c>
      <c r="D43" s="96"/>
      <c r="E43" s="96"/>
      <c r="F43" s="96"/>
      <c r="G43" s="96"/>
      <c r="H43" s="96"/>
      <c r="I43" s="96"/>
      <c r="J43" s="96"/>
      <c r="K43" s="94"/>
    </row>
    <row r="44" spans="1:16" ht="15">
      <c r="A44" s="93" t="s">
        <v>57</v>
      </c>
      <c r="B44" s="96"/>
      <c r="C44" s="96"/>
      <c r="D44" s="96"/>
      <c r="E44" s="94"/>
      <c r="F44" s="97" t="s">
        <v>9</v>
      </c>
      <c r="G44" s="94"/>
      <c r="H44" s="98" t="s">
        <v>68</v>
      </c>
      <c r="I44" s="96"/>
      <c r="J44" s="96"/>
      <c r="K44" s="94"/>
    </row>
    <row r="45" spans="1:16" ht="15">
      <c r="A45" s="93" t="s">
        <v>11</v>
      </c>
      <c r="B45" s="94"/>
      <c r="C45" s="101" t="s">
        <v>66</v>
      </c>
      <c r="D45" s="96"/>
      <c r="E45" s="94"/>
      <c r="F45" s="97" t="s">
        <v>13</v>
      </c>
      <c r="G45" s="94"/>
      <c r="H45" s="101" t="s">
        <v>69</v>
      </c>
      <c r="I45" s="96"/>
      <c r="J45" s="96"/>
      <c r="K45" s="94"/>
    </row>
    <row r="46" spans="1:16" ht="15">
      <c r="A46" s="99" t="s">
        <v>14</v>
      </c>
      <c r="B46" s="100"/>
      <c r="C46" s="102" t="s">
        <v>38</v>
      </c>
      <c r="D46" s="103"/>
      <c r="E46" s="100"/>
      <c r="F46" s="97" t="s">
        <v>16</v>
      </c>
      <c r="G46" s="94"/>
      <c r="H46" s="101" t="s">
        <v>30</v>
      </c>
      <c r="I46" s="96"/>
      <c r="J46" s="96"/>
      <c r="K46" s="94"/>
    </row>
    <row r="47" spans="1:16" ht="15">
      <c r="A47" s="99" t="s">
        <v>18</v>
      </c>
      <c r="B47" s="100"/>
      <c r="C47" s="102">
        <v>250</v>
      </c>
      <c r="D47" s="103"/>
      <c r="E47" s="100"/>
      <c r="F47" s="97" t="s">
        <v>19</v>
      </c>
      <c r="G47" s="94"/>
      <c r="H47" s="101" t="s">
        <v>28</v>
      </c>
      <c r="I47" s="96"/>
      <c r="J47" s="96"/>
      <c r="K47" s="94"/>
    </row>
    <row r="48" spans="1:16" ht="15">
      <c r="A48" s="1" t="s">
        <v>63</v>
      </c>
      <c r="B48" s="2">
        <v>10</v>
      </c>
      <c r="C48" s="2">
        <v>15</v>
      </c>
      <c r="D48" s="13">
        <v>20</v>
      </c>
      <c r="E48" s="2">
        <v>25</v>
      </c>
      <c r="F48" s="4">
        <v>30</v>
      </c>
      <c r="G48" s="4">
        <v>35</v>
      </c>
      <c r="H48" s="14">
        <v>80</v>
      </c>
      <c r="I48" s="14">
        <v>90</v>
      </c>
      <c r="J48" s="84" t="s">
        <v>213</v>
      </c>
      <c r="K48" s="84" t="s">
        <v>214</v>
      </c>
    </row>
    <row r="49" spans="1:17" ht="14.25">
      <c r="A49" s="6" t="s">
        <v>22</v>
      </c>
      <c r="B49" s="16">
        <v>9.5</v>
      </c>
      <c r="C49" s="16">
        <v>14</v>
      </c>
      <c r="D49" s="16">
        <v>19</v>
      </c>
      <c r="E49" s="16">
        <v>24</v>
      </c>
      <c r="F49" s="16">
        <v>29</v>
      </c>
      <c r="G49" s="16">
        <v>34</v>
      </c>
      <c r="H49" s="17">
        <v>81</v>
      </c>
      <c r="I49" s="17">
        <v>91.5</v>
      </c>
      <c r="J49" s="88">
        <v>1</v>
      </c>
      <c r="K49" s="89">
        <v>19</v>
      </c>
    </row>
    <row r="50" spans="1:17" ht="14.25">
      <c r="A50" s="6" t="s">
        <v>23</v>
      </c>
      <c r="B50" s="16">
        <v>9</v>
      </c>
      <c r="C50" s="16">
        <v>14</v>
      </c>
      <c r="D50" s="16">
        <v>19</v>
      </c>
      <c r="E50" s="16">
        <v>24</v>
      </c>
      <c r="F50" s="16">
        <v>29</v>
      </c>
      <c r="G50" s="16">
        <v>33.799999999999997</v>
      </c>
      <c r="H50" s="17">
        <v>81.5</v>
      </c>
      <c r="I50" s="17">
        <v>92</v>
      </c>
      <c r="J50" s="88">
        <v>2</v>
      </c>
      <c r="K50" s="89">
        <v>19.5</v>
      </c>
    </row>
    <row r="51" spans="1:17" ht="14.25">
      <c r="A51" s="8" t="s">
        <v>24</v>
      </c>
      <c r="B51" s="9">
        <f>AVERAGE(B49:B50)-B48</f>
        <v>-0.75</v>
      </c>
      <c r="C51" s="9">
        <f t="shared" ref="C51" si="8">AVERAGE(C49:C50)-C48</f>
        <v>-1</v>
      </c>
      <c r="D51" s="9">
        <f t="shared" ref="D51" si="9">AVERAGE(D49:D50)-D48</f>
        <v>-1</v>
      </c>
      <c r="E51" s="9">
        <f t="shared" ref="E51" si="10">AVERAGE(E49:E50)-E48</f>
        <v>-1</v>
      </c>
      <c r="F51" s="9">
        <f t="shared" ref="F51" si="11">AVERAGE(F49:F50)-F48</f>
        <v>-1</v>
      </c>
      <c r="G51" s="9">
        <f t="shared" ref="G51" si="12">AVERAGE(G49:G50)-G48</f>
        <v>-1.1000000000000014</v>
      </c>
      <c r="H51" s="9">
        <f t="shared" ref="H51" si="13">AVERAGE(H49:H50)-H48</f>
        <v>1.25</v>
      </c>
      <c r="I51" s="9">
        <f t="shared" ref="I51" si="14">AVERAGE(I49:I50)-I48</f>
        <v>1.75</v>
      </c>
      <c r="J51" s="88">
        <v>3</v>
      </c>
      <c r="K51" s="90">
        <v>19.5</v>
      </c>
    </row>
    <row r="52" spans="1:17" ht="14.25">
      <c r="A52" s="8" t="s">
        <v>25</v>
      </c>
      <c r="B52" s="9">
        <f>AVERAGE(B51:I51)</f>
        <v>-0.35625000000000018</v>
      </c>
      <c r="C52" s="5"/>
      <c r="D52" s="5"/>
      <c r="E52" s="5"/>
      <c r="F52" s="5"/>
      <c r="G52" s="5"/>
      <c r="H52" s="25"/>
      <c r="I52" s="25"/>
      <c r="J52" s="88">
        <v>4</v>
      </c>
      <c r="K52" s="89">
        <v>19</v>
      </c>
    </row>
    <row r="53" spans="1:17" ht="14.25">
      <c r="A53" s="8" t="s">
        <v>26</v>
      </c>
      <c r="B53" s="58">
        <f>_xlfn.STDEV.S(B51:I51)</f>
        <v>1.1577186618518336</v>
      </c>
      <c r="C53" s="5"/>
      <c r="D53" s="5"/>
      <c r="E53" s="5"/>
      <c r="F53" s="5"/>
      <c r="G53" s="5"/>
      <c r="H53" s="5"/>
      <c r="I53" s="5"/>
      <c r="J53" s="89">
        <v>5</v>
      </c>
      <c r="K53" s="89">
        <v>19</v>
      </c>
      <c r="N53" s="12"/>
      <c r="O53" s="12"/>
      <c r="P53" s="12"/>
      <c r="Q53" s="12"/>
    </row>
    <row r="54" spans="1:17" ht="14.25">
      <c r="A54" s="5"/>
      <c r="B54" s="5"/>
      <c r="C54" s="5"/>
      <c r="D54" s="5"/>
      <c r="E54" s="5"/>
      <c r="F54" s="5"/>
      <c r="G54" s="5"/>
      <c r="L54" s="5"/>
      <c r="M54" s="5"/>
      <c r="N54" s="30"/>
      <c r="O54" s="31"/>
      <c r="P54" s="12"/>
      <c r="Q54" s="12"/>
    </row>
    <row r="55" spans="1:17" ht="14.25">
      <c r="L55" s="31"/>
      <c r="M55" s="5"/>
      <c r="N55" s="12"/>
      <c r="O55" s="12"/>
      <c r="P55" s="12"/>
      <c r="Q55" s="12"/>
    </row>
    <row r="56" spans="1:17" ht="14.25">
      <c r="L56" s="5"/>
      <c r="M56" s="5"/>
      <c r="N56" s="12"/>
      <c r="O56" s="31"/>
      <c r="Q56" s="5"/>
    </row>
    <row r="58" spans="1:17" ht="15">
      <c r="A58" s="104" t="s">
        <v>0</v>
      </c>
      <c r="B58" s="96"/>
      <c r="C58" s="96"/>
      <c r="D58" s="96"/>
      <c r="E58" s="96"/>
      <c r="F58" s="96"/>
      <c r="G58" s="96"/>
      <c r="H58" s="96"/>
      <c r="I58" s="96"/>
      <c r="J58" s="96"/>
      <c r="K58" s="94"/>
    </row>
    <row r="59" spans="1:17" ht="15">
      <c r="A59" s="93" t="s">
        <v>1</v>
      </c>
      <c r="B59" s="94"/>
      <c r="C59" s="95" t="s">
        <v>2</v>
      </c>
      <c r="D59" s="96"/>
      <c r="E59" s="96"/>
      <c r="F59" s="96"/>
      <c r="G59" s="96"/>
      <c r="H59" s="96"/>
      <c r="I59" s="96"/>
      <c r="J59" s="96"/>
      <c r="K59" s="94"/>
    </row>
    <row r="60" spans="1:17" ht="15">
      <c r="A60" s="93" t="s">
        <v>3</v>
      </c>
      <c r="B60" s="94"/>
      <c r="C60" s="95" t="s">
        <v>4</v>
      </c>
      <c r="D60" s="96"/>
      <c r="E60" s="96"/>
      <c r="F60" s="96"/>
      <c r="G60" s="96"/>
      <c r="H60" s="96"/>
      <c r="I60" s="96"/>
      <c r="J60" s="96"/>
      <c r="K60" s="94"/>
    </row>
    <row r="61" spans="1:17" ht="15">
      <c r="A61" s="93" t="s">
        <v>5</v>
      </c>
      <c r="B61" s="94"/>
      <c r="C61" s="95" t="s">
        <v>6</v>
      </c>
      <c r="D61" s="96"/>
      <c r="E61" s="96"/>
      <c r="F61" s="96"/>
      <c r="G61" s="96"/>
      <c r="H61" s="96"/>
      <c r="I61" s="96"/>
      <c r="J61" s="96"/>
      <c r="K61" s="94"/>
    </row>
    <row r="62" spans="1:17" ht="15">
      <c r="A62" s="93" t="s">
        <v>7</v>
      </c>
      <c r="B62" s="94"/>
      <c r="C62" s="95">
        <v>7289584</v>
      </c>
      <c r="D62" s="96"/>
      <c r="E62" s="96"/>
      <c r="F62" s="96"/>
      <c r="G62" s="96"/>
      <c r="H62" s="96"/>
      <c r="I62" s="96"/>
      <c r="J62" s="96"/>
      <c r="K62" s="94"/>
    </row>
    <row r="63" spans="1:17" ht="15">
      <c r="A63" s="93" t="s">
        <v>57</v>
      </c>
      <c r="B63" s="96"/>
      <c r="C63" s="96"/>
      <c r="D63" s="96"/>
      <c r="E63" s="94"/>
      <c r="F63" s="97" t="s">
        <v>9</v>
      </c>
      <c r="G63" s="94"/>
      <c r="H63" s="98" t="s">
        <v>70</v>
      </c>
      <c r="I63" s="96"/>
      <c r="J63" s="96"/>
      <c r="K63" s="94"/>
    </row>
    <row r="64" spans="1:17" ht="15">
      <c r="A64" s="93" t="s">
        <v>11</v>
      </c>
      <c r="B64" s="94"/>
      <c r="C64" s="101" t="s">
        <v>71</v>
      </c>
      <c r="D64" s="96"/>
      <c r="E64" s="94"/>
      <c r="F64" s="97" t="s">
        <v>13</v>
      </c>
      <c r="G64" s="94"/>
      <c r="H64" s="101" t="s">
        <v>72</v>
      </c>
      <c r="I64" s="96"/>
      <c r="J64" s="96"/>
      <c r="K64" s="94"/>
      <c r="L64" s="32" t="s">
        <v>73</v>
      </c>
    </row>
    <row r="65" spans="1:17" ht="15">
      <c r="A65" s="99" t="s">
        <v>14</v>
      </c>
      <c r="B65" s="100"/>
      <c r="C65" s="102" t="s">
        <v>38</v>
      </c>
      <c r="D65" s="103"/>
      <c r="E65" s="100"/>
      <c r="F65" s="97" t="s">
        <v>16</v>
      </c>
      <c r="G65" s="94"/>
      <c r="H65" s="101" t="s">
        <v>30</v>
      </c>
      <c r="I65" s="96"/>
      <c r="J65" s="96"/>
      <c r="K65" s="94"/>
      <c r="L65" s="32" t="s">
        <v>74</v>
      </c>
    </row>
    <row r="66" spans="1:17" ht="15">
      <c r="A66" s="99" t="s">
        <v>18</v>
      </c>
      <c r="B66" s="100"/>
      <c r="C66" s="105">
        <v>0.4</v>
      </c>
      <c r="D66" s="103"/>
      <c r="E66" s="100"/>
      <c r="F66" s="97" t="s">
        <v>19</v>
      </c>
      <c r="G66" s="94"/>
      <c r="H66" s="101" t="s">
        <v>28</v>
      </c>
      <c r="I66" s="96"/>
      <c r="J66" s="96"/>
      <c r="K66" s="94"/>
    </row>
    <row r="67" spans="1:17" ht="15">
      <c r="A67" s="1" t="s">
        <v>63</v>
      </c>
      <c r="B67" s="2">
        <v>10</v>
      </c>
      <c r="C67" s="2">
        <v>15</v>
      </c>
      <c r="D67" s="13">
        <v>20</v>
      </c>
      <c r="E67" s="2">
        <v>25</v>
      </c>
      <c r="F67" s="4">
        <v>30</v>
      </c>
      <c r="G67" s="4">
        <v>35</v>
      </c>
      <c r="H67" s="14">
        <v>80</v>
      </c>
      <c r="I67" s="14">
        <v>90</v>
      </c>
      <c r="J67" s="84" t="s">
        <v>213</v>
      </c>
      <c r="K67" s="84" t="s">
        <v>214</v>
      </c>
    </row>
    <row r="68" spans="1:17" ht="14.25">
      <c r="A68" s="6" t="s">
        <v>22</v>
      </c>
      <c r="B68" s="16">
        <v>9.5</v>
      </c>
      <c r="C68" s="16">
        <v>15</v>
      </c>
      <c r="D68" s="16">
        <v>20</v>
      </c>
      <c r="E68" s="16">
        <v>25</v>
      </c>
      <c r="F68" s="16">
        <v>30.5</v>
      </c>
      <c r="G68" s="16">
        <v>36</v>
      </c>
      <c r="H68" s="17">
        <v>80</v>
      </c>
      <c r="I68" s="17">
        <v>88</v>
      </c>
      <c r="J68" s="88">
        <v>1</v>
      </c>
      <c r="K68" s="89">
        <v>20</v>
      </c>
    </row>
    <row r="69" spans="1:17" ht="14.25">
      <c r="A69" s="6" t="s">
        <v>23</v>
      </c>
      <c r="B69" s="16">
        <v>9.5</v>
      </c>
      <c r="C69" s="16">
        <v>14.5</v>
      </c>
      <c r="D69" s="16">
        <v>20</v>
      </c>
      <c r="E69" s="16">
        <v>25.5</v>
      </c>
      <c r="F69" s="16">
        <v>31</v>
      </c>
      <c r="G69" s="16">
        <v>36</v>
      </c>
      <c r="H69" s="17">
        <v>81.5</v>
      </c>
      <c r="I69" s="17">
        <v>88</v>
      </c>
      <c r="J69" s="88">
        <v>2</v>
      </c>
      <c r="K69" s="89">
        <v>20</v>
      </c>
    </row>
    <row r="70" spans="1:17" ht="14.25">
      <c r="A70" s="8" t="s">
        <v>24</v>
      </c>
      <c r="B70" s="9">
        <f>AVERAGE(B68:B69)-B67</f>
        <v>-0.5</v>
      </c>
      <c r="C70" s="9">
        <f t="shared" ref="C70" si="15">AVERAGE(C68:C69)-C67</f>
        <v>-0.25</v>
      </c>
      <c r="D70" s="9">
        <f t="shared" ref="D70" si="16">AVERAGE(D68:D69)-D67</f>
        <v>0</v>
      </c>
      <c r="E70" s="9">
        <f t="shared" ref="E70" si="17">AVERAGE(E68:E69)-E67</f>
        <v>0.25</v>
      </c>
      <c r="F70" s="9">
        <f t="shared" ref="F70" si="18">AVERAGE(F68:F69)-F67</f>
        <v>0.75</v>
      </c>
      <c r="G70" s="9">
        <f t="shared" ref="G70" si="19">AVERAGE(G68:G69)-G67</f>
        <v>1</v>
      </c>
      <c r="H70" s="9">
        <f t="shared" ref="H70" si="20">AVERAGE(H68:H69)-H67</f>
        <v>0.75</v>
      </c>
      <c r="I70" s="9">
        <f t="shared" ref="I70" si="21">AVERAGE(I68:I69)-I67</f>
        <v>-2</v>
      </c>
      <c r="J70" s="88">
        <v>3</v>
      </c>
      <c r="K70" s="90">
        <v>20</v>
      </c>
    </row>
    <row r="71" spans="1:17" ht="14.25">
      <c r="A71" s="8" t="s">
        <v>25</v>
      </c>
      <c r="B71" s="9">
        <f>AVERAGE(B70:I70)</f>
        <v>0</v>
      </c>
      <c r="C71" s="5"/>
      <c r="D71" s="5"/>
      <c r="E71" s="5"/>
      <c r="F71" s="5"/>
      <c r="G71" s="5"/>
      <c r="H71" s="25"/>
      <c r="I71" s="25"/>
      <c r="J71" s="88">
        <v>4</v>
      </c>
      <c r="K71" s="89">
        <v>22</v>
      </c>
    </row>
    <row r="72" spans="1:17" ht="14.25">
      <c r="A72" s="8" t="s">
        <v>26</v>
      </c>
      <c r="B72" s="58">
        <f>_xlfn.STDEV.S(B70:I70)</f>
        <v>0.96362411165943151</v>
      </c>
      <c r="C72" s="5"/>
      <c r="D72" s="5"/>
      <c r="E72" s="5"/>
      <c r="F72" s="5"/>
      <c r="G72" s="5"/>
      <c r="H72" s="5"/>
      <c r="I72" s="5"/>
      <c r="J72" s="89">
        <v>5</v>
      </c>
      <c r="K72" s="89">
        <v>22</v>
      </c>
      <c r="N72" s="12"/>
      <c r="O72" s="12"/>
      <c r="P72" s="12"/>
      <c r="Q72" s="12"/>
    </row>
    <row r="73" spans="1:17" ht="14.25">
      <c r="A73" s="5"/>
      <c r="B73" s="5"/>
      <c r="C73" s="5"/>
      <c r="D73" s="5"/>
      <c r="E73" s="5"/>
      <c r="F73" s="5"/>
      <c r="G73" s="5"/>
      <c r="L73" s="5"/>
      <c r="N73" s="30"/>
      <c r="O73" s="31"/>
      <c r="P73" s="12"/>
      <c r="Q73" s="12"/>
    </row>
    <row r="74" spans="1:17" ht="14.25">
      <c r="L74" s="31"/>
      <c r="N74" s="12"/>
      <c r="O74" s="12"/>
      <c r="P74" s="12"/>
      <c r="Q74" s="12"/>
    </row>
    <row r="75" spans="1:17" ht="14.25">
      <c r="L75" s="5"/>
      <c r="N75" s="12"/>
      <c r="O75" s="31"/>
      <c r="Q75" s="5"/>
    </row>
    <row r="76" spans="1:17" ht="14.25">
      <c r="L76" s="5"/>
    </row>
    <row r="77" spans="1:17" ht="15">
      <c r="A77" s="104" t="s">
        <v>0</v>
      </c>
      <c r="B77" s="96"/>
      <c r="C77" s="96"/>
      <c r="D77" s="96"/>
      <c r="E77" s="96"/>
      <c r="F77" s="96"/>
      <c r="G77" s="96"/>
      <c r="H77" s="96"/>
      <c r="I77" s="96"/>
      <c r="J77" s="96"/>
      <c r="K77" s="94"/>
    </row>
    <row r="78" spans="1:17" ht="15">
      <c r="A78" s="93" t="s">
        <v>1</v>
      </c>
      <c r="B78" s="94"/>
      <c r="C78" s="95" t="s">
        <v>2</v>
      </c>
      <c r="D78" s="96"/>
      <c r="E78" s="96"/>
      <c r="F78" s="96"/>
      <c r="G78" s="96"/>
      <c r="H78" s="96"/>
      <c r="I78" s="96"/>
      <c r="J78" s="96"/>
      <c r="K78" s="94"/>
    </row>
    <row r="79" spans="1:17" ht="15">
      <c r="A79" s="93" t="s">
        <v>3</v>
      </c>
      <c r="B79" s="94"/>
      <c r="C79" s="95" t="s">
        <v>4</v>
      </c>
      <c r="D79" s="96"/>
      <c r="E79" s="96"/>
      <c r="F79" s="96"/>
      <c r="G79" s="96"/>
      <c r="H79" s="96"/>
      <c r="I79" s="96"/>
      <c r="J79" s="96"/>
      <c r="K79" s="94"/>
    </row>
    <row r="80" spans="1:17" ht="15">
      <c r="A80" s="93" t="s">
        <v>5</v>
      </c>
      <c r="B80" s="94"/>
      <c r="C80" s="95" t="s">
        <v>6</v>
      </c>
      <c r="D80" s="96"/>
      <c r="E80" s="96"/>
      <c r="F80" s="96"/>
      <c r="G80" s="96"/>
      <c r="H80" s="96"/>
      <c r="I80" s="96"/>
      <c r="J80" s="96"/>
      <c r="K80" s="94"/>
    </row>
    <row r="81" spans="1:17" ht="15">
      <c r="A81" s="93" t="s">
        <v>7</v>
      </c>
      <c r="B81" s="94"/>
      <c r="C81" s="95">
        <v>7289584</v>
      </c>
      <c r="D81" s="96"/>
      <c r="E81" s="96"/>
      <c r="F81" s="96"/>
      <c r="G81" s="96"/>
      <c r="H81" s="96"/>
      <c r="I81" s="96"/>
      <c r="J81" s="96"/>
      <c r="K81" s="94"/>
    </row>
    <row r="82" spans="1:17" ht="15">
      <c r="A82" s="93" t="s">
        <v>57</v>
      </c>
      <c r="B82" s="96"/>
      <c r="C82" s="96"/>
      <c r="D82" s="96"/>
      <c r="E82" s="94"/>
      <c r="F82" s="97" t="s">
        <v>9</v>
      </c>
      <c r="G82" s="94"/>
      <c r="H82" s="98" t="s">
        <v>75</v>
      </c>
      <c r="I82" s="96"/>
      <c r="J82" s="96"/>
      <c r="K82" s="94"/>
    </row>
    <row r="83" spans="1:17" ht="15">
      <c r="A83" s="93" t="s">
        <v>11</v>
      </c>
      <c r="B83" s="94"/>
      <c r="C83" s="101" t="s">
        <v>76</v>
      </c>
      <c r="D83" s="96"/>
      <c r="E83" s="94"/>
      <c r="F83" s="97" t="s">
        <v>13</v>
      </c>
      <c r="G83" s="94"/>
      <c r="H83" s="101" t="s">
        <v>77</v>
      </c>
      <c r="I83" s="96"/>
      <c r="J83" s="96"/>
      <c r="K83" s="94"/>
    </row>
    <row r="84" spans="1:17" ht="15">
      <c r="A84" s="99" t="s">
        <v>14</v>
      </c>
      <c r="B84" s="100"/>
      <c r="C84" s="102"/>
      <c r="D84" s="103"/>
      <c r="E84" s="100"/>
      <c r="F84" s="97" t="s">
        <v>16</v>
      </c>
      <c r="G84" s="94"/>
      <c r="H84" s="101" t="s">
        <v>30</v>
      </c>
      <c r="I84" s="96"/>
      <c r="J84" s="96"/>
      <c r="K84" s="94"/>
    </row>
    <row r="85" spans="1:17" ht="15">
      <c r="A85" s="99" t="s">
        <v>18</v>
      </c>
      <c r="B85" s="100"/>
      <c r="C85" s="102">
        <v>248</v>
      </c>
      <c r="D85" s="103"/>
      <c r="E85" s="100"/>
      <c r="F85" s="97" t="s">
        <v>19</v>
      </c>
      <c r="G85" s="94"/>
      <c r="H85" s="101" t="s">
        <v>28</v>
      </c>
      <c r="I85" s="96"/>
      <c r="J85" s="96"/>
      <c r="K85" s="94"/>
    </row>
    <row r="86" spans="1:17" ht="15">
      <c r="A86" s="1" t="s">
        <v>63</v>
      </c>
      <c r="B86" s="2">
        <v>10</v>
      </c>
      <c r="C86" s="2">
        <v>15</v>
      </c>
      <c r="D86" s="13">
        <v>20</v>
      </c>
      <c r="E86" s="2">
        <v>25</v>
      </c>
      <c r="F86" s="4">
        <v>30</v>
      </c>
      <c r="G86" s="4">
        <v>35</v>
      </c>
      <c r="H86" s="14">
        <v>80</v>
      </c>
      <c r="I86" s="14">
        <v>90</v>
      </c>
      <c r="J86" s="84" t="s">
        <v>213</v>
      </c>
      <c r="K86" s="84" t="s">
        <v>214</v>
      </c>
    </row>
    <row r="87" spans="1:17" ht="14.25">
      <c r="A87" s="6" t="s">
        <v>22</v>
      </c>
      <c r="B87" s="16">
        <v>10</v>
      </c>
      <c r="C87" s="16">
        <v>14</v>
      </c>
      <c r="D87" s="16">
        <v>19</v>
      </c>
      <c r="E87" s="16">
        <v>24</v>
      </c>
      <c r="F87" s="16">
        <v>29</v>
      </c>
      <c r="G87" s="16">
        <v>34</v>
      </c>
      <c r="H87" s="17">
        <v>79</v>
      </c>
      <c r="I87" s="17">
        <v>89</v>
      </c>
      <c r="J87" s="88">
        <v>1</v>
      </c>
      <c r="K87" s="89">
        <v>19</v>
      </c>
    </row>
    <row r="88" spans="1:17" ht="14.25">
      <c r="A88" s="6" t="s">
        <v>23</v>
      </c>
      <c r="B88" s="16">
        <v>10</v>
      </c>
      <c r="C88" s="16">
        <v>14</v>
      </c>
      <c r="D88" s="16">
        <v>19</v>
      </c>
      <c r="E88" s="16">
        <v>24</v>
      </c>
      <c r="F88" s="16">
        <v>29</v>
      </c>
      <c r="G88" s="16">
        <v>34</v>
      </c>
      <c r="H88" s="17">
        <v>79</v>
      </c>
      <c r="I88" s="17">
        <v>89</v>
      </c>
      <c r="J88" s="88">
        <v>2</v>
      </c>
      <c r="K88" s="89">
        <v>20</v>
      </c>
    </row>
    <row r="89" spans="1:17" ht="14.25">
      <c r="A89" s="8" t="s">
        <v>24</v>
      </c>
      <c r="B89" s="9">
        <f>AVERAGE(B87:B88)-B86</f>
        <v>0</v>
      </c>
      <c r="C89" s="9">
        <f t="shared" ref="C89" si="22">AVERAGE(C87:C88)-C86</f>
        <v>-1</v>
      </c>
      <c r="D89" s="9">
        <f t="shared" ref="D89" si="23">AVERAGE(D87:D88)-D86</f>
        <v>-1</v>
      </c>
      <c r="E89" s="9">
        <f t="shared" ref="E89" si="24">AVERAGE(E87:E88)-E86</f>
        <v>-1</v>
      </c>
      <c r="F89" s="9">
        <f t="shared" ref="F89" si="25">AVERAGE(F87:F88)-F86</f>
        <v>-1</v>
      </c>
      <c r="G89" s="9">
        <f t="shared" ref="G89" si="26">AVERAGE(G87:G88)-G86</f>
        <v>-1</v>
      </c>
      <c r="H89" s="9">
        <f t="shared" ref="H89" si="27">AVERAGE(H87:H88)-H86</f>
        <v>-1</v>
      </c>
      <c r="I89" s="9">
        <f t="shared" ref="I89" si="28">AVERAGE(I87:I88)-I86</f>
        <v>-1</v>
      </c>
      <c r="J89" s="88">
        <v>3</v>
      </c>
      <c r="K89" s="90">
        <v>20</v>
      </c>
    </row>
    <row r="90" spans="1:17" ht="14.25">
      <c r="A90" s="8" t="s">
        <v>25</v>
      </c>
      <c r="B90" s="9">
        <f>AVERAGE(B89:I89)</f>
        <v>-0.875</v>
      </c>
      <c r="C90" s="5"/>
      <c r="D90" s="5"/>
      <c r="E90" s="5"/>
      <c r="F90" s="5"/>
      <c r="G90" s="5"/>
      <c r="H90" s="25"/>
      <c r="I90" s="25"/>
      <c r="J90" s="88">
        <v>4</v>
      </c>
      <c r="K90" s="89">
        <v>19</v>
      </c>
    </row>
    <row r="91" spans="1:17" ht="14.25">
      <c r="A91" s="8" t="s">
        <v>26</v>
      </c>
      <c r="B91" s="58">
        <f>_xlfn.STDEV.S(B89:I89)</f>
        <v>0.35355339059327379</v>
      </c>
      <c r="C91" s="5"/>
      <c r="D91" s="5"/>
      <c r="E91" s="5"/>
      <c r="F91" s="5"/>
      <c r="G91" s="5"/>
      <c r="H91" s="5"/>
      <c r="I91" s="5"/>
      <c r="J91" s="89">
        <v>5</v>
      </c>
      <c r="K91" s="89">
        <v>20</v>
      </c>
    </row>
    <row r="92" spans="1:17" ht="14.25">
      <c r="A92" s="5"/>
      <c r="B92" s="5"/>
      <c r="C92" s="5"/>
      <c r="D92" s="5"/>
      <c r="E92" s="5"/>
      <c r="F92" s="5"/>
      <c r="G92" s="5"/>
      <c r="L92" s="5"/>
      <c r="N92" s="12">
        <v>1</v>
      </c>
      <c r="O92" s="12">
        <v>2</v>
      </c>
      <c r="P92" s="12"/>
      <c r="Q92" s="12"/>
    </row>
    <row r="93" spans="1:17" ht="14.25">
      <c r="L93" s="31"/>
      <c r="N93" s="30">
        <v>20</v>
      </c>
      <c r="O93" s="31">
        <v>19</v>
      </c>
      <c r="P93" s="12" t="s">
        <v>64</v>
      </c>
      <c r="Q93" s="12">
        <v>19</v>
      </c>
    </row>
    <row r="94" spans="1:17" ht="14.25">
      <c r="L94" s="5"/>
      <c r="N94" s="12">
        <v>3</v>
      </c>
      <c r="O94" s="12">
        <v>4</v>
      </c>
      <c r="P94" s="12"/>
      <c r="Q94" s="12"/>
    </row>
    <row r="95" spans="1:17" ht="14.25">
      <c r="L95" s="5"/>
      <c r="N95" s="12">
        <v>20</v>
      </c>
      <c r="O95" s="31">
        <v>20</v>
      </c>
      <c r="Q95" s="5"/>
    </row>
    <row r="96" spans="1:17" ht="15">
      <c r="A96" s="104" t="s">
        <v>0</v>
      </c>
      <c r="B96" s="96"/>
      <c r="C96" s="96"/>
      <c r="D96" s="96"/>
      <c r="E96" s="96"/>
      <c r="F96" s="96"/>
      <c r="G96" s="96"/>
      <c r="H96" s="96"/>
      <c r="I96" s="96"/>
      <c r="J96" s="96"/>
      <c r="K96" s="94"/>
    </row>
    <row r="97" spans="1:11" ht="15">
      <c r="A97" s="93" t="s">
        <v>1</v>
      </c>
      <c r="B97" s="94"/>
      <c r="C97" s="95" t="s">
        <v>2</v>
      </c>
      <c r="D97" s="96"/>
      <c r="E97" s="96"/>
      <c r="F97" s="96"/>
      <c r="G97" s="96"/>
      <c r="H97" s="96"/>
      <c r="I97" s="96"/>
      <c r="J97" s="96"/>
      <c r="K97" s="94"/>
    </row>
    <row r="98" spans="1:11" ht="15">
      <c r="A98" s="93" t="s">
        <v>3</v>
      </c>
      <c r="B98" s="94"/>
      <c r="C98" s="95" t="s">
        <v>4</v>
      </c>
      <c r="D98" s="96"/>
      <c r="E98" s="96"/>
      <c r="F98" s="96"/>
      <c r="G98" s="96"/>
      <c r="H98" s="96"/>
      <c r="I98" s="96"/>
      <c r="J98" s="96"/>
      <c r="K98" s="94"/>
    </row>
    <row r="99" spans="1:11" ht="15">
      <c r="A99" s="93" t="s">
        <v>5</v>
      </c>
      <c r="B99" s="94"/>
      <c r="C99" s="95" t="s">
        <v>6</v>
      </c>
      <c r="D99" s="96"/>
      <c r="E99" s="96"/>
      <c r="F99" s="96"/>
      <c r="G99" s="96"/>
      <c r="H99" s="96"/>
      <c r="I99" s="96"/>
      <c r="J99" s="96"/>
      <c r="K99" s="94"/>
    </row>
    <row r="100" spans="1:11" ht="15">
      <c r="A100" s="93" t="s">
        <v>7</v>
      </c>
      <c r="B100" s="94"/>
      <c r="C100" s="95">
        <v>7289584</v>
      </c>
      <c r="D100" s="96"/>
      <c r="E100" s="96"/>
      <c r="F100" s="96"/>
      <c r="G100" s="96"/>
      <c r="H100" s="96"/>
      <c r="I100" s="96"/>
      <c r="J100" s="96"/>
      <c r="K100" s="94"/>
    </row>
    <row r="101" spans="1:11" ht="15">
      <c r="A101" s="93" t="s">
        <v>57</v>
      </c>
      <c r="B101" s="96"/>
      <c r="C101" s="96"/>
      <c r="D101" s="96"/>
      <c r="E101" s="94"/>
      <c r="F101" s="97" t="s">
        <v>9</v>
      </c>
      <c r="G101" s="94"/>
      <c r="H101" s="98" t="s">
        <v>78</v>
      </c>
      <c r="I101" s="96"/>
      <c r="J101" s="96"/>
      <c r="K101" s="94"/>
    </row>
    <row r="102" spans="1:11" ht="15">
      <c r="A102" s="93" t="s">
        <v>11</v>
      </c>
      <c r="B102" s="94"/>
      <c r="C102" s="101" t="s">
        <v>59</v>
      </c>
      <c r="D102" s="96"/>
      <c r="E102" s="94"/>
      <c r="F102" s="97" t="s">
        <v>13</v>
      </c>
      <c r="G102" s="94"/>
      <c r="H102" s="101">
        <v>1600021767</v>
      </c>
      <c r="I102" s="96"/>
      <c r="J102" s="96"/>
      <c r="K102" s="94"/>
    </row>
    <row r="103" spans="1:11" ht="15">
      <c r="A103" s="99" t="s">
        <v>14</v>
      </c>
      <c r="B103" s="100"/>
      <c r="C103" s="102" t="s">
        <v>79</v>
      </c>
      <c r="D103" s="103"/>
      <c r="E103" s="100"/>
      <c r="F103" s="97" t="s">
        <v>16</v>
      </c>
      <c r="G103" s="94"/>
      <c r="H103" s="101" t="s">
        <v>30</v>
      </c>
      <c r="I103" s="96"/>
      <c r="J103" s="96"/>
      <c r="K103" s="94"/>
    </row>
    <row r="104" spans="1:11" ht="15">
      <c r="A104" s="99" t="s">
        <v>18</v>
      </c>
      <c r="B104" s="100"/>
      <c r="C104" s="102"/>
      <c r="D104" s="103"/>
      <c r="E104" s="100"/>
      <c r="F104" s="97" t="s">
        <v>19</v>
      </c>
      <c r="G104" s="94"/>
      <c r="H104" s="101" t="s">
        <v>44</v>
      </c>
      <c r="I104" s="96"/>
      <c r="J104" s="96"/>
      <c r="K104" s="94"/>
    </row>
    <row r="105" spans="1:11" ht="15">
      <c r="A105" s="1" t="s">
        <v>63</v>
      </c>
      <c r="B105" s="2">
        <v>10</v>
      </c>
      <c r="C105" s="2">
        <v>15</v>
      </c>
      <c r="D105" s="13">
        <v>20</v>
      </c>
      <c r="E105" s="2">
        <v>25</v>
      </c>
      <c r="F105" s="4">
        <v>30</v>
      </c>
      <c r="G105" s="4">
        <v>35</v>
      </c>
      <c r="H105" s="14">
        <v>80</v>
      </c>
      <c r="I105" s="14">
        <v>90</v>
      </c>
      <c r="J105" s="84" t="s">
        <v>213</v>
      </c>
      <c r="K105" s="84" t="s">
        <v>214</v>
      </c>
    </row>
    <row r="106" spans="1:11" ht="14.25">
      <c r="A106" s="6" t="s">
        <v>22</v>
      </c>
      <c r="B106" s="16">
        <v>9.5</v>
      </c>
      <c r="C106" s="16">
        <v>14.5</v>
      </c>
      <c r="D106" s="16">
        <v>19.5</v>
      </c>
      <c r="E106" s="16">
        <v>24.5</v>
      </c>
      <c r="F106" s="16">
        <v>29.5</v>
      </c>
      <c r="G106" s="16">
        <v>34.5</v>
      </c>
      <c r="H106" s="17">
        <v>80</v>
      </c>
      <c r="I106" s="17">
        <v>90</v>
      </c>
      <c r="J106" s="88">
        <v>1</v>
      </c>
      <c r="K106" s="89">
        <v>19.5</v>
      </c>
    </row>
    <row r="107" spans="1:11" ht="14.25">
      <c r="A107" s="6" t="s">
        <v>23</v>
      </c>
      <c r="B107" s="16">
        <v>9.5</v>
      </c>
      <c r="C107" s="16">
        <v>14.5</v>
      </c>
      <c r="D107" s="16">
        <v>19.5</v>
      </c>
      <c r="E107" s="16">
        <v>25</v>
      </c>
      <c r="F107" s="16">
        <v>29.5</v>
      </c>
      <c r="G107" s="16">
        <v>35</v>
      </c>
      <c r="H107" s="17">
        <v>80</v>
      </c>
      <c r="I107" s="17">
        <v>90</v>
      </c>
      <c r="J107" s="88">
        <v>2</v>
      </c>
      <c r="K107" s="89">
        <v>19.5</v>
      </c>
    </row>
    <row r="108" spans="1:11" ht="14.25">
      <c r="A108" s="8" t="s">
        <v>24</v>
      </c>
      <c r="B108" s="9">
        <f>AVERAGE(B106:B107)-B105</f>
        <v>-0.5</v>
      </c>
      <c r="C108" s="9">
        <f t="shared" ref="C108" si="29">AVERAGE(C106:C107)-C105</f>
        <v>-0.5</v>
      </c>
      <c r="D108" s="9">
        <f t="shared" ref="D108" si="30">AVERAGE(D106:D107)-D105</f>
        <v>-0.5</v>
      </c>
      <c r="E108" s="9">
        <f t="shared" ref="E108" si="31">AVERAGE(E106:E107)-E105</f>
        <v>-0.25</v>
      </c>
      <c r="F108" s="9">
        <f t="shared" ref="F108" si="32">AVERAGE(F106:F107)-F105</f>
        <v>-0.5</v>
      </c>
      <c r="G108" s="9">
        <f t="shared" ref="G108" si="33">AVERAGE(G106:G107)-G105</f>
        <v>-0.25</v>
      </c>
      <c r="H108" s="9">
        <f t="shared" ref="H108" si="34">AVERAGE(H106:H107)-H105</f>
        <v>0</v>
      </c>
      <c r="I108" s="9">
        <f t="shared" ref="I108" si="35">AVERAGE(I106:I107)-I105</f>
        <v>0</v>
      </c>
      <c r="J108" s="88">
        <v>3</v>
      </c>
      <c r="K108" s="90">
        <v>19</v>
      </c>
    </row>
    <row r="109" spans="1:11" ht="14.25">
      <c r="A109" s="8" t="s">
        <v>25</v>
      </c>
      <c r="B109" s="9">
        <f>AVERAGE(B108:I108)</f>
        <v>-0.3125</v>
      </c>
      <c r="C109" s="5"/>
      <c r="D109" s="5"/>
      <c r="E109" s="5"/>
      <c r="F109" s="5"/>
      <c r="G109" s="5"/>
      <c r="H109" s="25"/>
      <c r="I109" s="25"/>
      <c r="J109" s="88">
        <v>4</v>
      </c>
      <c r="K109" s="89">
        <v>20</v>
      </c>
    </row>
    <row r="110" spans="1:11" ht="14.25">
      <c r="A110" s="8" t="s">
        <v>26</v>
      </c>
      <c r="B110" s="58">
        <f>_xlfn.STDEV.S(B108:I108)</f>
        <v>0.22160131510697959</v>
      </c>
      <c r="C110" s="5"/>
      <c r="D110" s="5"/>
      <c r="E110" s="5"/>
      <c r="F110" s="5"/>
      <c r="G110" s="5"/>
      <c r="H110" s="5"/>
      <c r="I110" s="5"/>
      <c r="J110" s="89">
        <v>5</v>
      </c>
      <c r="K110" s="89">
        <v>20</v>
      </c>
    </row>
    <row r="111" spans="1:11" ht="14.25">
      <c r="A111" s="5"/>
      <c r="B111" s="5"/>
      <c r="C111" s="5"/>
      <c r="D111" s="5"/>
      <c r="E111" s="5"/>
      <c r="F111" s="5"/>
      <c r="G111" s="5"/>
      <c r="H111" s="12"/>
      <c r="I111" s="12"/>
      <c r="J111" s="12"/>
      <c r="K111" s="12"/>
    </row>
    <row r="112" spans="1:11" ht="14.25">
      <c r="H112" s="30"/>
      <c r="I112" s="31"/>
      <c r="J112" s="12"/>
      <c r="K112" s="12"/>
    </row>
    <row r="113" spans="1:11" ht="14.25">
      <c r="H113" s="12"/>
      <c r="I113" s="12"/>
      <c r="J113" s="12"/>
      <c r="K113" s="12"/>
    </row>
    <row r="115" spans="1:11" ht="15">
      <c r="A115" s="104" t="s">
        <v>0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4"/>
    </row>
    <row r="116" spans="1:11" ht="15">
      <c r="A116" s="93" t="s">
        <v>1</v>
      </c>
      <c r="B116" s="94"/>
      <c r="C116" s="95" t="s">
        <v>2</v>
      </c>
      <c r="D116" s="96"/>
      <c r="E116" s="96"/>
      <c r="F116" s="96"/>
      <c r="G116" s="96"/>
      <c r="H116" s="96"/>
      <c r="I116" s="96"/>
      <c r="J116" s="96"/>
      <c r="K116" s="94"/>
    </row>
    <row r="117" spans="1:11" ht="15">
      <c r="A117" s="93" t="s">
        <v>3</v>
      </c>
      <c r="B117" s="94"/>
      <c r="C117" s="95" t="s">
        <v>4</v>
      </c>
      <c r="D117" s="96"/>
      <c r="E117" s="96"/>
      <c r="F117" s="96"/>
      <c r="G117" s="96"/>
      <c r="H117" s="96"/>
      <c r="I117" s="96"/>
      <c r="J117" s="96"/>
      <c r="K117" s="94"/>
    </row>
    <row r="118" spans="1:11" ht="15">
      <c r="A118" s="93" t="s">
        <v>5</v>
      </c>
      <c r="B118" s="94"/>
      <c r="C118" s="95" t="s">
        <v>6</v>
      </c>
      <c r="D118" s="96"/>
      <c r="E118" s="96"/>
      <c r="F118" s="96"/>
      <c r="G118" s="96"/>
      <c r="H118" s="96"/>
      <c r="I118" s="96"/>
      <c r="J118" s="96"/>
      <c r="K118" s="94"/>
    </row>
    <row r="119" spans="1:11" ht="15">
      <c r="A119" s="93" t="s">
        <v>7</v>
      </c>
      <c r="B119" s="94"/>
      <c r="C119" s="95">
        <v>7289584</v>
      </c>
      <c r="D119" s="96"/>
      <c r="E119" s="96"/>
      <c r="F119" s="96"/>
      <c r="G119" s="96"/>
      <c r="H119" s="96"/>
      <c r="I119" s="96"/>
      <c r="J119" s="96"/>
      <c r="K119" s="94"/>
    </row>
    <row r="120" spans="1:11" ht="15">
      <c r="A120" s="93" t="s">
        <v>57</v>
      </c>
      <c r="B120" s="96"/>
      <c r="C120" s="96"/>
      <c r="D120" s="96"/>
      <c r="E120" s="94"/>
      <c r="F120" s="97" t="s">
        <v>9</v>
      </c>
      <c r="G120" s="94"/>
      <c r="H120" s="98" t="s">
        <v>80</v>
      </c>
      <c r="I120" s="96"/>
      <c r="J120" s="96"/>
      <c r="K120" s="94"/>
    </row>
    <row r="121" spans="1:11" ht="15">
      <c r="A121" s="93" t="s">
        <v>11</v>
      </c>
      <c r="B121" s="94"/>
      <c r="C121" s="101" t="s">
        <v>59</v>
      </c>
      <c r="D121" s="96"/>
      <c r="E121" s="94"/>
      <c r="F121" s="97" t="s">
        <v>13</v>
      </c>
      <c r="G121" s="94"/>
      <c r="H121" s="101">
        <v>1420051613</v>
      </c>
      <c r="I121" s="96"/>
      <c r="J121" s="96"/>
      <c r="K121" s="94"/>
    </row>
    <row r="122" spans="1:11" ht="15">
      <c r="A122" s="99" t="s">
        <v>14</v>
      </c>
      <c r="B122" s="100"/>
      <c r="C122" s="102" t="s">
        <v>81</v>
      </c>
      <c r="D122" s="103"/>
      <c r="E122" s="100"/>
      <c r="F122" s="97" t="s">
        <v>16</v>
      </c>
      <c r="G122" s="94"/>
      <c r="H122" s="101" t="s">
        <v>30</v>
      </c>
      <c r="I122" s="96"/>
      <c r="J122" s="96"/>
      <c r="K122" s="94"/>
    </row>
    <row r="123" spans="1:11" ht="15">
      <c r="A123" s="99" t="s">
        <v>18</v>
      </c>
      <c r="B123" s="100"/>
      <c r="C123" s="102"/>
      <c r="D123" s="103"/>
      <c r="E123" s="100"/>
      <c r="F123" s="97" t="s">
        <v>19</v>
      </c>
      <c r="G123" s="94"/>
      <c r="H123" s="101" t="s">
        <v>82</v>
      </c>
      <c r="I123" s="96"/>
      <c r="J123" s="96"/>
      <c r="K123" s="94"/>
    </row>
    <row r="124" spans="1:11" ht="15">
      <c r="A124" s="1" t="s">
        <v>63</v>
      </c>
      <c r="B124" s="2">
        <v>10</v>
      </c>
      <c r="C124" s="2">
        <v>15</v>
      </c>
      <c r="D124" s="13">
        <v>20</v>
      </c>
      <c r="E124" s="2">
        <v>25</v>
      </c>
      <c r="F124" s="4">
        <v>30</v>
      </c>
      <c r="G124" s="4">
        <v>35</v>
      </c>
      <c r="H124" s="14">
        <v>80</v>
      </c>
      <c r="I124" s="14">
        <v>90</v>
      </c>
      <c r="J124" s="84" t="s">
        <v>213</v>
      </c>
      <c r="K124" s="84" t="s">
        <v>214</v>
      </c>
    </row>
    <row r="125" spans="1:11" ht="14.25">
      <c r="A125" s="6" t="s">
        <v>22</v>
      </c>
      <c r="B125" s="16">
        <v>9.5</v>
      </c>
      <c r="C125" s="16">
        <v>15</v>
      </c>
      <c r="D125" s="16">
        <v>20</v>
      </c>
      <c r="E125" s="16">
        <v>24</v>
      </c>
      <c r="F125" s="16">
        <v>29</v>
      </c>
      <c r="G125" s="16">
        <v>34</v>
      </c>
      <c r="H125" s="17">
        <v>80</v>
      </c>
      <c r="I125" s="17">
        <v>91</v>
      </c>
      <c r="J125" s="88">
        <v>1</v>
      </c>
      <c r="K125" s="89">
        <v>20</v>
      </c>
    </row>
    <row r="126" spans="1:11" ht="14.25">
      <c r="A126" s="6" t="s">
        <v>23</v>
      </c>
      <c r="B126" s="16">
        <v>10</v>
      </c>
      <c r="C126" s="16">
        <v>15</v>
      </c>
      <c r="D126" s="16">
        <v>20</v>
      </c>
      <c r="E126" s="16">
        <v>24</v>
      </c>
      <c r="F126" s="16">
        <v>29</v>
      </c>
      <c r="G126" s="16">
        <v>34</v>
      </c>
      <c r="H126" s="17">
        <v>80</v>
      </c>
      <c r="I126" s="17">
        <v>90</v>
      </c>
      <c r="J126" s="88">
        <v>2</v>
      </c>
      <c r="K126" s="89">
        <v>20</v>
      </c>
    </row>
    <row r="127" spans="1:11" ht="14.25">
      <c r="A127" s="8" t="s">
        <v>24</v>
      </c>
      <c r="B127" s="9">
        <f>AVERAGE(B125:B126)-B124</f>
        <v>-0.25</v>
      </c>
      <c r="C127" s="9">
        <f t="shared" ref="C127" si="36">AVERAGE(C125:C126)-C124</f>
        <v>0</v>
      </c>
      <c r="D127" s="9">
        <f t="shared" ref="D127" si="37">AVERAGE(D125:D126)-D124</f>
        <v>0</v>
      </c>
      <c r="E127" s="9">
        <f t="shared" ref="E127" si="38">AVERAGE(E125:E126)-E124</f>
        <v>-1</v>
      </c>
      <c r="F127" s="9">
        <f t="shared" ref="F127" si="39">AVERAGE(F125:F126)-F124</f>
        <v>-1</v>
      </c>
      <c r="G127" s="9">
        <f t="shared" ref="G127" si="40">AVERAGE(G125:G126)-G124</f>
        <v>-1</v>
      </c>
      <c r="H127" s="9">
        <f t="shared" ref="H127" si="41">AVERAGE(H125:H126)-H124</f>
        <v>0</v>
      </c>
      <c r="I127" s="9">
        <f t="shared" ref="I127" si="42">AVERAGE(I125:I126)-I124</f>
        <v>0.5</v>
      </c>
      <c r="J127" s="88">
        <v>3</v>
      </c>
      <c r="K127" s="90">
        <v>20</v>
      </c>
    </row>
    <row r="128" spans="1:11" ht="14.25">
      <c r="A128" s="8" t="s">
        <v>25</v>
      </c>
      <c r="B128" s="9">
        <f>AVERAGE(B127:I127)</f>
        <v>-0.34375</v>
      </c>
      <c r="C128" s="5"/>
      <c r="D128" s="5"/>
      <c r="E128" s="5"/>
      <c r="F128" s="5"/>
      <c r="G128" s="5"/>
      <c r="H128" s="25"/>
      <c r="I128" s="25"/>
      <c r="J128" s="88">
        <v>4</v>
      </c>
      <c r="K128" s="89">
        <v>20</v>
      </c>
    </row>
    <row r="129" spans="1:11" ht="14.25">
      <c r="A129" s="8" t="s">
        <v>26</v>
      </c>
      <c r="B129" s="58">
        <f>_xlfn.STDEV.S(B127:I127)</f>
        <v>0.5815235531404922</v>
      </c>
      <c r="C129" s="5"/>
      <c r="D129" s="5"/>
      <c r="E129" s="5"/>
      <c r="F129" s="5"/>
      <c r="G129" s="5"/>
      <c r="H129" s="5"/>
      <c r="I129" s="5"/>
      <c r="J129" s="89">
        <v>5</v>
      </c>
      <c r="K129" s="89">
        <v>20</v>
      </c>
    </row>
    <row r="130" spans="1:11" ht="14.25">
      <c r="A130" s="5"/>
      <c r="B130" s="5"/>
      <c r="C130" s="5"/>
      <c r="D130" s="5"/>
      <c r="E130" s="5"/>
      <c r="F130" s="5"/>
      <c r="G130" s="5"/>
      <c r="H130" s="12"/>
      <c r="I130" s="12"/>
      <c r="J130" s="12"/>
      <c r="K130" s="12"/>
    </row>
    <row r="131" spans="1:11" ht="14.25">
      <c r="H131" s="30"/>
      <c r="I131" s="31"/>
      <c r="J131" s="12"/>
      <c r="K131" s="12"/>
    </row>
    <row r="132" spans="1:11" ht="14.25">
      <c r="H132" s="12"/>
      <c r="I132" s="12"/>
      <c r="J132" s="12"/>
      <c r="K132" s="12"/>
    </row>
    <row r="133" spans="1:11" ht="12.75">
      <c r="H133" s="32"/>
      <c r="I133" s="32"/>
    </row>
    <row r="134" spans="1:11" ht="15">
      <c r="A134" s="104" t="s">
        <v>0</v>
      </c>
      <c r="B134" s="96"/>
      <c r="C134" s="96"/>
      <c r="D134" s="96"/>
      <c r="E134" s="96"/>
      <c r="F134" s="96"/>
      <c r="G134" s="96"/>
      <c r="H134" s="96"/>
      <c r="I134" s="96"/>
      <c r="J134" s="96"/>
      <c r="K134" s="94"/>
    </row>
    <row r="135" spans="1:11" ht="15">
      <c r="A135" s="93" t="s">
        <v>1</v>
      </c>
      <c r="B135" s="94"/>
      <c r="C135" s="95" t="s">
        <v>2</v>
      </c>
      <c r="D135" s="96"/>
      <c r="E135" s="96"/>
      <c r="F135" s="96"/>
      <c r="G135" s="96"/>
      <c r="H135" s="96"/>
      <c r="I135" s="96"/>
      <c r="J135" s="96"/>
      <c r="K135" s="94"/>
    </row>
    <row r="136" spans="1:11" ht="15">
      <c r="A136" s="93" t="s">
        <v>3</v>
      </c>
      <c r="B136" s="94"/>
      <c r="C136" s="95" t="s">
        <v>4</v>
      </c>
      <c r="D136" s="96"/>
      <c r="E136" s="96"/>
      <c r="F136" s="96"/>
      <c r="G136" s="96"/>
      <c r="H136" s="96"/>
      <c r="I136" s="96"/>
      <c r="J136" s="96"/>
      <c r="K136" s="94"/>
    </row>
    <row r="137" spans="1:11" ht="15">
      <c r="A137" s="93" t="s">
        <v>5</v>
      </c>
      <c r="B137" s="94"/>
      <c r="C137" s="95" t="s">
        <v>6</v>
      </c>
      <c r="D137" s="96"/>
      <c r="E137" s="96"/>
      <c r="F137" s="96"/>
      <c r="G137" s="96"/>
      <c r="H137" s="96"/>
      <c r="I137" s="96"/>
      <c r="J137" s="96"/>
      <c r="K137" s="94"/>
    </row>
    <row r="138" spans="1:11" ht="15">
      <c r="A138" s="93" t="s">
        <v>7</v>
      </c>
      <c r="B138" s="94"/>
      <c r="C138" s="95">
        <v>7289584</v>
      </c>
      <c r="D138" s="96"/>
      <c r="E138" s="96"/>
      <c r="F138" s="96"/>
      <c r="G138" s="96"/>
      <c r="H138" s="96"/>
      <c r="I138" s="96"/>
      <c r="J138" s="96"/>
      <c r="K138" s="94"/>
    </row>
    <row r="139" spans="1:11" ht="15">
      <c r="A139" s="93" t="s">
        <v>57</v>
      </c>
      <c r="B139" s="96"/>
      <c r="C139" s="96"/>
      <c r="D139" s="96"/>
      <c r="E139" s="94"/>
      <c r="F139" s="97" t="s">
        <v>9</v>
      </c>
      <c r="G139" s="94"/>
      <c r="H139" s="98" t="s">
        <v>83</v>
      </c>
      <c r="I139" s="96"/>
      <c r="J139" s="96"/>
      <c r="K139" s="94"/>
    </row>
    <row r="140" spans="1:11" ht="15">
      <c r="A140" s="93" t="s">
        <v>11</v>
      </c>
      <c r="B140" s="94"/>
      <c r="C140" s="101" t="s">
        <v>59</v>
      </c>
      <c r="D140" s="96"/>
      <c r="E140" s="94"/>
      <c r="F140" s="97" t="s">
        <v>13</v>
      </c>
      <c r="G140" s="94"/>
      <c r="H140" s="101" t="s">
        <v>84</v>
      </c>
      <c r="I140" s="96"/>
      <c r="J140" s="96"/>
      <c r="K140" s="94"/>
    </row>
    <row r="141" spans="1:11" ht="15">
      <c r="A141" s="99" t="s">
        <v>14</v>
      </c>
      <c r="B141" s="100"/>
      <c r="C141" s="102" t="s">
        <v>38</v>
      </c>
      <c r="D141" s="103"/>
      <c r="E141" s="100"/>
      <c r="F141" s="97" t="s">
        <v>16</v>
      </c>
      <c r="G141" s="94"/>
      <c r="H141" s="101" t="s">
        <v>30</v>
      </c>
      <c r="I141" s="96"/>
      <c r="J141" s="96"/>
      <c r="K141" s="94"/>
    </row>
    <row r="142" spans="1:11" ht="15">
      <c r="A142" s="99" t="s">
        <v>18</v>
      </c>
      <c r="B142" s="100"/>
      <c r="C142" s="102">
        <v>0.23</v>
      </c>
      <c r="D142" s="103"/>
      <c r="E142" s="100"/>
      <c r="F142" s="97" t="s">
        <v>19</v>
      </c>
      <c r="G142" s="94"/>
      <c r="H142" s="101" t="s">
        <v>44</v>
      </c>
      <c r="I142" s="96"/>
      <c r="J142" s="96"/>
      <c r="K142" s="94"/>
    </row>
    <row r="143" spans="1:11" ht="15">
      <c r="A143" s="1" t="s">
        <v>63</v>
      </c>
      <c r="B143" s="2">
        <v>10</v>
      </c>
      <c r="C143" s="2">
        <v>15</v>
      </c>
      <c r="D143" s="13">
        <v>20</v>
      </c>
      <c r="E143" s="2">
        <v>25</v>
      </c>
      <c r="F143" s="4">
        <v>30</v>
      </c>
      <c r="G143" s="4">
        <v>35</v>
      </c>
      <c r="H143" s="14">
        <v>80</v>
      </c>
      <c r="I143" s="14">
        <v>90</v>
      </c>
      <c r="J143" s="84" t="s">
        <v>213</v>
      </c>
      <c r="K143" s="84" t="s">
        <v>214</v>
      </c>
    </row>
    <row r="144" spans="1:11" ht="14.25">
      <c r="A144" s="6" t="s">
        <v>22</v>
      </c>
      <c r="B144" s="16">
        <v>9.98</v>
      </c>
      <c r="C144" s="16">
        <v>15</v>
      </c>
      <c r="D144" s="16">
        <v>20</v>
      </c>
      <c r="E144" s="16">
        <v>24.9</v>
      </c>
      <c r="F144" s="16">
        <v>29.8</v>
      </c>
      <c r="G144" s="16">
        <v>34.799999999999997</v>
      </c>
      <c r="H144" s="17">
        <v>80</v>
      </c>
      <c r="I144" s="17">
        <v>90.5</v>
      </c>
      <c r="J144" s="88">
        <v>1</v>
      </c>
      <c r="K144" s="89">
        <v>20</v>
      </c>
    </row>
    <row r="145" spans="1:11" ht="14.25">
      <c r="A145" s="6" t="s">
        <v>23</v>
      </c>
      <c r="B145" s="16">
        <v>9.98</v>
      </c>
      <c r="C145" s="16">
        <v>14.9</v>
      </c>
      <c r="D145" s="16">
        <v>20</v>
      </c>
      <c r="E145" s="16">
        <v>24.9</v>
      </c>
      <c r="F145" s="16">
        <v>29.8</v>
      </c>
      <c r="G145" s="16">
        <v>34.799999999999997</v>
      </c>
      <c r="H145" s="17">
        <v>80.5</v>
      </c>
      <c r="I145" s="17">
        <v>90.5</v>
      </c>
      <c r="J145" s="88">
        <v>2</v>
      </c>
      <c r="K145" s="89">
        <v>20</v>
      </c>
    </row>
    <row r="146" spans="1:11" ht="14.25">
      <c r="A146" s="8" t="s">
        <v>24</v>
      </c>
      <c r="B146" s="9">
        <f>AVERAGE(B144:B145)-B143</f>
        <v>-1.9999999999999574E-2</v>
      </c>
      <c r="C146" s="9">
        <f t="shared" ref="C146" si="43">AVERAGE(C144:C145)-C143</f>
        <v>-5.0000000000000711E-2</v>
      </c>
      <c r="D146" s="9">
        <f t="shared" ref="D146" si="44">AVERAGE(D144:D145)-D143</f>
        <v>0</v>
      </c>
      <c r="E146" s="9">
        <f t="shared" ref="E146" si="45">AVERAGE(E144:E145)-E143</f>
        <v>-0.10000000000000142</v>
      </c>
      <c r="F146" s="9">
        <f t="shared" ref="F146" si="46">AVERAGE(F144:F145)-F143</f>
        <v>-0.19999999999999929</v>
      </c>
      <c r="G146" s="9">
        <f t="shared" ref="G146" si="47">AVERAGE(G144:G145)-G143</f>
        <v>-0.20000000000000284</v>
      </c>
      <c r="H146" s="9">
        <f t="shared" ref="H146" si="48">AVERAGE(H144:H145)-H143</f>
        <v>0.25</v>
      </c>
      <c r="I146" s="9">
        <f t="shared" ref="I146" si="49">AVERAGE(I144:I145)-I143</f>
        <v>0.5</v>
      </c>
      <c r="J146" s="88">
        <v>3</v>
      </c>
      <c r="K146" s="90">
        <v>19</v>
      </c>
    </row>
    <row r="147" spans="1:11" ht="14.25">
      <c r="A147" s="8" t="s">
        <v>25</v>
      </c>
      <c r="B147" s="9">
        <f>AVERAGE(B146:I146)</f>
        <v>2.249999999999952E-2</v>
      </c>
      <c r="C147" s="5"/>
      <c r="D147" s="5"/>
      <c r="E147" s="5"/>
      <c r="F147" s="5"/>
      <c r="G147" s="5"/>
      <c r="H147" s="25"/>
      <c r="I147" s="25"/>
      <c r="J147" s="88">
        <v>4</v>
      </c>
      <c r="K147" s="89">
        <v>18</v>
      </c>
    </row>
    <row r="148" spans="1:11" ht="14.25">
      <c r="A148" s="8" t="s">
        <v>26</v>
      </c>
      <c r="B148" s="58">
        <f>_xlfn.STDEV.S(B146:I146)</f>
        <v>0.2394487717356564</v>
      </c>
      <c r="C148" s="5"/>
      <c r="D148" s="5"/>
      <c r="E148" s="5"/>
      <c r="F148" s="5"/>
      <c r="G148" s="5"/>
      <c r="H148" s="5"/>
      <c r="I148" s="5"/>
      <c r="J148" s="89">
        <v>5</v>
      </c>
      <c r="K148" s="89">
        <v>19.5</v>
      </c>
    </row>
    <row r="149" spans="1:11" ht="14.25">
      <c r="A149" s="5"/>
      <c r="B149" s="5"/>
      <c r="C149" s="5"/>
      <c r="D149" s="5"/>
      <c r="E149" s="5"/>
      <c r="F149" s="5"/>
      <c r="G149" s="5"/>
      <c r="H149" s="12"/>
      <c r="I149" s="12"/>
      <c r="J149" s="12"/>
      <c r="K149" s="12"/>
    </row>
    <row r="150" spans="1:11" ht="14.25">
      <c r="H150" s="31"/>
      <c r="I150" s="31"/>
      <c r="J150" s="12"/>
      <c r="K150" s="12"/>
    </row>
    <row r="151" spans="1:11" ht="14.25">
      <c r="H151" s="12"/>
      <c r="I151" s="12"/>
      <c r="J151" s="12"/>
      <c r="K151" s="12"/>
    </row>
    <row r="152" spans="1:11" ht="12.75">
      <c r="H152" s="32"/>
      <c r="I152" s="32"/>
    </row>
    <row r="153" spans="1:11" ht="15">
      <c r="A153" s="104" t="s">
        <v>0</v>
      </c>
      <c r="B153" s="96"/>
      <c r="C153" s="96"/>
      <c r="D153" s="96"/>
      <c r="E153" s="96"/>
      <c r="F153" s="96"/>
      <c r="G153" s="96"/>
      <c r="H153" s="96"/>
      <c r="I153" s="96"/>
      <c r="J153" s="96"/>
      <c r="K153" s="94"/>
    </row>
    <row r="154" spans="1:11" ht="15">
      <c r="A154" s="93" t="s">
        <v>1</v>
      </c>
      <c r="B154" s="94"/>
      <c r="C154" s="95" t="s">
        <v>2</v>
      </c>
      <c r="D154" s="96"/>
      <c r="E154" s="96"/>
      <c r="F154" s="96"/>
      <c r="G154" s="96"/>
      <c r="H154" s="96"/>
      <c r="I154" s="96"/>
      <c r="J154" s="96"/>
      <c r="K154" s="94"/>
    </row>
    <row r="155" spans="1:11" ht="15">
      <c r="A155" s="93" t="s">
        <v>3</v>
      </c>
      <c r="B155" s="94"/>
      <c r="C155" s="95" t="s">
        <v>4</v>
      </c>
      <c r="D155" s="96"/>
      <c r="E155" s="96"/>
      <c r="F155" s="96"/>
      <c r="G155" s="96"/>
      <c r="H155" s="96"/>
      <c r="I155" s="96"/>
      <c r="J155" s="96"/>
      <c r="K155" s="94"/>
    </row>
    <row r="156" spans="1:11" ht="15">
      <c r="A156" s="93" t="s">
        <v>5</v>
      </c>
      <c r="B156" s="94"/>
      <c r="C156" s="95" t="s">
        <v>6</v>
      </c>
      <c r="D156" s="96"/>
      <c r="E156" s="96"/>
      <c r="F156" s="96"/>
      <c r="G156" s="96"/>
      <c r="H156" s="96"/>
      <c r="I156" s="96"/>
      <c r="J156" s="96"/>
      <c r="K156" s="94"/>
    </row>
    <row r="157" spans="1:11" ht="15">
      <c r="A157" s="93" t="s">
        <v>7</v>
      </c>
      <c r="B157" s="94"/>
      <c r="C157" s="95">
        <v>7289584</v>
      </c>
      <c r="D157" s="96"/>
      <c r="E157" s="96"/>
      <c r="F157" s="96"/>
      <c r="G157" s="96"/>
      <c r="H157" s="96"/>
      <c r="I157" s="96"/>
      <c r="J157" s="96"/>
      <c r="K157" s="94"/>
    </row>
    <row r="158" spans="1:11" ht="15">
      <c r="A158" s="93" t="s">
        <v>57</v>
      </c>
      <c r="B158" s="96"/>
      <c r="C158" s="96"/>
      <c r="D158" s="96"/>
      <c r="E158" s="94"/>
      <c r="F158" s="97" t="s">
        <v>9</v>
      </c>
      <c r="G158" s="94"/>
      <c r="H158" s="98" t="s">
        <v>85</v>
      </c>
      <c r="I158" s="96"/>
      <c r="J158" s="96"/>
      <c r="K158" s="94"/>
    </row>
    <row r="159" spans="1:11" ht="15">
      <c r="A159" s="93" t="s">
        <v>11</v>
      </c>
      <c r="B159" s="94"/>
      <c r="C159" s="101" t="s">
        <v>59</v>
      </c>
      <c r="D159" s="96"/>
      <c r="E159" s="94"/>
      <c r="F159" s="97" t="s">
        <v>13</v>
      </c>
      <c r="G159" s="94"/>
      <c r="H159" s="101">
        <v>1420051612</v>
      </c>
      <c r="I159" s="96"/>
      <c r="J159" s="96"/>
      <c r="K159" s="94"/>
    </row>
    <row r="160" spans="1:11" ht="15">
      <c r="A160" s="99" t="s">
        <v>14</v>
      </c>
      <c r="B160" s="100"/>
      <c r="C160" s="102" t="s">
        <v>86</v>
      </c>
      <c r="D160" s="103"/>
      <c r="E160" s="100"/>
      <c r="F160" s="97" t="s">
        <v>16</v>
      </c>
      <c r="G160" s="94"/>
      <c r="H160" s="101" t="s">
        <v>30</v>
      </c>
      <c r="I160" s="96"/>
      <c r="J160" s="96"/>
      <c r="K160" s="94"/>
    </row>
    <row r="161" spans="1:11" ht="15">
      <c r="A161" s="99" t="s">
        <v>18</v>
      </c>
      <c r="B161" s="100"/>
      <c r="C161" s="102">
        <v>15</v>
      </c>
      <c r="D161" s="103"/>
      <c r="E161" s="100"/>
      <c r="F161" s="97" t="s">
        <v>19</v>
      </c>
      <c r="G161" s="94"/>
      <c r="H161" s="101" t="s">
        <v>87</v>
      </c>
      <c r="I161" s="96"/>
      <c r="J161" s="96"/>
      <c r="K161" s="94"/>
    </row>
    <row r="162" spans="1:11" ht="15">
      <c r="A162" s="1" t="s">
        <v>63</v>
      </c>
      <c r="B162" s="2">
        <v>10</v>
      </c>
      <c r="C162" s="2">
        <v>15</v>
      </c>
      <c r="D162" s="13">
        <v>20</v>
      </c>
      <c r="E162" s="2">
        <v>25</v>
      </c>
      <c r="F162" s="4">
        <v>30</v>
      </c>
      <c r="G162" s="4">
        <v>35</v>
      </c>
      <c r="H162" s="14">
        <v>80</v>
      </c>
      <c r="I162" s="14">
        <v>90</v>
      </c>
      <c r="J162" s="84" t="s">
        <v>213</v>
      </c>
      <c r="K162" s="84" t="s">
        <v>214</v>
      </c>
    </row>
    <row r="163" spans="1:11" ht="14.25">
      <c r="A163" s="6" t="s">
        <v>22</v>
      </c>
      <c r="B163" s="16">
        <v>10</v>
      </c>
      <c r="C163" s="16">
        <v>15</v>
      </c>
      <c r="D163" s="16">
        <v>19.5</v>
      </c>
      <c r="E163" s="16">
        <v>24.5</v>
      </c>
      <c r="F163" s="16">
        <v>29.5</v>
      </c>
      <c r="G163" s="16">
        <v>34</v>
      </c>
      <c r="H163" s="17">
        <v>80</v>
      </c>
      <c r="I163" s="17">
        <v>91</v>
      </c>
      <c r="J163" s="88">
        <v>1</v>
      </c>
      <c r="K163" s="89">
        <v>20</v>
      </c>
    </row>
    <row r="164" spans="1:11" ht="14.25">
      <c r="A164" s="6" t="s">
        <v>23</v>
      </c>
      <c r="B164" s="16">
        <v>10</v>
      </c>
      <c r="C164" s="16">
        <v>15</v>
      </c>
      <c r="D164" s="16">
        <v>19.5</v>
      </c>
      <c r="E164" s="16">
        <v>24.5</v>
      </c>
      <c r="F164" s="16">
        <v>29.5</v>
      </c>
      <c r="G164" s="16">
        <v>34</v>
      </c>
      <c r="H164" s="17">
        <v>80</v>
      </c>
      <c r="I164" s="17">
        <v>90</v>
      </c>
      <c r="J164" s="88">
        <v>2</v>
      </c>
      <c r="K164" s="89">
        <v>19</v>
      </c>
    </row>
    <row r="165" spans="1:11" ht="14.25">
      <c r="A165" s="8" t="s">
        <v>24</v>
      </c>
      <c r="B165" s="9">
        <f>AVERAGE(B163:B164)-B162</f>
        <v>0</v>
      </c>
      <c r="C165" s="9">
        <f t="shared" ref="C165" si="50">AVERAGE(C163:C164)-C162</f>
        <v>0</v>
      </c>
      <c r="D165" s="9">
        <f t="shared" ref="D165" si="51">AVERAGE(D163:D164)-D162</f>
        <v>-0.5</v>
      </c>
      <c r="E165" s="9">
        <f t="shared" ref="E165" si="52">AVERAGE(E163:E164)-E162</f>
        <v>-0.5</v>
      </c>
      <c r="F165" s="9">
        <f t="shared" ref="F165" si="53">AVERAGE(F163:F164)-F162</f>
        <v>-0.5</v>
      </c>
      <c r="G165" s="9">
        <f t="shared" ref="G165" si="54">AVERAGE(G163:G164)-G162</f>
        <v>-1</v>
      </c>
      <c r="H165" s="9">
        <f t="shared" ref="H165" si="55">AVERAGE(H163:H164)-H162</f>
        <v>0</v>
      </c>
      <c r="I165" s="9">
        <f t="shared" ref="I165" si="56">AVERAGE(I163:I164)-I162</f>
        <v>0.5</v>
      </c>
      <c r="J165" s="88">
        <v>3</v>
      </c>
      <c r="K165" s="90">
        <v>19</v>
      </c>
    </row>
    <row r="166" spans="1:11" ht="14.25">
      <c r="A166" s="8" t="s">
        <v>25</v>
      </c>
      <c r="B166" s="9">
        <f>AVERAGE(B165:I165)</f>
        <v>-0.25</v>
      </c>
      <c r="C166" s="5"/>
      <c r="D166" s="5"/>
      <c r="E166" s="5"/>
      <c r="F166" s="5"/>
      <c r="G166" s="5"/>
      <c r="H166" s="25"/>
      <c r="I166" s="25"/>
      <c r="J166" s="88">
        <v>4</v>
      </c>
      <c r="K166" s="89">
        <v>19</v>
      </c>
    </row>
    <row r="167" spans="1:11" ht="14.25">
      <c r="A167" s="8" t="s">
        <v>26</v>
      </c>
      <c r="B167" s="58">
        <f>_xlfn.STDEV.S(B165:I165)</f>
        <v>0.46291004988627571</v>
      </c>
      <c r="C167" s="5"/>
      <c r="D167" s="5"/>
      <c r="E167" s="5"/>
      <c r="F167" s="5"/>
      <c r="G167" s="5"/>
      <c r="H167" s="5"/>
      <c r="I167" s="5"/>
      <c r="J167" s="89">
        <v>5</v>
      </c>
      <c r="K167" s="89">
        <v>19.5</v>
      </c>
    </row>
    <row r="168" spans="1:11" ht="14.25">
      <c r="A168" s="5"/>
      <c r="B168" s="5"/>
      <c r="C168" s="5"/>
      <c r="D168" s="5"/>
      <c r="E168" s="5"/>
      <c r="F168" s="5"/>
      <c r="G168" s="5"/>
      <c r="H168" s="12"/>
      <c r="I168" s="12"/>
      <c r="J168" s="12"/>
      <c r="K168" s="12"/>
    </row>
    <row r="169" spans="1:11" ht="14.25">
      <c r="H169" s="31"/>
      <c r="I169" s="31"/>
      <c r="J169" s="12"/>
      <c r="K169" s="12"/>
    </row>
    <row r="170" spans="1:11" ht="14.25">
      <c r="H170" s="12"/>
      <c r="I170" s="12"/>
      <c r="J170" s="12"/>
      <c r="K170" s="12"/>
    </row>
    <row r="171" spans="1:11" ht="12.75">
      <c r="H171" s="32"/>
      <c r="I171" s="32"/>
    </row>
  </sheetData>
  <mergeCells count="216">
    <mergeCell ref="A138:B138"/>
    <mergeCell ref="C138:K138"/>
    <mergeCell ref="A139:E139"/>
    <mergeCell ref="F139:G139"/>
    <mergeCell ref="H139:K139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C85:E85"/>
    <mergeCell ref="F85:G85"/>
    <mergeCell ref="A96:K96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160:B160"/>
    <mergeCell ref="A161:B161"/>
    <mergeCell ref="C161:E161"/>
    <mergeCell ref="F161:G161"/>
    <mergeCell ref="H161:K161"/>
    <mergeCell ref="A159:B159"/>
    <mergeCell ref="C159:E159"/>
    <mergeCell ref="F159:G159"/>
    <mergeCell ref="H159:K159"/>
    <mergeCell ref="C160:E160"/>
    <mergeCell ref="F160:G160"/>
    <mergeCell ref="H160:K160"/>
    <mergeCell ref="F64:G64"/>
    <mergeCell ref="H64:K64"/>
    <mergeCell ref="A62:B62"/>
    <mergeCell ref="C62:K62"/>
    <mergeCell ref="A63:E63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3:G63"/>
    <mergeCell ref="H63:K63"/>
    <mergeCell ref="A64:B64"/>
    <mergeCell ref="C64:E64"/>
    <mergeCell ref="A80:B80"/>
    <mergeCell ref="A81:B81"/>
    <mergeCell ref="C81:K81"/>
    <mergeCell ref="A82:E82"/>
    <mergeCell ref="F82:G82"/>
    <mergeCell ref="H82:K82"/>
    <mergeCell ref="A78:B78"/>
    <mergeCell ref="C78:K78"/>
    <mergeCell ref="A79:B79"/>
    <mergeCell ref="C79:K79"/>
    <mergeCell ref="C80:K80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C137:K137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A137:B1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9"/>
  <sheetViews>
    <sheetView topLeftCell="A28" zoomScale="90" workbookViewId="0">
      <selection activeCell="J55" sqref="J55"/>
    </sheetView>
  </sheetViews>
  <sheetFormatPr baseColWidth="10" defaultColWidth="12.5703125" defaultRowHeight="15.75" customHeight="1"/>
  <cols>
    <col min="1" max="1" width="26.85546875" customWidth="1"/>
  </cols>
  <sheetData>
    <row r="1" spans="1:12" ht="15">
      <c r="A1" s="104"/>
      <c r="B1" s="96"/>
      <c r="C1" s="96"/>
      <c r="D1" s="96"/>
      <c r="E1" s="96"/>
      <c r="F1" s="96"/>
      <c r="G1" s="96"/>
      <c r="H1" s="96"/>
      <c r="I1" s="96"/>
      <c r="J1" s="96"/>
      <c r="K1" s="94"/>
      <c r="L1" s="5"/>
    </row>
    <row r="2" spans="1:12" ht="15">
      <c r="A2" s="93" t="s">
        <v>1</v>
      </c>
      <c r="B2" s="94"/>
      <c r="C2" s="95" t="s">
        <v>2</v>
      </c>
      <c r="D2" s="96"/>
      <c r="E2" s="96"/>
      <c r="F2" s="96"/>
      <c r="G2" s="96"/>
      <c r="H2" s="96"/>
      <c r="I2" s="96"/>
      <c r="J2" s="96"/>
      <c r="K2" s="94"/>
      <c r="L2" s="5"/>
    </row>
    <row r="3" spans="1:12" ht="15">
      <c r="A3" s="93" t="s">
        <v>3</v>
      </c>
      <c r="B3" s="94"/>
      <c r="C3" s="95" t="s">
        <v>4</v>
      </c>
      <c r="D3" s="96"/>
      <c r="E3" s="96"/>
      <c r="F3" s="96"/>
      <c r="G3" s="96"/>
      <c r="H3" s="96"/>
      <c r="I3" s="96"/>
      <c r="J3" s="96"/>
      <c r="K3" s="94"/>
      <c r="L3" s="5"/>
    </row>
    <row r="4" spans="1:12" ht="15">
      <c r="A4" s="93" t="s">
        <v>5</v>
      </c>
      <c r="B4" s="94"/>
      <c r="C4" s="95" t="s">
        <v>6</v>
      </c>
      <c r="D4" s="96"/>
      <c r="E4" s="96"/>
      <c r="F4" s="96"/>
      <c r="G4" s="96"/>
      <c r="H4" s="96"/>
      <c r="I4" s="96"/>
      <c r="J4" s="96"/>
      <c r="K4" s="94"/>
      <c r="L4" s="5"/>
    </row>
    <row r="5" spans="1:12" ht="15">
      <c r="A5" s="93" t="s">
        <v>7</v>
      </c>
      <c r="B5" s="94"/>
      <c r="C5" s="95">
        <v>7289584</v>
      </c>
      <c r="D5" s="96"/>
      <c r="E5" s="96"/>
      <c r="F5" s="96"/>
      <c r="G5" s="96"/>
      <c r="H5" s="96"/>
      <c r="I5" s="96"/>
      <c r="J5" s="96"/>
      <c r="K5" s="94"/>
      <c r="L5" s="5"/>
    </row>
    <row r="6" spans="1:12" ht="15">
      <c r="A6" s="93" t="s">
        <v>88</v>
      </c>
      <c r="B6" s="96"/>
      <c r="C6" s="96"/>
      <c r="D6" s="96"/>
      <c r="E6" s="94"/>
      <c r="F6" s="97" t="s">
        <v>9</v>
      </c>
      <c r="G6" s="94"/>
      <c r="H6" s="98" t="s">
        <v>89</v>
      </c>
      <c r="I6" s="96"/>
      <c r="J6" s="96"/>
      <c r="K6" s="94"/>
      <c r="L6" s="5"/>
    </row>
    <row r="7" spans="1:12" ht="15">
      <c r="A7" s="93" t="s">
        <v>11</v>
      </c>
      <c r="B7" s="94"/>
      <c r="C7" s="101" t="s">
        <v>59</v>
      </c>
      <c r="D7" s="96"/>
      <c r="E7" s="94"/>
      <c r="F7" s="97" t="s">
        <v>13</v>
      </c>
      <c r="G7" s="94"/>
      <c r="H7" s="101" t="s">
        <v>90</v>
      </c>
      <c r="I7" s="96"/>
      <c r="J7" s="96"/>
      <c r="K7" s="94"/>
      <c r="L7" s="5"/>
    </row>
    <row r="8" spans="1:12" ht="15">
      <c r="A8" s="99" t="s">
        <v>14</v>
      </c>
      <c r="B8" s="100"/>
      <c r="C8" s="102" t="s">
        <v>91</v>
      </c>
      <c r="D8" s="103"/>
      <c r="E8" s="100"/>
      <c r="F8" s="97" t="s">
        <v>16</v>
      </c>
      <c r="G8" s="94"/>
      <c r="H8" s="101" t="s">
        <v>30</v>
      </c>
      <c r="I8" s="96"/>
      <c r="J8" s="96"/>
      <c r="K8" s="94"/>
      <c r="L8" s="5"/>
    </row>
    <row r="9" spans="1:12" ht="15">
      <c r="A9" s="99" t="s">
        <v>18</v>
      </c>
      <c r="B9" s="100"/>
      <c r="C9" s="102"/>
      <c r="D9" s="103"/>
      <c r="E9" s="100"/>
      <c r="F9" s="97" t="s">
        <v>19</v>
      </c>
      <c r="G9" s="94"/>
      <c r="H9" s="101" t="s">
        <v>40</v>
      </c>
      <c r="I9" s="96"/>
      <c r="J9" s="96"/>
      <c r="K9" s="94"/>
      <c r="L9" s="5"/>
    </row>
    <row r="10" spans="1:12" ht="15">
      <c r="A10" s="1" t="s">
        <v>63</v>
      </c>
      <c r="B10" s="2">
        <v>5</v>
      </c>
      <c r="C10" s="2">
        <v>10</v>
      </c>
      <c r="D10" s="3">
        <v>15</v>
      </c>
      <c r="E10" s="2">
        <v>20</v>
      </c>
      <c r="F10" s="15"/>
      <c r="G10" s="15"/>
      <c r="H10" s="15"/>
      <c r="I10" s="15"/>
      <c r="J10" s="84" t="s">
        <v>213</v>
      </c>
      <c r="K10" s="84" t="s">
        <v>214</v>
      </c>
      <c r="L10" s="5"/>
    </row>
    <row r="11" spans="1:12" ht="14.25">
      <c r="A11" s="6" t="s">
        <v>22</v>
      </c>
      <c r="B11" s="33">
        <v>4.9950000000000001</v>
      </c>
      <c r="C11" s="33">
        <v>10</v>
      </c>
      <c r="D11" s="33">
        <v>15</v>
      </c>
      <c r="E11" s="33">
        <v>19.989999999999998</v>
      </c>
      <c r="F11" s="34"/>
      <c r="G11" s="5"/>
      <c r="H11" s="5"/>
      <c r="I11" s="5"/>
      <c r="J11" s="88">
        <v>1</v>
      </c>
      <c r="K11" s="91">
        <v>10000</v>
      </c>
      <c r="L11" s="5"/>
    </row>
    <row r="12" spans="1:12" ht="14.25">
      <c r="A12" s="11" t="s">
        <v>23</v>
      </c>
      <c r="B12" s="35">
        <v>4.9950000000000001</v>
      </c>
      <c r="C12" s="35">
        <v>10</v>
      </c>
      <c r="D12" s="35">
        <v>15</v>
      </c>
      <c r="E12" s="35">
        <v>20</v>
      </c>
      <c r="F12" s="34"/>
      <c r="J12" s="88">
        <v>2</v>
      </c>
      <c r="K12" s="91">
        <v>9115</v>
      </c>
      <c r="L12" s="5"/>
    </row>
    <row r="13" spans="1:12" ht="14.25">
      <c r="A13" s="8" t="s">
        <v>24</v>
      </c>
      <c r="B13" s="85">
        <f>AVERAGE(B11:B12)-B10</f>
        <v>-4.9999999999998934E-3</v>
      </c>
      <c r="C13" s="85">
        <f t="shared" ref="C13:E13" si="0">AVERAGE(C11:C12)-C10</f>
        <v>0</v>
      </c>
      <c r="D13" s="85">
        <f t="shared" si="0"/>
        <v>0</v>
      </c>
      <c r="E13" s="85">
        <f t="shared" si="0"/>
        <v>-5.000000000002558E-3</v>
      </c>
      <c r="F13" s="36"/>
      <c r="J13" s="88">
        <v>3</v>
      </c>
      <c r="K13" s="90">
        <v>10000</v>
      </c>
      <c r="L13" s="5"/>
    </row>
    <row r="14" spans="1:12" ht="14.25">
      <c r="A14" s="8" t="s">
        <v>25</v>
      </c>
      <c r="B14" s="85">
        <f>AVERAGE(B13:E13)</f>
        <v>-2.5000000000006128E-3</v>
      </c>
      <c r="C14" s="5"/>
      <c r="D14" s="5"/>
      <c r="E14" s="5"/>
      <c r="F14" s="5"/>
      <c r="J14" s="88">
        <v>4</v>
      </c>
      <c r="K14" s="91">
        <v>10000</v>
      </c>
      <c r="L14" s="5"/>
    </row>
    <row r="15" spans="1:12" ht="14.25">
      <c r="A15" s="8" t="s">
        <v>26</v>
      </c>
      <c r="B15" s="85">
        <f>_xlfn.STDEV.S(B13:E13)</f>
        <v>2.8867513459488363E-3</v>
      </c>
      <c r="C15" s="5"/>
      <c r="D15" s="5"/>
      <c r="E15" s="5"/>
      <c r="F15" s="5"/>
      <c r="J15" s="89">
        <v>5</v>
      </c>
      <c r="K15" s="91">
        <v>10000</v>
      </c>
      <c r="L15" s="5"/>
    </row>
    <row r="16" spans="1:12" ht="15.75" customHeight="1">
      <c r="J16" s="88">
        <v>6</v>
      </c>
      <c r="K16" s="92">
        <v>8735</v>
      </c>
    </row>
    <row r="17" spans="1:12" ht="15.75" customHeight="1">
      <c r="J17" s="88">
        <v>7</v>
      </c>
      <c r="K17" s="92">
        <v>10060</v>
      </c>
    </row>
    <row r="22" spans="1:12" ht="15">
      <c r="A22" s="104" t="s">
        <v>92</v>
      </c>
      <c r="B22" s="96"/>
      <c r="C22" s="96"/>
      <c r="D22" s="96"/>
      <c r="E22" s="96"/>
      <c r="F22" s="96"/>
      <c r="G22" s="96"/>
      <c r="H22" s="96"/>
      <c r="I22" s="96"/>
      <c r="J22" s="96"/>
      <c r="K22" s="94"/>
      <c r="L22" s="5"/>
    </row>
    <row r="23" spans="1:12" ht="15">
      <c r="A23" s="93" t="s">
        <v>1</v>
      </c>
      <c r="B23" s="94"/>
      <c r="C23" s="95" t="s">
        <v>2</v>
      </c>
      <c r="D23" s="96"/>
      <c r="E23" s="96"/>
      <c r="F23" s="96"/>
      <c r="G23" s="96"/>
      <c r="H23" s="96"/>
      <c r="I23" s="96"/>
      <c r="J23" s="96"/>
      <c r="K23" s="94"/>
      <c r="L23" s="5"/>
    </row>
    <row r="24" spans="1:12" ht="15">
      <c r="A24" s="93" t="s">
        <v>3</v>
      </c>
      <c r="B24" s="94"/>
      <c r="C24" s="95" t="s">
        <v>4</v>
      </c>
      <c r="D24" s="96"/>
      <c r="E24" s="96"/>
      <c r="F24" s="96"/>
      <c r="G24" s="96"/>
      <c r="H24" s="96"/>
      <c r="I24" s="96"/>
      <c r="J24" s="96"/>
      <c r="K24" s="94"/>
      <c r="L24" s="5"/>
    </row>
    <row r="25" spans="1:12" ht="15">
      <c r="A25" s="93" t="s">
        <v>5</v>
      </c>
      <c r="B25" s="94"/>
      <c r="C25" s="95" t="s">
        <v>6</v>
      </c>
      <c r="D25" s="96"/>
      <c r="E25" s="96"/>
      <c r="F25" s="96"/>
      <c r="G25" s="96"/>
      <c r="H25" s="96"/>
      <c r="I25" s="96"/>
      <c r="J25" s="96"/>
      <c r="K25" s="94"/>
      <c r="L25" s="5"/>
    </row>
    <row r="26" spans="1:12" ht="15">
      <c r="A26" s="93" t="s">
        <v>7</v>
      </c>
      <c r="B26" s="94"/>
      <c r="C26" s="95">
        <v>7289584</v>
      </c>
      <c r="D26" s="96"/>
      <c r="E26" s="96"/>
      <c r="F26" s="96"/>
      <c r="G26" s="96"/>
      <c r="H26" s="96"/>
      <c r="I26" s="96"/>
      <c r="J26" s="96"/>
      <c r="K26" s="94"/>
      <c r="L26" s="5"/>
    </row>
    <row r="27" spans="1:12" ht="15">
      <c r="A27" s="93" t="s">
        <v>88</v>
      </c>
      <c r="B27" s="96"/>
      <c r="C27" s="96"/>
      <c r="D27" s="96"/>
      <c r="E27" s="94"/>
      <c r="F27" s="97" t="s">
        <v>9</v>
      </c>
      <c r="G27" s="94"/>
      <c r="H27" s="98" t="s">
        <v>93</v>
      </c>
      <c r="I27" s="96"/>
      <c r="J27" s="96"/>
      <c r="K27" s="94"/>
      <c r="L27" s="5"/>
    </row>
    <row r="28" spans="1:12" ht="15">
      <c r="A28" s="93" t="s">
        <v>11</v>
      </c>
      <c r="B28" s="94"/>
      <c r="C28" s="101" t="s">
        <v>59</v>
      </c>
      <c r="D28" s="96"/>
      <c r="E28" s="94"/>
      <c r="F28" s="97" t="s">
        <v>13</v>
      </c>
      <c r="G28" s="94"/>
      <c r="H28" s="101">
        <v>5220003610</v>
      </c>
      <c r="I28" s="96"/>
      <c r="J28" s="96"/>
      <c r="K28" s="94"/>
      <c r="L28" s="5"/>
    </row>
    <row r="29" spans="1:12" ht="15">
      <c r="A29" s="99" t="s">
        <v>14</v>
      </c>
      <c r="B29" s="100"/>
      <c r="C29" s="102" t="s">
        <v>91</v>
      </c>
      <c r="D29" s="103"/>
      <c r="E29" s="100"/>
      <c r="F29" s="97" t="s">
        <v>16</v>
      </c>
      <c r="G29" s="94"/>
      <c r="H29" s="101" t="s">
        <v>30</v>
      </c>
      <c r="I29" s="96"/>
      <c r="J29" s="96"/>
      <c r="K29" s="94"/>
      <c r="L29" s="5"/>
    </row>
    <row r="30" spans="1:12" ht="15">
      <c r="A30" s="99" t="s">
        <v>18</v>
      </c>
      <c r="B30" s="100"/>
      <c r="C30" s="102"/>
      <c r="D30" s="103"/>
      <c r="E30" s="100"/>
      <c r="F30" s="97" t="s">
        <v>19</v>
      </c>
      <c r="G30" s="94"/>
      <c r="H30" s="101" t="s">
        <v>44</v>
      </c>
      <c r="I30" s="96"/>
      <c r="J30" s="96"/>
      <c r="K30" s="94"/>
      <c r="L30" s="5"/>
    </row>
    <row r="31" spans="1:12" ht="15">
      <c r="A31" s="1" t="s">
        <v>63</v>
      </c>
      <c r="B31" s="2">
        <v>5</v>
      </c>
      <c r="C31" s="2">
        <v>10</v>
      </c>
      <c r="D31" s="3">
        <v>15</v>
      </c>
      <c r="E31" s="2">
        <v>20</v>
      </c>
      <c r="F31" s="15"/>
      <c r="G31" s="15"/>
      <c r="H31" s="15"/>
      <c r="I31" s="15"/>
      <c r="J31" s="84" t="s">
        <v>213</v>
      </c>
      <c r="K31" s="84" t="s">
        <v>214</v>
      </c>
      <c r="L31" s="5"/>
    </row>
    <row r="32" spans="1:12" ht="14.25">
      <c r="A32" s="6" t="s">
        <v>22</v>
      </c>
      <c r="B32" s="33">
        <v>4.9950000000000001</v>
      </c>
      <c r="C32" s="33">
        <v>9.99</v>
      </c>
      <c r="D32" s="33">
        <v>14.99</v>
      </c>
      <c r="E32" s="33">
        <v>19.989999999999998</v>
      </c>
      <c r="F32" s="34"/>
      <c r="G32" s="5"/>
      <c r="H32" s="5"/>
      <c r="I32" s="5"/>
      <c r="J32" s="88">
        <v>1</v>
      </c>
      <c r="K32" s="91">
        <v>9990</v>
      </c>
      <c r="L32" s="5"/>
    </row>
    <row r="33" spans="1:12" ht="14.25">
      <c r="A33" s="11" t="s">
        <v>23</v>
      </c>
      <c r="B33" s="35">
        <v>4.9950000000000001</v>
      </c>
      <c r="C33" s="35">
        <v>10</v>
      </c>
      <c r="D33" s="35">
        <v>14.99</v>
      </c>
      <c r="E33" s="35">
        <v>19.989999999999998</v>
      </c>
      <c r="F33" s="34"/>
      <c r="J33" s="88">
        <v>2</v>
      </c>
      <c r="K33" s="91">
        <v>9990</v>
      </c>
      <c r="L33" s="5"/>
    </row>
    <row r="34" spans="1:12" ht="14.25">
      <c r="A34" s="8" t="s">
        <v>24</v>
      </c>
      <c r="B34" s="85">
        <f>AVERAGE(B32:B33)-B31</f>
        <v>-4.9999999999998934E-3</v>
      </c>
      <c r="C34" s="85">
        <f t="shared" ref="C34" si="1">AVERAGE(C32:C33)-C31</f>
        <v>-4.9999999999990052E-3</v>
      </c>
      <c r="D34" s="85">
        <f t="shared" ref="D34" si="2">AVERAGE(D32:D33)-D31</f>
        <v>-9.9999999999997868E-3</v>
      </c>
      <c r="E34" s="85">
        <f t="shared" ref="E34" si="3">AVERAGE(E32:E33)-E31</f>
        <v>-1.0000000000001563E-2</v>
      </c>
      <c r="F34" s="36"/>
      <c r="J34" s="88">
        <v>3</v>
      </c>
      <c r="K34" s="91">
        <v>9990</v>
      </c>
      <c r="L34" s="5"/>
    </row>
    <row r="35" spans="1:12" ht="14.25">
      <c r="A35" s="8" t="s">
        <v>25</v>
      </c>
      <c r="B35" s="85">
        <f>AVERAGE(B34:E34)</f>
        <v>-7.5000000000000622E-3</v>
      </c>
      <c r="C35" s="5"/>
      <c r="D35" s="5"/>
      <c r="E35" s="5"/>
      <c r="F35" s="5"/>
      <c r="J35" s="88">
        <v>4</v>
      </c>
      <c r="K35" s="91">
        <v>9990</v>
      </c>
      <c r="L35" s="5"/>
    </row>
    <row r="36" spans="1:12" ht="14.25">
      <c r="A36" s="8" t="s">
        <v>26</v>
      </c>
      <c r="B36" s="85">
        <f>_xlfn.STDEV.S(B34:E34)</f>
        <v>2.8867513459488368E-3</v>
      </c>
      <c r="C36" s="5"/>
      <c r="D36" s="5"/>
      <c r="E36" s="5"/>
      <c r="F36" s="5"/>
      <c r="J36" s="89">
        <v>5</v>
      </c>
      <c r="K36" s="91">
        <v>10000</v>
      </c>
    </row>
    <row r="37" spans="1:12" ht="15.75" customHeight="1">
      <c r="J37" s="88">
        <v>6</v>
      </c>
      <c r="K37" s="91">
        <v>10</v>
      </c>
    </row>
    <row r="38" spans="1:12" ht="15.75" customHeight="1">
      <c r="J38" s="88">
        <v>7</v>
      </c>
      <c r="K38" s="92">
        <v>10000</v>
      </c>
    </row>
    <row r="39" spans="1:12" ht="15.75" customHeight="1">
      <c r="J39" s="25"/>
    </row>
    <row r="40" spans="1:12" ht="15.75" customHeight="1">
      <c r="J40" s="25"/>
    </row>
    <row r="41" spans="1:12" ht="15.75" customHeight="1">
      <c r="J41" s="25"/>
    </row>
    <row r="43" spans="1:12" ht="15">
      <c r="A43" s="104" t="s">
        <v>92</v>
      </c>
      <c r="B43" s="96"/>
      <c r="C43" s="96"/>
      <c r="D43" s="96"/>
      <c r="E43" s="96"/>
      <c r="F43" s="96"/>
      <c r="G43" s="96"/>
      <c r="H43" s="96"/>
      <c r="I43" s="96"/>
      <c r="J43" s="96"/>
      <c r="K43" s="94"/>
      <c r="L43" s="5"/>
    </row>
    <row r="44" spans="1:12" ht="15">
      <c r="A44" s="93" t="s">
        <v>1</v>
      </c>
      <c r="B44" s="94"/>
      <c r="C44" s="95" t="s">
        <v>2</v>
      </c>
      <c r="D44" s="96"/>
      <c r="E44" s="96"/>
      <c r="F44" s="96"/>
      <c r="G44" s="96"/>
      <c r="H44" s="96"/>
      <c r="I44" s="96"/>
      <c r="J44" s="96"/>
      <c r="K44" s="94"/>
      <c r="L44" s="5"/>
    </row>
    <row r="45" spans="1:12" ht="15">
      <c r="A45" s="93" t="s">
        <v>3</v>
      </c>
      <c r="B45" s="94"/>
      <c r="C45" s="95" t="s">
        <v>4</v>
      </c>
      <c r="D45" s="96"/>
      <c r="E45" s="96"/>
      <c r="F45" s="96"/>
      <c r="G45" s="96"/>
      <c r="H45" s="96"/>
      <c r="I45" s="96"/>
      <c r="J45" s="96"/>
      <c r="K45" s="94"/>
      <c r="L45" s="5"/>
    </row>
    <row r="46" spans="1:12" ht="15">
      <c r="A46" s="93" t="s">
        <v>5</v>
      </c>
      <c r="B46" s="94"/>
      <c r="C46" s="95" t="s">
        <v>6</v>
      </c>
      <c r="D46" s="96"/>
      <c r="E46" s="96"/>
      <c r="F46" s="96"/>
      <c r="G46" s="96"/>
      <c r="H46" s="96"/>
      <c r="I46" s="96"/>
      <c r="J46" s="96"/>
      <c r="K46" s="94"/>
      <c r="L46" s="5"/>
    </row>
    <row r="47" spans="1:12" ht="15">
      <c r="A47" s="93" t="s">
        <v>7</v>
      </c>
      <c r="B47" s="94"/>
      <c r="C47" s="95">
        <v>7289584</v>
      </c>
      <c r="D47" s="96"/>
      <c r="E47" s="96"/>
      <c r="F47" s="96"/>
      <c r="G47" s="96"/>
      <c r="H47" s="96"/>
      <c r="I47" s="96"/>
      <c r="J47" s="96"/>
      <c r="K47" s="94"/>
      <c r="L47" s="5"/>
    </row>
    <row r="48" spans="1:12" ht="15">
      <c r="A48" s="93" t="s">
        <v>88</v>
      </c>
      <c r="B48" s="96"/>
      <c r="C48" s="96"/>
      <c r="D48" s="96"/>
      <c r="E48" s="94"/>
      <c r="F48" s="97" t="s">
        <v>9</v>
      </c>
      <c r="G48" s="94"/>
      <c r="H48" s="98" t="s">
        <v>94</v>
      </c>
      <c r="I48" s="96"/>
      <c r="J48" s="96"/>
      <c r="K48" s="94"/>
      <c r="L48" s="5"/>
    </row>
    <row r="49" spans="1:12" ht="15">
      <c r="A49" s="93" t="s">
        <v>11</v>
      </c>
      <c r="B49" s="94"/>
      <c r="C49" s="101" t="s">
        <v>59</v>
      </c>
      <c r="D49" s="96"/>
      <c r="E49" s="94"/>
      <c r="F49" s="97" t="s">
        <v>13</v>
      </c>
      <c r="G49" s="94"/>
      <c r="H49" s="106">
        <v>0.77400000000000002</v>
      </c>
      <c r="I49" s="96"/>
      <c r="J49" s="96"/>
      <c r="K49" s="94"/>
      <c r="L49" s="5"/>
    </row>
    <row r="50" spans="1:12" ht="15">
      <c r="A50" s="99" t="s">
        <v>14</v>
      </c>
      <c r="B50" s="100"/>
      <c r="C50" s="102" t="s">
        <v>91</v>
      </c>
      <c r="D50" s="103"/>
      <c r="E50" s="100"/>
      <c r="F50" s="97" t="s">
        <v>16</v>
      </c>
      <c r="G50" s="94"/>
      <c r="H50" s="101" t="s">
        <v>30</v>
      </c>
      <c r="I50" s="96"/>
      <c r="J50" s="96"/>
      <c r="K50" s="94"/>
      <c r="L50" s="5"/>
    </row>
    <row r="51" spans="1:12" ht="15">
      <c r="A51" s="99" t="s">
        <v>18</v>
      </c>
      <c r="B51" s="100"/>
      <c r="C51" s="102">
        <v>0.12</v>
      </c>
      <c r="D51" s="103"/>
      <c r="E51" s="100"/>
      <c r="F51" s="97" t="s">
        <v>19</v>
      </c>
      <c r="G51" s="94"/>
      <c r="H51" s="101" t="s">
        <v>44</v>
      </c>
      <c r="I51" s="96"/>
      <c r="J51" s="96"/>
      <c r="K51" s="94"/>
      <c r="L51" s="5"/>
    </row>
    <row r="52" spans="1:12" ht="15">
      <c r="A52" s="1" t="s">
        <v>63</v>
      </c>
      <c r="B52" s="2">
        <v>5</v>
      </c>
      <c r="C52" s="2">
        <v>10</v>
      </c>
      <c r="D52" s="3">
        <v>15</v>
      </c>
      <c r="E52" s="2">
        <v>20</v>
      </c>
      <c r="F52" s="15"/>
      <c r="G52" s="15"/>
      <c r="H52" s="15"/>
      <c r="I52" s="15"/>
      <c r="J52" s="84" t="s">
        <v>213</v>
      </c>
      <c r="K52" s="84" t="s">
        <v>214</v>
      </c>
      <c r="L52" s="5"/>
    </row>
    <row r="53" spans="1:12" ht="14.25">
      <c r="A53" s="6" t="s">
        <v>22</v>
      </c>
      <c r="B53" s="33">
        <v>4.9950000000000001</v>
      </c>
      <c r="C53" s="33">
        <v>9.99</v>
      </c>
      <c r="D53" s="33">
        <v>15</v>
      </c>
      <c r="E53" s="33">
        <v>20</v>
      </c>
      <c r="F53" s="34"/>
      <c r="G53" s="5"/>
      <c r="H53" s="5"/>
      <c r="I53" s="5"/>
      <c r="J53" s="88">
        <v>1</v>
      </c>
      <c r="K53" s="91">
        <v>9990</v>
      </c>
      <c r="L53" s="5"/>
    </row>
    <row r="54" spans="1:12" ht="14.25">
      <c r="A54" s="11" t="s">
        <v>23</v>
      </c>
      <c r="B54" s="35">
        <v>4.99</v>
      </c>
      <c r="C54" s="35">
        <v>10</v>
      </c>
      <c r="D54" s="35">
        <v>15</v>
      </c>
      <c r="E54" s="35">
        <v>19.989999999999998</v>
      </c>
      <c r="F54" s="34"/>
      <c r="J54" s="88">
        <v>2</v>
      </c>
      <c r="K54" s="91">
        <v>9990</v>
      </c>
      <c r="L54" s="5"/>
    </row>
    <row r="55" spans="1:12" ht="14.25">
      <c r="A55" s="8" t="s">
        <v>24</v>
      </c>
      <c r="B55" s="85">
        <f>AVERAGE(B53:B54)-B52</f>
        <v>-7.5000000000002842E-3</v>
      </c>
      <c r="C55" s="85">
        <f t="shared" ref="C55" si="4">AVERAGE(C53:C54)-C52</f>
        <v>-4.9999999999990052E-3</v>
      </c>
      <c r="D55" s="85">
        <f t="shared" ref="D55" si="5">AVERAGE(D53:D54)-D52</f>
        <v>0</v>
      </c>
      <c r="E55" s="85">
        <f t="shared" ref="E55" si="6">AVERAGE(E53:E54)-E52</f>
        <v>-5.000000000002558E-3</v>
      </c>
      <c r="F55" s="36"/>
      <c r="J55" s="88">
        <v>3</v>
      </c>
      <c r="K55" s="91">
        <v>10000</v>
      </c>
      <c r="L55" s="5"/>
    </row>
    <row r="56" spans="1:12" ht="14.25">
      <c r="A56" s="8" t="s">
        <v>25</v>
      </c>
      <c r="B56" s="85">
        <f>AVERAGE(B55:E55)</f>
        <v>-4.3750000000004619E-3</v>
      </c>
      <c r="C56" s="5"/>
      <c r="D56" s="5"/>
      <c r="E56" s="5"/>
      <c r="F56" s="5"/>
      <c r="J56" s="88">
        <v>4</v>
      </c>
      <c r="K56" s="91">
        <v>9990</v>
      </c>
      <c r="L56" s="5"/>
    </row>
    <row r="57" spans="1:12" ht="14.25">
      <c r="A57" s="8" t="s">
        <v>26</v>
      </c>
      <c r="B57" s="85">
        <f>_xlfn.STDEV.S(B55:E55)</f>
        <v>3.1457643480296772E-3</v>
      </c>
      <c r="C57" s="5"/>
      <c r="J57" s="89">
        <v>5</v>
      </c>
      <c r="K57" s="91">
        <v>9990</v>
      </c>
      <c r="L57" s="5"/>
    </row>
    <row r="58" spans="1:12" ht="15.75" customHeight="1">
      <c r="J58" s="88">
        <v>6</v>
      </c>
      <c r="K58" s="91">
        <v>9990</v>
      </c>
    </row>
    <row r="59" spans="1:12" ht="15.75" customHeight="1">
      <c r="J59" s="88">
        <v>7</v>
      </c>
      <c r="K59" s="91">
        <v>9990</v>
      </c>
    </row>
  </sheetData>
  <mergeCells count="72">
    <mergeCell ref="C30:E30"/>
    <mergeCell ref="F30:G30"/>
    <mergeCell ref="H30:K30"/>
    <mergeCell ref="A43:K43"/>
    <mergeCell ref="A44:B44"/>
    <mergeCell ref="C44:K44"/>
    <mergeCell ref="A45:B45"/>
    <mergeCell ref="C45:K45"/>
    <mergeCell ref="F51:G51"/>
    <mergeCell ref="H51:K51"/>
    <mergeCell ref="A46:B46"/>
    <mergeCell ref="C46:K46"/>
    <mergeCell ref="C47:K47"/>
    <mergeCell ref="A47:B47"/>
    <mergeCell ref="A48:E48"/>
    <mergeCell ref="F48:G48"/>
    <mergeCell ref="H48:K48"/>
    <mergeCell ref="A49:B49"/>
    <mergeCell ref="A50:B50"/>
    <mergeCell ref="C50:E50"/>
    <mergeCell ref="F50:G50"/>
    <mergeCell ref="H50:K50"/>
    <mergeCell ref="C49:E49"/>
    <mergeCell ref="F49:G49"/>
    <mergeCell ref="H49:K49"/>
    <mergeCell ref="A51:B51"/>
    <mergeCell ref="C51:E51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5:B25"/>
    <mergeCell ref="A30:B30"/>
    <mergeCell ref="H9:K9"/>
    <mergeCell ref="A22:K22"/>
    <mergeCell ref="A23:B23"/>
    <mergeCell ref="C23:K23"/>
    <mergeCell ref="A24:B24"/>
    <mergeCell ref="C24:K24"/>
    <mergeCell ref="C25:K25"/>
    <mergeCell ref="C26:K26"/>
    <mergeCell ref="A27:E27"/>
    <mergeCell ref="F27:G27"/>
    <mergeCell ref="H27:K27"/>
    <mergeCell ref="C28:E28"/>
    <mergeCell ref="C29:E29"/>
    <mergeCell ref="F29:G29"/>
    <mergeCell ref="H29:K29"/>
    <mergeCell ref="F28:G28"/>
    <mergeCell ref="H28:K28"/>
    <mergeCell ref="A26:B26"/>
    <mergeCell ref="A28:B28"/>
    <mergeCell ref="A29:B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21"/>
  <sheetViews>
    <sheetView topLeftCell="A235" workbookViewId="0">
      <selection activeCell="B24" sqref="B23:B24"/>
    </sheetView>
  </sheetViews>
  <sheetFormatPr baseColWidth="10" defaultColWidth="12.5703125" defaultRowHeight="15.75" customHeight="1"/>
  <sheetData>
    <row r="1" spans="1:13" ht="15">
      <c r="A1" s="104" t="s">
        <v>2</v>
      </c>
      <c r="B1" s="96"/>
      <c r="C1" s="96"/>
      <c r="D1" s="96"/>
      <c r="E1" s="96"/>
      <c r="F1" s="96"/>
      <c r="G1" s="96"/>
      <c r="H1" s="96"/>
      <c r="I1" s="96"/>
      <c r="J1" s="96"/>
      <c r="K1" s="94"/>
    </row>
    <row r="2" spans="1:13" ht="15">
      <c r="A2" s="93" t="s">
        <v>1</v>
      </c>
      <c r="B2" s="94"/>
      <c r="C2" s="110" t="s">
        <v>1</v>
      </c>
      <c r="D2" s="94"/>
      <c r="E2" s="111" t="s">
        <v>2</v>
      </c>
      <c r="F2" s="96"/>
      <c r="G2" s="96"/>
      <c r="H2" s="96"/>
      <c r="I2" s="96"/>
      <c r="J2" s="96"/>
      <c r="K2" s="96"/>
      <c r="L2" s="96"/>
      <c r="M2" s="94"/>
    </row>
    <row r="3" spans="1:13" ht="15">
      <c r="A3" s="93" t="s">
        <v>3</v>
      </c>
      <c r="B3" s="94"/>
      <c r="C3" s="110" t="s">
        <v>3</v>
      </c>
      <c r="D3" s="94"/>
      <c r="E3" s="116" t="s">
        <v>4</v>
      </c>
      <c r="F3" s="96"/>
      <c r="G3" s="96"/>
      <c r="H3" s="96"/>
      <c r="I3" s="96"/>
      <c r="J3" s="96"/>
      <c r="K3" s="96"/>
      <c r="L3" s="96"/>
      <c r="M3" s="94"/>
    </row>
    <row r="4" spans="1:13" ht="15">
      <c r="A4" s="93" t="s">
        <v>5</v>
      </c>
      <c r="B4" s="94"/>
      <c r="C4" s="110" t="s">
        <v>5</v>
      </c>
      <c r="D4" s="94"/>
      <c r="E4" s="111" t="s">
        <v>95</v>
      </c>
      <c r="F4" s="96"/>
      <c r="G4" s="96"/>
      <c r="H4" s="96"/>
      <c r="I4" s="96"/>
      <c r="J4" s="96"/>
      <c r="K4" s="96"/>
      <c r="L4" s="96"/>
      <c r="M4" s="94"/>
    </row>
    <row r="5" spans="1:13" ht="15">
      <c r="A5" s="93" t="s">
        <v>7</v>
      </c>
      <c r="B5" s="94"/>
      <c r="C5" s="110" t="s">
        <v>7</v>
      </c>
      <c r="D5" s="94"/>
      <c r="E5" s="111">
        <v>7449918</v>
      </c>
      <c r="F5" s="96"/>
      <c r="G5" s="96"/>
      <c r="H5" s="96"/>
      <c r="I5" s="96"/>
      <c r="J5" s="96"/>
      <c r="K5" s="96"/>
      <c r="L5" s="96"/>
      <c r="M5" s="94"/>
    </row>
    <row r="6" spans="1:13" ht="15">
      <c r="A6" s="93" t="s">
        <v>96</v>
      </c>
      <c r="B6" s="96"/>
      <c r="C6" s="96"/>
      <c r="D6" s="96"/>
      <c r="E6" s="94"/>
      <c r="F6" s="97" t="s">
        <v>9</v>
      </c>
      <c r="G6" s="94"/>
      <c r="H6" s="98" t="s">
        <v>97</v>
      </c>
      <c r="I6" s="96"/>
      <c r="J6" s="96"/>
      <c r="K6" s="94"/>
    </row>
    <row r="7" spans="1:13" ht="15">
      <c r="A7" s="93" t="s">
        <v>11</v>
      </c>
      <c r="B7" s="94"/>
      <c r="C7" s="101" t="s">
        <v>98</v>
      </c>
      <c r="D7" s="96"/>
      <c r="E7" s="94"/>
      <c r="F7" s="97" t="s">
        <v>13</v>
      </c>
      <c r="G7" s="94"/>
      <c r="H7" s="101" t="s">
        <v>38</v>
      </c>
      <c r="I7" s="96"/>
      <c r="J7" s="96"/>
      <c r="K7" s="94"/>
    </row>
    <row r="8" spans="1:13" ht="15">
      <c r="A8" s="99" t="s">
        <v>14</v>
      </c>
      <c r="B8" s="100"/>
      <c r="C8" s="101" t="s">
        <v>99</v>
      </c>
      <c r="D8" s="96"/>
      <c r="E8" s="94"/>
      <c r="F8" s="97" t="s">
        <v>16</v>
      </c>
      <c r="G8" s="94"/>
      <c r="H8" s="101" t="s">
        <v>100</v>
      </c>
      <c r="I8" s="96"/>
      <c r="J8" s="96"/>
      <c r="K8" s="94"/>
    </row>
    <row r="9" spans="1:13" ht="15">
      <c r="A9" s="93" t="s">
        <v>18</v>
      </c>
      <c r="B9" s="94"/>
      <c r="C9" s="101">
        <v>0.65</v>
      </c>
      <c r="D9" s="96"/>
      <c r="E9" s="94"/>
      <c r="F9" s="97" t="s">
        <v>19</v>
      </c>
      <c r="G9" s="94"/>
      <c r="H9" s="101" t="s">
        <v>100</v>
      </c>
      <c r="I9" s="96"/>
      <c r="J9" s="96"/>
      <c r="K9" s="94"/>
    </row>
    <row r="10" spans="1:13" ht="15">
      <c r="A10" s="37" t="s">
        <v>101</v>
      </c>
      <c r="B10" s="38">
        <v>16.8</v>
      </c>
      <c r="C10" s="39" t="s">
        <v>102</v>
      </c>
      <c r="D10" s="39" t="s">
        <v>103</v>
      </c>
      <c r="E10" s="39" t="s">
        <v>104</v>
      </c>
      <c r="F10" s="39" t="s">
        <v>105</v>
      </c>
      <c r="G10" s="40" t="s">
        <v>106</v>
      </c>
      <c r="H10" s="5"/>
      <c r="I10" s="5"/>
      <c r="J10" s="5"/>
      <c r="K10" s="5"/>
    </row>
    <row r="11" spans="1:13" ht="14.25">
      <c r="A11" s="8" t="s">
        <v>22</v>
      </c>
      <c r="B11" s="41">
        <v>15.8</v>
      </c>
      <c r="C11" s="42">
        <v>19.399999999999999</v>
      </c>
      <c r="D11" s="42">
        <v>25.1</v>
      </c>
      <c r="E11" s="42">
        <v>29.8</v>
      </c>
      <c r="F11" s="42">
        <v>34.9</v>
      </c>
      <c r="G11" s="42">
        <v>36.5</v>
      </c>
      <c r="H11" s="5"/>
      <c r="I11" s="5"/>
      <c r="J11" s="5"/>
      <c r="K11" s="5"/>
    </row>
    <row r="12" spans="1:13" ht="14.25">
      <c r="A12" s="11" t="s">
        <v>23</v>
      </c>
      <c r="B12" s="9"/>
      <c r="C12" s="43"/>
      <c r="D12" s="43"/>
      <c r="E12" s="43"/>
      <c r="F12" s="43"/>
      <c r="G12" s="19"/>
      <c r="H12" s="5"/>
      <c r="I12" s="5"/>
      <c r="J12" s="5"/>
      <c r="K12" s="5"/>
    </row>
    <row r="13" spans="1:13" ht="14.25">
      <c r="A13" s="8" t="s">
        <v>24</v>
      </c>
      <c r="B13" s="9" t="s">
        <v>107</v>
      </c>
      <c r="C13" s="44" t="s">
        <v>107</v>
      </c>
      <c r="D13" s="42" t="s">
        <v>108</v>
      </c>
      <c r="E13" s="44" t="s">
        <v>109</v>
      </c>
      <c r="F13" s="44" t="s">
        <v>110</v>
      </c>
      <c r="G13" s="45" t="s">
        <v>111</v>
      </c>
      <c r="H13" s="5"/>
      <c r="I13" s="5"/>
      <c r="J13" s="5"/>
      <c r="K13" s="5"/>
    </row>
    <row r="14" spans="1:13" ht="14.25">
      <c r="A14" s="8" t="s">
        <v>25</v>
      </c>
      <c r="B14" s="10">
        <v>412</v>
      </c>
      <c r="C14" s="46">
        <v>412</v>
      </c>
      <c r="D14" s="18"/>
      <c r="E14" s="18"/>
      <c r="F14" s="18"/>
      <c r="G14" s="18"/>
      <c r="H14" s="5"/>
      <c r="I14" s="5"/>
      <c r="J14" s="5"/>
      <c r="K14" s="5"/>
    </row>
    <row r="15" spans="1:13" ht="14.25">
      <c r="A15" s="8" t="s">
        <v>26</v>
      </c>
      <c r="B15" s="10">
        <v>1497721603</v>
      </c>
      <c r="C15" s="46">
        <v>1497721603</v>
      </c>
      <c r="D15" s="18"/>
      <c r="E15" s="18"/>
      <c r="F15" s="18"/>
      <c r="G15" s="18"/>
      <c r="H15" s="5"/>
      <c r="I15" s="5"/>
      <c r="J15" s="5"/>
      <c r="K15" s="5"/>
    </row>
    <row r="16" spans="1:13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">
      <c r="A17" s="1" t="s">
        <v>112</v>
      </c>
      <c r="B17" s="3" t="s">
        <v>113</v>
      </c>
      <c r="C17" s="3" t="s">
        <v>114</v>
      </c>
      <c r="D17" s="3" t="s">
        <v>115</v>
      </c>
      <c r="E17" s="13">
        <v>70.099999999999994</v>
      </c>
      <c r="F17" s="5"/>
      <c r="G17" s="5"/>
      <c r="H17" s="5"/>
      <c r="I17" s="5"/>
      <c r="J17" s="5"/>
      <c r="K17" s="5"/>
    </row>
    <row r="18" spans="1:11" ht="15">
      <c r="A18" s="8" t="s">
        <v>116</v>
      </c>
      <c r="B18" s="41">
        <v>46</v>
      </c>
      <c r="C18" s="41">
        <v>56</v>
      </c>
      <c r="D18" s="41">
        <v>64</v>
      </c>
      <c r="E18" s="41">
        <v>76</v>
      </c>
      <c r="F18" s="5"/>
      <c r="G18" s="1" t="s">
        <v>117</v>
      </c>
      <c r="H18" s="5"/>
      <c r="I18" s="5"/>
      <c r="J18" s="5"/>
      <c r="K18" s="5"/>
    </row>
    <row r="19" spans="1:11" ht="14.25">
      <c r="A19" s="8" t="s">
        <v>24</v>
      </c>
      <c r="B19" s="9" t="s">
        <v>118</v>
      </c>
      <c r="C19" s="9" t="s">
        <v>119</v>
      </c>
      <c r="D19" s="9" t="s">
        <v>120</v>
      </c>
      <c r="E19" s="5"/>
      <c r="F19" s="5"/>
      <c r="G19" s="5"/>
      <c r="H19" s="5"/>
      <c r="I19" s="5"/>
      <c r="J19" s="5"/>
      <c r="K19" s="5"/>
    </row>
    <row r="20" spans="1:11" ht="14.25">
      <c r="A20" s="8" t="s">
        <v>25</v>
      </c>
      <c r="B20" s="9" t="s">
        <v>121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 ht="14.25">
      <c r="A21" s="8" t="s">
        <v>26</v>
      </c>
      <c r="B21" s="10">
        <v>1604119696</v>
      </c>
      <c r="C21" s="5"/>
      <c r="D21" s="5"/>
      <c r="E21" s="5"/>
      <c r="F21" s="5"/>
      <c r="G21" s="5"/>
      <c r="H21" s="5"/>
      <c r="I21" s="5"/>
      <c r="J21" s="5"/>
      <c r="K21" s="5"/>
    </row>
    <row r="25" spans="1:1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">
      <c r="A26" s="104" t="s">
        <v>2</v>
      </c>
      <c r="B26" s="96"/>
      <c r="C26" s="96"/>
      <c r="D26" s="96"/>
      <c r="E26" s="96"/>
      <c r="F26" s="96"/>
      <c r="G26" s="96"/>
      <c r="H26" s="96"/>
      <c r="I26" s="96"/>
      <c r="J26" s="96"/>
      <c r="K26" s="94"/>
    </row>
    <row r="27" spans="1:11" ht="15">
      <c r="A27" s="93" t="s">
        <v>1</v>
      </c>
      <c r="B27" s="94"/>
      <c r="C27" s="95" t="s">
        <v>2</v>
      </c>
      <c r="D27" s="96"/>
      <c r="E27" s="96"/>
      <c r="F27" s="96"/>
      <c r="G27" s="96"/>
      <c r="H27" s="96"/>
      <c r="I27" s="96"/>
      <c r="J27" s="96"/>
      <c r="K27" s="94"/>
    </row>
    <row r="28" spans="1:11" ht="15">
      <c r="A28" s="93" t="s">
        <v>3</v>
      </c>
      <c r="B28" s="94"/>
      <c r="C28" s="95" t="s">
        <v>4</v>
      </c>
      <c r="D28" s="96"/>
      <c r="E28" s="96"/>
      <c r="F28" s="96"/>
      <c r="G28" s="96"/>
      <c r="H28" s="96"/>
      <c r="I28" s="96"/>
      <c r="J28" s="96"/>
      <c r="K28" s="94"/>
    </row>
    <row r="29" spans="1:11" ht="15">
      <c r="A29" s="93" t="s">
        <v>5</v>
      </c>
      <c r="B29" s="94"/>
      <c r="C29" s="95" t="s">
        <v>6</v>
      </c>
      <c r="D29" s="96"/>
      <c r="E29" s="96"/>
      <c r="F29" s="96"/>
      <c r="G29" s="96"/>
      <c r="H29" s="96"/>
      <c r="I29" s="96"/>
      <c r="J29" s="96"/>
      <c r="K29" s="94"/>
    </row>
    <row r="30" spans="1:11" ht="15">
      <c r="A30" s="93" t="s">
        <v>7</v>
      </c>
      <c r="B30" s="94"/>
      <c r="C30" s="95">
        <v>7289584</v>
      </c>
      <c r="D30" s="96"/>
      <c r="E30" s="96"/>
      <c r="F30" s="96"/>
      <c r="G30" s="96"/>
      <c r="H30" s="96"/>
      <c r="I30" s="96"/>
      <c r="J30" s="96"/>
      <c r="K30" s="94"/>
    </row>
    <row r="31" spans="1:11" ht="15">
      <c r="A31" s="93" t="s">
        <v>96</v>
      </c>
      <c r="B31" s="96"/>
      <c r="C31" s="96"/>
      <c r="D31" s="96"/>
      <c r="E31" s="94"/>
      <c r="F31" s="97" t="s">
        <v>9</v>
      </c>
      <c r="G31" s="94"/>
      <c r="H31" s="98" t="s">
        <v>122</v>
      </c>
      <c r="I31" s="96"/>
      <c r="J31" s="96"/>
      <c r="K31" s="94"/>
    </row>
    <row r="32" spans="1:11" ht="15">
      <c r="A32" s="93" t="s">
        <v>11</v>
      </c>
      <c r="B32" s="94"/>
      <c r="C32" s="101" t="s">
        <v>123</v>
      </c>
      <c r="D32" s="96"/>
      <c r="E32" s="94"/>
      <c r="F32" s="97" t="s">
        <v>13</v>
      </c>
      <c r="G32" s="94"/>
      <c r="H32" s="101" t="s">
        <v>124</v>
      </c>
      <c r="I32" s="96"/>
      <c r="J32" s="96"/>
      <c r="K32" s="94"/>
    </row>
    <row r="33" spans="1:11" ht="15">
      <c r="A33" s="99" t="s">
        <v>14</v>
      </c>
      <c r="B33" s="100"/>
      <c r="C33" s="101" t="s">
        <v>99</v>
      </c>
      <c r="D33" s="96"/>
      <c r="E33" s="94"/>
      <c r="F33" s="97" t="s">
        <v>16</v>
      </c>
      <c r="G33" s="94"/>
      <c r="H33" s="101" t="s">
        <v>100</v>
      </c>
      <c r="I33" s="96"/>
      <c r="J33" s="96"/>
      <c r="K33" s="94"/>
    </row>
    <row r="34" spans="1:11" ht="15">
      <c r="A34" s="93" t="s">
        <v>18</v>
      </c>
      <c r="B34" s="94"/>
      <c r="C34" s="101">
        <v>260</v>
      </c>
      <c r="D34" s="96"/>
      <c r="E34" s="94"/>
      <c r="F34" s="97" t="s">
        <v>19</v>
      </c>
      <c r="G34" s="94"/>
      <c r="H34" s="101" t="s">
        <v>100</v>
      </c>
      <c r="I34" s="96"/>
      <c r="J34" s="96"/>
      <c r="K34" s="94"/>
    </row>
    <row r="35" spans="1:11" ht="15">
      <c r="A35" s="37" t="s">
        <v>101</v>
      </c>
      <c r="B35" s="38">
        <v>16.8</v>
      </c>
      <c r="C35" s="39" t="s">
        <v>102</v>
      </c>
      <c r="D35" s="39" t="s">
        <v>103</v>
      </c>
      <c r="E35" s="39" t="s">
        <v>104</v>
      </c>
      <c r="F35" s="39" t="s">
        <v>105</v>
      </c>
      <c r="G35" s="40" t="s">
        <v>106</v>
      </c>
      <c r="H35" s="5"/>
      <c r="I35" s="5"/>
      <c r="J35" s="5"/>
      <c r="K35" s="5"/>
    </row>
    <row r="36" spans="1:11" ht="14.25">
      <c r="A36" s="8" t="s">
        <v>22</v>
      </c>
      <c r="B36" s="41">
        <v>16.399999999999999</v>
      </c>
      <c r="C36" s="42">
        <v>19.899999999999999</v>
      </c>
      <c r="D36" s="42">
        <v>25.4</v>
      </c>
      <c r="E36" s="42">
        <v>30.2</v>
      </c>
      <c r="F36" s="42">
        <v>34.1</v>
      </c>
      <c r="G36" s="42">
        <v>36.9</v>
      </c>
      <c r="H36" s="5"/>
      <c r="I36" s="5"/>
      <c r="J36" s="5"/>
      <c r="K36" s="5"/>
    </row>
    <row r="37" spans="1:11" ht="14.25">
      <c r="A37" s="11" t="s">
        <v>23</v>
      </c>
      <c r="B37" s="9"/>
      <c r="C37" s="43"/>
      <c r="D37" s="43"/>
      <c r="E37" s="43"/>
      <c r="F37" s="43"/>
      <c r="G37" s="19"/>
      <c r="H37" s="5"/>
      <c r="I37" s="5"/>
      <c r="J37" s="5"/>
      <c r="K37" s="5"/>
    </row>
    <row r="38" spans="1:11" ht="14.25">
      <c r="A38" s="8" t="s">
        <v>24</v>
      </c>
      <c r="B38" s="9" t="s">
        <v>107</v>
      </c>
      <c r="C38" s="44" t="s">
        <v>107</v>
      </c>
      <c r="D38" s="44" t="s">
        <v>108</v>
      </c>
      <c r="E38" s="44" t="s">
        <v>109</v>
      </c>
      <c r="F38" s="44" t="s">
        <v>110</v>
      </c>
      <c r="G38" s="45" t="s">
        <v>111</v>
      </c>
      <c r="H38" s="5"/>
      <c r="I38" s="5"/>
      <c r="J38" s="5"/>
      <c r="K38" s="5"/>
    </row>
    <row r="39" spans="1:11" ht="14.25">
      <c r="A39" s="8" t="s">
        <v>25</v>
      </c>
      <c r="B39" s="10">
        <v>412</v>
      </c>
      <c r="C39" s="46">
        <v>412</v>
      </c>
      <c r="D39" s="18"/>
      <c r="E39" s="18"/>
      <c r="F39" s="18"/>
      <c r="G39" s="18"/>
      <c r="H39" s="5"/>
      <c r="I39" s="5"/>
      <c r="J39" s="5"/>
      <c r="K39" s="5"/>
    </row>
    <row r="40" spans="1:11" ht="14.25">
      <c r="A40" s="8" t="s">
        <v>26</v>
      </c>
      <c r="B40" s="10">
        <v>1497721603</v>
      </c>
      <c r="C40" s="46">
        <v>1497721603</v>
      </c>
      <c r="D40" s="18"/>
      <c r="E40" s="18"/>
      <c r="F40" s="18"/>
      <c r="G40" s="18"/>
      <c r="H40" s="5"/>
      <c r="I40" s="5"/>
      <c r="J40" s="5"/>
      <c r="K40" s="5"/>
    </row>
    <row r="41" spans="1:1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">
      <c r="A42" s="1" t="s">
        <v>112</v>
      </c>
      <c r="B42" s="3" t="s">
        <v>113</v>
      </c>
      <c r="C42" s="3" t="s">
        <v>114</v>
      </c>
      <c r="D42" s="3" t="s">
        <v>115</v>
      </c>
      <c r="E42" s="13">
        <v>70.099999999999994</v>
      </c>
      <c r="F42" s="5"/>
      <c r="G42" s="5"/>
      <c r="H42" s="5"/>
      <c r="I42" s="5"/>
      <c r="J42" s="5"/>
      <c r="K42" s="5"/>
    </row>
    <row r="43" spans="1:11" ht="15">
      <c r="A43" s="8" t="s">
        <v>116</v>
      </c>
      <c r="B43" s="41">
        <v>38</v>
      </c>
      <c r="C43" s="41">
        <v>48</v>
      </c>
      <c r="D43" s="41">
        <v>56</v>
      </c>
      <c r="E43" s="41">
        <v>66</v>
      </c>
      <c r="F43" s="5"/>
      <c r="G43" s="1" t="s">
        <v>117</v>
      </c>
      <c r="H43" s="5"/>
      <c r="I43" s="5"/>
      <c r="J43" s="5"/>
      <c r="K43" s="5"/>
    </row>
    <row r="44" spans="1:11" ht="14.25">
      <c r="A44" s="8" t="s">
        <v>24</v>
      </c>
      <c r="B44" s="9" t="s">
        <v>118</v>
      </c>
      <c r="C44" s="9" t="s">
        <v>119</v>
      </c>
      <c r="D44" s="9" t="s">
        <v>120</v>
      </c>
      <c r="E44" s="5"/>
      <c r="F44" s="5"/>
      <c r="G44" s="5"/>
      <c r="H44" s="5"/>
      <c r="I44" s="5"/>
      <c r="J44" s="5"/>
      <c r="K44" s="5"/>
    </row>
    <row r="45" spans="1:11" ht="14.25">
      <c r="A45" s="8" t="s">
        <v>25</v>
      </c>
      <c r="B45" s="9" t="s">
        <v>121</v>
      </c>
      <c r="C45" s="5"/>
      <c r="D45" s="5"/>
      <c r="E45" s="5"/>
      <c r="F45" s="5"/>
      <c r="G45" s="5"/>
      <c r="H45" s="5"/>
      <c r="I45" s="5"/>
      <c r="J45" s="5"/>
      <c r="K45" s="5"/>
    </row>
    <row r="46" spans="1:11" ht="14.25">
      <c r="A46" s="8" t="s">
        <v>26</v>
      </c>
      <c r="B46" s="10">
        <v>1604119696</v>
      </c>
      <c r="C46" s="5"/>
      <c r="D46" s="5"/>
      <c r="E46" s="5"/>
      <c r="F46" s="5"/>
      <c r="G46" s="5"/>
      <c r="H46" s="5"/>
      <c r="I46" s="5"/>
      <c r="J46" s="5"/>
      <c r="K46" s="5"/>
    </row>
    <row r="50" spans="1:1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4.25">
      <c r="A51" s="113" t="s">
        <v>2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5"/>
    </row>
    <row r="52" spans="1:11" ht="15">
      <c r="A52" s="110" t="s">
        <v>1</v>
      </c>
      <c r="B52" s="94"/>
      <c r="C52" s="111" t="s">
        <v>2</v>
      </c>
      <c r="D52" s="96"/>
      <c r="E52" s="96"/>
      <c r="F52" s="96"/>
      <c r="G52" s="96"/>
      <c r="H52" s="96"/>
      <c r="I52" s="96"/>
      <c r="J52" s="96"/>
      <c r="K52" s="94"/>
    </row>
    <row r="53" spans="1:11" ht="15">
      <c r="A53" s="110" t="s">
        <v>3</v>
      </c>
      <c r="B53" s="94"/>
      <c r="C53" s="111" t="s">
        <v>4</v>
      </c>
      <c r="D53" s="96"/>
      <c r="E53" s="96"/>
      <c r="F53" s="96"/>
      <c r="G53" s="96"/>
      <c r="H53" s="96"/>
      <c r="I53" s="96"/>
      <c r="J53" s="96"/>
      <c r="K53" s="94"/>
    </row>
    <row r="54" spans="1:11" ht="15">
      <c r="A54" s="110" t="s">
        <v>5</v>
      </c>
      <c r="B54" s="94"/>
      <c r="C54" s="111" t="s">
        <v>6</v>
      </c>
      <c r="D54" s="96"/>
      <c r="E54" s="96"/>
      <c r="F54" s="96"/>
      <c r="G54" s="96"/>
      <c r="H54" s="96"/>
      <c r="I54" s="96"/>
      <c r="J54" s="96"/>
      <c r="K54" s="94"/>
    </row>
    <row r="55" spans="1:11" ht="15">
      <c r="A55" s="110" t="s">
        <v>7</v>
      </c>
      <c r="B55" s="94"/>
      <c r="C55" s="111">
        <v>7289584</v>
      </c>
      <c r="D55" s="96"/>
      <c r="E55" s="96"/>
      <c r="F55" s="96"/>
      <c r="G55" s="96"/>
      <c r="H55" s="96"/>
      <c r="I55" s="96"/>
      <c r="J55" s="96"/>
      <c r="K55" s="94"/>
    </row>
    <row r="56" spans="1:11" ht="14.25">
      <c r="A56" s="110" t="s">
        <v>96</v>
      </c>
      <c r="B56" s="96"/>
      <c r="C56" s="96"/>
      <c r="D56" s="96"/>
      <c r="E56" s="94"/>
      <c r="F56" s="109" t="s">
        <v>9</v>
      </c>
      <c r="G56" s="94"/>
      <c r="H56" s="112" t="s">
        <v>125</v>
      </c>
      <c r="I56" s="96"/>
      <c r="J56" s="96"/>
      <c r="K56" s="94"/>
    </row>
    <row r="57" spans="1:11" ht="15">
      <c r="A57" s="110" t="s">
        <v>11</v>
      </c>
      <c r="B57" s="94"/>
      <c r="C57" s="108" t="s">
        <v>98</v>
      </c>
      <c r="D57" s="96"/>
      <c r="E57" s="94"/>
      <c r="F57" s="109" t="s">
        <v>13</v>
      </c>
      <c r="G57" s="94"/>
      <c r="H57" s="108" t="s">
        <v>126</v>
      </c>
      <c r="I57" s="96"/>
      <c r="J57" s="96"/>
      <c r="K57" s="94"/>
    </row>
    <row r="58" spans="1:11" ht="15">
      <c r="A58" s="107" t="s">
        <v>14</v>
      </c>
      <c r="B58" s="100"/>
      <c r="C58" s="108" t="s">
        <v>99</v>
      </c>
      <c r="D58" s="96"/>
      <c r="E58" s="94"/>
      <c r="F58" s="109" t="s">
        <v>16</v>
      </c>
      <c r="G58" s="94"/>
      <c r="H58" s="108" t="s">
        <v>100</v>
      </c>
      <c r="I58" s="96"/>
      <c r="J58" s="96"/>
      <c r="K58" s="94"/>
    </row>
    <row r="59" spans="1:11" ht="15">
      <c r="A59" s="110" t="s">
        <v>18</v>
      </c>
      <c r="B59" s="94"/>
      <c r="C59" s="108">
        <v>0.67</v>
      </c>
      <c r="D59" s="96"/>
      <c r="E59" s="94"/>
      <c r="F59" s="109" t="s">
        <v>19</v>
      </c>
      <c r="G59" s="94"/>
      <c r="H59" s="108" t="s">
        <v>100</v>
      </c>
      <c r="I59" s="96"/>
      <c r="J59" s="96"/>
      <c r="K59" s="94"/>
    </row>
    <row r="60" spans="1:11" ht="15">
      <c r="A60" s="47" t="s">
        <v>101</v>
      </c>
      <c r="B60" s="38">
        <v>16.8</v>
      </c>
      <c r="C60" s="39" t="s">
        <v>102</v>
      </c>
      <c r="D60" s="39" t="s">
        <v>103</v>
      </c>
      <c r="E60" s="39" t="s">
        <v>104</v>
      </c>
      <c r="F60" s="39" t="s">
        <v>105</v>
      </c>
      <c r="G60" s="40" t="s">
        <v>106</v>
      </c>
      <c r="H60" s="18"/>
      <c r="I60" s="18"/>
      <c r="J60" s="18"/>
      <c r="K60" s="18"/>
    </row>
    <row r="61" spans="1:11" ht="14.25">
      <c r="A61" s="48" t="s">
        <v>22</v>
      </c>
      <c r="B61" s="41">
        <v>16.2</v>
      </c>
      <c r="C61" s="42">
        <v>19.7</v>
      </c>
      <c r="D61" s="42">
        <v>25.2</v>
      </c>
      <c r="E61" s="42">
        <v>29.9</v>
      </c>
      <c r="F61" s="42">
        <v>34.9</v>
      </c>
      <c r="G61" s="42">
        <v>36.700000000000003</v>
      </c>
      <c r="H61" s="18"/>
      <c r="I61" s="18"/>
      <c r="J61" s="18"/>
      <c r="K61" s="18"/>
    </row>
    <row r="62" spans="1:11" ht="14.25">
      <c r="A62" s="49" t="s">
        <v>23</v>
      </c>
      <c r="B62" s="9"/>
      <c r="C62" s="43"/>
      <c r="D62" s="43"/>
      <c r="E62" s="43"/>
      <c r="F62" s="43"/>
      <c r="G62" s="19"/>
      <c r="H62" s="18"/>
      <c r="I62" s="18"/>
      <c r="J62" s="18"/>
      <c r="K62" s="18"/>
    </row>
    <row r="63" spans="1:11" ht="14.25">
      <c r="A63" s="48" t="s">
        <v>24</v>
      </c>
      <c r="B63" s="9" t="s">
        <v>107</v>
      </c>
      <c r="C63" s="44" t="s">
        <v>107</v>
      </c>
      <c r="D63" s="44" t="s">
        <v>108</v>
      </c>
      <c r="E63" s="44" t="s">
        <v>109</v>
      </c>
      <c r="F63" s="44" t="s">
        <v>110</v>
      </c>
      <c r="G63" s="45" t="s">
        <v>111</v>
      </c>
      <c r="H63" s="18"/>
      <c r="I63" s="18"/>
      <c r="J63" s="18"/>
      <c r="K63" s="18"/>
    </row>
    <row r="64" spans="1:11" ht="14.25">
      <c r="A64" s="48" t="s">
        <v>25</v>
      </c>
      <c r="B64" s="10">
        <v>412</v>
      </c>
      <c r="C64" s="46">
        <v>412</v>
      </c>
      <c r="D64" s="18"/>
      <c r="E64" s="18"/>
      <c r="F64" s="18"/>
      <c r="G64" s="18"/>
      <c r="H64" s="18"/>
      <c r="I64" s="18"/>
      <c r="J64" s="18"/>
      <c r="K64" s="18"/>
    </row>
    <row r="65" spans="1:11" ht="14.25">
      <c r="A65" s="48" t="s">
        <v>26</v>
      </c>
      <c r="B65" s="10">
        <v>1497721603</v>
      </c>
      <c r="C65" s="46">
        <v>1497721603</v>
      </c>
      <c r="D65" s="18"/>
      <c r="E65" s="18"/>
      <c r="F65" s="18"/>
      <c r="G65" s="18"/>
      <c r="H65" s="18"/>
      <c r="I65" s="18"/>
      <c r="J65" s="18"/>
      <c r="K65" s="18"/>
    </row>
    <row r="66" spans="1:11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 ht="15">
      <c r="A67" s="50" t="s">
        <v>112</v>
      </c>
      <c r="B67" s="51" t="s">
        <v>113</v>
      </c>
      <c r="C67" s="3" t="s">
        <v>114</v>
      </c>
      <c r="D67" s="3" t="s">
        <v>115</v>
      </c>
      <c r="E67" s="13">
        <v>70.099999999999994</v>
      </c>
      <c r="F67" s="5"/>
      <c r="G67" s="18"/>
      <c r="H67" s="18"/>
      <c r="I67" s="18"/>
      <c r="J67" s="18"/>
      <c r="K67" s="18"/>
    </row>
    <row r="68" spans="1:11" ht="14.25">
      <c r="A68" s="48" t="s">
        <v>116</v>
      </c>
      <c r="B68" s="45">
        <v>39</v>
      </c>
      <c r="C68" s="41">
        <v>51</v>
      </c>
      <c r="D68" s="41">
        <v>61</v>
      </c>
      <c r="E68" s="41">
        <v>72</v>
      </c>
      <c r="F68" s="5"/>
      <c r="G68" s="50" t="s">
        <v>117</v>
      </c>
      <c r="H68" s="18"/>
      <c r="I68" s="18"/>
      <c r="J68" s="18"/>
      <c r="K68" s="18"/>
    </row>
    <row r="69" spans="1:11" ht="14.25">
      <c r="A69" s="48" t="s">
        <v>24</v>
      </c>
      <c r="B69" s="45" t="s">
        <v>118</v>
      </c>
      <c r="C69" s="45" t="s">
        <v>119</v>
      </c>
      <c r="D69" s="45" t="s">
        <v>120</v>
      </c>
      <c r="E69" s="18"/>
      <c r="F69" s="18"/>
      <c r="G69" s="18"/>
      <c r="H69" s="18"/>
      <c r="I69" s="18"/>
      <c r="J69" s="18"/>
      <c r="K69" s="18"/>
    </row>
    <row r="70" spans="1:11" ht="14.25">
      <c r="A70" s="48" t="s">
        <v>25</v>
      </c>
      <c r="B70" s="45" t="s">
        <v>121</v>
      </c>
      <c r="C70" s="18"/>
      <c r="D70" s="18"/>
      <c r="E70" s="18"/>
      <c r="F70" s="18"/>
      <c r="G70" s="18"/>
      <c r="H70" s="18"/>
      <c r="I70" s="18"/>
      <c r="J70" s="18"/>
      <c r="K70" s="18"/>
    </row>
    <row r="71" spans="1:11" ht="14.25">
      <c r="A71" s="48" t="s">
        <v>26</v>
      </c>
      <c r="B71" s="46">
        <v>1604119696</v>
      </c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14.25">
      <c r="A72" s="86"/>
      <c r="B72" s="87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4.25">
      <c r="A73" s="86"/>
      <c r="B73" s="87"/>
      <c r="C73" s="25"/>
      <c r="D73" s="25"/>
      <c r="E73" s="25"/>
      <c r="F73" s="25"/>
      <c r="G73" s="25"/>
      <c r="H73" s="25"/>
      <c r="I73" s="25"/>
      <c r="J73" s="25"/>
      <c r="K73" s="25"/>
    </row>
    <row r="75" spans="1:11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14.25">
      <c r="A76" s="113" t="s">
        <v>2</v>
      </c>
      <c r="B76" s="96"/>
      <c r="C76" s="96"/>
      <c r="D76" s="96"/>
      <c r="E76" s="96"/>
      <c r="F76" s="96"/>
      <c r="G76" s="96"/>
      <c r="H76" s="96"/>
      <c r="I76" s="96"/>
      <c r="J76" s="96"/>
      <c r="K76" s="94"/>
    </row>
    <row r="77" spans="1:11" ht="15">
      <c r="A77" s="110" t="s">
        <v>1</v>
      </c>
      <c r="B77" s="94"/>
      <c r="C77" s="111" t="s">
        <v>2</v>
      </c>
      <c r="D77" s="96"/>
      <c r="E77" s="96"/>
      <c r="F77" s="96"/>
      <c r="G77" s="96"/>
      <c r="H77" s="96"/>
      <c r="I77" s="96"/>
      <c r="J77" s="96"/>
      <c r="K77" s="94"/>
    </row>
    <row r="78" spans="1:11" ht="15">
      <c r="A78" s="110" t="s">
        <v>3</v>
      </c>
      <c r="B78" s="94"/>
      <c r="C78" s="111" t="s">
        <v>4</v>
      </c>
      <c r="D78" s="96"/>
      <c r="E78" s="96"/>
      <c r="F78" s="96"/>
      <c r="G78" s="96"/>
      <c r="H78" s="96"/>
      <c r="I78" s="96"/>
      <c r="J78" s="96"/>
      <c r="K78" s="94"/>
    </row>
    <row r="79" spans="1:11" ht="15">
      <c r="A79" s="110" t="s">
        <v>5</v>
      </c>
      <c r="B79" s="94"/>
      <c r="C79" s="111" t="s">
        <v>6</v>
      </c>
      <c r="D79" s="96"/>
      <c r="E79" s="96"/>
      <c r="F79" s="96"/>
      <c r="G79" s="96"/>
      <c r="H79" s="96"/>
      <c r="I79" s="96"/>
      <c r="J79" s="96"/>
      <c r="K79" s="94"/>
    </row>
    <row r="80" spans="1:11" ht="15">
      <c r="A80" s="110" t="s">
        <v>7</v>
      </c>
      <c r="B80" s="94"/>
      <c r="C80" s="111">
        <v>7289584</v>
      </c>
      <c r="D80" s="96"/>
      <c r="E80" s="96"/>
      <c r="F80" s="96"/>
      <c r="G80" s="96"/>
      <c r="H80" s="96"/>
      <c r="I80" s="96"/>
      <c r="J80" s="96"/>
      <c r="K80" s="94"/>
    </row>
    <row r="81" spans="1:11" ht="14.25">
      <c r="A81" s="110" t="s">
        <v>96</v>
      </c>
      <c r="B81" s="96"/>
      <c r="C81" s="96"/>
      <c r="D81" s="96"/>
      <c r="E81" s="94"/>
      <c r="F81" s="109" t="s">
        <v>9</v>
      </c>
      <c r="G81" s="94"/>
      <c r="H81" s="112" t="s">
        <v>127</v>
      </c>
      <c r="I81" s="96"/>
      <c r="J81" s="96"/>
      <c r="K81" s="94"/>
    </row>
    <row r="82" spans="1:11" ht="15">
      <c r="A82" s="110" t="s">
        <v>11</v>
      </c>
      <c r="B82" s="94"/>
      <c r="C82" s="108" t="s">
        <v>98</v>
      </c>
      <c r="D82" s="96"/>
      <c r="E82" s="94"/>
      <c r="F82" s="109" t="s">
        <v>13</v>
      </c>
      <c r="G82" s="94"/>
      <c r="H82" s="108" t="s">
        <v>128</v>
      </c>
      <c r="I82" s="96"/>
      <c r="J82" s="96"/>
      <c r="K82" s="94"/>
    </row>
    <row r="83" spans="1:11" ht="15">
      <c r="A83" s="107" t="s">
        <v>14</v>
      </c>
      <c r="B83" s="100"/>
      <c r="C83" s="108" t="s">
        <v>99</v>
      </c>
      <c r="D83" s="96"/>
      <c r="E83" s="94"/>
      <c r="F83" s="109" t="s">
        <v>16</v>
      </c>
      <c r="G83" s="94"/>
      <c r="H83" s="108" t="s">
        <v>129</v>
      </c>
      <c r="I83" s="96"/>
      <c r="J83" s="96"/>
      <c r="K83" s="94"/>
    </row>
    <row r="84" spans="1:11" ht="15">
      <c r="A84" s="110" t="s">
        <v>18</v>
      </c>
      <c r="B84" s="94"/>
      <c r="C84" s="108">
        <v>127</v>
      </c>
      <c r="D84" s="96"/>
      <c r="E84" s="94"/>
      <c r="F84" s="109" t="s">
        <v>19</v>
      </c>
      <c r="G84" s="94"/>
      <c r="H84" s="108" t="s">
        <v>129</v>
      </c>
      <c r="I84" s="96"/>
      <c r="J84" s="96"/>
      <c r="K84" s="94"/>
    </row>
    <row r="85" spans="1:11" ht="15">
      <c r="A85" s="47" t="s">
        <v>101</v>
      </c>
      <c r="B85" s="38">
        <v>16.8</v>
      </c>
      <c r="C85" s="39" t="s">
        <v>102</v>
      </c>
      <c r="D85" s="39" t="s">
        <v>103</v>
      </c>
      <c r="E85" s="39" t="s">
        <v>104</v>
      </c>
      <c r="F85" s="39" t="s">
        <v>105</v>
      </c>
      <c r="G85" s="40" t="s">
        <v>106</v>
      </c>
      <c r="H85" s="18"/>
      <c r="I85" s="18"/>
      <c r="J85" s="18"/>
      <c r="K85" s="18"/>
    </row>
    <row r="86" spans="1:11" ht="14.25">
      <c r="A86" s="48" t="s">
        <v>22</v>
      </c>
      <c r="B86" s="41">
        <v>16.8</v>
      </c>
      <c r="C86" s="42">
        <v>20.2</v>
      </c>
      <c r="D86" s="42">
        <v>25.4</v>
      </c>
      <c r="E86" s="42">
        <v>30.6</v>
      </c>
      <c r="F86" s="42">
        <v>35.700000000000003</v>
      </c>
      <c r="G86" s="42">
        <v>37.1</v>
      </c>
      <c r="H86" s="18"/>
      <c r="I86" s="18"/>
      <c r="J86" s="18"/>
      <c r="K86" s="18"/>
    </row>
    <row r="87" spans="1:11" ht="14.25">
      <c r="A87" s="49" t="s">
        <v>23</v>
      </c>
      <c r="B87" s="9"/>
      <c r="C87" s="43"/>
      <c r="D87" s="43"/>
      <c r="E87" s="43"/>
      <c r="F87" s="43"/>
      <c r="G87" s="19"/>
      <c r="H87" s="18"/>
      <c r="I87" s="18"/>
      <c r="J87" s="18"/>
      <c r="K87" s="18"/>
    </row>
    <row r="88" spans="1:11" ht="14.25">
      <c r="A88" s="48" t="s">
        <v>24</v>
      </c>
      <c r="B88" s="9" t="s">
        <v>107</v>
      </c>
      <c r="C88" s="44" t="s">
        <v>107</v>
      </c>
      <c r="D88" s="44" t="s">
        <v>108</v>
      </c>
      <c r="E88" s="44" t="s">
        <v>109</v>
      </c>
      <c r="F88" s="44" t="s">
        <v>110</v>
      </c>
      <c r="G88" s="45" t="s">
        <v>111</v>
      </c>
      <c r="H88" s="18"/>
      <c r="I88" s="18"/>
      <c r="J88" s="18"/>
      <c r="K88" s="18"/>
    </row>
    <row r="89" spans="1:11" ht="14.25">
      <c r="A89" s="48" t="s">
        <v>25</v>
      </c>
      <c r="B89" s="10">
        <v>412</v>
      </c>
      <c r="C89" s="46">
        <v>412</v>
      </c>
      <c r="D89" s="18"/>
      <c r="E89" s="18"/>
      <c r="F89" s="18"/>
      <c r="G89" s="18"/>
      <c r="H89" s="18"/>
      <c r="I89" s="18"/>
      <c r="J89" s="18"/>
      <c r="K89" s="18"/>
    </row>
    <row r="90" spans="1:11" ht="14.25">
      <c r="A90" s="48" t="s">
        <v>26</v>
      </c>
      <c r="B90" s="10">
        <v>1497721603</v>
      </c>
      <c r="C90" s="46">
        <v>1497721603</v>
      </c>
      <c r="D90" s="18"/>
      <c r="E90" s="18"/>
      <c r="F90" s="18"/>
      <c r="G90" s="18"/>
      <c r="H90" s="18"/>
      <c r="I90" s="18"/>
      <c r="J90" s="18"/>
      <c r="K90" s="18"/>
    </row>
    <row r="91" spans="1:1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5">
      <c r="A92" s="50" t="s">
        <v>112</v>
      </c>
      <c r="B92" s="51" t="s">
        <v>113</v>
      </c>
      <c r="C92" s="3" t="s">
        <v>114</v>
      </c>
      <c r="D92" s="3" t="s">
        <v>115</v>
      </c>
      <c r="E92" s="13">
        <v>70.099999999999994</v>
      </c>
      <c r="F92" s="5"/>
      <c r="G92" s="18"/>
      <c r="H92" s="18"/>
      <c r="I92" s="18"/>
      <c r="J92" s="18"/>
      <c r="K92" s="18"/>
    </row>
    <row r="93" spans="1:11" ht="14.25">
      <c r="A93" s="48" t="s">
        <v>116</v>
      </c>
      <c r="B93" s="42">
        <v>42</v>
      </c>
      <c r="C93" s="41">
        <v>52</v>
      </c>
      <c r="D93" s="41">
        <v>61</v>
      </c>
      <c r="E93" s="41">
        <v>72</v>
      </c>
      <c r="F93" s="5"/>
      <c r="G93" s="50" t="s">
        <v>117</v>
      </c>
      <c r="H93" s="18"/>
      <c r="I93" s="18"/>
      <c r="J93" s="18"/>
      <c r="K93" s="18"/>
    </row>
    <row r="94" spans="1:11" ht="14.25">
      <c r="A94" s="48" t="s">
        <v>24</v>
      </c>
      <c r="B94" s="45" t="s">
        <v>118</v>
      </c>
      <c r="C94" s="45" t="s">
        <v>119</v>
      </c>
      <c r="D94" s="45" t="s">
        <v>120</v>
      </c>
      <c r="E94" s="18"/>
      <c r="F94" s="18"/>
      <c r="G94" s="18"/>
      <c r="H94" s="18"/>
      <c r="I94" s="18"/>
      <c r="J94" s="18"/>
      <c r="K94" s="18"/>
    </row>
    <row r="95" spans="1:11" ht="14.25">
      <c r="A95" s="48" t="s">
        <v>25</v>
      </c>
      <c r="B95" s="45" t="s">
        <v>121</v>
      </c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4.25">
      <c r="A96" s="48" t="s">
        <v>26</v>
      </c>
      <c r="B96" s="46">
        <v>1604119696</v>
      </c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4.25">
      <c r="A97" s="86"/>
      <c r="B97" s="87"/>
      <c r="C97" s="25"/>
      <c r="D97" s="25"/>
      <c r="E97" s="25"/>
      <c r="F97" s="25"/>
      <c r="G97" s="25"/>
      <c r="H97" s="25"/>
      <c r="I97" s="25"/>
      <c r="J97" s="25"/>
      <c r="K97" s="25"/>
    </row>
    <row r="100" spans="1:11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 ht="14.25">
      <c r="A101" s="113" t="s">
        <v>2</v>
      </c>
      <c r="B101" s="96"/>
      <c r="C101" s="96"/>
      <c r="D101" s="96"/>
      <c r="E101" s="96"/>
      <c r="F101" s="96"/>
      <c r="G101" s="96"/>
      <c r="H101" s="96"/>
      <c r="I101" s="96"/>
      <c r="J101" s="96"/>
      <c r="K101" s="94"/>
    </row>
    <row r="102" spans="1:11" ht="15">
      <c r="A102" s="110" t="s">
        <v>1</v>
      </c>
      <c r="B102" s="94"/>
      <c r="C102" s="111" t="s">
        <v>2</v>
      </c>
      <c r="D102" s="96"/>
      <c r="E102" s="96"/>
      <c r="F102" s="96"/>
      <c r="G102" s="96"/>
      <c r="H102" s="96"/>
      <c r="I102" s="96"/>
      <c r="J102" s="96"/>
      <c r="K102" s="94"/>
    </row>
    <row r="103" spans="1:11" ht="15">
      <c r="A103" s="110" t="s">
        <v>3</v>
      </c>
      <c r="B103" s="94"/>
      <c r="C103" s="111" t="s">
        <v>4</v>
      </c>
      <c r="D103" s="96"/>
      <c r="E103" s="96"/>
      <c r="F103" s="96"/>
      <c r="G103" s="96"/>
      <c r="H103" s="96"/>
      <c r="I103" s="96"/>
      <c r="J103" s="96"/>
      <c r="K103" s="94"/>
    </row>
    <row r="104" spans="1:11" ht="15">
      <c r="A104" s="110" t="s">
        <v>5</v>
      </c>
      <c r="B104" s="94"/>
      <c r="C104" s="111" t="s">
        <v>6</v>
      </c>
      <c r="D104" s="96"/>
      <c r="E104" s="96"/>
      <c r="F104" s="96"/>
      <c r="G104" s="96"/>
      <c r="H104" s="96"/>
      <c r="I104" s="96"/>
      <c r="J104" s="96"/>
      <c r="K104" s="94"/>
    </row>
    <row r="105" spans="1:11" ht="15">
      <c r="A105" s="110" t="s">
        <v>7</v>
      </c>
      <c r="B105" s="94"/>
      <c r="C105" s="111">
        <v>7289584</v>
      </c>
      <c r="D105" s="96"/>
      <c r="E105" s="96"/>
      <c r="F105" s="96"/>
      <c r="G105" s="96"/>
      <c r="H105" s="96"/>
      <c r="I105" s="96"/>
      <c r="J105" s="96"/>
      <c r="K105" s="94"/>
    </row>
    <row r="106" spans="1:11" ht="14.25">
      <c r="A106" s="110" t="s">
        <v>96</v>
      </c>
      <c r="B106" s="96"/>
      <c r="C106" s="96"/>
      <c r="D106" s="96"/>
      <c r="E106" s="94"/>
      <c r="F106" s="109" t="s">
        <v>9</v>
      </c>
      <c r="G106" s="94"/>
      <c r="H106" s="112" t="s">
        <v>130</v>
      </c>
      <c r="I106" s="96"/>
      <c r="J106" s="96"/>
      <c r="K106" s="94"/>
    </row>
    <row r="107" spans="1:11" ht="15">
      <c r="A107" s="110" t="s">
        <v>11</v>
      </c>
      <c r="B107" s="94"/>
      <c r="C107" s="108" t="s">
        <v>131</v>
      </c>
      <c r="D107" s="96"/>
      <c r="E107" s="94"/>
      <c r="F107" s="109" t="s">
        <v>13</v>
      </c>
      <c r="G107" s="94"/>
      <c r="H107" s="108" t="s">
        <v>132</v>
      </c>
      <c r="I107" s="96"/>
      <c r="J107" s="96"/>
      <c r="K107" s="94"/>
    </row>
    <row r="108" spans="1:11" ht="15">
      <c r="A108" s="107" t="s">
        <v>14</v>
      </c>
      <c r="B108" s="100"/>
      <c r="C108" s="108" t="s">
        <v>99</v>
      </c>
      <c r="D108" s="96"/>
      <c r="E108" s="94"/>
      <c r="F108" s="109" t="s">
        <v>16</v>
      </c>
      <c r="G108" s="94"/>
      <c r="H108" s="108" t="s">
        <v>48</v>
      </c>
      <c r="I108" s="96"/>
      <c r="J108" s="96"/>
      <c r="K108" s="94"/>
    </row>
    <row r="109" spans="1:11" ht="15">
      <c r="A109" s="110" t="s">
        <v>18</v>
      </c>
      <c r="B109" s="94"/>
      <c r="C109" s="108">
        <v>0.78</v>
      </c>
      <c r="D109" s="96"/>
      <c r="E109" s="94"/>
      <c r="F109" s="109" t="s">
        <v>19</v>
      </c>
      <c r="G109" s="94"/>
      <c r="H109" s="108" t="s">
        <v>48</v>
      </c>
      <c r="I109" s="96"/>
      <c r="J109" s="96"/>
      <c r="K109" s="94"/>
    </row>
    <row r="110" spans="1:11" ht="15">
      <c r="A110" s="47" t="s">
        <v>101</v>
      </c>
      <c r="B110" s="38">
        <v>16.8</v>
      </c>
      <c r="C110" s="39" t="s">
        <v>102</v>
      </c>
      <c r="D110" s="39" t="s">
        <v>103</v>
      </c>
      <c r="E110" s="39" t="s">
        <v>104</v>
      </c>
      <c r="F110" s="39" t="s">
        <v>105</v>
      </c>
      <c r="G110" s="40" t="s">
        <v>106</v>
      </c>
      <c r="H110" s="18"/>
      <c r="I110" s="18"/>
      <c r="J110" s="18"/>
      <c r="K110" s="18"/>
    </row>
    <row r="111" spans="1:11" ht="14.25">
      <c r="A111" s="48" t="s">
        <v>22</v>
      </c>
      <c r="B111" s="41">
        <v>16.600000000000001</v>
      </c>
      <c r="C111" s="42">
        <v>20.100000000000001</v>
      </c>
      <c r="D111" s="42">
        <v>25.6</v>
      </c>
      <c r="E111" s="42">
        <v>30.7</v>
      </c>
      <c r="F111" s="42">
        <v>35.6</v>
      </c>
      <c r="G111" s="52">
        <v>37</v>
      </c>
      <c r="H111" s="18"/>
      <c r="I111" s="18"/>
      <c r="J111" s="18"/>
      <c r="K111" s="18"/>
    </row>
    <row r="112" spans="1:11" ht="14.25">
      <c r="A112" s="49" t="s">
        <v>23</v>
      </c>
      <c r="B112" s="9"/>
      <c r="C112" s="43"/>
      <c r="D112" s="43"/>
      <c r="E112" s="43"/>
      <c r="F112" s="43"/>
      <c r="G112" s="19"/>
      <c r="H112" s="18"/>
      <c r="I112" s="18"/>
      <c r="J112" s="18"/>
      <c r="K112" s="18"/>
    </row>
    <row r="113" spans="1:11" ht="14.25">
      <c r="A113" s="48" t="s">
        <v>24</v>
      </c>
      <c r="B113" s="9" t="s">
        <v>107</v>
      </c>
      <c r="C113" s="44" t="s">
        <v>107</v>
      </c>
      <c r="D113" s="44" t="s">
        <v>108</v>
      </c>
      <c r="E113" s="44" t="s">
        <v>109</v>
      </c>
      <c r="F113" s="44" t="s">
        <v>110</v>
      </c>
      <c r="G113" s="45" t="s">
        <v>111</v>
      </c>
      <c r="H113" s="18"/>
      <c r="I113" s="18"/>
      <c r="J113" s="18"/>
      <c r="K113" s="18"/>
    </row>
    <row r="114" spans="1:11" ht="14.25">
      <c r="A114" s="48" t="s">
        <v>25</v>
      </c>
      <c r="B114" s="10">
        <v>412</v>
      </c>
      <c r="C114" s="46">
        <v>412</v>
      </c>
      <c r="D114" s="18"/>
      <c r="E114" s="18"/>
      <c r="F114" s="18"/>
      <c r="G114" s="18"/>
      <c r="H114" s="18"/>
      <c r="I114" s="18"/>
      <c r="J114" s="18"/>
      <c r="K114" s="18"/>
    </row>
    <row r="115" spans="1:11" ht="14.25">
      <c r="A115" s="48" t="s">
        <v>26</v>
      </c>
      <c r="B115" s="10">
        <v>1497721603</v>
      </c>
      <c r="C115" s="46">
        <v>1497721603</v>
      </c>
      <c r="D115" s="18"/>
      <c r="E115" s="18"/>
      <c r="F115" s="18"/>
      <c r="G115" s="18"/>
      <c r="H115" s="18"/>
      <c r="I115" s="18"/>
      <c r="J115" s="18"/>
      <c r="K115" s="18"/>
    </row>
    <row r="116" spans="1:11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 ht="15">
      <c r="A117" s="50" t="s">
        <v>112</v>
      </c>
      <c r="B117" s="51" t="s">
        <v>113</v>
      </c>
      <c r="C117" s="3" t="s">
        <v>114</v>
      </c>
      <c r="D117" s="3" t="s">
        <v>115</v>
      </c>
      <c r="E117" s="13">
        <v>70.099999999999994</v>
      </c>
      <c r="F117" s="5"/>
      <c r="G117" s="18"/>
      <c r="H117" s="18"/>
      <c r="I117" s="18"/>
      <c r="J117" s="18"/>
      <c r="K117" s="18"/>
    </row>
    <row r="118" spans="1:11" ht="14.25">
      <c r="A118" s="48" t="s">
        <v>116</v>
      </c>
      <c r="B118" s="42">
        <v>38</v>
      </c>
      <c r="C118" s="41">
        <v>47</v>
      </c>
      <c r="D118" s="41">
        <v>56</v>
      </c>
      <c r="E118" s="41">
        <v>67</v>
      </c>
      <c r="F118" s="5"/>
      <c r="G118" s="50" t="s">
        <v>117</v>
      </c>
      <c r="H118" s="18"/>
      <c r="I118" s="18"/>
      <c r="J118" s="18"/>
      <c r="K118" s="18"/>
    </row>
    <row r="119" spans="1:11" ht="14.25">
      <c r="A119" s="48" t="s">
        <v>24</v>
      </c>
      <c r="B119" s="45" t="s">
        <v>118</v>
      </c>
      <c r="C119" s="45" t="s">
        <v>119</v>
      </c>
      <c r="D119" s="45" t="s">
        <v>120</v>
      </c>
      <c r="E119" s="18"/>
      <c r="F119" s="18"/>
      <c r="G119" s="18"/>
      <c r="H119" s="18"/>
      <c r="I119" s="18"/>
      <c r="J119" s="18"/>
      <c r="K119" s="18"/>
    </row>
    <row r="120" spans="1:11" ht="14.25">
      <c r="A120" s="48" t="s">
        <v>25</v>
      </c>
      <c r="B120" s="45" t="s">
        <v>121</v>
      </c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 ht="14.25">
      <c r="A121" s="48" t="s">
        <v>26</v>
      </c>
      <c r="B121" s="46">
        <v>1604119696</v>
      </c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 ht="14.25">
      <c r="A122" s="86"/>
      <c r="B122" s="87"/>
      <c r="C122" s="25"/>
      <c r="D122" s="25"/>
      <c r="E122" s="25"/>
      <c r="F122" s="25"/>
      <c r="G122" s="25"/>
      <c r="H122" s="25"/>
      <c r="I122" s="25"/>
      <c r="J122" s="25"/>
      <c r="K122" s="25"/>
    </row>
    <row r="125" spans="1:11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 ht="14.25">
      <c r="A126" s="113" t="s">
        <v>2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4"/>
    </row>
    <row r="127" spans="1:11" ht="15">
      <c r="A127" s="110" t="s">
        <v>1</v>
      </c>
      <c r="B127" s="94"/>
      <c r="C127" s="111" t="s">
        <v>2</v>
      </c>
      <c r="D127" s="96"/>
      <c r="E127" s="96"/>
      <c r="F127" s="96"/>
      <c r="G127" s="96"/>
      <c r="H127" s="96"/>
      <c r="I127" s="96"/>
      <c r="J127" s="96"/>
      <c r="K127" s="94"/>
    </row>
    <row r="128" spans="1:11" ht="15">
      <c r="A128" s="110" t="s">
        <v>3</v>
      </c>
      <c r="B128" s="94"/>
      <c r="C128" s="111" t="s">
        <v>4</v>
      </c>
      <c r="D128" s="96"/>
      <c r="E128" s="96"/>
      <c r="F128" s="96"/>
      <c r="G128" s="96"/>
      <c r="H128" s="96"/>
      <c r="I128" s="96"/>
      <c r="J128" s="96"/>
      <c r="K128" s="94"/>
    </row>
    <row r="129" spans="1:11" ht="15">
      <c r="A129" s="110" t="s">
        <v>5</v>
      </c>
      <c r="B129" s="94"/>
      <c r="C129" s="111" t="s">
        <v>6</v>
      </c>
      <c r="D129" s="96"/>
      <c r="E129" s="96"/>
      <c r="F129" s="96"/>
      <c r="G129" s="96"/>
      <c r="H129" s="96"/>
      <c r="I129" s="96"/>
      <c r="J129" s="96"/>
      <c r="K129" s="94"/>
    </row>
    <row r="130" spans="1:11" ht="15">
      <c r="A130" s="110" t="s">
        <v>7</v>
      </c>
      <c r="B130" s="94"/>
      <c r="C130" s="111">
        <v>7289584</v>
      </c>
      <c r="D130" s="96"/>
      <c r="E130" s="96"/>
      <c r="F130" s="96"/>
      <c r="G130" s="96"/>
      <c r="H130" s="96"/>
      <c r="I130" s="96"/>
      <c r="J130" s="96"/>
      <c r="K130" s="94"/>
    </row>
    <row r="131" spans="1:11" ht="14.25">
      <c r="A131" s="110" t="s">
        <v>96</v>
      </c>
      <c r="B131" s="96"/>
      <c r="C131" s="96"/>
      <c r="D131" s="96"/>
      <c r="E131" s="94"/>
      <c r="F131" s="109" t="s">
        <v>9</v>
      </c>
      <c r="G131" s="94"/>
      <c r="H131" s="112" t="s">
        <v>133</v>
      </c>
      <c r="I131" s="96"/>
      <c r="J131" s="96"/>
      <c r="K131" s="94"/>
    </row>
    <row r="132" spans="1:11" ht="15">
      <c r="A132" s="110" t="s">
        <v>11</v>
      </c>
      <c r="B132" s="94"/>
      <c r="C132" s="108" t="s">
        <v>134</v>
      </c>
      <c r="D132" s="96"/>
      <c r="E132" s="94"/>
      <c r="F132" s="109" t="s">
        <v>13</v>
      </c>
      <c r="G132" s="94"/>
      <c r="H132" s="108" t="s">
        <v>135</v>
      </c>
      <c r="I132" s="96"/>
      <c r="J132" s="96"/>
      <c r="K132" s="94"/>
    </row>
    <row r="133" spans="1:11" ht="15">
      <c r="A133" s="107" t="s">
        <v>14</v>
      </c>
      <c r="B133" s="100"/>
      <c r="C133" s="108" t="s">
        <v>99</v>
      </c>
      <c r="D133" s="96"/>
      <c r="E133" s="94"/>
      <c r="F133" s="109" t="s">
        <v>16</v>
      </c>
      <c r="G133" s="94"/>
      <c r="H133" s="108" t="s">
        <v>136</v>
      </c>
      <c r="I133" s="96"/>
      <c r="J133" s="96"/>
      <c r="K133" s="94"/>
    </row>
    <row r="134" spans="1:11" ht="15">
      <c r="A134" s="110" t="s">
        <v>18</v>
      </c>
      <c r="B134" s="94"/>
      <c r="C134" s="108">
        <v>240</v>
      </c>
      <c r="D134" s="96"/>
      <c r="E134" s="94"/>
      <c r="F134" s="109" t="s">
        <v>19</v>
      </c>
      <c r="G134" s="94"/>
      <c r="H134" s="108" t="s">
        <v>136</v>
      </c>
      <c r="I134" s="96"/>
      <c r="J134" s="96"/>
      <c r="K134" s="94"/>
    </row>
    <row r="135" spans="1:11" ht="15">
      <c r="A135" s="47" t="s">
        <v>101</v>
      </c>
      <c r="B135" s="38">
        <v>16.8</v>
      </c>
      <c r="C135" s="39" t="s">
        <v>102</v>
      </c>
      <c r="D135" s="39" t="s">
        <v>103</v>
      </c>
      <c r="E135" s="39" t="s">
        <v>104</v>
      </c>
      <c r="F135" s="39" t="s">
        <v>105</v>
      </c>
      <c r="G135" s="40" t="s">
        <v>106</v>
      </c>
      <c r="H135" s="18"/>
      <c r="I135" s="18"/>
      <c r="J135" s="18"/>
      <c r="K135" s="18"/>
    </row>
    <row r="136" spans="1:11" ht="14.25">
      <c r="A136" s="48" t="s">
        <v>22</v>
      </c>
      <c r="B136" s="41">
        <v>16.100000000000001</v>
      </c>
      <c r="C136" s="42">
        <v>19.8</v>
      </c>
      <c r="D136" s="42">
        <v>25.1</v>
      </c>
      <c r="E136" s="42">
        <v>30.2</v>
      </c>
      <c r="F136" s="42">
        <v>35.1</v>
      </c>
      <c r="G136" s="42">
        <v>36.5</v>
      </c>
      <c r="H136" s="18"/>
      <c r="I136" s="18"/>
      <c r="J136" s="18"/>
      <c r="K136" s="18"/>
    </row>
    <row r="137" spans="1:11" ht="14.25">
      <c r="A137" s="49" t="s">
        <v>23</v>
      </c>
      <c r="B137" s="9"/>
      <c r="C137" s="43"/>
      <c r="D137" s="43"/>
      <c r="E137" s="43"/>
      <c r="F137" s="43"/>
      <c r="G137" s="19"/>
      <c r="H137" s="18"/>
      <c r="I137" s="18"/>
      <c r="J137" s="18"/>
      <c r="K137" s="18"/>
    </row>
    <row r="138" spans="1:11" ht="14.25">
      <c r="A138" s="48" t="s">
        <v>24</v>
      </c>
      <c r="B138" s="9" t="s">
        <v>107</v>
      </c>
      <c r="C138" s="44" t="s">
        <v>107</v>
      </c>
      <c r="D138" s="44" t="s">
        <v>108</v>
      </c>
      <c r="E138" s="44" t="s">
        <v>109</v>
      </c>
      <c r="F138" s="44" t="s">
        <v>110</v>
      </c>
      <c r="G138" s="45" t="s">
        <v>111</v>
      </c>
      <c r="H138" s="18"/>
      <c r="I138" s="18"/>
      <c r="J138" s="18"/>
      <c r="K138" s="18"/>
    </row>
    <row r="139" spans="1:11" ht="14.25">
      <c r="A139" s="48" t="s">
        <v>25</v>
      </c>
      <c r="B139" s="10">
        <v>412</v>
      </c>
      <c r="C139" s="46">
        <v>412</v>
      </c>
      <c r="D139" s="18"/>
      <c r="E139" s="18"/>
      <c r="F139" s="18"/>
      <c r="G139" s="18"/>
      <c r="H139" s="18"/>
      <c r="I139" s="18"/>
      <c r="J139" s="18"/>
      <c r="K139" s="18"/>
    </row>
    <row r="140" spans="1:11" ht="14.25">
      <c r="A140" s="48" t="s">
        <v>26</v>
      </c>
      <c r="B140" s="10">
        <v>1497721603</v>
      </c>
      <c r="C140" s="46">
        <v>1497721603</v>
      </c>
      <c r="D140" s="18"/>
      <c r="E140" s="18"/>
      <c r="F140" s="18"/>
      <c r="G140" s="18"/>
      <c r="H140" s="18"/>
      <c r="I140" s="18"/>
      <c r="J140" s="18"/>
      <c r="K140" s="18"/>
    </row>
    <row r="141" spans="1:1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 ht="15">
      <c r="A142" s="50" t="s">
        <v>112</v>
      </c>
      <c r="B142" s="51" t="s">
        <v>113</v>
      </c>
      <c r="C142" s="3" t="s">
        <v>114</v>
      </c>
      <c r="D142" s="3" t="s">
        <v>115</v>
      </c>
      <c r="E142" s="13">
        <v>70.099999999999994</v>
      </c>
      <c r="F142" s="5"/>
      <c r="G142" s="18"/>
      <c r="H142" s="18"/>
      <c r="I142" s="18"/>
      <c r="J142" s="18"/>
      <c r="K142" s="18"/>
    </row>
    <row r="143" spans="1:11" ht="14.25">
      <c r="A143" s="48" t="s">
        <v>116</v>
      </c>
      <c r="B143" s="42">
        <v>39</v>
      </c>
      <c r="C143" s="41">
        <v>46</v>
      </c>
      <c r="D143" s="41">
        <v>57</v>
      </c>
      <c r="E143" s="41">
        <v>68</v>
      </c>
      <c r="F143" s="5"/>
      <c r="G143" s="50" t="s">
        <v>117</v>
      </c>
      <c r="H143" s="18"/>
      <c r="I143" s="18"/>
      <c r="J143" s="18"/>
      <c r="K143" s="18"/>
    </row>
    <row r="144" spans="1:11" ht="14.25">
      <c r="A144" s="48" t="s">
        <v>24</v>
      </c>
      <c r="B144" s="45" t="s">
        <v>118</v>
      </c>
      <c r="C144" s="45" t="s">
        <v>119</v>
      </c>
      <c r="D144" s="45" t="s">
        <v>120</v>
      </c>
      <c r="E144" s="18"/>
      <c r="F144" s="18"/>
      <c r="G144" s="18"/>
      <c r="H144" s="18"/>
      <c r="I144" s="18"/>
      <c r="J144" s="18"/>
      <c r="K144" s="18"/>
    </row>
    <row r="145" spans="1:11" ht="14.25">
      <c r="A145" s="48" t="s">
        <v>25</v>
      </c>
      <c r="B145" s="45" t="s">
        <v>121</v>
      </c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 ht="14.25">
      <c r="A146" s="48" t="s">
        <v>26</v>
      </c>
      <c r="B146" s="46">
        <v>1604119696</v>
      </c>
      <c r="C146" s="18"/>
      <c r="D146" s="18"/>
      <c r="E146" s="18"/>
      <c r="F146" s="18"/>
      <c r="G146" s="18"/>
      <c r="H146" s="18"/>
      <c r="I146" s="18"/>
      <c r="J146" s="18"/>
      <c r="K146" s="18"/>
    </row>
    <row r="150" spans="1:11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 ht="14.25">
      <c r="A151" s="113" t="s">
        <v>2</v>
      </c>
      <c r="B151" s="96"/>
      <c r="C151" s="96"/>
      <c r="D151" s="96"/>
      <c r="E151" s="96"/>
      <c r="F151" s="96"/>
      <c r="G151" s="96"/>
      <c r="H151" s="96"/>
      <c r="I151" s="96"/>
      <c r="J151" s="96"/>
      <c r="K151" s="94"/>
    </row>
    <row r="152" spans="1:11" ht="15">
      <c r="A152" s="110" t="s">
        <v>1</v>
      </c>
      <c r="B152" s="94"/>
      <c r="C152" s="111" t="s">
        <v>2</v>
      </c>
      <c r="D152" s="96"/>
      <c r="E152" s="96"/>
      <c r="F152" s="96"/>
      <c r="G152" s="96"/>
      <c r="H152" s="96"/>
      <c r="I152" s="96"/>
      <c r="J152" s="96"/>
      <c r="K152" s="94"/>
    </row>
    <row r="153" spans="1:11" ht="15">
      <c r="A153" s="110" t="s">
        <v>3</v>
      </c>
      <c r="B153" s="94"/>
      <c r="C153" s="111" t="s">
        <v>4</v>
      </c>
      <c r="D153" s="96"/>
      <c r="E153" s="96"/>
      <c r="F153" s="96"/>
      <c r="G153" s="96"/>
      <c r="H153" s="96"/>
      <c r="I153" s="96"/>
      <c r="J153" s="96"/>
      <c r="K153" s="94"/>
    </row>
    <row r="154" spans="1:11" ht="15">
      <c r="A154" s="110" t="s">
        <v>5</v>
      </c>
      <c r="B154" s="94"/>
      <c r="C154" s="111" t="s">
        <v>6</v>
      </c>
      <c r="D154" s="96"/>
      <c r="E154" s="96"/>
      <c r="F154" s="96"/>
      <c r="G154" s="96"/>
      <c r="H154" s="96"/>
      <c r="I154" s="96"/>
      <c r="J154" s="96"/>
      <c r="K154" s="94"/>
    </row>
    <row r="155" spans="1:11" ht="15">
      <c r="A155" s="110" t="s">
        <v>7</v>
      </c>
      <c r="B155" s="94"/>
      <c r="C155" s="111">
        <v>7289584</v>
      </c>
      <c r="D155" s="96"/>
      <c r="E155" s="96"/>
      <c r="F155" s="96"/>
      <c r="G155" s="96"/>
      <c r="H155" s="96"/>
      <c r="I155" s="96"/>
      <c r="J155" s="96"/>
      <c r="K155" s="94"/>
    </row>
    <row r="156" spans="1:11" ht="14.25">
      <c r="A156" s="110" t="s">
        <v>96</v>
      </c>
      <c r="B156" s="96"/>
      <c r="C156" s="96"/>
      <c r="D156" s="96"/>
      <c r="E156" s="94"/>
      <c r="F156" s="109" t="s">
        <v>9</v>
      </c>
      <c r="G156" s="94"/>
      <c r="H156" s="112" t="s">
        <v>137</v>
      </c>
      <c r="I156" s="96"/>
      <c r="J156" s="96"/>
      <c r="K156" s="94"/>
    </row>
    <row r="157" spans="1:11" ht="15">
      <c r="A157" s="110" t="s">
        <v>11</v>
      </c>
      <c r="B157" s="94"/>
      <c r="C157" s="108" t="s">
        <v>131</v>
      </c>
      <c r="D157" s="96"/>
      <c r="E157" s="94"/>
      <c r="F157" s="109" t="s">
        <v>13</v>
      </c>
      <c r="G157" s="94"/>
      <c r="H157" s="108" t="s">
        <v>138</v>
      </c>
      <c r="I157" s="96"/>
      <c r="J157" s="96"/>
      <c r="K157" s="94"/>
    </row>
    <row r="158" spans="1:11" ht="15">
      <c r="A158" s="107" t="s">
        <v>14</v>
      </c>
      <c r="B158" s="100"/>
      <c r="C158" s="108" t="s">
        <v>99</v>
      </c>
      <c r="D158" s="96"/>
      <c r="E158" s="94"/>
      <c r="F158" s="109" t="s">
        <v>16</v>
      </c>
      <c r="G158" s="94"/>
      <c r="H158" s="108" t="s">
        <v>136</v>
      </c>
      <c r="I158" s="96"/>
      <c r="J158" s="96"/>
      <c r="K158" s="94"/>
    </row>
    <row r="159" spans="1:11" ht="15">
      <c r="A159" s="110" t="s">
        <v>18</v>
      </c>
      <c r="B159" s="94"/>
      <c r="C159" s="108">
        <v>0.11</v>
      </c>
      <c r="D159" s="96"/>
      <c r="E159" s="94"/>
      <c r="F159" s="109" t="s">
        <v>19</v>
      </c>
      <c r="G159" s="94"/>
      <c r="H159" s="108" t="s">
        <v>136</v>
      </c>
      <c r="I159" s="96"/>
      <c r="J159" s="96"/>
      <c r="K159" s="94"/>
    </row>
    <row r="160" spans="1:11" ht="15">
      <c r="A160" s="47" t="s">
        <v>101</v>
      </c>
      <c r="B160" s="38">
        <v>16.8</v>
      </c>
      <c r="C160" s="39" t="s">
        <v>102</v>
      </c>
      <c r="D160" s="39" t="s">
        <v>103</v>
      </c>
      <c r="E160" s="39" t="s">
        <v>104</v>
      </c>
      <c r="F160" s="39" t="s">
        <v>105</v>
      </c>
      <c r="G160" s="40" t="s">
        <v>106</v>
      </c>
      <c r="H160" s="18"/>
      <c r="I160" s="18"/>
      <c r="J160" s="18"/>
      <c r="K160" s="18"/>
    </row>
    <row r="161" spans="1:11" ht="14.25">
      <c r="A161" s="48" t="s">
        <v>22</v>
      </c>
      <c r="B161" s="41">
        <v>16.3</v>
      </c>
      <c r="C161" s="42">
        <v>19.899999999999999</v>
      </c>
      <c r="D161" s="42">
        <v>25.3</v>
      </c>
      <c r="E161" s="42">
        <v>30.4</v>
      </c>
      <c r="F161" s="42">
        <v>35.4</v>
      </c>
      <c r="G161" s="42">
        <v>36.9</v>
      </c>
      <c r="H161" s="18"/>
      <c r="I161" s="18"/>
      <c r="J161" s="18"/>
      <c r="K161" s="18"/>
    </row>
    <row r="162" spans="1:11" ht="14.25">
      <c r="A162" s="49" t="s">
        <v>23</v>
      </c>
      <c r="B162" s="9"/>
      <c r="C162" s="43"/>
      <c r="D162" s="43"/>
      <c r="E162" s="43"/>
      <c r="F162" s="43"/>
      <c r="G162" s="19"/>
      <c r="H162" s="18"/>
      <c r="I162" s="18"/>
      <c r="J162" s="18"/>
      <c r="K162" s="18"/>
    </row>
    <row r="163" spans="1:11" ht="14.25">
      <c r="A163" s="48" t="s">
        <v>24</v>
      </c>
      <c r="B163" s="9" t="s">
        <v>107</v>
      </c>
      <c r="C163" s="44" t="s">
        <v>107</v>
      </c>
      <c r="D163" s="44" t="s">
        <v>108</v>
      </c>
      <c r="E163" s="44" t="s">
        <v>109</v>
      </c>
      <c r="F163" s="44" t="s">
        <v>110</v>
      </c>
      <c r="G163" s="45" t="s">
        <v>111</v>
      </c>
      <c r="H163" s="18"/>
      <c r="I163" s="18"/>
      <c r="J163" s="18"/>
      <c r="K163" s="18"/>
    </row>
    <row r="164" spans="1:11" ht="14.25">
      <c r="A164" s="48" t="s">
        <v>25</v>
      </c>
      <c r="B164" s="10">
        <v>412</v>
      </c>
      <c r="C164" s="46">
        <v>412</v>
      </c>
      <c r="D164" s="18"/>
      <c r="E164" s="18"/>
      <c r="F164" s="18"/>
      <c r="G164" s="18"/>
      <c r="H164" s="18"/>
      <c r="I164" s="18"/>
      <c r="J164" s="18"/>
      <c r="K164" s="18"/>
    </row>
    <row r="165" spans="1:11" ht="14.25">
      <c r="A165" s="48" t="s">
        <v>26</v>
      </c>
      <c r="B165" s="10">
        <v>1497721603</v>
      </c>
      <c r="C165" s="46">
        <v>1497721603</v>
      </c>
      <c r="D165" s="18"/>
      <c r="E165" s="18"/>
      <c r="F165" s="18"/>
      <c r="G165" s="18"/>
      <c r="H165" s="18"/>
      <c r="I165" s="18"/>
      <c r="J165" s="18"/>
      <c r="K165" s="18"/>
    </row>
    <row r="166" spans="1:11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 ht="15">
      <c r="A167" s="50" t="s">
        <v>112</v>
      </c>
      <c r="B167" s="51" t="s">
        <v>113</v>
      </c>
      <c r="C167" s="3" t="s">
        <v>114</v>
      </c>
      <c r="D167" s="3" t="s">
        <v>115</v>
      </c>
      <c r="E167" s="13">
        <v>70.099999999999994</v>
      </c>
      <c r="F167" s="5"/>
      <c r="G167" s="18"/>
      <c r="H167" s="18"/>
      <c r="I167" s="18"/>
      <c r="J167" s="18"/>
      <c r="K167" s="18"/>
    </row>
    <row r="168" spans="1:11" ht="14.25">
      <c r="A168" s="48" t="s">
        <v>116</v>
      </c>
      <c r="B168" s="42">
        <v>43</v>
      </c>
      <c r="C168" s="41">
        <v>53</v>
      </c>
      <c r="D168" s="41">
        <v>64</v>
      </c>
      <c r="E168" s="41">
        <v>73</v>
      </c>
      <c r="F168" s="5"/>
      <c r="G168" s="50" t="s">
        <v>117</v>
      </c>
      <c r="H168" s="18"/>
      <c r="I168" s="18"/>
      <c r="J168" s="18"/>
      <c r="K168" s="18"/>
    </row>
    <row r="169" spans="1:11" ht="14.25">
      <c r="A169" s="48" t="s">
        <v>24</v>
      </c>
      <c r="B169" s="45" t="s">
        <v>118</v>
      </c>
      <c r="C169" s="45" t="s">
        <v>119</v>
      </c>
      <c r="D169" s="45" t="s">
        <v>120</v>
      </c>
      <c r="E169" s="18"/>
      <c r="F169" s="18"/>
      <c r="G169" s="18"/>
      <c r="H169" s="18"/>
      <c r="I169" s="18"/>
      <c r="J169" s="18"/>
      <c r="K169" s="18"/>
    </row>
    <row r="170" spans="1:11" ht="14.25">
      <c r="A170" s="48" t="s">
        <v>25</v>
      </c>
      <c r="B170" s="45" t="s">
        <v>121</v>
      </c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 ht="14.25">
      <c r="A171" s="48" t="s">
        <v>26</v>
      </c>
      <c r="B171" s="46">
        <v>1604119696</v>
      </c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 ht="14.25">
      <c r="A172" s="86"/>
      <c r="B172" s="87"/>
      <c r="C172" s="25"/>
      <c r="D172" s="25"/>
      <c r="E172" s="25"/>
      <c r="F172" s="25"/>
      <c r="G172" s="25"/>
      <c r="H172" s="25"/>
      <c r="I172" s="25"/>
      <c r="J172" s="25"/>
      <c r="K172" s="25"/>
    </row>
    <row r="175" spans="1:11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 ht="14.25">
      <c r="A176" s="113" t="s">
        <v>2</v>
      </c>
      <c r="B176" s="96"/>
      <c r="C176" s="96"/>
      <c r="D176" s="96"/>
      <c r="E176" s="96"/>
      <c r="F176" s="96"/>
      <c r="G176" s="96"/>
      <c r="H176" s="96"/>
      <c r="I176" s="96"/>
      <c r="J176" s="96"/>
      <c r="K176" s="94"/>
    </row>
    <row r="177" spans="1:11" ht="15">
      <c r="A177" s="110" t="s">
        <v>1</v>
      </c>
      <c r="B177" s="94"/>
      <c r="C177" s="111" t="s">
        <v>2</v>
      </c>
      <c r="D177" s="96"/>
      <c r="E177" s="96"/>
      <c r="F177" s="96"/>
      <c r="G177" s="96"/>
      <c r="H177" s="96"/>
      <c r="I177" s="96"/>
      <c r="J177" s="96"/>
      <c r="K177" s="94"/>
    </row>
    <row r="178" spans="1:11" ht="15">
      <c r="A178" s="110" t="s">
        <v>3</v>
      </c>
      <c r="B178" s="94"/>
      <c r="C178" s="111" t="s">
        <v>4</v>
      </c>
      <c r="D178" s="96"/>
      <c r="E178" s="96"/>
      <c r="F178" s="96"/>
      <c r="G178" s="96"/>
      <c r="H178" s="96"/>
      <c r="I178" s="96"/>
      <c r="J178" s="96"/>
      <c r="K178" s="94"/>
    </row>
    <row r="179" spans="1:11" ht="15">
      <c r="A179" s="110" t="s">
        <v>5</v>
      </c>
      <c r="B179" s="94"/>
      <c r="C179" s="111" t="s">
        <v>6</v>
      </c>
      <c r="D179" s="96"/>
      <c r="E179" s="96"/>
      <c r="F179" s="96"/>
      <c r="G179" s="96"/>
      <c r="H179" s="96"/>
      <c r="I179" s="96"/>
      <c r="J179" s="96"/>
      <c r="K179" s="94"/>
    </row>
    <row r="180" spans="1:11" ht="15">
      <c r="A180" s="110" t="s">
        <v>7</v>
      </c>
      <c r="B180" s="94"/>
      <c r="C180" s="111">
        <v>7289584</v>
      </c>
      <c r="D180" s="96"/>
      <c r="E180" s="96"/>
      <c r="F180" s="96"/>
      <c r="G180" s="96"/>
      <c r="H180" s="96"/>
      <c r="I180" s="96"/>
      <c r="J180" s="96"/>
      <c r="K180" s="94"/>
    </row>
    <row r="181" spans="1:11" ht="14.25">
      <c r="A181" s="110" t="s">
        <v>96</v>
      </c>
      <c r="B181" s="96"/>
      <c r="C181" s="96"/>
      <c r="D181" s="96"/>
      <c r="E181" s="94"/>
      <c r="F181" s="109" t="s">
        <v>9</v>
      </c>
      <c r="G181" s="94"/>
      <c r="H181" s="112" t="s">
        <v>139</v>
      </c>
      <c r="I181" s="96"/>
      <c r="J181" s="96"/>
      <c r="K181" s="94"/>
    </row>
    <row r="182" spans="1:11" ht="15">
      <c r="A182" s="110" t="s">
        <v>11</v>
      </c>
      <c r="B182" s="94"/>
      <c r="C182" s="108" t="s">
        <v>123</v>
      </c>
      <c r="D182" s="96"/>
      <c r="E182" s="94"/>
      <c r="F182" s="109" t="s">
        <v>13</v>
      </c>
      <c r="G182" s="94"/>
      <c r="H182" s="108" t="s">
        <v>140</v>
      </c>
      <c r="I182" s="96"/>
      <c r="J182" s="96"/>
      <c r="K182" s="94"/>
    </row>
    <row r="183" spans="1:11" ht="15">
      <c r="A183" s="107" t="s">
        <v>14</v>
      </c>
      <c r="B183" s="100"/>
      <c r="C183" s="108" t="s">
        <v>99</v>
      </c>
      <c r="D183" s="96"/>
      <c r="E183" s="94"/>
      <c r="F183" s="109" t="s">
        <v>16</v>
      </c>
      <c r="G183" s="94"/>
      <c r="H183" s="108" t="s">
        <v>56</v>
      </c>
      <c r="I183" s="96"/>
      <c r="J183" s="96"/>
      <c r="K183" s="94"/>
    </row>
    <row r="184" spans="1:11" ht="15">
      <c r="A184" s="110" t="s">
        <v>18</v>
      </c>
      <c r="B184" s="94"/>
      <c r="C184" s="108">
        <v>0.95</v>
      </c>
      <c r="D184" s="96"/>
      <c r="E184" s="94"/>
      <c r="F184" s="109" t="s">
        <v>19</v>
      </c>
      <c r="G184" s="94"/>
      <c r="H184" s="108" t="s">
        <v>56</v>
      </c>
      <c r="I184" s="96"/>
      <c r="J184" s="96"/>
      <c r="K184" s="94"/>
    </row>
    <row r="185" spans="1:11" ht="15">
      <c r="A185" s="47" t="s">
        <v>101</v>
      </c>
      <c r="B185" s="38">
        <v>16.8</v>
      </c>
      <c r="C185" s="39" t="s">
        <v>102</v>
      </c>
      <c r="D185" s="39" t="s">
        <v>103</v>
      </c>
      <c r="E185" s="39" t="s">
        <v>104</v>
      </c>
      <c r="F185" s="39" t="s">
        <v>105</v>
      </c>
      <c r="G185" s="40" t="s">
        <v>106</v>
      </c>
      <c r="H185" s="18"/>
      <c r="I185" s="18"/>
      <c r="J185" s="18"/>
      <c r="K185" s="18"/>
    </row>
    <row r="186" spans="1:11" ht="14.25">
      <c r="A186" s="48" t="s">
        <v>22</v>
      </c>
      <c r="B186" s="41">
        <v>16.600000000000001</v>
      </c>
      <c r="C186" s="42">
        <v>20.100000000000001</v>
      </c>
      <c r="D186" s="42">
        <v>25.6</v>
      </c>
      <c r="E186" s="42">
        <v>30.7</v>
      </c>
      <c r="F186" s="42">
        <v>35.6</v>
      </c>
      <c r="G186" s="42">
        <v>37.1</v>
      </c>
      <c r="H186" s="18"/>
      <c r="I186" s="18"/>
      <c r="J186" s="18"/>
      <c r="K186" s="18"/>
    </row>
    <row r="187" spans="1:11" ht="14.25">
      <c r="A187" s="49" t="s">
        <v>23</v>
      </c>
      <c r="B187" s="9"/>
      <c r="C187" s="43"/>
      <c r="D187" s="43"/>
      <c r="E187" s="43"/>
      <c r="F187" s="43"/>
      <c r="G187" s="19"/>
      <c r="H187" s="18"/>
      <c r="I187" s="18"/>
      <c r="J187" s="18"/>
      <c r="K187" s="18"/>
    </row>
    <row r="188" spans="1:11" ht="14.25">
      <c r="A188" s="48" t="s">
        <v>24</v>
      </c>
      <c r="B188" s="9" t="s">
        <v>107</v>
      </c>
      <c r="C188" s="44" t="s">
        <v>107</v>
      </c>
      <c r="D188" s="44" t="s">
        <v>108</v>
      </c>
      <c r="E188" s="44" t="s">
        <v>109</v>
      </c>
      <c r="F188" s="44" t="s">
        <v>110</v>
      </c>
      <c r="G188" s="45" t="s">
        <v>111</v>
      </c>
      <c r="H188" s="18"/>
      <c r="I188" s="18"/>
      <c r="J188" s="18"/>
      <c r="K188" s="18"/>
    </row>
    <row r="189" spans="1:11" ht="14.25">
      <c r="A189" s="48" t="s">
        <v>25</v>
      </c>
      <c r="B189" s="10">
        <v>412</v>
      </c>
      <c r="C189" s="46">
        <v>412</v>
      </c>
      <c r="D189" s="18"/>
      <c r="E189" s="18"/>
      <c r="F189" s="18"/>
      <c r="G189" s="18"/>
      <c r="H189" s="18"/>
      <c r="I189" s="18"/>
      <c r="J189" s="18"/>
      <c r="K189" s="18"/>
    </row>
    <row r="190" spans="1:11" ht="14.25">
      <c r="A190" s="48" t="s">
        <v>26</v>
      </c>
      <c r="B190" s="10">
        <v>1497721603</v>
      </c>
      <c r="C190" s="46">
        <v>1497721603</v>
      </c>
      <c r="D190" s="18"/>
      <c r="E190" s="18"/>
      <c r="F190" s="18"/>
      <c r="G190" s="18"/>
      <c r="H190" s="18"/>
      <c r="I190" s="18"/>
      <c r="J190" s="18"/>
      <c r="K190" s="18"/>
    </row>
    <row r="191" spans="1:1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 ht="15">
      <c r="A192" s="50" t="s">
        <v>112</v>
      </c>
      <c r="B192" s="51" t="s">
        <v>113</v>
      </c>
      <c r="C192" s="3" t="s">
        <v>114</v>
      </c>
      <c r="D192" s="3" t="s">
        <v>115</v>
      </c>
      <c r="E192" s="13">
        <v>70.099999999999994</v>
      </c>
      <c r="F192" s="5"/>
      <c r="G192" s="18"/>
      <c r="H192" s="18"/>
      <c r="I192" s="18"/>
      <c r="J192" s="18"/>
      <c r="K192" s="18"/>
    </row>
    <row r="193" spans="1:11" ht="14.25">
      <c r="A193" s="48" t="s">
        <v>116</v>
      </c>
      <c r="B193" s="42">
        <v>44</v>
      </c>
      <c r="C193" s="41">
        <v>55</v>
      </c>
      <c r="D193" s="41">
        <v>63</v>
      </c>
      <c r="E193" s="41">
        <v>74</v>
      </c>
      <c r="F193" s="5"/>
      <c r="G193" s="50" t="s">
        <v>117</v>
      </c>
      <c r="H193" s="18"/>
      <c r="I193" s="18"/>
      <c r="J193" s="18"/>
      <c r="K193" s="18"/>
    </row>
    <row r="194" spans="1:11" ht="14.25">
      <c r="A194" s="48" t="s">
        <v>24</v>
      </c>
      <c r="B194" s="45" t="s">
        <v>118</v>
      </c>
      <c r="C194" s="45" t="s">
        <v>119</v>
      </c>
      <c r="D194" s="45" t="s">
        <v>120</v>
      </c>
      <c r="E194" s="18"/>
      <c r="F194" s="18"/>
      <c r="G194" s="18"/>
      <c r="H194" s="18"/>
      <c r="I194" s="18"/>
      <c r="J194" s="18"/>
      <c r="K194" s="18"/>
    </row>
    <row r="195" spans="1:11" ht="14.25">
      <c r="A195" s="48" t="s">
        <v>25</v>
      </c>
      <c r="B195" s="45" t="s">
        <v>121</v>
      </c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1:11" ht="14.25">
      <c r="A196" s="48" t="s">
        <v>26</v>
      </c>
      <c r="B196" s="46">
        <v>1604119696</v>
      </c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1:11" ht="14.25">
      <c r="A197" s="86"/>
      <c r="B197" s="87"/>
      <c r="C197" s="25"/>
      <c r="D197" s="25"/>
      <c r="E197" s="25"/>
      <c r="F197" s="25"/>
      <c r="G197" s="25"/>
      <c r="H197" s="25"/>
      <c r="I197" s="25"/>
      <c r="J197" s="25"/>
      <c r="K197" s="25"/>
    </row>
    <row r="200" spans="1:11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1:11" ht="14.25">
      <c r="A201" s="113" t="s">
        <v>2</v>
      </c>
      <c r="B201" s="96"/>
      <c r="C201" s="96"/>
      <c r="D201" s="96"/>
      <c r="E201" s="96"/>
      <c r="F201" s="96"/>
      <c r="G201" s="96"/>
      <c r="H201" s="96"/>
      <c r="I201" s="96"/>
      <c r="J201" s="96"/>
      <c r="K201" s="94"/>
    </row>
    <row r="202" spans="1:11" ht="15">
      <c r="A202" s="110" t="s">
        <v>1</v>
      </c>
      <c r="B202" s="94"/>
      <c r="C202" s="111" t="s">
        <v>2</v>
      </c>
      <c r="D202" s="96"/>
      <c r="E202" s="96"/>
      <c r="F202" s="96"/>
      <c r="G202" s="96"/>
      <c r="H202" s="96"/>
      <c r="I202" s="96"/>
      <c r="J202" s="96"/>
      <c r="K202" s="94"/>
    </row>
    <row r="203" spans="1:11" ht="15">
      <c r="A203" s="110" t="s">
        <v>3</v>
      </c>
      <c r="B203" s="94"/>
      <c r="C203" s="111" t="s">
        <v>4</v>
      </c>
      <c r="D203" s="96"/>
      <c r="E203" s="96"/>
      <c r="F203" s="96"/>
      <c r="G203" s="96"/>
      <c r="H203" s="96"/>
      <c r="I203" s="96"/>
      <c r="J203" s="96"/>
      <c r="K203" s="94"/>
    </row>
    <row r="204" spans="1:11" ht="15">
      <c r="A204" s="110" t="s">
        <v>5</v>
      </c>
      <c r="B204" s="94"/>
      <c r="C204" s="111" t="s">
        <v>6</v>
      </c>
      <c r="D204" s="96"/>
      <c r="E204" s="96"/>
      <c r="F204" s="96"/>
      <c r="G204" s="96"/>
      <c r="H204" s="96"/>
      <c r="I204" s="96"/>
      <c r="J204" s="96"/>
      <c r="K204" s="94"/>
    </row>
    <row r="205" spans="1:11" ht="15">
      <c r="A205" s="110" t="s">
        <v>7</v>
      </c>
      <c r="B205" s="94"/>
      <c r="C205" s="111">
        <v>7289584</v>
      </c>
      <c r="D205" s="96"/>
      <c r="E205" s="96"/>
      <c r="F205" s="96"/>
      <c r="G205" s="96"/>
      <c r="H205" s="96"/>
      <c r="I205" s="96"/>
      <c r="J205" s="96"/>
      <c r="K205" s="94"/>
    </row>
    <row r="206" spans="1:11" ht="14.25">
      <c r="A206" s="110" t="s">
        <v>96</v>
      </c>
      <c r="B206" s="96"/>
      <c r="C206" s="96"/>
      <c r="D206" s="96"/>
      <c r="E206" s="94"/>
      <c r="F206" s="109" t="s">
        <v>9</v>
      </c>
      <c r="G206" s="94"/>
      <c r="H206" s="112" t="s">
        <v>141</v>
      </c>
      <c r="I206" s="96"/>
      <c r="J206" s="96"/>
      <c r="K206" s="94"/>
    </row>
    <row r="207" spans="1:11" ht="15">
      <c r="A207" s="110" t="s">
        <v>11</v>
      </c>
      <c r="B207" s="94"/>
      <c r="C207" s="108" t="s">
        <v>98</v>
      </c>
      <c r="D207" s="96"/>
      <c r="E207" s="94"/>
      <c r="F207" s="109" t="s">
        <v>13</v>
      </c>
      <c r="G207" s="94"/>
      <c r="H207" s="108" t="s">
        <v>142</v>
      </c>
      <c r="I207" s="96"/>
      <c r="J207" s="96"/>
      <c r="K207" s="94"/>
    </row>
    <row r="208" spans="1:11" ht="15">
      <c r="A208" s="107" t="s">
        <v>14</v>
      </c>
      <c r="B208" s="100"/>
      <c r="C208" s="108" t="s">
        <v>99</v>
      </c>
      <c r="D208" s="96"/>
      <c r="E208" s="94"/>
      <c r="F208" s="109" t="s">
        <v>16</v>
      </c>
      <c r="G208" s="94"/>
      <c r="H208" s="108" t="s">
        <v>56</v>
      </c>
      <c r="I208" s="96"/>
      <c r="J208" s="96"/>
      <c r="K208" s="94"/>
    </row>
    <row r="209" spans="1:11" ht="15">
      <c r="A209" s="110" t="s">
        <v>18</v>
      </c>
      <c r="B209" s="94"/>
      <c r="C209" s="108">
        <v>124</v>
      </c>
      <c r="D209" s="96"/>
      <c r="E209" s="94"/>
      <c r="F209" s="109" t="s">
        <v>19</v>
      </c>
      <c r="G209" s="94"/>
      <c r="H209" s="108" t="s">
        <v>56</v>
      </c>
      <c r="I209" s="96"/>
      <c r="J209" s="96"/>
      <c r="K209" s="94"/>
    </row>
    <row r="210" spans="1:11" ht="15">
      <c r="A210" s="47" t="s">
        <v>101</v>
      </c>
      <c r="B210" s="38">
        <v>16.8</v>
      </c>
      <c r="C210" s="39" t="s">
        <v>102</v>
      </c>
      <c r="D210" s="39" t="s">
        <v>103</v>
      </c>
      <c r="E210" s="39" t="s">
        <v>104</v>
      </c>
      <c r="F210" s="39" t="s">
        <v>105</v>
      </c>
      <c r="G210" s="40" t="s">
        <v>106</v>
      </c>
      <c r="H210" s="18"/>
      <c r="I210" s="18"/>
      <c r="J210" s="18"/>
      <c r="K210" s="18"/>
    </row>
    <row r="211" spans="1:11" ht="14.25">
      <c r="A211" s="48" t="s">
        <v>22</v>
      </c>
      <c r="B211" s="41">
        <v>16.399999999999999</v>
      </c>
      <c r="C211" s="42">
        <v>19.899999999999999</v>
      </c>
      <c r="D211" s="42">
        <v>25.4</v>
      </c>
      <c r="E211" s="42">
        <v>30.5</v>
      </c>
      <c r="F211" s="42">
        <v>35.4</v>
      </c>
      <c r="G211" s="42">
        <v>36.799999999999997</v>
      </c>
      <c r="H211" s="18"/>
      <c r="I211" s="18"/>
      <c r="J211" s="18"/>
      <c r="K211" s="18"/>
    </row>
    <row r="212" spans="1:11" ht="14.25">
      <c r="A212" s="49" t="s">
        <v>23</v>
      </c>
      <c r="B212" s="9"/>
      <c r="C212" s="43"/>
      <c r="D212" s="43"/>
      <c r="E212" s="43"/>
      <c r="F212" s="43"/>
      <c r="G212" s="19"/>
      <c r="H212" s="18"/>
      <c r="I212" s="18"/>
      <c r="J212" s="18"/>
      <c r="K212" s="18"/>
    </row>
    <row r="213" spans="1:11" ht="14.25">
      <c r="A213" s="48" t="s">
        <v>24</v>
      </c>
      <c r="B213" s="9" t="s">
        <v>107</v>
      </c>
      <c r="C213" s="44" t="s">
        <v>107</v>
      </c>
      <c r="D213" s="44" t="s">
        <v>108</v>
      </c>
      <c r="E213" s="44" t="s">
        <v>109</v>
      </c>
      <c r="F213" s="44" t="s">
        <v>110</v>
      </c>
      <c r="G213" s="45" t="s">
        <v>111</v>
      </c>
      <c r="H213" s="18"/>
      <c r="I213" s="18"/>
      <c r="J213" s="18"/>
      <c r="K213" s="18"/>
    </row>
    <row r="214" spans="1:11" ht="14.25">
      <c r="A214" s="48" t="s">
        <v>25</v>
      </c>
      <c r="B214" s="10">
        <v>412</v>
      </c>
      <c r="C214" s="46">
        <v>412</v>
      </c>
      <c r="D214" s="18"/>
      <c r="E214" s="18"/>
      <c r="F214" s="18"/>
      <c r="G214" s="18"/>
      <c r="H214" s="18"/>
      <c r="I214" s="18"/>
      <c r="J214" s="18"/>
      <c r="K214" s="18"/>
    </row>
    <row r="215" spans="1:11" ht="14.25">
      <c r="A215" s="48" t="s">
        <v>26</v>
      </c>
      <c r="B215" s="10">
        <v>1497721603</v>
      </c>
      <c r="C215" s="46">
        <v>1497721603</v>
      </c>
      <c r="D215" s="18"/>
      <c r="E215" s="18"/>
      <c r="F215" s="18"/>
      <c r="G215" s="18"/>
      <c r="H215" s="18"/>
      <c r="I215" s="18"/>
      <c r="J215" s="18"/>
      <c r="K215" s="18"/>
    </row>
    <row r="216" spans="1:11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1:11" ht="15">
      <c r="A217" s="50" t="s">
        <v>112</v>
      </c>
      <c r="B217" s="51" t="s">
        <v>113</v>
      </c>
      <c r="C217" s="3" t="s">
        <v>114</v>
      </c>
      <c r="D217" s="3" t="s">
        <v>115</v>
      </c>
      <c r="E217" s="13">
        <v>70.099999999999994</v>
      </c>
      <c r="F217" s="5"/>
      <c r="G217" s="18"/>
      <c r="H217" s="18"/>
      <c r="I217" s="18"/>
      <c r="J217" s="18"/>
      <c r="K217" s="18"/>
    </row>
    <row r="218" spans="1:11" ht="14.25">
      <c r="A218" s="48" t="s">
        <v>116</v>
      </c>
      <c r="B218" s="42">
        <v>38</v>
      </c>
      <c r="C218" s="41">
        <v>49</v>
      </c>
      <c r="D218" s="41">
        <v>58</v>
      </c>
      <c r="E218" s="41">
        <v>68</v>
      </c>
      <c r="F218" s="5"/>
      <c r="G218" s="50" t="s">
        <v>117</v>
      </c>
      <c r="H218" s="18"/>
      <c r="I218" s="18"/>
      <c r="J218" s="18"/>
      <c r="K218" s="18"/>
    </row>
    <row r="219" spans="1:11" ht="14.25">
      <c r="A219" s="48" t="s">
        <v>24</v>
      </c>
      <c r="B219" s="45" t="s">
        <v>118</v>
      </c>
      <c r="C219" s="45" t="s">
        <v>119</v>
      </c>
      <c r="D219" s="45" t="s">
        <v>120</v>
      </c>
      <c r="E219" s="18"/>
      <c r="F219" s="18"/>
      <c r="G219" s="18"/>
      <c r="H219" s="18"/>
      <c r="I219" s="18"/>
      <c r="J219" s="18"/>
      <c r="K219" s="18"/>
    </row>
    <row r="220" spans="1:11" ht="14.25">
      <c r="A220" s="48" t="s">
        <v>25</v>
      </c>
      <c r="B220" s="45" t="s">
        <v>121</v>
      </c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1:11" ht="14.25">
      <c r="A221" s="48" t="s">
        <v>26</v>
      </c>
      <c r="B221" s="46">
        <v>1604119696</v>
      </c>
      <c r="C221" s="18"/>
      <c r="D221" s="18"/>
      <c r="E221" s="18"/>
      <c r="F221" s="18"/>
      <c r="G221" s="18"/>
      <c r="H221" s="18"/>
      <c r="I221" s="18"/>
      <c r="J221" s="18"/>
      <c r="K221" s="18"/>
    </row>
  </sheetData>
  <mergeCells count="220">
    <mergeCell ref="A202:B202"/>
    <mergeCell ref="A203:B203"/>
    <mergeCell ref="C203:K203"/>
    <mergeCell ref="A204:B204"/>
    <mergeCell ref="C204:K204"/>
    <mergeCell ref="C183:E183"/>
    <mergeCell ref="F183:G183"/>
    <mergeCell ref="H183:K183"/>
    <mergeCell ref="A183:B183"/>
    <mergeCell ref="A184:B184"/>
    <mergeCell ref="C184:E184"/>
    <mergeCell ref="F184:G184"/>
    <mergeCell ref="H184:K184"/>
    <mergeCell ref="A201:K201"/>
    <mergeCell ref="C202:K202"/>
    <mergeCell ref="A205:B205"/>
    <mergeCell ref="C205:K205"/>
    <mergeCell ref="A206:E206"/>
    <mergeCell ref="F206:G206"/>
    <mergeCell ref="H206:K206"/>
    <mergeCell ref="A207:B207"/>
    <mergeCell ref="C207:E207"/>
    <mergeCell ref="F207:G207"/>
    <mergeCell ref="H207:K207"/>
    <mergeCell ref="C83:E83"/>
    <mergeCell ref="F83:G83"/>
    <mergeCell ref="H83:K83"/>
    <mergeCell ref="C84:E84"/>
    <mergeCell ref="F84:G84"/>
    <mergeCell ref="H84:K84"/>
    <mergeCell ref="A101:K101"/>
    <mergeCell ref="A102:B102"/>
    <mergeCell ref="C102:K102"/>
    <mergeCell ref="A83:B83"/>
    <mergeCell ref="A84:B84"/>
    <mergeCell ref="A103:B103"/>
    <mergeCell ref="C103:K103"/>
    <mergeCell ref="A104:B104"/>
    <mergeCell ref="C104:K104"/>
    <mergeCell ref="C105:K105"/>
    <mergeCell ref="A105:B105"/>
    <mergeCell ref="A106:E106"/>
    <mergeCell ref="F106:G106"/>
    <mergeCell ref="H106:K106"/>
    <mergeCell ref="H133:K133"/>
    <mergeCell ref="C107:E107"/>
    <mergeCell ref="F107:G107"/>
    <mergeCell ref="H107:K107"/>
    <mergeCell ref="F109:G109"/>
    <mergeCell ref="H109:K109"/>
    <mergeCell ref="A107:B107"/>
    <mergeCell ref="A108:B108"/>
    <mergeCell ref="C108:E108"/>
    <mergeCell ref="F108:G108"/>
    <mergeCell ref="H108:K108"/>
    <mergeCell ref="A109:B109"/>
    <mergeCell ref="C109:E109"/>
    <mergeCell ref="H7:K7"/>
    <mergeCell ref="A126:K126"/>
    <mergeCell ref="A127:B127"/>
    <mergeCell ref="C127:K127"/>
    <mergeCell ref="A128:B128"/>
    <mergeCell ref="C128:K128"/>
    <mergeCell ref="A129:B129"/>
    <mergeCell ref="C129:K129"/>
    <mergeCell ref="A208:B208"/>
    <mergeCell ref="C208:E208"/>
    <mergeCell ref="F208:G208"/>
    <mergeCell ref="H208:K208"/>
    <mergeCell ref="F132:G132"/>
    <mergeCell ref="H132:K132"/>
    <mergeCell ref="A130:B130"/>
    <mergeCell ref="C130:K130"/>
    <mergeCell ref="A131:E131"/>
    <mergeCell ref="F131:G131"/>
    <mergeCell ref="H131:K131"/>
    <mergeCell ref="A132:B132"/>
    <mergeCell ref="C132:E132"/>
    <mergeCell ref="A133:B133"/>
    <mergeCell ref="C133:E133"/>
    <mergeCell ref="F133:G133"/>
    <mergeCell ref="A33:B33"/>
    <mergeCell ref="A209:B209"/>
    <mergeCell ref="C209:E209"/>
    <mergeCell ref="F209:G209"/>
    <mergeCell ref="H209:K209"/>
    <mergeCell ref="A1:K1"/>
    <mergeCell ref="A2:B2"/>
    <mergeCell ref="C2:D2"/>
    <mergeCell ref="E2:M2"/>
    <mergeCell ref="A3:B3"/>
    <mergeCell ref="C3:D3"/>
    <mergeCell ref="E3:M3"/>
    <mergeCell ref="F6:G6"/>
    <mergeCell ref="H6:K6"/>
    <mergeCell ref="A4:B4"/>
    <mergeCell ref="C4:D4"/>
    <mergeCell ref="E4:M4"/>
    <mergeCell ref="A5:B5"/>
    <mergeCell ref="C5:D5"/>
    <mergeCell ref="E5:M5"/>
    <mergeCell ref="A6:E6"/>
    <mergeCell ref="A7:B7"/>
    <mergeCell ref="C7:E7"/>
    <mergeCell ref="F7:G7"/>
    <mergeCell ref="H58:K58"/>
    <mergeCell ref="A59:B59"/>
    <mergeCell ref="C59:E59"/>
    <mergeCell ref="F59:G59"/>
    <mergeCell ref="H59:K59"/>
    <mergeCell ref="A76:K76"/>
    <mergeCell ref="A34:B34"/>
    <mergeCell ref="A8:B8"/>
    <mergeCell ref="A9:B9"/>
    <mergeCell ref="C9:E9"/>
    <mergeCell ref="F9:G9"/>
    <mergeCell ref="H9:K9"/>
    <mergeCell ref="A26:K26"/>
    <mergeCell ref="C27:K27"/>
    <mergeCell ref="C33:E33"/>
    <mergeCell ref="F33:G33"/>
    <mergeCell ref="H33:K33"/>
    <mergeCell ref="C34:E34"/>
    <mergeCell ref="F34:G34"/>
    <mergeCell ref="H34:K34"/>
    <mergeCell ref="C8:E8"/>
    <mergeCell ref="F8:G8"/>
    <mergeCell ref="H8:K8"/>
    <mergeCell ref="A27:B27"/>
    <mergeCell ref="A51:K51"/>
    <mergeCell ref="A52:B52"/>
    <mergeCell ref="C52:K52"/>
    <mergeCell ref="A53:B53"/>
    <mergeCell ref="C53:K53"/>
    <mergeCell ref="A54:B54"/>
    <mergeCell ref="C54:K54"/>
    <mergeCell ref="F57:G57"/>
    <mergeCell ref="H57:K57"/>
    <mergeCell ref="A55:B55"/>
    <mergeCell ref="F32:G32"/>
    <mergeCell ref="H32:K32"/>
    <mergeCell ref="C28:K28"/>
    <mergeCell ref="C29:K29"/>
    <mergeCell ref="C30:K30"/>
    <mergeCell ref="A31:E31"/>
    <mergeCell ref="F31:G31"/>
    <mergeCell ref="H31:K31"/>
    <mergeCell ref="C32:E32"/>
    <mergeCell ref="A28:B28"/>
    <mergeCell ref="A29:B29"/>
    <mergeCell ref="A30:B30"/>
    <mergeCell ref="A32:B32"/>
    <mergeCell ref="C55:K55"/>
    <mergeCell ref="A56:E56"/>
    <mergeCell ref="F56:G56"/>
    <mergeCell ref="H56:K56"/>
    <mergeCell ref="A57:B57"/>
    <mergeCell ref="C57:E57"/>
    <mergeCell ref="A79:B79"/>
    <mergeCell ref="A80:B80"/>
    <mergeCell ref="A82:B82"/>
    <mergeCell ref="C80:K80"/>
    <mergeCell ref="A81:E81"/>
    <mergeCell ref="F81:G81"/>
    <mergeCell ref="H81:K81"/>
    <mergeCell ref="C82:E82"/>
    <mergeCell ref="F82:G82"/>
    <mergeCell ref="H82:K82"/>
    <mergeCell ref="A77:B77"/>
    <mergeCell ref="C77:K77"/>
    <mergeCell ref="A78:B78"/>
    <mergeCell ref="C78:K78"/>
    <mergeCell ref="C79:K79"/>
    <mergeCell ref="A58:B58"/>
    <mergeCell ref="C58:E58"/>
    <mergeCell ref="F58:G58"/>
    <mergeCell ref="A134:B134"/>
    <mergeCell ref="C134:E134"/>
    <mergeCell ref="F134:G134"/>
    <mergeCell ref="H134:K134"/>
    <mergeCell ref="A151:K151"/>
    <mergeCell ref="A152:B152"/>
    <mergeCell ref="C152:K152"/>
    <mergeCell ref="A153:B153"/>
    <mergeCell ref="C153:K153"/>
    <mergeCell ref="C154:K154"/>
    <mergeCell ref="A154:B154"/>
    <mergeCell ref="A155:B155"/>
    <mergeCell ref="C155:K155"/>
    <mergeCell ref="A156:E156"/>
    <mergeCell ref="F156:G156"/>
    <mergeCell ref="H156:K156"/>
    <mergeCell ref="A157:B157"/>
    <mergeCell ref="H157:K157"/>
    <mergeCell ref="C157:E157"/>
    <mergeCell ref="F157:G157"/>
    <mergeCell ref="A158:B158"/>
    <mergeCell ref="C158:E158"/>
    <mergeCell ref="F158:G158"/>
    <mergeCell ref="H158:K158"/>
    <mergeCell ref="A159:B159"/>
    <mergeCell ref="H159:K159"/>
    <mergeCell ref="A182:B182"/>
    <mergeCell ref="C182:E182"/>
    <mergeCell ref="F182:G182"/>
    <mergeCell ref="H182:K182"/>
    <mergeCell ref="A180:B180"/>
    <mergeCell ref="C180:K180"/>
    <mergeCell ref="A181:E181"/>
    <mergeCell ref="F181:G181"/>
    <mergeCell ref="H181:K181"/>
    <mergeCell ref="C159:E159"/>
    <mergeCell ref="F159:G159"/>
    <mergeCell ref="A176:K176"/>
    <mergeCell ref="A177:B177"/>
    <mergeCell ref="C177:K177"/>
    <mergeCell ref="A178:B178"/>
    <mergeCell ref="C178:K178"/>
    <mergeCell ref="A179:B179"/>
    <mergeCell ref="C179:K1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0"/>
  <sheetViews>
    <sheetView topLeftCell="A10" workbookViewId="0">
      <selection activeCell="E18" sqref="E18"/>
    </sheetView>
  </sheetViews>
  <sheetFormatPr baseColWidth="10" defaultColWidth="12.5703125" defaultRowHeight="15.75" customHeight="1"/>
  <cols>
    <col min="1" max="1" width="24.7109375" customWidth="1"/>
    <col min="2" max="2" width="13.140625" customWidth="1"/>
  </cols>
  <sheetData>
    <row r="1" spans="1:11" ht="15">
      <c r="A1" s="104" t="s">
        <v>2</v>
      </c>
      <c r="B1" s="96"/>
      <c r="C1" s="96"/>
      <c r="D1" s="96"/>
      <c r="E1" s="96"/>
      <c r="F1" s="96"/>
      <c r="G1" s="96"/>
      <c r="H1" s="96"/>
      <c r="I1" s="96"/>
      <c r="J1" s="96"/>
      <c r="K1" s="94"/>
    </row>
    <row r="2" spans="1:11" ht="15">
      <c r="A2" s="93" t="s">
        <v>1</v>
      </c>
      <c r="B2" s="94"/>
      <c r="C2" s="95" t="s">
        <v>2</v>
      </c>
      <c r="D2" s="96"/>
      <c r="E2" s="96"/>
      <c r="F2" s="96"/>
      <c r="G2" s="96"/>
      <c r="H2" s="96"/>
      <c r="I2" s="96"/>
      <c r="J2" s="96"/>
      <c r="K2" s="94"/>
    </row>
    <row r="3" spans="1:11" ht="15">
      <c r="A3" s="93" t="s">
        <v>3</v>
      </c>
      <c r="B3" s="94"/>
      <c r="C3" s="95" t="s">
        <v>4</v>
      </c>
      <c r="D3" s="96"/>
      <c r="E3" s="96"/>
      <c r="F3" s="96"/>
      <c r="G3" s="96"/>
      <c r="H3" s="96"/>
      <c r="I3" s="96"/>
      <c r="J3" s="96"/>
      <c r="K3" s="94"/>
    </row>
    <row r="4" spans="1:11" ht="15">
      <c r="A4" s="93" t="s">
        <v>5</v>
      </c>
      <c r="B4" s="94"/>
      <c r="C4" s="95" t="s">
        <v>6</v>
      </c>
      <c r="D4" s="96"/>
      <c r="E4" s="96"/>
      <c r="F4" s="96"/>
      <c r="G4" s="96"/>
      <c r="H4" s="96"/>
      <c r="I4" s="96"/>
      <c r="J4" s="96"/>
      <c r="K4" s="94"/>
    </row>
    <row r="5" spans="1:11" ht="15">
      <c r="A5" s="93" t="s">
        <v>7</v>
      </c>
      <c r="B5" s="94"/>
      <c r="C5" s="95">
        <v>7289584</v>
      </c>
      <c r="D5" s="96"/>
      <c r="E5" s="96"/>
      <c r="F5" s="96"/>
      <c r="G5" s="96"/>
      <c r="H5" s="96"/>
      <c r="I5" s="96"/>
      <c r="J5" s="96"/>
      <c r="K5" s="94"/>
    </row>
    <row r="6" spans="1:11" ht="15">
      <c r="A6" s="93" t="s">
        <v>143</v>
      </c>
      <c r="B6" s="96"/>
      <c r="C6" s="96"/>
      <c r="D6" s="96"/>
      <c r="E6" s="94"/>
      <c r="F6" s="97" t="s">
        <v>9</v>
      </c>
      <c r="G6" s="94"/>
      <c r="H6" s="98" t="s">
        <v>144</v>
      </c>
      <c r="I6" s="96"/>
      <c r="J6" s="96"/>
      <c r="K6" s="94"/>
    </row>
    <row r="7" spans="1:11" ht="15">
      <c r="A7" s="93" t="s">
        <v>11</v>
      </c>
      <c r="B7" s="94"/>
      <c r="C7" s="101" t="s">
        <v>38</v>
      </c>
      <c r="D7" s="96"/>
      <c r="E7" s="94"/>
      <c r="F7" s="97" t="s">
        <v>13</v>
      </c>
      <c r="G7" s="94"/>
      <c r="H7" s="101" t="s">
        <v>145</v>
      </c>
      <c r="I7" s="96"/>
      <c r="J7" s="96"/>
      <c r="K7" s="94"/>
    </row>
    <row r="8" spans="1:11" ht="15">
      <c r="A8" s="99" t="s">
        <v>14</v>
      </c>
      <c r="B8" s="100"/>
      <c r="C8" s="101" t="s">
        <v>99</v>
      </c>
      <c r="D8" s="96"/>
      <c r="E8" s="94"/>
      <c r="F8" s="97" t="s">
        <v>16</v>
      </c>
      <c r="G8" s="94"/>
      <c r="H8" s="101" t="s">
        <v>100</v>
      </c>
      <c r="I8" s="96"/>
      <c r="J8" s="96"/>
      <c r="K8" s="94"/>
    </row>
    <row r="9" spans="1:11" ht="15">
      <c r="A9" s="93" t="s">
        <v>18</v>
      </c>
      <c r="B9" s="94"/>
      <c r="C9" s="101">
        <v>0.66</v>
      </c>
      <c r="D9" s="96"/>
      <c r="E9" s="94"/>
      <c r="F9" s="97" t="s">
        <v>19</v>
      </c>
      <c r="G9" s="94"/>
      <c r="H9" s="101" t="s">
        <v>100</v>
      </c>
      <c r="I9" s="96"/>
      <c r="J9" s="96"/>
      <c r="K9" s="94"/>
    </row>
    <row r="10" spans="1:11" ht="15">
      <c r="A10" s="37" t="s">
        <v>101</v>
      </c>
      <c r="B10" s="7">
        <v>16.8</v>
      </c>
      <c r="C10" s="53">
        <v>20.309999999999999</v>
      </c>
      <c r="D10" s="53">
        <v>25.82</v>
      </c>
      <c r="E10" s="53">
        <v>30.92</v>
      </c>
      <c r="F10" s="53">
        <v>35.880000000000003</v>
      </c>
      <c r="G10" s="53">
        <v>37.21</v>
      </c>
      <c r="H10" s="5"/>
      <c r="I10" s="5"/>
      <c r="J10" s="5"/>
      <c r="K10" s="5"/>
    </row>
    <row r="11" spans="1:11" ht="14.25">
      <c r="A11" s="8" t="s">
        <v>22</v>
      </c>
      <c r="B11" s="41">
        <v>16.100000000000001</v>
      </c>
      <c r="C11" s="42">
        <v>19.5</v>
      </c>
      <c r="D11" s="42">
        <v>25.1</v>
      </c>
      <c r="E11" s="42">
        <v>30.2</v>
      </c>
      <c r="F11" s="42">
        <v>35.1</v>
      </c>
      <c r="G11" s="42">
        <v>36.299999999999997</v>
      </c>
      <c r="H11" s="5"/>
      <c r="I11" s="5"/>
      <c r="J11" s="5"/>
      <c r="K11" s="5"/>
    </row>
    <row r="12" spans="1:11" ht="14.25">
      <c r="A12" s="11" t="s">
        <v>23</v>
      </c>
      <c r="B12" s="9"/>
      <c r="C12" s="43"/>
      <c r="D12" s="43"/>
      <c r="E12" s="43"/>
      <c r="F12" s="43"/>
      <c r="G12" s="19"/>
      <c r="H12" s="5"/>
      <c r="I12" s="5"/>
      <c r="J12" s="5"/>
      <c r="K12" s="5"/>
    </row>
    <row r="13" spans="1:11" ht="14.25">
      <c r="A13" s="8" t="s">
        <v>24</v>
      </c>
      <c r="B13" s="54">
        <f t="shared" ref="B13:G13" si="0">B10-B11</f>
        <v>0.69999999999999929</v>
      </c>
      <c r="C13" s="54">
        <f t="shared" si="0"/>
        <v>0.80999999999999872</v>
      </c>
      <c r="D13" s="54">
        <f t="shared" si="0"/>
        <v>0.71999999999999886</v>
      </c>
      <c r="E13" s="54">
        <f t="shared" si="0"/>
        <v>0.72000000000000242</v>
      </c>
      <c r="F13" s="54">
        <f t="shared" si="0"/>
        <v>0.78000000000000114</v>
      </c>
      <c r="G13" s="54">
        <f t="shared" si="0"/>
        <v>0.91000000000000369</v>
      </c>
      <c r="H13" s="5"/>
      <c r="I13" s="5"/>
      <c r="J13" s="5"/>
      <c r="K13" s="5"/>
    </row>
    <row r="14" spans="1:11" ht="14.25">
      <c r="A14" s="8" t="s">
        <v>25</v>
      </c>
      <c r="B14" s="55">
        <f>(B13+C13+D13+E13+F13+G13)/6</f>
        <v>0.77333333333333398</v>
      </c>
      <c r="C14" s="46"/>
      <c r="D14" s="18"/>
      <c r="E14" s="18"/>
      <c r="F14" s="18"/>
      <c r="G14" s="18"/>
      <c r="H14" s="5"/>
      <c r="I14" s="5"/>
      <c r="J14" s="5"/>
      <c r="K14" s="5"/>
    </row>
    <row r="15" spans="1:11" ht="14.25">
      <c r="A15" s="8" t="s">
        <v>26</v>
      </c>
      <c r="B15" s="56">
        <f>DEVSQ(B13:G13)</f>
        <v>3.1133333333334231E-2</v>
      </c>
      <c r="C15" s="46"/>
      <c r="D15" s="18"/>
      <c r="E15" s="18"/>
      <c r="F15" s="18"/>
      <c r="G15" s="18"/>
      <c r="H15" s="5"/>
      <c r="I15" s="5"/>
      <c r="J15" s="5"/>
      <c r="K15" s="5"/>
    </row>
    <row r="16" spans="1:11" ht="14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">
      <c r="A17" s="1"/>
      <c r="B17" s="3"/>
      <c r="C17" s="3"/>
      <c r="D17" s="3"/>
      <c r="E17" s="5"/>
      <c r="F17" s="5"/>
      <c r="G17" s="5"/>
      <c r="H17" s="5"/>
      <c r="I17" s="5"/>
      <c r="J17" s="5"/>
      <c r="K17" s="5"/>
    </row>
    <row r="18" spans="1:11" ht="15">
      <c r="A18" s="8"/>
      <c r="B18" s="9"/>
      <c r="C18" s="9"/>
      <c r="D18" s="9"/>
      <c r="E18" s="5"/>
      <c r="F18" s="5"/>
      <c r="G18" s="1"/>
      <c r="H18" s="5"/>
      <c r="I18" s="5"/>
      <c r="J18" s="5"/>
      <c r="K18" s="5"/>
    </row>
    <row r="19" spans="1:11" ht="14.25">
      <c r="A19" s="8"/>
      <c r="B19" s="9"/>
      <c r="C19" s="9"/>
      <c r="D19" s="9"/>
      <c r="E19" s="5"/>
      <c r="F19" s="5"/>
      <c r="G19" s="5"/>
      <c r="H19" s="5"/>
      <c r="I19" s="5"/>
      <c r="J19" s="5"/>
      <c r="K19" s="5"/>
    </row>
    <row r="20" spans="1:11" ht="14.25">
      <c r="A20" s="8"/>
      <c r="B20" s="9"/>
      <c r="C20" s="5"/>
      <c r="D20" s="5"/>
      <c r="E20" s="5"/>
      <c r="F20" s="5"/>
      <c r="G20" s="5"/>
      <c r="H20" s="5"/>
      <c r="I20" s="5"/>
      <c r="J20" s="5"/>
      <c r="K20" s="5"/>
    </row>
    <row r="21" spans="1:11" ht="14.25">
      <c r="A21" s="8"/>
      <c r="B21" s="10"/>
      <c r="C21" s="5"/>
      <c r="D21" s="5"/>
      <c r="E21" s="5"/>
      <c r="F21" s="5"/>
      <c r="G21" s="5"/>
      <c r="H21" s="5"/>
      <c r="I21" s="5"/>
      <c r="J21" s="5"/>
      <c r="K21" s="5"/>
    </row>
    <row r="22" spans="1:11" ht="14.25">
      <c r="A22" s="79"/>
      <c r="B22" s="83"/>
      <c r="C22" s="5"/>
      <c r="D22" s="5"/>
      <c r="E22" s="5"/>
      <c r="F22" s="5"/>
      <c r="G22" s="5"/>
      <c r="H22" s="5"/>
      <c r="I22" s="5"/>
      <c r="J22" s="5"/>
      <c r="K22" s="5"/>
    </row>
    <row r="25" spans="1:11" ht="14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">
      <c r="A26" s="104" t="s">
        <v>2</v>
      </c>
      <c r="B26" s="96"/>
      <c r="C26" s="96"/>
      <c r="D26" s="96"/>
      <c r="E26" s="96"/>
      <c r="F26" s="96"/>
      <c r="G26" s="96"/>
      <c r="H26" s="96"/>
      <c r="I26" s="96"/>
      <c r="J26" s="96"/>
      <c r="K26" s="94"/>
    </row>
    <row r="27" spans="1:11" ht="15">
      <c r="A27" s="93" t="s">
        <v>1</v>
      </c>
      <c r="B27" s="94"/>
      <c r="C27" s="95" t="s">
        <v>2</v>
      </c>
      <c r="D27" s="96"/>
      <c r="E27" s="96"/>
      <c r="F27" s="96"/>
      <c r="G27" s="96"/>
      <c r="H27" s="96"/>
      <c r="I27" s="96"/>
      <c r="J27" s="96"/>
      <c r="K27" s="94"/>
    </row>
    <row r="28" spans="1:11" ht="15">
      <c r="A28" s="93" t="s">
        <v>3</v>
      </c>
      <c r="B28" s="94"/>
      <c r="C28" s="95" t="s">
        <v>4</v>
      </c>
      <c r="D28" s="96"/>
      <c r="E28" s="96"/>
      <c r="F28" s="96"/>
      <c r="G28" s="96"/>
      <c r="H28" s="96"/>
      <c r="I28" s="96"/>
      <c r="J28" s="96"/>
      <c r="K28" s="94"/>
    </row>
    <row r="29" spans="1:11" ht="15">
      <c r="A29" s="93" t="s">
        <v>5</v>
      </c>
      <c r="B29" s="94"/>
      <c r="C29" s="95" t="s">
        <v>6</v>
      </c>
      <c r="D29" s="96"/>
      <c r="E29" s="96"/>
      <c r="F29" s="96"/>
      <c r="G29" s="96"/>
      <c r="H29" s="96"/>
      <c r="I29" s="96"/>
      <c r="J29" s="96"/>
      <c r="K29" s="94"/>
    </row>
    <row r="30" spans="1:11" ht="15">
      <c r="A30" s="93" t="s">
        <v>7</v>
      </c>
      <c r="B30" s="94"/>
      <c r="C30" s="95">
        <v>7289584</v>
      </c>
      <c r="D30" s="96"/>
      <c r="E30" s="96"/>
      <c r="F30" s="96"/>
      <c r="G30" s="96"/>
      <c r="H30" s="96"/>
      <c r="I30" s="96"/>
      <c r="J30" s="96"/>
      <c r="K30" s="94"/>
    </row>
    <row r="31" spans="1:11" ht="15">
      <c r="A31" s="93" t="s">
        <v>143</v>
      </c>
      <c r="B31" s="96"/>
      <c r="C31" s="96"/>
      <c r="D31" s="96"/>
      <c r="E31" s="94"/>
      <c r="F31" s="97" t="s">
        <v>9</v>
      </c>
      <c r="G31" s="94"/>
      <c r="H31" s="98" t="s">
        <v>146</v>
      </c>
      <c r="I31" s="96"/>
      <c r="J31" s="96"/>
      <c r="K31" s="94"/>
    </row>
    <row r="32" spans="1:11" ht="15">
      <c r="A32" s="93" t="s">
        <v>11</v>
      </c>
      <c r="B32" s="94"/>
      <c r="C32" s="101" t="s">
        <v>38</v>
      </c>
      <c r="D32" s="96"/>
      <c r="E32" s="94"/>
      <c r="F32" s="97" t="s">
        <v>13</v>
      </c>
      <c r="G32" s="94"/>
      <c r="H32" s="101" t="s">
        <v>147</v>
      </c>
      <c r="I32" s="96"/>
      <c r="J32" s="96"/>
      <c r="K32" s="94"/>
    </row>
    <row r="33" spans="1:11" ht="15">
      <c r="A33" s="99" t="s">
        <v>14</v>
      </c>
      <c r="B33" s="100"/>
      <c r="C33" s="101" t="s">
        <v>99</v>
      </c>
      <c r="D33" s="96"/>
      <c r="E33" s="94"/>
      <c r="F33" s="97" t="s">
        <v>16</v>
      </c>
      <c r="G33" s="94"/>
      <c r="H33" s="101" t="s">
        <v>136</v>
      </c>
      <c r="I33" s="96"/>
      <c r="J33" s="96"/>
      <c r="K33" s="94"/>
    </row>
    <row r="34" spans="1:11" ht="15">
      <c r="A34" s="93" t="s">
        <v>18</v>
      </c>
      <c r="B34" s="94"/>
      <c r="C34" s="101">
        <v>0.09</v>
      </c>
      <c r="D34" s="96"/>
      <c r="E34" s="94"/>
      <c r="F34" s="97" t="s">
        <v>19</v>
      </c>
      <c r="G34" s="94"/>
      <c r="H34" s="101" t="s">
        <v>136</v>
      </c>
      <c r="I34" s="96"/>
      <c r="J34" s="96"/>
      <c r="K34" s="94"/>
    </row>
    <row r="35" spans="1:11" ht="15">
      <c r="A35" s="37" t="s">
        <v>101</v>
      </c>
      <c r="B35" s="7">
        <v>16.8</v>
      </c>
      <c r="C35" s="53">
        <v>20.309999999999999</v>
      </c>
      <c r="D35" s="53">
        <v>25.82</v>
      </c>
      <c r="E35" s="53">
        <v>30.92</v>
      </c>
      <c r="F35" s="53">
        <v>35.880000000000003</v>
      </c>
      <c r="G35" s="53">
        <v>37.21</v>
      </c>
      <c r="H35" s="5"/>
      <c r="I35" s="5"/>
      <c r="J35" s="5"/>
      <c r="K35" s="5"/>
    </row>
    <row r="36" spans="1:11" ht="14.25">
      <c r="A36" s="8" t="s">
        <v>22</v>
      </c>
      <c r="B36" s="41">
        <v>16.7</v>
      </c>
      <c r="C36" s="42">
        <v>20.2</v>
      </c>
      <c r="D36" s="42">
        <v>25.7</v>
      </c>
      <c r="E36" s="42">
        <v>30.8</v>
      </c>
      <c r="F36" s="42">
        <v>35.6</v>
      </c>
      <c r="G36" s="42">
        <v>37.1</v>
      </c>
      <c r="H36" s="5"/>
      <c r="I36" s="5"/>
      <c r="J36" s="5"/>
      <c r="K36" s="5"/>
    </row>
    <row r="37" spans="1:11" ht="14.25">
      <c r="A37" s="11" t="s">
        <v>23</v>
      </c>
      <c r="B37" s="9"/>
      <c r="C37" s="43"/>
      <c r="D37" s="43"/>
      <c r="E37" s="43"/>
      <c r="F37" s="43"/>
      <c r="G37" s="19"/>
      <c r="H37" s="5"/>
      <c r="I37" s="5"/>
      <c r="J37" s="5"/>
      <c r="K37" s="5"/>
    </row>
    <row r="38" spans="1:11" ht="14.25">
      <c r="A38" s="8" t="s">
        <v>24</v>
      </c>
      <c r="B38" s="57">
        <f t="shared" ref="B38:G38" si="1">B35-B36</f>
        <v>0.10000000000000142</v>
      </c>
      <c r="C38" s="58">
        <f t="shared" si="1"/>
        <v>0.10999999999999943</v>
      </c>
      <c r="D38" s="58">
        <f t="shared" si="1"/>
        <v>0.12000000000000099</v>
      </c>
      <c r="E38" s="58">
        <f t="shared" si="1"/>
        <v>0.12000000000000099</v>
      </c>
      <c r="F38" s="58">
        <f t="shared" si="1"/>
        <v>0.28000000000000114</v>
      </c>
      <c r="G38" s="58">
        <f t="shared" si="1"/>
        <v>0.10999999999999943</v>
      </c>
      <c r="H38" s="5"/>
      <c r="I38" s="5"/>
      <c r="J38" s="5"/>
      <c r="K38" s="5"/>
    </row>
    <row r="39" spans="1:11" ht="14.25">
      <c r="A39" s="8" t="s">
        <v>25</v>
      </c>
      <c r="B39" s="59">
        <f>(B38+C38+D38+E38+F38+G38)/6</f>
        <v>0.14000000000000057</v>
      </c>
      <c r="C39" s="46"/>
      <c r="D39" s="18"/>
      <c r="E39" s="18"/>
      <c r="F39" s="18"/>
      <c r="G39" s="18"/>
      <c r="H39" s="5"/>
      <c r="I39" s="5"/>
      <c r="J39" s="5"/>
      <c r="K39" s="5"/>
    </row>
    <row r="40" spans="1:11" ht="14.25">
      <c r="A40" s="8" t="s">
        <v>26</v>
      </c>
      <c r="B40" s="60">
        <f>DEVSQ(B38:G38)</f>
        <v>2.3800000000000193E-2</v>
      </c>
      <c r="C40" s="46"/>
      <c r="D40" s="18"/>
      <c r="E40" s="18"/>
      <c r="F40" s="18"/>
      <c r="G40" s="18"/>
      <c r="H40" s="5"/>
      <c r="I40" s="5"/>
      <c r="J40" s="5"/>
      <c r="K40" s="5"/>
    </row>
    <row r="41" spans="1:11" ht="14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">
      <c r="A42" s="1"/>
      <c r="B42" s="3"/>
      <c r="C42" s="3"/>
      <c r="D42" s="3"/>
      <c r="E42" s="5"/>
      <c r="F42" s="5"/>
      <c r="G42" s="5"/>
      <c r="H42" s="5"/>
      <c r="I42" s="5"/>
      <c r="J42" s="5"/>
      <c r="K42" s="5"/>
    </row>
    <row r="43" spans="1:11" ht="15">
      <c r="A43" s="8"/>
      <c r="B43" s="9"/>
      <c r="C43" s="9"/>
      <c r="D43" s="9"/>
      <c r="E43" s="5"/>
      <c r="F43" s="5"/>
      <c r="G43" s="1"/>
      <c r="H43" s="5"/>
      <c r="I43" s="5"/>
      <c r="J43" s="5"/>
      <c r="K43" s="5"/>
    </row>
    <row r="44" spans="1:11" ht="14.25">
      <c r="A44" s="8"/>
      <c r="B44" s="9"/>
      <c r="C44" s="9"/>
      <c r="D44" s="9"/>
      <c r="E44" s="5"/>
      <c r="F44" s="5"/>
      <c r="G44" s="5"/>
      <c r="H44" s="5"/>
      <c r="I44" s="5"/>
      <c r="J44" s="5"/>
      <c r="K44" s="5"/>
    </row>
    <row r="45" spans="1:11" ht="14.25">
      <c r="A45" s="8"/>
      <c r="B45" s="9"/>
      <c r="C45" s="5"/>
      <c r="D45" s="5"/>
      <c r="E45" s="5"/>
      <c r="F45" s="5"/>
      <c r="G45" s="5"/>
      <c r="H45" s="5"/>
      <c r="I45" s="5"/>
      <c r="J45" s="5"/>
      <c r="K45" s="5"/>
    </row>
    <row r="46" spans="1:11" ht="14.25">
      <c r="A46" s="8"/>
      <c r="B46" s="10"/>
      <c r="C46" s="5"/>
      <c r="D46" s="5"/>
      <c r="E46" s="5"/>
      <c r="F46" s="5"/>
      <c r="G46" s="5"/>
      <c r="H46" s="5"/>
      <c r="I46" s="5"/>
      <c r="J46" s="5"/>
      <c r="K46" s="5"/>
    </row>
    <row r="47" spans="1:11" ht="14.25">
      <c r="A47" s="79"/>
      <c r="B47" s="83"/>
      <c r="C47" s="5"/>
      <c r="D47" s="5"/>
      <c r="E47" s="5"/>
      <c r="F47" s="5"/>
      <c r="G47" s="5"/>
      <c r="H47" s="5"/>
      <c r="I47" s="5"/>
      <c r="J47" s="5"/>
      <c r="K47" s="5"/>
    </row>
    <row r="50" spans="1:11" ht="14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">
      <c r="A51" s="104" t="s">
        <v>2</v>
      </c>
      <c r="B51" s="96"/>
      <c r="C51" s="96"/>
      <c r="D51" s="96"/>
      <c r="E51" s="96"/>
      <c r="F51" s="96"/>
      <c r="G51" s="96"/>
      <c r="H51" s="96"/>
      <c r="I51" s="96"/>
      <c r="J51" s="96"/>
      <c r="K51" s="94"/>
    </row>
    <row r="52" spans="1:11" ht="15">
      <c r="A52" s="93" t="s">
        <v>1</v>
      </c>
      <c r="B52" s="94"/>
      <c r="C52" s="95" t="s">
        <v>2</v>
      </c>
      <c r="D52" s="96"/>
      <c r="E52" s="96"/>
      <c r="F52" s="96"/>
      <c r="G52" s="96"/>
      <c r="H52" s="96"/>
      <c r="I52" s="96"/>
      <c r="J52" s="96"/>
      <c r="K52" s="94"/>
    </row>
    <row r="53" spans="1:11" ht="15">
      <c r="A53" s="93" t="s">
        <v>3</v>
      </c>
      <c r="B53" s="94"/>
      <c r="C53" s="95" t="s">
        <v>4</v>
      </c>
      <c r="D53" s="96"/>
      <c r="E53" s="96"/>
      <c r="F53" s="96"/>
      <c r="G53" s="96"/>
      <c r="H53" s="96"/>
      <c r="I53" s="96"/>
      <c r="J53" s="96"/>
      <c r="K53" s="94"/>
    </row>
    <row r="54" spans="1:11" ht="15">
      <c r="A54" s="93" t="s">
        <v>5</v>
      </c>
      <c r="B54" s="94"/>
      <c r="C54" s="95" t="s">
        <v>6</v>
      </c>
      <c r="D54" s="96"/>
      <c r="E54" s="96"/>
      <c r="F54" s="96"/>
      <c r="G54" s="96"/>
      <c r="H54" s="96"/>
      <c r="I54" s="96"/>
      <c r="J54" s="96"/>
      <c r="K54" s="94"/>
    </row>
    <row r="55" spans="1:11" ht="15">
      <c r="A55" s="93" t="s">
        <v>7</v>
      </c>
      <c r="B55" s="94"/>
      <c r="C55" s="95">
        <v>7289584</v>
      </c>
      <c r="D55" s="96"/>
      <c r="E55" s="96"/>
      <c r="F55" s="96"/>
      <c r="G55" s="96"/>
      <c r="H55" s="96"/>
      <c r="I55" s="96"/>
      <c r="J55" s="96"/>
      <c r="K55" s="94"/>
    </row>
    <row r="56" spans="1:11" ht="15">
      <c r="A56" s="93" t="s">
        <v>143</v>
      </c>
      <c r="B56" s="96"/>
      <c r="C56" s="96"/>
      <c r="D56" s="96"/>
      <c r="E56" s="94"/>
      <c r="F56" s="97" t="s">
        <v>9</v>
      </c>
      <c r="G56" s="94"/>
      <c r="H56" s="98" t="s">
        <v>148</v>
      </c>
      <c r="I56" s="96"/>
      <c r="J56" s="96"/>
      <c r="K56" s="94"/>
    </row>
    <row r="57" spans="1:11" ht="15">
      <c r="A57" s="93" t="s">
        <v>11</v>
      </c>
      <c r="B57" s="94"/>
      <c r="C57" s="101" t="s">
        <v>38</v>
      </c>
      <c r="D57" s="96"/>
      <c r="E57" s="94"/>
      <c r="F57" s="97" t="s">
        <v>13</v>
      </c>
      <c r="G57" s="94"/>
      <c r="H57" s="101" t="s">
        <v>149</v>
      </c>
      <c r="I57" s="96"/>
      <c r="J57" s="96"/>
      <c r="K57" s="94"/>
    </row>
    <row r="58" spans="1:11" ht="15">
      <c r="A58" s="99" t="s">
        <v>14</v>
      </c>
      <c r="B58" s="100"/>
      <c r="C58" s="101" t="s">
        <v>99</v>
      </c>
      <c r="D58" s="96"/>
      <c r="E58" s="94"/>
      <c r="F58" s="97" t="s">
        <v>16</v>
      </c>
      <c r="G58" s="94"/>
      <c r="H58" s="101" t="s">
        <v>56</v>
      </c>
      <c r="I58" s="96"/>
      <c r="J58" s="96"/>
      <c r="K58" s="94"/>
    </row>
    <row r="59" spans="1:11" ht="15">
      <c r="A59" s="93" t="s">
        <v>18</v>
      </c>
      <c r="B59" s="94"/>
      <c r="C59" s="101">
        <v>0.85</v>
      </c>
      <c r="D59" s="96"/>
      <c r="E59" s="94"/>
      <c r="F59" s="97" t="s">
        <v>19</v>
      </c>
      <c r="G59" s="94"/>
      <c r="H59" s="101" t="s">
        <v>56</v>
      </c>
      <c r="I59" s="96"/>
      <c r="J59" s="96"/>
      <c r="K59" s="94"/>
    </row>
    <row r="60" spans="1:11" ht="15">
      <c r="A60" s="37" t="s">
        <v>101</v>
      </c>
      <c r="B60" s="7">
        <v>16.8</v>
      </c>
      <c r="C60" s="53">
        <v>20.309999999999999</v>
      </c>
      <c r="D60" s="53">
        <v>25.82</v>
      </c>
      <c r="E60" s="53">
        <v>30.92</v>
      </c>
      <c r="F60" s="53">
        <v>35.880000000000003</v>
      </c>
      <c r="G60" s="53">
        <v>37.21</v>
      </c>
      <c r="H60" s="5"/>
      <c r="I60" s="5"/>
      <c r="J60" s="5"/>
      <c r="K60" s="5"/>
    </row>
    <row r="61" spans="1:11" ht="14.25">
      <c r="A61" s="8" t="s">
        <v>22</v>
      </c>
      <c r="B61" s="41">
        <v>15.7</v>
      </c>
      <c r="C61" s="42">
        <v>19.3</v>
      </c>
      <c r="D61" s="42">
        <v>24.7</v>
      </c>
      <c r="E61" s="42">
        <v>29.9</v>
      </c>
      <c r="F61" s="42">
        <v>34.799999999999997</v>
      </c>
      <c r="G61" s="42">
        <v>36.200000000000003</v>
      </c>
      <c r="H61" s="5"/>
      <c r="I61" s="5"/>
      <c r="J61" s="5"/>
      <c r="K61" s="5"/>
    </row>
    <row r="62" spans="1:11" ht="14.25">
      <c r="A62" s="11" t="s">
        <v>23</v>
      </c>
      <c r="B62" s="9"/>
      <c r="C62" s="43"/>
      <c r="D62" s="43"/>
      <c r="E62" s="43"/>
      <c r="F62" s="43"/>
      <c r="G62" s="19"/>
      <c r="H62" s="5"/>
      <c r="I62" s="5"/>
      <c r="J62" s="5"/>
      <c r="K62" s="5"/>
    </row>
    <row r="63" spans="1:11" ht="14.25">
      <c r="A63" s="8" t="s">
        <v>24</v>
      </c>
      <c r="B63" s="9">
        <f t="shared" ref="B63:G63" si="2">B60-B61</f>
        <v>1.1000000000000014</v>
      </c>
      <c r="C63" s="9">
        <f t="shared" si="2"/>
        <v>1.009999999999998</v>
      </c>
      <c r="D63" s="9">
        <f t="shared" si="2"/>
        <v>1.120000000000001</v>
      </c>
      <c r="E63" s="9">
        <f t="shared" si="2"/>
        <v>1.0200000000000031</v>
      </c>
      <c r="F63" s="9">
        <f t="shared" si="2"/>
        <v>1.0800000000000054</v>
      </c>
      <c r="G63" s="9">
        <f t="shared" si="2"/>
        <v>1.009999999999998</v>
      </c>
      <c r="H63" s="5"/>
      <c r="I63" s="5"/>
      <c r="J63" s="5"/>
      <c r="K63" s="5"/>
    </row>
    <row r="64" spans="1:11" ht="14.25">
      <c r="A64" s="8" t="s">
        <v>25</v>
      </c>
      <c r="B64" s="56">
        <f>(B63+C63+D63+E63+F63+G63)/6</f>
        <v>1.0566666666666678</v>
      </c>
      <c r="C64" s="46"/>
      <c r="D64" s="18"/>
      <c r="E64" s="18"/>
      <c r="F64" s="18"/>
      <c r="G64" s="18"/>
      <c r="H64" s="5"/>
      <c r="I64" s="5"/>
      <c r="J64" s="5"/>
      <c r="K64" s="5"/>
    </row>
    <row r="65" spans="1:11" ht="14.25">
      <c r="A65" s="8" t="s">
        <v>26</v>
      </c>
      <c r="B65" s="56">
        <f>DEVSQ(B63:G63)</f>
        <v>1.2133333333333976E-2</v>
      </c>
      <c r="C65" s="46"/>
      <c r="D65" s="18"/>
      <c r="E65" s="18"/>
      <c r="F65" s="18"/>
      <c r="G65" s="18"/>
      <c r="H65" s="5"/>
      <c r="I65" s="5"/>
      <c r="J65" s="5"/>
      <c r="K65" s="5"/>
    </row>
    <row r="66" spans="1:11" ht="14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">
      <c r="A67" s="1"/>
      <c r="B67" s="3"/>
      <c r="C67" s="3"/>
      <c r="D67" s="3"/>
      <c r="E67" s="5"/>
      <c r="F67" s="5"/>
      <c r="G67" s="5"/>
      <c r="H67" s="5"/>
      <c r="I67" s="5"/>
      <c r="J67" s="5"/>
      <c r="K67" s="5"/>
    </row>
    <row r="68" spans="1:11" ht="15">
      <c r="A68" s="8"/>
      <c r="B68" s="9"/>
      <c r="C68" s="9"/>
      <c r="D68" s="9"/>
      <c r="E68" s="5"/>
      <c r="F68" s="5"/>
      <c r="G68" s="1"/>
      <c r="H68" s="5"/>
      <c r="I68" s="5"/>
      <c r="J68" s="5"/>
      <c r="K68" s="5"/>
    </row>
    <row r="69" spans="1:11" ht="14.25">
      <c r="A69" s="8"/>
      <c r="B69" s="9"/>
      <c r="C69" s="9"/>
      <c r="D69" s="9"/>
      <c r="E69" s="5"/>
      <c r="F69" s="5"/>
      <c r="G69" s="5"/>
      <c r="H69" s="5"/>
      <c r="I69" s="5"/>
      <c r="J69" s="5"/>
      <c r="K69" s="5"/>
    </row>
    <row r="70" spans="1:11" ht="14.25">
      <c r="A70" s="8"/>
      <c r="B70" s="9"/>
      <c r="C70" s="5"/>
      <c r="D70" s="5"/>
      <c r="E70" s="5"/>
      <c r="F70" s="5"/>
      <c r="G70" s="5"/>
      <c r="H70" s="5"/>
      <c r="I70" s="5"/>
      <c r="J70" s="5"/>
      <c r="K70" s="5"/>
    </row>
    <row r="71" spans="1:11" ht="14.25">
      <c r="A71" s="8"/>
      <c r="B71" s="10"/>
      <c r="C71" s="5"/>
      <c r="D71" s="5"/>
      <c r="E71" s="5"/>
      <c r="F71" s="5"/>
      <c r="G71" s="5"/>
      <c r="H71" s="5"/>
      <c r="I71" s="5"/>
      <c r="J71" s="5"/>
      <c r="K71" s="5"/>
    </row>
    <row r="72" spans="1:11" ht="14.25">
      <c r="A72" s="79"/>
      <c r="B72" s="83"/>
      <c r="C72" s="5"/>
      <c r="D72" s="5"/>
      <c r="E72" s="5"/>
      <c r="F72" s="5"/>
      <c r="G72" s="5"/>
      <c r="H72" s="5"/>
      <c r="I72" s="5"/>
      <c r="J72" s="5"/>
      <c r="K72" s="5"/>
    </row>
    <row r="75" spans="1:11" ht="14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">
      <c r="A76" s="104" t="s">
        <v>2</v>
      </c>
      <c r="B76" s="96"/>
      <c r="C76" s="96"/>
      <c r="D76" s="96"/>
      <c r="E76" s="96"/>
      <c r="F76" s="96"/>
      <c r="G76" s="96"/>
      <c r="H76" s="96"/>
      <c r="I76" s="96"/>
      <c r="J76" s="96"/>
      <c r="K76" s="94"/>
    </row>
    <row r="77" spans="1:11" ht="15">
      <c r="A77" s="93" t="s">
        <v>1</v>
      </c>
      <c r="B77" s="94"/>
      <c r="C77" s="95" t="s">
        <v>2</v>
      </c>
      <c r="D77" s="96"/>
      <c r="E77" s="96"/>
      <c r="F77" s="96"/>
      <c r="G77" s="96"/>
      <c r="H77" s="96"/>
      <c r="I77" s="96"/>
      <c r="J77" s="96"/>
      <c r="K77" s="94"/>
    </row>
    <row r="78" spans="1:11" ht="15">
      <c r="A78" s="93" t="s">
        <v>3</v>
      </c>
      <c r="B78" s="94"/>
      <c r="C78" s="95" t="s">
        <v>4</v>
      </c>
      <c r="D78" s="96"/>
      <c r="E78" s="96"/>
      <c r="F78" s="96"/>
      <c r="G78" s="96"/>
      <c r="H78" s="96"/>
      <c r="I78" s="96"/>
      <c r="J78" s="96"/>
      <c r="K78" s="94"/>
    </row>
    <row r="79" spans="1:11" ht="15">
      <c r="A79" s="93" t="s">
        <v>5</v>
      </c>
      <c r="B79" s="94"/>
      <c r="C79" s="95" t="s">
        <v>6</v>
      </c>
      <c r="D79" s="96"/>
      <c r="E79" s="96"/>
      <c r="F79" s="96"/>
      <c r="G79" s="96"/>
      <c r="H79" s="96"/>
      <c r="I79" s="96"/>
      <c r="J79" s="96"/>
      <c r="K79" s="94"/>
    </row>
    <row r="80" spans="1:11" ht="15">
      <c r="A80" s="93" t="s">
        <v>7</v>
      </c>
      <c r="B80" s="94"/>
      <c r="C80" s="95">
        <v>7289584</v>
      </c>
      <c r="D80" s="96"/>
      <c r="E80" s="96"/>
      <c r="F80" s="96"/>
      <c r="G80" s="96"/>
      <c r="H80" s="96"/>
      <c r="I80" s="96"/>
      <c r="J80" s="96"/>
      <c r="K80" s="94"/>
    </row>
    <row r="81" spans="1:11" ht="15">
      <c r="A81" s="93" t="s">
        <v>143</v>
      </c>
      <c r="B81" s="96"/>
      <c r="C81" s="96"/>
      <c r="D81" s="96"/>
      <c r="E81" s="94"/>
      <c r="F81" s="97" t="s">
        <v>9</v>
      </c>
      <c r="G81" s="94"/>
      <c r="H81" s="98" t="s">
        <v>150</v>
      </c>
      <c r="I81" s="96"/>
      <c r="J81" s="96"/>
      <c r="K81" s="94"/>
    </row>
    <row r="82" spans="1:11" ht="15">
      <c r="A82" s="93" t="s">
        <v>11</v>
      </c>
      <c r="B82" s="94"/>
      <c r="C82" s="101" t="s">
        <v>38</v>
      </c>
      <c r="D82" s="96"/>
      <c r="E82" s="94"/>
      <c r="F82" s="97" t="s">
        <v>13</v>
      </c>
      <c r="G82" s="94"/>
      <c r="H82" s="101" t="s">
        <v>151</v>
      </c>
      <c r="I82" s="96"/>
      <c r="J82" s="96"/>
      <c r="K82" s="94"/>
    </row>
    <row r="83" spans="1:11" ht="15">
      <c r="A83" s="99" t="s">
        <v>14</v>
      </c>
      <c r="B83" s="100"/>
      <c r="C83" s="101" t="s">
        <v>99</v>
      </c>
      <c r="D83" s="96"/>
      <c r="E83" s="94"/>
      <c r="F83" s="97" t="s">
        <v>16</v>
      </c>
      <c r="G83" s="94"/>
      <c r="H83" s="101" t="s">
        <v>56</v>
      </c>
      <c r="I83" s="96"/>
      <c r="J83" s="96"/>
      <c r="K83" s="94"/>
    </row>
    <row r="84" spans="1:11" ht="15">
      <c r="A84" s="93" t="s">
        <v>18</v>
      </c>
      <c r="B84" s="94"/>
      <c r="C84" s="101">
        <v>0.43</v>
      </c>
      <c r="D84" s="96"/>
      <c r="E84" s="94"/>
      <c r="F84" s="97" t="s">
        <v>19</v>
      </c>
      <c r="G84" s="94"/>
      <c r="H84" s="101" t="s">
        <v>56</v>
      </c>
      <c r="I84" s="96"/>
      <c r="J84" s="96"/>
      <c r="K84" s="94"/>
    </row>
    <row r="85" spans="1:11" ht="15">
      <c r="A85" s="37" t="s">
        <v>101</v>
      </c>
      <c r="B85" s="7">
        <v>16.8</v>
      </c>
      <c r="C85" s="53">
        <v>20.309999999999999</v>
      </c>
      <c r="D85" s="53">
        <v>25.82</v>
      </c>
      <c r="E85" s="53">
        <v>30.92</v>
      </c>
      <c r="F85" s="53">
        <v>35.880000000000003</v>
      </c>
      <c r="G85" s="53">
        <v>37.21</v>
      </c>
      <c r="H85" s="5"/>
      <c r="I85" s="5"/>
      <c r="J85" s="5"/>
      <c r="K85" s="5"/>
    </row>
    <row r="86" spans="1:11" ht="14.25">
      <c r="A86" s="8" t="s">
        <v>22</v>
      </c>
      <c r="B86" s="41">
        <v>16.600000000000001</v>
      </c>
      <c r="C86" s="42">
        <v>20.100000000000001</v>
      </c>
      <c r="D86" s="42">
        <v>25.6</v>
      </c>
      <c r="E86" s="42">
        <v>30.7</v>
      </c>
      <c r="F86" s="42">
        <v>35.6</v>
      </c>
      <c r="G86" s="52">
        <v>37</v>
      </c>
      <c r="H86" s="5"/>
      <c r="I86" s="5"/>
      <c r="J86" s="5"/>
      <c r="K86" s="5"/>
    </row>
    <row r="87" spans="1:11" ht="14.25">
      <c r="A87" s="11" t="s">
        <v>23</v>
      </c>
      <c r="B87" s="9"/>
      <c r="C87" s="43"/>
      <c r="D87" s="43"/>
      <c r="E87" s="43"/>
      <c r="F87" s="43"/>
      <c r="G87" s="19"/>
      <c r="H87" s="5"/>
      <c r="I87" s="5"/>
      <c r="J87" s="5"/>
      <c r="K87" s="5"/>
    </row>
    <row r="88" spans="1:11" ht="14.25">
      <c r="A88" s="8" t="s">
        <v>24</v>
      </c>
      <c r="B88" s="58">
        <f t="shared" ref="B88:G88" si="3">B85-B86</f>
        <v>0.19999999999999929</v>
      </c>
      <c r="C88" s="58">
        <f t="shared" si="3"/>
        <v>0.2099999999999973</v>
      </c>
      <c r="D88" s="58">
        <f t="shared" si="3"/>
        <v>0.21999999999999886</v>
      </c>
      <c r="E88" s="58">
        <f t="shared" si="3"/>
        <v>0.22000000000000242</v>
      </c>
      <c r="F88" s="58">
        <f t="shared" si="3"/>
        <v>0.28000000000000114</v>
      </c>
      <c r="G88" s="58">
        <f t="shared" si="3"/>
        <v>0.21000000000000085</v>
      </c>
      <c r="H88" s="5"/>
      <c r="I88" s="5"/>
      <c r="J88" s="5"/>
      <c r="K88" s="5"/>
    </row>
    <row r="89" spans="1:11" ht="14.25">
      <c r="A89" s="8" t="s">
        <v>25</v>
      </c>
      <c r="B89" s="61">
        <f>(B88+C88+D88+E88+F88+D90)/6</f>
        <v>0.18833333333333316</v>
      </c>
      <c r="C89" s="46"/>
      <c r="D89" s="18"/>
      <c r="E89" s="18"/>
      <c r="F89" s="18"/>
      <c r="G89" s="18"/>
      <c r="H89" s="5"/>
      <c r="I89" s="5"/>
      <c r="J89" s="5"/>
      <c r="K89" s="5"/>
    </row>
    <row r="90" spans="1:11" ht="14.25">
      <c r="A90" s="8" t="s">
        <v>26</v>
      </c>
      <c r="B90" s="61">
        <f>DEVSQ(B88:G88)</f>
        <v>4.1333333333335364E-3</v>
      </c>
      <c r="C90" s="46"/>
      <c r="D90" s="18"/>
      <c r="E90" s="18"/>
      <c r="F90" s="18"/>
      <c r="G90" s="18"/>
      <c r="H90" s="5"/>
      <c r="I90" s="5"/>
      <c r="J90" s="5"/>
      <c r="K90" s="5"/>
    </row>
    <row r="91" spans="1:11" ht="14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">
      <c r="A92" s="1"/>
      <c r="B92" s="3"/>
      <c r="C92" s="3"/>
      <c r="D92" s="3"/>
      <c r="E92" s="5"/>
      <c r="F92" s="5"/>
      <c r="G92" s="5"/>
      <c r="H92" s="5"/>
      <c r="I92" s="5"/>
      <c r="J92" s="5"/>
      <c r="K92" s="5"/>
    </row>
    <row r="93" spans="1:11" ht="15">
      <c r="A93" s="8"/>
      <c r="B93" s="9"/>
      <c r="C93" s="9"/>
      <c r="D93" s="9"/>
      <c r="E93" s="5"/>
      <c r="F93" s="5"/>
      <c r="G93" s="1"/>
      <c r="H93" s="5"/>
      <c r="I93" s="5"/>
      <c r="J93" s="5"/>
      <c r="K93" s="5"/>
    </row>
    <row r="94" spans="1:11" ht="14.25">
      <c r="A94" s="8"/>
      <c r="B94" s="9"/>
      <c r="C94" s="9"/>
      <c r="D94" s="9"/>
      <c r="E94" s="5"/>
      <c r="F94" s="5"/>
      <c r="G94" s="5"/>
      <c r="H94" s="5"/>
      <c r="I94" s="5"/>
      <c r="J94" s="5"/>
      <c r="K94" s="5"/>
    </row>
    <row r="95" spans="1:11" ht="14.25">
      <c r="A95" s="8"/>
      <c r="B95" s="9"/>
      <c r="C95" s="5"/>
      <c r="D95" s="5"/>
      <c r="E95" s="5"/>
      <c r="F95" s="5"/>
      <c r="G95" s="5"/>
      <c r="H95" s="5"/>
      <c r="I95" s="5"/>
      <c r="J95" s="5"/>
      <c r="K95" s="5"/>
    </row>
    <row r="96" spans="1:11" ht="14.25">
      <c r="A96" s="8"/>
      <c r="B96" s="10"/>
      <c r="C96" s="5"/>
      <c r="D96" s="5"/>
      <c r="E96" s="5"/>
      <c r="F96" s="5"/>
      <c r="G96" s="5"/>
      <c r="H96" s="5"/>
      <c r="I96" s="5"/>
      <c r="J96" s="5"/>
      <c r="K96" s="5"/>
    </row>
    <row r="100" spans="1:11" ht="14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">
      <c r="A101" s="104" t="s">
        <v>2</v>
      </c>
      <c r="B101" s="96"/>
      <c r="C101" s="96"/>
      <c r="D101" s="96"/>
      <c r="E101" s="96"/>
      <c r="F101" s="96"/>
      <c r="G101" s="96"/>
      <c r="H101" s="96"/>
      <c r="I101" s="96"/>
      <c r="J101" s="96"/>
      <c r="K101" s="94"/>
    </row>
    <row r="102" spans="1:11" ht="15">
      <c r="A102" s="93" t="s">
        <v>1</v>
      </c>
      <c r="B102" s="94"/>
      <c r="C102" s="95" t="s">
        <v>2</v>
      </c>
      <c r="D102" s="96"/>
      <c r="E102" s="96"/>
      <c r="F102" s="96"/>
      <c r="G102" s="96"/>
      <c r="H102" s="96"/>
      <c r="I102" s="96"/>
      <c r="J102" s="96"/>
      <c r="K102" s="94"/>
    </row>
    <row r="103" spans="1:11" ht="15">
      <c r="A103" s="93" t="s">
        <v>3</v>
      </c>
      <c r="B103" s="94"/>
      <c r="C103" s="95" t="s">
        <v>4</v>
      </c>
      <c r="D103" s="96"/>
      <c r="E103" s="96"/>
      <c r="F103" s="96"/>
      <c r="G103" s="96"/>
      <c r="H103" s="96"/>
      <c r="I103" s="96"/>
      <c r="J103" s="96"/>
      <c r="K103" s="94"/>
    </row>
    <row r="104" spans="1:11" ht="15">
      <c r="A104" s="93" t="s">
        <v>5</v>
      </c>
      <c r="B104" s="94"/>
      <c r="C104" s="95" t="s">
        <v>6</v>
      </c>
      <c r="D104" s="96"/>
      <c r="E104" s="96"/>
      <c r="F104" s="96"/>
      <c r="G104" s="96"/>
      <c r="H104" s="96"/>
      <c r="I104" s="96"/>
      <c r="J104" s="96"/>
      <c r="K104" s="94"/>
    </row>
    <row r="105" spans="1:11" ht="15">
      <c r="A105" s="93" t="s">
        <v>7</v>
      </c>
      <c r="B105" s="94"/>
      <c r="C105" s="95">
        <v>7289584</v>
      </c>
      <c r="D105" s="96"/>
      <c r="E105" s="96"/>
      <c r="F105" s="96"/>
      <c r="G105" s="96"/>
      <c r="H105" s="96"/>
      <c r="I105" s="96"/>
      <c r="J105" s="96"/>
      <c r="K105" s="94"/>
    </row>
    <row r="106" spans="1:11" ht="15">
      <c r="A106" s="93" t="s">
        <v>143</v>
      </c>
      <c r="B106" s="96"/>
      <c r="C106" s="96"/>
      <c r="D106" s="96"/>
      <c r="E106" s="94"/>
      <c r="F106" s="97" t="s">
        <v>9</v>
      </c>
      <c r="G106" s="94"/>
      <c r="H106" s="98" t="s">
        <v>152</v>
      </c>
      <c r="I106" s="96"/>
      <c r="J106" s="96"/>
      <c r="K106" s="94"/>
    </row>
    <row r="107" spans="1:11" ht="15">
      <c r="A107" s="93" t="s">
        <v>11</v>
      </c>
      <c r="B107" s="94"/>
      <c r="C107" s="101" t="s">
        <v>153</v>
      </c>
      <c r="D107" s="96"/>
      <c r="E107" s="94"/>
      <c r="F107" s="97" t="s">
        <v>13</v>
      </c>
      <c r="G107" s="94"/>
      <c r="H107" s="101" t="s">
        <v>154</v>
      </c>
      <c r="I107" s="96"/>
      <c r="J107" s="96"/>
      <c r="K107" s="94"/>
    </row>
    <row r="108" spans="1:11" ht="15">
      <c r="A108" s="99" t="s">
        <v>14</v>
      </c>
      <c r="B108" s="100"/>
      <c r="C108" s="101" t="s">
        <v>155</v>
      </c>
      <c r="D108" s="96"/>
      <c r="E108" s="94"/>
      <c r="F108" s="97" t="s">
        <v>16</v>
      </c>
      <c r="G108" s="94"/>
      <c r="H108" s="101" t="s">
        <v>156</v>
      </c>
      <c r="I108" s="96"/>
      <c r="J108" s="96"/>
      <c r="K108" s="94"/>
    </row>
    <row r="109" spans="1:11" ht="15">
      <c r="A109" s="93" t="s">
        <v>18</v>
      </c>
      <c r="B109" s="94"/>
      <c r="C109" s="101">
        <v>0.96</v>
      </c>
      <c r="D109" s="96"/>
      <c r="E109" s="94"/>
      <c r="F109" s="97" t="s">
        <v>19</v>
      </c>
      <c r="G109" s="94"/>
      <c r="H109" s="101" t="s">
        <v>156</v>
      </c>
      <c r="I109" s="96"/>
      <c r="J109" s="96"/>
      <c r="K109" s="94"/>
    </row>
    <row r="110" spans="1:11" ht="15">
      <c r="A110" s="37" t="s">
        <v>101</v>
      </c>
      <c r="B110" s="7">
        <v>32.68</v>
      </c>
      <c r="C110" s="53">
        <v>34.82</v>
      </c>
      <c r="D110" s="53">
        <v>36.46</v>
      </c>
      <c r="E110" s="53">
        <v>38.58</v>
      </c>
      <c r="F110" s="53">
        <v>39.69</v>
      </c>
      <c r="G110" s="53">
        <v>40.26</v>
      </c>
      <c r="H110" s="5"/>
      <c r="I110" s="5"/>
      <c r="J110" s="5"/>
      <c r="K110" s="5"/>
    </row>
    <row r="111" spans="1:11" ht="14.25">
      <c r="A111" s="8" t="s">
        <v>22</v>
      </c>
      <c r="B111" s="41">
        <v>33.1</v>
      </c>
      <c r="C111" s="42">
        <v>34.1</v>
      </c>
      <c r="D111" s="42">
        <v>36.299999999999997</v>
      </c>
      <c r="E111" s="42">
        <v>38.4</v>
      </c>
      <c r="F111" s="42">
        <v>39.6</v>
      </c>
      <c r="G111" s="42">
        <v>40.9</v>
      </c>
      <c r="H111" s="5"/>
      <c r="I111" s="5"/>
      <c r="J111" s="5"/>
      <c r="K111" s="5"/>
    </row>
    <row r="112" spans="1:11" ht="14.25">
      <c r="A112" s="11" t="s">
        <v>23</v>
      </c>
      <c r="B112" s="9"/>
      <c r="C112" s="43"/>
      <c r="D112" s="43"/>
      <c r="E112" s="43"/>
      <c r="F112" s="43"/>
      <c r="G112" s="19"/>
      <c r="H112" s="5"/>
      <c r="I112" s="5"/>
      <c r="J112" s="5"/>
      <c r="K112" s="5"/>
    </row>
    <row r="113" spans="1:11" ht="14.25">
      <c r="A113" s="8" t="s">
        <v>24</v>
      </c>
      <c r="B113" s="9"/>
      <c r="C113" s="9"/>
      <c r="D113" s="9"/>
      <c r="E113" s="9"/>
      <c r="F113" s="9"/>
      <c r="G113" s="9"/>
      <c r="H113" s="5"/>
      <c r="I113" s="5"/>
      <c r="J113" s="5"/>
      <c r="K113" s="5"/>
    </row>
    <row r="114" spans="1:11" ht="14.25">
      <c r="A114" s="8" t="s">
        <v>25</v>
      </c>
      <c r="B114" s="56">
        <f>(B113+C113+D113+E113+F113+G113)/6</f>
        <v>0</v>
      </c>
      <c r="C114" s="46"/>
      <c r="D114" s="18"/>
      <c r="E114" s="18"/>
      <c r="F114" s="18"/>
      <c r="G114" s="18"/>
      <c r="H114" s="5"/>
      <c r="I114" s="5"/>
      <c r="J114" s="5"/>
      <c r="K114" s="5"/>
    </row>
    <row r="115" spans="1:11" ht="14.25">
      <c r="A115" s="8" t="s">
        <v>26</v>
      </c>
      <c r="B115" s="56" t="e">
        <f>DEVSQ(B113:G113)</f>
        <v>#NUM!</v>
      </c>
      <c r="C115" s="46"/>
      <c r="D115" s="18"/>
      <c r="E115" s="18"/>
      <c r="F115" s="18"/>
      <c r="G115" s="18"/>
      <c r="H115" s="5"/>
      <c r="I115" s="5"/>
      <c r="J115" s="5"/>
      <c r="K115" s="5"/>
    </row>
    <row r="116" spans="1:11" ht="14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">
      <c r="A117" s="1"/>
      <c r="B117" s="3"/>
      <c r="C117" s="3"/>
      <c r="D117" s="3"/>
      <c r="E117" s="5"/>
      <c r="F117" s="5"/>
      <c r="G117" s="5"/>
      <c r="H117" s="5"/>
      <c r="I117" s="5"/>
      <c r="J117" s="5"/>
      <c r="K117" s="5"/>
    </row>
    <row r="118" spans="1:11" ht="15">
      <c r="A118" s="8"/>
      <c r="B118" s="9"/>
      <c r="C118" s="9"/>
      <c r="D118" s="9"/>
      <c r="E118" s="5"/>
      <c r="F118" s="5"/>
      <c r="G118" s="1"/>
      <c r="H118" s="5"/>
      <c r="I118" s="5"/>
      <c r="J118" s="5"/>
      <c r="K118" s="5"/>
    </row>
    <row r="119" spans="1:11" ht="14.25">
      <c r="A119" s="8"/>
      <c r="B119" s="9"/>
      <c r="C119" s="9"/>
      <c r="D119" s="9"/>
      <c r="E119" s="5"/>
      <c r="F119" s="5"/>
      <c r="G119" s="5"/>
      <c r="H119" s="5"/>
      <c r="I119" s="5"/>
      <c r="J119" s="5"/>
      <c r="K119" s="5"/>
    </row>
    <row r="120" spans="1:11" ht="14.25">
      <c r="A120" s="8"/>
      <c r="B120" s="9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4.25">
      <c r="A121" s="8"/>
      <c r="B121" s="10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4.25">
      <c r="A122" s="79"/>
      <c r="B122" s="83"/>
      <c r="C122" s="5"/>
      <c r="D122" s="5"/>
      <c r="E122" s="5"/>
      <c r="F122" s="5"/>
      <c r="G122" s="5"/>
      <c r="H122" s="5"/>
      <c r="I122" s="5"/>
      <c r="J122" s="5"/>
      <c r="K122" s="5"/>
    </row>
    <row r="125" spans="1:11" ht="14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">
      <c r="A126" s="104" t="s">
        <v>2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4"/>
    </row>
    <row r="127" spans="1:11" ht="15">
      <c r="A127" s="93" t="s">
        <v>1</v>
      </c>
      <c r="B127" s="94"/>
      <c r="C127" s="95" t="s">
        <v>2</v>
      </c>
      <c r="D127" s="96"/>
      <c r="E127" s="96"/>
      <c r="F127" s="96"/>
      <c r="G127" s="96"/>
      <c r="H127" s="96"/>
      <c r="I127" s="96"/>
      <c r="J127" s="96"/>
      <c r="K127" s="94"/>
    </row>
    <row r="128" spans="1:11" ht="15">
      <c r="A128" s="93" t="s">
        <v>3</v>
      </c>
      <c r="B128" s="94"/>
      <c r="C128" s="95" t="s">
        <v>4</v>
      </c>
      <c r="D128" s="96"/>
      <c r="E128" s="96"/>
      <c r="F128" s="96"/>
      <c r="G128" s="96"/>
      <c r="H128" s="96"/>
      <c r="I128" s="96"/>
      <c r="J128" s="96"/>
      <c r="K128" s="94"/>
    </row>
    <row r="129" spans="1:11" ht="15">
      <c r="A129" s="93" t="s">
        <v>5</v>
      </c>
      <c r="B129" s="94"/>
      <c r="C129" s="95" t="s">
        <v>6</v>
      </c>
      <c r="D129" s="96"/>
      <c r="E129" s="96"/>
      <c r="F129" s="96"/>
      <c r="G129" s="96"/>
      <c r="H129" s="96"/>
      <c r="I129" s="96"/>
      <c r="J129" s="96"/>
      <c r="K129" s="94"/>
    </row>
    <row r="130" spans="1:11" ht="15">
      <c r="A130" s="93" t="s">
        <v>7</v>
      </c>
      <c r="B130" s="94"/>
      <c r="C130" s="95">
        <v>7289584</v>
      </c>
      <c r="D130" s="96"/>
      <c r="E130" s="96"/>
      <c r="F130" s="96"/>
      <c r="G130" s="96"/>
      <c r="H130" s="96"/>
      <c r="I130" s="96"/>
      <c r="J130" s="96"/>
      <c r="K130" s="94"/>
    </row>
    <row r="131" spans="1:11" ht="15">
      <c r="A131" s="93" t="s">
        <v>143</v>
      </c>
      <c r="B131" s="96"/>
      <c r="C131" s="96"/>
      <c r="D131" s="96"/>
      <c r="E131" s="94"/>
      <c r="F131" s="97" t="s">
        <v>9</v>
      </c>
      <c r="G131" s="94"/>
      <c r="H131" s="98" t="s">
        <v>157</v>
      </c>
      <c r="I131" s="96"/>
      <c r="J131" s="96"/>
      <c r="K131" s="94"/>
    </row>
    <row r="132" spans="1:11" ht="15">
      <c r="A132" s="93" t="s">
        <v>11</v>
      </c>
      <c r="B132" s="94"/>
      <c r="C132" s="101" t="s">
        <v>158</v>
      </c>
      <c r="D132" s="96"/>
      <c r="E132" s="94"/>
      <c r="F132" s="97" t="s">
        <v>13</v>
      </c>
      <c r="G132" s="94"/>
      <c r="H132" s="101" t="s">
        <v>159</v>
      </c>
      <c r="I132" s="96"/>
      <c r="J132" s="96"/>
      <c r="K132" s="94"/>
    </row>
    <row r="133" spans="1:11" ht="15">
      <c r="A133" s="99" t="s">
        <v>14</v>
      </c>
      <c r="B133" s="100"/>
      <c r="C133" s="101" t="s">
        <v>160</v>
      </c>
      <c r="D133" s="96"/>
      <c r="E133" s="94"/>
      <c r="F133" s="97" t="s">
        <v>16</v>
      </c>
      <c r="G133" s="94"/>
      <c r="H133" s="101" t="s">
        <v>156</v>
      </c>
      <c r="I133" s="96"/>
      <c r="J133" s="96"/>
      <c r="K133" s="94"/>
    </row>
    <row r="134" spans="1:11" ht="15">
      <c r="A134" s="93" t="s">
        <v>18</v>
      </c>
      <c r="B134" s="94"/>
      <c r="C134" s="101">
        <v>0.83</v>
      </c>
      <c r="D134" s="96"/>
      <c r="E134" s="94"/>
      <c r="F134" s="97" t="s">
        <v>19</v>
      </c>
      <c r="G134" s="94"/>
      <c r="H134" s="101" t="s">
        <v>156</v>
      </c>
      <c r="I134" s="96"/>
      <c r="J134" s="96"/>
      <c r="K134" s="94"/>
    </row>
    <row r="135" spans="1:11" ht="15">
      <c r="A135" s="37" t="s">
        <v>101</v>
      </c>
      <c r="B135" s="7">
        <v>32.68</v>
      </c>
      <c r="C135" s="53">
        <v>34.82</v>
      </c>
      <c r="D135" s="53">
        <v>36.46</v>
      </c>
      <c r="E135" s="53">
        <v>38.58</v>
      </c>
      <c r="F135" s="53">
        <v>39.69</v>
      </c>
      <c r="G135" s="53">
        <v>40.26</v>
      </c>
      <c r="H135" s="5"/>
      <c r="I135" s="5"/>
      <c r="J135" s="5"/>
      <c r="K135" s="5"/>
    </row>
    <row r="136" spans="1:11" ht="14.25">
      <c r="A136" s="8" t="s">
        <v>22</v>
      </c>
      <c r="B136" s="41">
        <v>32.4</v>
      </c>
      <c r="C136" s="52">
        <v>34</v>
      </c>
      <c r="D136" s="52">
        <v>36</v>
      </c>
      <c r="E136" s="42">
        <v>38.4</v>
      </c>
      <c r="F136" s="42">
        <v>39.1</v>
      </c>
      <c r="G136" s="52">
        <v>41</v>
      </c>
      <c r="H136" s="5"/>
      <c r="I136" s="5"/>
      <c r="J136" s="5"/>
      <c r="K136" s="5"/>
    </row>
    <row r="137" spans="1:11" ht="14.25">
      <c r="A137" s="11" t="s">
        <v>23</v>
      </c>
      <c r="B137" s="9"/>
      <c r="C137" s="43"/>
      <c r="D137" s="43"/>
      <c r="E137" s="43"/>
      <c r="F137" s="43"/>
      <c r="G137" s="19"/>
      <c r="H137" s="5"/>
      <c r="I137" s="5"/>
      <c r="J137" s="5"/>
      <c r="K137" s="5"/>
    </row>
    <row r="138" spans="1:11" ht="14.25">
      <c r="A138" s="8" t="s">
        <v>24</v>
      </c>
      <c r="B138" s="9"/>
      <c r="C138" s="9"/>
      <c r="D138" s="9"/>
      <c r="E138" s="9"/>
      <c r="F138" s="9"/>
      <c r="G138" s="62">
        <f>G135-G136</f>
        <v>-0.74000000000000199</v>
      </c>
      <c r="H138" s="5"/>
      <c r="I138" s="5"/>
      <c r="J138" s="5"/>
      <c r="K138" s="5"/>
    </row>
    <row r="139" spans="1:11" ht="14.25">
      <c r="A139" s="8" t="s">
        <v>25</v>
      </c>
      <c r="B139" s="56">
        <f>(B138+C138+D138+E138+F138+G138)/6</f>
        <v>-0.12333333333333367</v>
      </c>
      <c r="C139" s="46"/>
      <c r="D139" s="18"/>
      <c r="E139" s="18"/>
      <c r="F139" s="18"/>
      <c r="G139" s="18"/>
      <c r="H139" s="5"/>
      <c r="I139" s="5"/>
      <c r="J139" s="5"/>
      <c r="K139" s="5"/>
    </row>
    <row r="140" spans="1:11" ht="14.25">
      <c r="A140" s="8" t="s">
        <v>26</v>
      </c>
      <c r="B140" s="56">
        <f>DEVSQ(B138:G138)</f>
        <v>0</v>
      </c>
      <c r="C140" s="46"/>
      <c r="D140" s="18"/>
      <c r="E140" s="18"/>
      <c r="F140" s="18"/>
      <c r="G140" s="18"/>
      <c r="H140" s="5"/>
      <c r="I140" s="5"/>
      <c r="J140" s="5"/>
      <c r="K140" s="5"/>
    </row>
    <row r="141" spans="1:11" ht="14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">
      <c r="A142" s="1"/>
      <c r="B142" s="3"/>
      <c r="C142" s="3"/>
      <c r="D142" s="3"/>
      <c r="E142" s="5"/>
      <c r="F142" s="5"/>
      <c r="G142" s="5"/>
      <c r="H142" s="5"/>
      <c r="I142" s="5"/>
      <c r="J142" s="5"/>
      <c r="K142" s="5"/>
    </row>
    <row r="143" spans="1:11" ht="15">
      <c r="A143" s="8"/>
      <c r="B143" s="9"/>
      <c r="C143" s="9"/>
      <c r="D143" s="9"/>
      <c r="E143" s="5"/>
      <c r="F143" s="5"/>
      <c r="G143" s="1"/>
      <c r="H143" s="5"/>
      <c r="I143" s="5"/>
      <c r="J143" s="5"/>
      <c r="K143" s="5"/>
    </row>
    <row r="144" spans="1:11" ht="14.25">
      <c r="A144" s="8"/>
      <c r="B144" s="9"/>
      <c r="C144" s="9"/>
      <c r="D144" s="9"/>
      <c r="E144" s="5"/>
      <c r="F144" s="5"/>
      <c r="G144" s="5"/>
      <c r="H144" s="5"/>
      <c r="I144" s="5"/>
      <c r="J144" s="5"/>
      <c r="K144" s="5"/>
    </row>
    <row r="145" spans="1:11" ht="14.25">
      <c r="A145" s="8"/>
      <c r="B145" s="9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4.25">
      <c r="A146" s="8"/>
      <c r="B146" s="10"/>
      <c r="C146" s="5"/>
      <c r="D146" s="5"/>
      <c r="E146" s="5"/>
      <c r="F146" s="5"/>
      <c r="G146" s="5"/>
      <c r="H146" s="5"/>
      <c r="I146" s="5"/>
      <c r="J146" s="5"/>
      <c r="K146" s="5"/>
    </row>
    <row r="150" spans="1:11" ht="14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">
      <c r="A151" s="104" t="s">
        <v>2</v>
      </c>
      <c r="B151" s="96"/>
      <c r="C151" s="96"/>
      <c r="D151" s="96"/>
      <c r="E151" s="96"/>
      <c r="F151" s="96"/>
      <c r="G151" s="96"/>
      <c r="H151" s="96"/>
      <c r="I151" s="96"/>
      <c r="J151" s="96"/>
      <c r="K151" s="94"/>
    </row>
    <row r="152" spans="1:11" ht="15">
      <c r="A152" s="93" t="s">
        <v>1</v>
      </c>
      <c r="B152" s="94"/>
      <c r="C152" s="95" t="s">
        <v>2</v>
      </c>
      <c r="D152" s="96"/>
      <c r="E152" s="96"/>
      <c r="F152" s="96"/>
      <c r="G152" s="96"/>
      <c r="H152" s="96"/>
      <c r="I152" s="96"/>
      <c r="J152" s="96"/>
      <c r="K152" s="94"/>
    </row>
    <row r="153" spans="1:11" ht="15">
      <c r="A153" s="93" t="s">
        <v>3</v>
      </c>
      <c r="B153" s="94"/>
      <c r="C153" s="95" t="s">
        <v>4</v>
      </c>
      <c r="D153" s="96"/>
      <c r="E153" s="96"/>
      <c r="F153" s="96"/>
      <c r="G153" s="96"/>
      <c r="H153" s="96"/>
      <c r="I153" s="96"/>
      <c r="J153" s="96"/>
      <c r="K153" s="94"/>
    </row>
    <row r="154" spans="1:11" ht="15">
      <c r="A154" s="93" t="s">
        <v>5</v>
      </c>
      <c r="B154" s="94"/>
      <c r="C154" s="95" t="s">
        <v>6</v>
      </c>
      <c r="D154" s="96"/>
      <c r="E154" s="96"/>
      <c r="F154" s="96"/>
      <c r="G154" s="96"/>
      <c r="H154" s="96"/>
      <c r="I154" s="96"/>
      <c r="J154" s="96"/>
      <c r="K154" s="94"/>
    </row>
    <row r="155" spans="1:11" ht="15">
      <c r="A155" s="93" t="s">
        <v>7</v>
      </c>
      <c r="B155" s="94"/>
      <c r="C155" s="95">
        <v>7289584</v>
      </c>
      <c r="D155" s="96"/>
      <c r="E155" s="96"/>
      <c r="F155" s="96"/>
      <c r="G155" s="96"/>
      <c r="H155" s="96"/>
      <c r="I155" s="96"/>
      <c r="J155" s="96"/>
      <c r="K155" s="94"/>
    </row>
    <row r="156" spans="1:11" ht="15">
      <c r="A156" s="93" t="s">
        <v>143</v>
      </c>
      <c r="B156" s="96"/>
      <c r="C156" s="96"/>
      <c r="D156" s="96"/>
      <c r="E156" s="94"/>
      <c r="F156" s="97" t="s">
        <v>9</v>
      </c>
      <c r="G156" s="94"/>
      <c r="H156" s="98" t="s">
        <v>161</v>
      </c>
      <c r="I156" s="96"/>
      <c r="J156" s="96"/>
      <c r="K156" s="94"/>
    </row>
    <row r="157" spans="1:11" ht="15">
      <c r="A157" s="93" t="s">
        <v>11</v>
      </c>
      <c r="B157" s="94"/>
      <c r="C157" s="101" t="s">
        <v>162</v>
      </c>
      <c r="D157" s="96"/>
      <c r="E157" s="94"/>
      <c r="F157" s="97" t="s">
        <v>13</v>
      </c>
      <c r="G157" s="94"/>
      <c r="H157" s="101" t="s">
        <v>163</v>
      </c>
      <c r="I157" s="96"/>
      <c r="J157" s="96"/>
      <c r="K157" s="94"/>
    </row>
    <row r="158" spans="1:11" ht="15">
      <c r="A158" s="99" t="s">
        <v>14</v>
      </c>
      <c r="B158" s="100"/>
      <c r="C158" s="101" t="s">
        <v>164</v>
      </c>
      <c r="D158" s="96"/>
      <c r="E158" s="94"/>
      <c r="F158" s="97" t="s">
        <v>16</v>
      </c>
      <c r="G158" s="94"/>
      <c r="H158" s="101" t="s">
        <v>156</v>
      </c>
      <c r="I158" s="96"/>
      <c r="J158" s="96"/>
      <c r="K158" s="94"/>
    </row>
    <row r="159" spans="1:11" ht="15">
      <c r="A159" s="93" t="s">
        <v>18</v>
      </c>
      <c r="B159" s="94"/>
      <c r="C159" s="101">
        <v>0.36</v>
      </c>
      <c r="D159" s="96"/>
      <c r="E159" s="94"/>
      <c r="F159" s="97" t="s">
        <v>19</v>
      </c>
      <c r="G159" s="94"/>
      <c r="H159" s="101" t="s">
        <v>156</v>
      </c>
      <c r="I159" s="96"/>
      <c r="J159" s="96"/>
      <c r="K159" s="94"/>
    </row>
    <row r="160" spans="1:11" ht="15">
      <c r="A160" s="37" t="s">
        <v>101</v>
      </c>
      <c r="B160" s="7">
        <v>32.68</v>
      </c>
      <c r="C160" s="53">
        <v>34.82</v>
      </c>
      <c r="D160" s="53">
        <v>36.46</v>
      </c>
      <c r="E160" s="53">
        <v>38.58</v>
      </c>
      <c r="F160" s="53">
        <v>39.69</v>
      </c>
      <c r="G160" s="53">
        <v>40.26</v>
      </c>
      <c r="H160" s="5"/>
      <c r="I160" s="5"/>
      <c r="J160" s="5"/>
      <c r="K160" s="5"/>
    </row>
    <row r="161" spans="1:11" ht="14.25">
      <c r="A161" s="8" t="s">
        <v>22</v>
      </c>
      <c r="B161" s="41">
        <v>32.9</v>
      </c>
      <c r="C161" s="42">
        <v>34.6</v>
      </c>
      <c r="D161" s="42">
        <v>36.200000000000003</v>
      </c>
      <c r="E161" s="42">
        <v>38.200000000000003</v>
      </c>
      <c r="F161" s="42">
        <v>39.299999999999997</v>
      </c>
      <c r="G161" s="42">
        <v>40.700000000000003</v>
      </c>
      <c r="H161" s="5"/>
      <c r="I161" s="5"/>
      <c r="J161" s="5"/>
      <c r="K161" s="5"/>
    </row>
    <row r="162" spans="1:11" ht="14.25">
      <c r="A162" s="11" t="s">
        <v>23</v>
      </c>
      <c r="B162" s="9"/>
      <c r="C162" s="43"/>
      <c r="D162" s="43"/>
      <c r="E162" s="43"/>
      <c r="F162" s="43"/>
      <c r="G162" s="19"/>
      <c r="H162" s="5"/>
      <c r="I162" s="5"/>
      <c r="J162" s="5"/>
      <c r="K162" s="5"/>
    </row>
    <row r="163" spans="1:11" ht="14.25">
      <c r="A163" s="8" t="s">
        <v>24</v>
      </c>
      <c r="B163" s="9"/>
      <c r="C163" s="9"/>
      <c r="D163" s="9"/>
      <c r="E163" s="9"/>
      <c r="F163" s="9"/>
      <c r="G163" s="9">
        <f>G160-G161</f>
        <v>-0.44000000000000483</v>
      </c>
      <c r="H163" s="5"/>
      <c r="I163" s="5"/>
      <c r="J163" s="5"/>
      <c r="K163" s="5"/>
    </row>
    <row r="164" spans="1:11" ht="14.25">
      <c r="A164" s="8" t="s">
        <v>25</v>
      </c>
      <c r="B164" s="56">
        <f>(B163+C163+D163+E163+F163+G163)/6</f>
        <v>-7.3333333333334139E-2</v>
      </c>
      <c r="C164" s="46"/>
      <c r="D164" s="18"/>
      <c r="E164" s="18"/>
      <c r="F164" s="18"/>
      <c r="G164" s="18"/>
      <c r="H164" s="5"/>
      <c r="I164" s="5"/>
      <c r="J164" s="5"/>
      <c r="K164" s="5"/>
    </row>
    <row r="165" spans="1:11" ht="14.25">
      <c r="A165" s="8" t="s">
        <v>26</v>
      </c>
      <c r="B165" s="56">
        <f>DEVSQ(B163:G163)</f>
        <v>0</v>
      </c>
      <c r="C165" s="46"/>
      <c r="D165" s="18"/>
      <c r="E165" s="18"/>
      <c r="F165" s="18"/>
      <c r="G165" s="18"/>
      <c r="H165" s="5"/>
      <c r="I165" s="5"/>
      <c r="J165" s="5"/>
      <c r="K165" s="5"/>
    </row>
    <row r="166" spans="1:11" ht="14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">
      <c r="A167" s="1"/>
      <c r="B167" s="3"/>
      <c r="C167" s="3"/>
      <c r="D167" s="3"/>
      <c r="E167" s="5"/>
      <c r="F167" s="5"/>
      <c r="G167" s="5"/>
      <c r="H167" s="5"/>
      <c r="I167" s="5"/>
      <c r="J167" s="5"/>
      <c r="K167" s="5"/>
    </row>
    <row r="168" spans="1:11" ht="15">
      <c r="A168" s="8"/>
      <c r="B168" s="9"/>
      <c r="C168" s="9"/>
      <c r="D168" s="9"/>
      <c r="E168" s="5"/>
      <c r="F168" s="5"/>
      <c r="G168" s="1"/>
      <c r="H168" s="5"/>
      <c r="I168" s="5"/>
      <c r="J168" s="5"/>
      <c r="K168" s="5"/>
    </row>
    <row r="169" spans="1:11" ht="14.25">
      <c r="A169" s="8"/>
      <c r="B169" s="9"/>
      <c r="C169" s="9"/>
      <c r="D169" s="9"/>
      <c r="E169" s="5"/>
      <c r="F169" s="5"/>
      <c r="G169" s="5"/>
      <c r="H169" s="5"/>
      <c r="I169" s="5"/>
      <c r="J169" s="5"/>
      <c r="K169" s="5"/>
    </row>
    <row r="170" spans="1:11" ht="14.25">
      <c r="A170" s="8"/>
      <c r="B170" s="9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4.25">
      <c r="A171" s="8"/>
      <c r="B171" s="10"/>
      <c r="C171" s="5"/>
      <c r="D171" s="5"/>
      <c r="E171" s="5"/>
      <c r="F171" s="5"/>
      <c r="G171" s="5"/>
      <c r="H171" s="5"/>
      <c r="I171" s="5"/>
      <c r="J171" s="5"/>
      <c r="K171" s="5"/>
    </row>
    <row r="175" spans="1:11" ht="14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">
      <c r="A176" s="104" t="s">
        <v>2</v>
      </c>
      <c r="B176" s="96"/>
      <c r="C176" s="96"/>
      <c r="D176" s="96"/>
      <c r="E176" s="96"/>
      <c r="F176" s="96"/>
      <c r="G176" s="96"/>
      <c r="H176" s="96"/>
      <c r="I176" s="96"/>
      <c r="J176" s="96"/>
      <c r="K176" s="94"/>
    </row>
    <row r="177" spans="1:11" ht="15">
      <c r="A177" s="93" t="s">
        <v>1</v>
      </c>
      <c r="B177" s="94"/>
      <c r="C177" s="95" t="s">
        <v>2</v>
      </c>
      <c r="D177" s="96"/>
      <c r="E177" s="96"/>
      <c r="F177" s="96"/>
      <c r="G177" s="96"/>
      <c r="H177" s="96"/>
      <c r="I177" s="96"/>
      <c r="J177" s="96"/>
      <c r="K177" s="94"/>
    </row>
    <row r="178" spans="1:11" ht="15">
      <c r="A178" s="93" t="s">
        <v>3</v>
      </c>
      <c r="B178" s="94"/>
      <c r="C178" s="95" t="s">
        <v>4</v>
      </c>
      <c r="D178" s="96"/>
      <c r="E178" s="96"/>
      <c r="F178" s="96"/>
      <c r="G178" s="96"/>
      <c r="H178" s="96"/>
      <c r="I178" s="96"/>
      <c r="J178" s="96"/>
      <c r="K178" s="94"/>
    </row>
    <row r="179" spans="1:11" ht="15">
      <c r="A179" s="93" t="s">
        <v>5</v>
      </c>
      <c r="B179" s="94"/>
      <c r="C179" s="95" t="s">
        <v>6</v>
      </c>
      <c r="D179" s="96"/>
      <c r="E179" s="96"/>
      <c r="F179" s="96"/>
      <c r="G179" s="96"/>
      <c r="H179" s="96"/>
      <c r="I179" s="96"/>
      <c r="J179" s="96"/>
      <c r="K179" s="94"/>
    </row>
    <row r="180" spans="1:11" ht="15">
      <c r="A180" s="93" t="s">
        <v>7</v>
      </c>
      <c r="B180" s="94"/>
      <c r="C180" s="95">
        <v>7289584</v>
      </c>
      <c r="D180" s="96"/>
      <c r="E180" s="96"/>
      <c r="F180" s="96"/>
      <c r="G180" s="96"/>
      <c r="H180" s="96"/>
      <c r="I180" s="96"/>
      <c r="J180" s="96"/>
      <c r="K180" s="94"/>
    </row>
    <row r="181" spans="1:11" ht="15">
      <c r="A181" s="93" t="s">
        <v>143</v>
      </c>
      <c r="B181" s="96"/>
      <c r="C181" s="96"/>
      <c r="D181" s="96"/>
      <c r="E181" s="94"/>
      <c r="F181" s="97" t="s">
        <v>9</v>
      </c>
      <c r="G181" s="94"/>
      <c r="H181" s="98" t="s">
        <v>165</v>
      </c>
      <c r="I181" s="96"/>
      <c r="J181" s="96"/>
      <c r="K181" s="94"/>
    </row>
    <row r="182" spans="1:11" ht="15">
      <c r="A182" s="93" t="s">
        <v>11</v>
      </c>
      <c r="B182" s="94"/>
      <c r="C182" s="101" t="s">
        <v>166</v>
      </c>
      <c r="D182" s="96"/>
      <c r="E182" s="94"/>
      <c r="F182" s="97" t="s">
        <v>13</v>
      </c>
      <c r="G182" s="94"/>
      <c r="H182" s="101" t="s">
        <v>167</v>
      </c>
      <c r="I182" s="96"/>
      <c r="J182" s="96"/>
      <c r="K182" s="94"/>
    </row>
    <row r="183" spans="1:11" ht="15">
      <c r="A183" s="99" t="s">
        <v>14</v>
      </c>
      <c r="B183" s="100"/>
      <c r="C183" s="101" t="s">
        <v>168</v>
      </c>
      <c r="D183" s="96"/>
      <c r="E183" s="94"/>
      <c r="F183" s="97" t="s">
        <v>16</v>
      </c>
      <c r="G183" s="94"/>
      <c r="H183" s="101" t="s">
        <v>169</v>
      </c>
      <c r="I183" s="96"/>
      <c r="J183" s="96"/>
      <c r="K183" s="94"/>
    </row>
    <row r="184" spans="1:11" ht="15">
      <c r="A184" s="93" t="s">
        <v>18</v>
      </c>
      <c r="B184" s="94"/>
      <c r="C184" s="101">
        <v>168</v>
      </c>
      <c r="D184" s="96"/>
      <c r="E184" s="94"/>
      <c r="F184" s="97" t="s">
        <v>19</v>
      </c>
      <c r="G184" s="94"/>
      <c r="H184" s="101" t="s">
        <v>169</v>
      </c>
      <c r="I184" s="96"/>
      <c r="J184" s="96"/>
      <c r="K184" s="94"/>
    </row>
    <row r="185" spans="1:11" ht="15">
      <c r="A185" s="37" t="s">
        <v>101</v>
      </c>
      <c r="B185" s="7">
        <v>32.68</v>
      </c>
      <c r="C185" s="53">
        <v>34.82</v>
      </c>
      <c r="D185" s="53">
        <v>36.46</v>
      </c>
      <c r="E185" s="53">
        <v>38.58</v>
      </c>
      <c r="F185" s="53">
        <v>39.69</v>
      </c>
      <c r="G185" s="53">
        <v>40.26</v>
      </c>
      <c r="H185" s="5"/>
      <c r="I185" s="5"/>
      <c r="J185" s="5"/>
      <c r="K185" s="5"/>
    </row>
    <row r="186" spans="1:11" ht="14.25">
      <c r="A186" s="8" t="s">
        <v>22</v>
      </c>
      <c r="B186" s="41">
        <v>32.4</v>
      </c>
      <c r="C186" s="42">
        <v>34.799999999999997</v>
      </c>
      <c r="D186" s="42">
        <v>36.4</v>
      </c>
      <c r="E186" s="42">
        <v>38.700000000000003</v>
      </c>
      <c r="F186" s="42">
        <v>39.200000000000003</v>
      </c>
      <c r="G186" s="52">
        <v>41</v>
      </c>
      <c r="H186" s="5"/>
      <c r="I186" s="5"/>
      <c r="J186" s="5"/>
      <c r="K186" s="5"/>
    </row>
    <row r="187" spans="1:11" ht="14.25">
      <c r="A187" s="11" t="s">
        <v>23</v>
      </c>
      <c r="B187" s="9"/>
      <c r="C187" s="43"/>
      <c r="D187" s="43"/>
      <c r="E187" s="43"/>
      <c r="F187" s="43"/>
      <c r="G187" s="19"/>
      <c r="H187" s="5"/>
      <c r="I187" s="5"/>
      <c r="J187" s="5"/>
      <c r="K187" s="5"/>
    </row>
    <row r="188" spans="1:11" ht="14.25">
      <c r="A188" s="8" t="s">
        <v>24</v>
      </c>
      <c r="B188" s="9"/>
      <c r="C188" s="9"/>
      <c r="D188" s="9"/>
      <c r="E188" s="9"/>
      <c r="F188" s="9"/>
      <c r="G188" s="9"/>
      <c r="H188" s="5"/>
      <c r="I188" s="5"/>
      <c r="J188" s="5"/>
      <c r="K188" s="5"/>
    </row>
    <row r="189" spans="1:11" ht="14.25">
      <c r="A189" s="8" t="s">
        <v>25</v>
      </c>
      <c r="B189" s="56">
        <f>(B188+C188+D188+E188+F188+G188)/6</f>
        <v>0</v>
      </c>
      <c r="C189" s="46"/>
      <c r="D189" s="18"/>
      <c r="E189" s="18"/>
      <c r="F189" s="18"/>
      <c r="G189" s="18"/>
      <c r="H189" s="5"/>
      <c r="I189" s="5"/>
      <c r="J189" s="5"/>
      <c r="K189" s="5"/>
    </row>
    <row r="190" spans="1:11" ht="14.25">
      <c r="A190" s="8" t="s">
        <v>26</v>
      </c>
      <c r="B190" s="56" t="e">
        <f>DEVSQ(B188:G188)</f>
        <v>#NUM!</v>
      </c>
      <c r="C190" s="46"/>
      <c r="D190" s="18"/>
      <c r="E190" s="18"/>
      <c r="F190" s="18"/>
      <c r="G190" s="18"/>
      <c r="H190" s="5"/>
      <c r="I190" s="5"/>
      <c r="J190" s="5"/>
      <c r="K190" s="5"/>
    </row>
    <row r="191" spans="1:1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1:11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1:11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1:11" ht="15">
      <c r="A195" s="104" t="s">
        <v>2</v>
      </c>
      <c r="B195" s="96"/>
      <c r="C195" s="96"/>
      <c r="D195" s="96"/>
      <c r="E195" s="96"/>
      <c r="F195" s="96"/>
      <c r="G195" s="96"/>
      <c r="H195" s="96"/>
      <c r="I195" s="96"/>
      <c r="J195" s="96"/>
      <c r="K195" s="94"/>
    </row>
    <row r="196" spans="1:11" ht="15">
      <c r="A196" s="93" t="s">
        <v>1</v>
      </c>
      <c r="B196" s="94"/>
      <c r="C196" s="95" t="s">
        <v>2</v>
      </c>
      <c r="D196" s="96"/>
      <c r="E196" s="96"/>
      <c r="F196" s="96"/>
      <c r="G196" s="96"/>
      <c r="H196" s="96"/>
      <c r="I196" s="96"/>
      <c r="J196" s="96"/>
      <c r="K196" s="94"/>
    </row>
    <row r="197" spans="1:11" ht="15">
      <c r="A197" s="93" t="s">
        <v>3</v>
      </c>
      <c r="B197" s="94"/>
      <c r="C197" s="95" t="s">
        <v>4</v>
      </c>
      <c r="D197" s="96"/>
      <c r="E197" s="96"/>
      <c r="F197" s="96"/>
      <c r="G197" s="96"/>
      <c r="H197" s="96"/>
      <c r="I197" s="96"/>
      <c r="J197" s="96"/>
      <c r="K197" s="94"/>
    </row>
    <row r="198" spans="1:11" ht="15">
      <c r="A198" s="93" t="s">
        <v>5</v>
      </c>
      <c r="B198" s="94"/>
      <c r="C198" s="95" t="s">
        <v>6</v>
      </c>
      <c r="D198" s="96"/>
      <c r="E198" s="96"/>
      <c r="F198" s="96"/>
      <c r="G198" s="96"/>
      <c r="H198" s="96"/>
      <c r="I198" s="96"/>
      <c r="J198" s="96"/>
      <c r="K198" s="94"/>
    </row>
    <row r="199" spans="1:11" ht="15">
      <c r="A199" s="93" t="s">
        <v>7</v>
      </c>
      <c r="B199" s="94"/>
      <c r="C199" s="95">
        <v>7289584</v>
      </c>
      <c r="D199" s="96"/>
      <c r="E199" s="96"/>
      <c r="F199" s="96"/>
      <c r="G199" s="96"/>
      <c r="H199" s="96"/>
      <c r="I199" s="96"/>
      <c r="J199" s="96"/>
      <c r="K199" s="94"/>
    </row>
    <row r="200" spans="1:11" ht="14.25">
      <c r="A200" s="110" t="s">
        <v>143</v>
      </c>
      <c r="B200" s="96"/>
      <c r="C200" s="96"/>
      <c r="D200" s="96"/>
      <c r="E200" s="94"/>
      <c r="F200" s="109" t="s">
        <v>9</v>
      </c>
      <c r="G200" s="94"/>
      <c r="H200" s="112" t="s">
        <v>170</v>
      </c>
      <c r="I200" s="96"/>
      <c r="J200" s="96"/>
      <c r="K200" s="94"/>
    </row>
    <row r="201" spans="1:11" ht="15">
      <c r="A201" s="110" t="s">
        <v>11</v>
      </c>
      <c r="B201" s="94"/>
      <c r="C201" s="108" t="s">
        <v>166</v>
      </c>
      <c r="D201" s="96"/>
      <c r="E201" s="94"/>
      <c r="F201" s="109" t="s">
        <v>13</v>
      </c>
      <c r="G201" s="94"/>
      <c r="H201" s="108" t="s">
        <v>171</v>
      </c>
      <c r="I201" s="96"/>
      <c r="J201" s="96"/>
      <c r="K201" s="94"/>
    </row>
    <row r="202" spans="1:11" ht="15">
      <c r="A202" s="107" t="s">
        <v>14</v>
      </c>
      <c r="B202" s="100"/>
      <c r="C202" s="108" t="s">
        <v>168</v>
      </c>
      <c r="D202" s="96"/>
      <c r="E202" s="94"/>
      <c r="F202" s="109" t="s">
        <v>16</v>
      </c>
      <c r="G202" s="94"/>
      <c r="H202" s="108" t="s">
        <v>172</v>
      </c>
      <c r="I202" s="96"/>
      <c r="J202" s="96"/>
      <c r="K202" s="94"/>
    </row>
    <row r="203" spans="1:11" ht="15">
      <c r="A203" s="110" t="s">
        <v>18</v>
      </c>
      <c r="B203" s="94"/>
      <c r="C203" s="108">
        <v>247</v>
      </c>
      <c r="D203" s="96"/>
      <c r="E203" s="94"/>
      <c r="F203" s="109" t="s">
        <v>19</v>
      </c>
      <c r="G203" s="94"/>
      <c r="H203" s="108" t="s">
        <v>172</v>
      </c>
      <c r="I203" s="96"/>
      <c r="J203" s="96"/>
      <c r="K203" s="94"/>
    </row>
    <row r="204" spans="1:11" ht="15">
      <c r="A204" s="63" t="s">
        <v>101</v>
      </c>
      <c r="B204" s="7">
        <v>32.68</v>
      </c>
      <c r="C204" s="53">
        <v>34.82</v>
      </c>
      <c r="D204" s="53">
        <v>36.46</v>
      </c>
      <c r="E204" s="53">
        <v>38.58</v>
      </c>
      <c r="F204" s="53">
        <v>39.69</v>
      </c>
      <c r="G204" s="53">
        <v>40.26</v>
      </c>
      <c r="H204" s="18"/>
      <c r="I204" s="18"/>
      <c r="J204" s="18"/>
      <c r="K204" s="18"/>
    </row>
    <row r="205" spans="1:11" ht="14.25">
      <c r="A205" s="48" t="s">
        <v>22</v>
      </c>
      <c r="B205" s="41">
        <v>33.1</v>
      </c>
      <c r="C205" s="42">
        <v>34.6</v>
      </c>
      <c r="D205" s="42">
        <v>36.299999999999997</v>
      </c>
      <c r="E205" s="42">
        <v>38.5</v>
      </c>
      <c r="F205" s="42">
        <v>39.4</v>
      </c>
      <c r="G205" s="42">
        <v>40.799999999999997</v>
      </c>
      <c r="H205" s="18"/>
      <c r="I205" s="18"/>
      <c r="J205" s="18"/>
      <c r="K205" s="18"/>
    </row>
    <row r="206" spans="1:11" ht="14.25">
      <c r="A206" s="49" t="s">
        <v>23</v>
      </c>
      <c r="B206" s="19"/>
      <c r="C206" s="19"/>
      <c r="D206" s="19"/>
      <c r="E206" s="19"/>
      <c r="F206" s="19"/>
      <c r="G206" s="19"/>
      <c r="H206" s="18"/>
      <c r="I206" s="18"/>
      <c r="J206" s="18"/>
      <c r="K206" s="18"/>
    </row>
    <row r="207" spans="1:11" ht="14.25">
      <c r="A207" s="48" t="s">
        <v>24</v>
      </c>
      <c r="B207" s="19"/>
      <c r="C207" s="19"/>
      <c r="D207" s="19"/>
      <c r="E207" s="19"/>
      <c r="F207" s="19"/>
      <c r="G207" s="45">
        <f>G204-G205</f>
        <v>-0.53999999999999915</v>
      </c>
      <c r="H207" s="18"/>
      <c r="I207" s="18"/>
      <c r="J207" s="18"/>
      <c r="K207" s="18"/>
    </row>
    <row r="208" spans="1:11" ht="14.25">
      <c r="A208" s="48" t="s">
        <v>25</v>
      </c>
      <c r="B208" s="64">
        <f>(B207+C207+D207+E207+F207+G207)/6</f>
        <v>-8.9999999999999858E-2</v>
      </c>
      <c r="C208" s="65"/>
      <c r="D208" s="18"/>
      <c r="E208" s="18"/>
      <c r="F208" s="18"/>
      <c r="G208" s="18"/>
      <c r="H208" s="18"/>
      <c r="I208" s="18"/>
      <c r="J208" s="18"/>
      <c r="K208" s="18"/>
    </row>
    <row r="209" spans="1:11" ht="14.25">
      <c r="A209" s="48" t="s">
        <v>26</v>
      </c>
      <c r="B209" s="64">
        <f>DEVSQ(B207:G207)</f>
        <v>0</v>
      </c>
      <c r="C209" s="65"/>
      <c r="D209" s="18"/>
      <c r="E209" s="18"/>
      <c r="F209" s="18"/>
      <c r="G209" s="18"/>
      <c r="H209" s="18"/>
      <c r="I209" s="18"/>
      <c r="J209" s="18"/>
      <c r="K209" s="18"/>
    </row>
    <row r="211" spans="1:11" ht="15">
      <c r="A211" s="1"/>
      <c r="B211" s="3"/>
      <c r="C211" s="3"/>
      <c r="D211" s="3"/>
      <c r="E211" s="5"/>
      <c r="F211" s="5"/>
      <c r="G211" s="5"/>
      <c r="H211" s="5"/>
    </row>
    <row r="212" spans="1:11" ht="15">
      <c r="A212" s="8"/>
      <c r="B212" s="9"/>
      <c r="C212" s="9"/>
      <c r="D212" s="9"/>
      <c r="E212" s="5"/>
      <c r="F212" s="5"/>
      <c r="G212" s="1"/>
      <c r="H212" s="5"/>
    </row>
    <row r="213" spans="1:11" ht="14.25">
      <c r="A213" s="8"/>
      <c r="B213" s="9"/>
      <c r="C213" s="9"/>
      <c r="D213" s="9"/>
      <c r="E213" s="5"/>
      <c r="F213" s="5"/>
      <c r="G213" s="5"/>
      <c r="H213" s="5"/>
    </row>
    <row r="214" spans="1:11" ht="14.25">
      <c r="A214" s="8"/>
      <c r="B214" s="9"/>
      <c r="C214" s="5"/>
      <c r="D214" s="5"/>
      <c r="E214" s="5"/>
      <c r="F214" s="5"/>
      <c r="G214" s="5"/>
      <c r="H214" s="5"/>
    </row>
    <row r="215" spans="1:11" ht="14.25">
      <c r="A215" s="8"/>
      <c r="B215" s="10"/>
      <c r="C215" s="5"/>
      <c r="D215" s="5"/>
      <c r="E215" s="5"/>
      <c r="F215" s="5"/>
      <c r="G215" s="5"/>
      <c r="H215" s="5"/>
    </row>
    <row r="216" spans="1:11" ht="14.25">
      <c r="A216" s="79"/>
      <c r="B216" s="83"/>
      <c r="C216" s="5"/>
      <c r="D216" s="5"/>
      <c r="E216" s="5"/>
      <c r="F216" s="5"/>
      <c r="G216" s="5"/>
      <c r="H216" s="5"/>
    </row>
    <row r="217" spans="1:11" ht="14.25">
      <c r="A217" s="79"/>
      <c r="B217" s="83"/>
      <c r="C217" s="5"/>
      <c r="D217" s="5"/>
      <c r="E217" s="5"/>
      <c r="F217" s="5"/>
      <c r="G217" s="5"/>
      <c r="H217" s="5"/>
    </row>
    <row r="218" spans="1:11" ht="14.25">
      <c r="A218" s="79"/>
      <c r="B218" s="83"/>
      <c r="C218" s="5"/>
      <c r="D218" s="5"/>
      <c r="E218" s="5"/>
      <c r="F218" s="5"/>
      <c r="G218" s="5"/>
      <c r="H218" s="5"/>
    </row>
    <row r="219" spans="1:11" ht="15.75" customHeight="1">
      <c r="A219" s="32" t="s">
        <v>173</v>
      </c>
    </row>
    <row r="220" spans="1:11" ht="15">
      <c r="A220" s="104" t="s">
        <v>2</v>
      </c>
      <c r="B220" s="96"/>
      <c r="C220" s="96"/>
      <c r="D220" s="96"/>
      <c r="E220" s="96"/>
      <c r="F220" s="96"/>
      <c r="G220" s="96"/>
      <c r="H220" s="96"/>
      <c r="I220" s="96"/>
      <c r="J220" s="96"/>
      <c r="K220" s="94"/>
    </row>
    <row r="221" spans="1:11" ht="15">
      <c r="A221" s="93" t="s">
        <v>1</v>
      </c>
      <c r="B221" s="94"/>
      <c r="C221" s="95" t="s">
        <v>2</v>
      </c>
      <c r="D221" s="96"/>
      <c r="E221" s="96"/>
      <c r="F221" s="96"/>
      <c r="G221" s="96"/>
      <c r="H221" s="96"/>
      <c r="I221" s="96"/>
      <c r="J221" s="96"/>
      <c r="K221" s="94"/>
    </row>
    <row r="222" spans="1:11" ht="15">
      <c r="A222" s="93" t="s">
        <v>3</v>
      </c>
      <c r="B222" s="94"/>
      <c r="C222" s="95" t="s">
        <v>4</v>
      </c>
      <c r="D222" s="96"/>
      <c r="E222" s="96"/>
      <c r="F222" s="96"/>
      <c r="G222" s="96"/>
      <c r="H222" s="96"/>
      <c r="I222" s="96"/>
      <c r="J222" s="96"/>
      <c r="K222" s="94"/>
    </row>
    <row r="223" spans="1:11" ht="15">
      <c r="A223" s="93" t="s">
        <v>5</v>
      </c>
      <c r="B223" s="94"/>
      <c r="C223" s="95" t="s">
        <v>6</v>
      </c>
      <c r="D223" s="96"/>
      <c r="E223" s="96"/>
      <c r="F223" s="96"/>
      <c r="G223" s="96"/>
      <c r="H223" s="96"/>
      <c r="I223" s="96"/>
      <c r="J223" s="96"/>
      <c r="K223" s="94"/>
    </row>
    <row r="224" spans="1:11" ht="15">
      <c r="A224" s="93" t="s">
        <v>7</v>
      </c>
      <c r="B224" s="94"/>
      <c r="C224" s="95">
        <v>7289584</v>
      </c>
      <c r="D224" s="96"/>
      <c r="E224" s="96"/>
      <c r="F224" s="96"/>
      <c r="G224" s="96"/>
      <c r="H224" s="96"/>
      <c r="I224" s="96"/>
      <c r="J224" s="96"/>
      <c r="K224" s="94"/>
    </row>
    <row r="225" spans="1:11" ht="15">
      <c r="A225" s="93" t="s">
        <v>143</v>
      </c>
      <c r="B225" s="96"/>
      <c r="C225" s="96"/>
      <c r="D225" s="96"/>
      <c r="E225" s="94"/>
      <c r="F225" s="97" t="s">
        <v>9</v>
      </c>
      <c r="G225" s="94"/>
      <c r="H225" s="98" t="s">
        <v>174</v>
      </c>
      <c r="I225" s="96"/>
      <c r="J225" s="96"/>
      <c r="K225" s="94"/>
    </row>
    <row r="226" spans="1:11" ht="15">
      <c r="A226" s="93" t="s">
        <v>11</v>
      </c>
      <c r="B226" s="94"/>
      <c r="C226" s="101" t="s">
        <v>166</v>
      </c>
      <c r="D226" s="96"/>
      <c r="E226" s="94"/>
      <c r="F226" s="97" t="s">
        <v>13</v>
      </c>
      <c r="G226" s="94"/>
      <c r="H226" s="101" t="s">
        <v>175</v>
      </c>
      <c r="I226" s="96"/>
      <c r="J226" s="96"/>
      <c r="K226" s="94"/>
    </row>
    <row r="227" spans="1:11" ht="15">
      <c r="A227" s="99" t="s">
        <v>14</v>
      </c>
      <c r="B227" s="100"/>
      <c r="C227" s="101" t="s">
        <v>168</v>
      </c>
      <c r="D227" s="96"/>
      <c r="E227" s="94"/>
      <c r="F227" s="97" t="s">
        <v>16</v>
      </c>
      <c r="G227" s="94"/>
      <c r="H227" s="101" t="s">
        <v>87</v>
      </c>
      <c r="I227" s="96"/>
      <c r="J227" s="96"/>
      <c r="K227" s="94"/>
    </row>
    <row r="228" spans="1:11" ht="15">
      <c r="A228" s="93" t="s">
        <v>18</v>
      </c>
      <c r="B228" s="94"/>
      <c r="C228" s="101">
        <v>167</v>
      </c>
      <c r="D228" s="96"/>
      <c r="E228" s="94"/>
      <c r="F228" s="97" t="s">
        <v>19</v>
      </c>
      <c r="G228" s="94"/>
      <c r="H228" s="101" t="s">
        <v>87</v>
      </c>
      <c r="I228" s="96"/>
      <c r="J228" s="96"/>
      <c r="K228" s="94"/>
    </row>
    <row r="229" spans="1:11" ht="15">
      <c r="A229" s="37" t="s">
        <v>101</v>
      </c>
      <c r="B229" s="7">
        <v>32.68</v>
      </c>
      <c r="C229" s="53">
        <v>34.82</v>
      </c>
      <c r="D229" s="53">
        <v>36.46</v>
      </c>
      <c r="E229" s="53">
        <v>38.58</v>
      </c>
      <c r="F229" s="53">
        <v>39.69</v>
      </c>
      <c r="G229" s="53">
        <v>40.26</v>
      </c>
      <c r="H229" s="5"/>
      <c r="I229" s="5"/>
      <c r="J229" s="5"/>
      <c r="K229" s="5"/>
    </row>
    <row r="230" spans="1:11" ht="14.25">
      <c r="A230" s="8" t="s">
        <v>22</v>
      </c>
      <c r="B230" s="41">
        <v>32.4</v>
      </c>
      <c r="C230" s="42">
        <v>34.4</v>
      </c>
      <c r="D230" s="42">
        <v>36.299999999999997</v>
      </c>
      <c r="E230" s="42">
        <v>38.5</v>
      </c>
      <c r="F230" s="42">
        <v>39.299999999999997</v>
      </c>
      <c r="G230" s="42">
        <v>40.799999999999997</v>
      </c>
      <c r="H230" s="5"/>
      <c r="I230" s="5"/>
      <c r="J230" s="5"/>
      <c r="K230" s="5"/>
    </row>
    <row r="231" spans="1:11" ht="14.25">
      <c r="A231" s="11" t="s">
        <v>23</v>
      </c>
      <c r="B231" s="9"/>
      <c r="C231" s="43"/>
      <c r="D231" s="43"/>
      <c r="E231" s="43"/>
      <c r="F231" s="43"/>
      <c r="G231" s="19"/>
      <c r="H231" s="5"/>
      <c r="I231" s="5"/>
      <c r="J231" s="5"/>
      <c r="K231" s="5"/>
    </row>
    <row r="232" spans="1:11" ht="14.25">
      <c r="A232" s="8" t="s">
        <v>24</v>
      </c>
      <c r="B232" s="9"/>
      <c r="C232" s="9"/>
      <c r="D232" s="9"/>
      <c r="E232" s="9"/>
      <c r="F232" s="9"/>
      <c r="G232" s="9">
        <f>G229-G230</f>
        <v>-0.53999999999999915</v>
      </c>
      <c r="H232" s="5"/>
      <c r="I232" s="5"/>
      <c r="J232" s="5"/>
      <c r="K232" s="5"/>
    </row>
    <row r="233" spans="1:11" ht="14.25">
      <c r="A233" s="8" t="s">
        <v>25</v>
      </c>
      <c r="B233" s="56">
        <f>(B232+C232+D232+E232+F232+G232)/6</f>
        <v>-8.9999999999999858E-2</v>
      </c>
      <c r="C233" s="46"/>
      <c r="D233" s="18"/>
      <c r="E233" s="18"/>
      <c r="F233" s="18"/>
      <c r="G233" s="18"/>
      <c r="H233" s="5"/>
      <c r="I233" s="5"/>
      <c r="J233" s="5"/>
      <c r="K233" s="5"/>
    </row>
    <row r="234" spans="1:11" ht="14.25">
      <c r="A234" s="8" t="s">
        <v>26</v>
      </c>
      <c r="B234" s="56">
        <f>DEVSQ(B232:G232)</f>
        <v>0</v>
      </c>
      <c r="C234" s="46"/>
      <c r="D234" s="18"/>
      <c r="E234" s="18"/>
      <c r="F234" s="18"/>
      <c r="G234" s="18"/>
      <c r="H234" s="5"/>
      <c r="I234" s="5"/>
      <c r="J234" s="5"/>
      <c r="K234" s="5"/>
    </row>
    <row r="235" spans="1:11" ht="14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">
      <c r="A236" s="1"/>
      <c r="B236" s="3"/>
      <c r="C236" s="3"/>
      <c r="D236" s="3"/>
      <c r="E236" s="5"/>
      <c r="F236" s="5"/>
      <c r="G236" s="5"/>
      <c r="H236" s="5"/>
      <c r="I236" s="5"/>
      <c r="J236" s="5"/>
      <c r="K236" s="5"/>
    </row>
    <row r="237" spans="1:11" ht="15">
      <c r="A237" s="8"/>
      <c r="B237" s="9"/>
      <c r="C237" s="9"/>
      <c r="D237" s="9"/>
      <c r="E237" s="5"/>
      <c r="F237" s="5"/>
      <c r="G237" s="1"/>
      <c r="H237" s="5"/>
      <c r="I237" s="5"/>
      <c r="J237" s="5"/>
      <c r="K237" s="5"/>
    </row>
    <row r="238" spans="1:11" ht="14.25">
      <c r="A238" s="8"/>
      <c r="B238" s="9"/>
      <c r="C238" s="9"/>
      <c r="D238" s="9"/>
      <c r="E238" s="5"/>
      <c r="F238" s="5"/>
      <c r="G238" s="5"/>
      <c r="H238" s="5"/>
      <c r="I238" s="5"/>
      <c r="J238" s="5"/>
      <c r="K238" s="5"/>
    </row>
    <row r="239" spans="1:11" ht="14.25">
      <c r="A239" s="8"/>
      <c r="B239" s="9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4.25">
      <c r="A240" s="8"/>
      <c r="B240" s="10"/>
      <c r="C240" s="5"/>
      <c r="D240" s="5"/>
      <c r="E240" s="5"/>
      <c r="F240" s="5"/>
      <c r="G240" s="5"/>
      <c r="H240" s="5"/>
      <c r="I240" s="5"/>
      <c r="J240" s="5"/>
      <c r="K240" s="5"/>
    </row>
    <row r="245" spans="1:11" ht="15">
      <c r="A245" s="104" t="s">
        <v>2</v>
      </c>
      <c r="B245" s="96"/>
      <c r="C245" s="96"/>
      <c r="D245" s="96"/>
      <c r="E245" s="96"/>
      <c r="F245" s="96"/>
      <c r="G245" s="96"/>
      <c r="H245" s="96"/>
      <c r="I245" s="96"/>
      <c r="J245" s="96"/>
      <c r="K245" s="94"/>
    </row>
    <row r="246" spans="1:11" ht="15">
      <c r="A246" s="93" t="s">
        <v>1</v>
      </c>
      <c r="B246" s="94"/>
      <c r="C246" s="95" t="s">
        <v>2</v>
      </c>
      <c r="D246" s="96"/>
      <c r="E246" s="96"/>
      <c r="F246" s="96"/>
      <c r="G246" s="96"/>
      <c r="H246" s="96"/>
      <c r="I246" s="96"/>
      <c r="J246" s="96"/>
      <c r="K246" s="94"/>
    </row>
    <row r="247" spans="1:11" ht="15">
      <c r="A247" s="93" t="s">
        <v>3</v>
      </c>
      <c r="B247" s="94"/>
      <c r="C247" s="95" t="s">
        <v>4</v>
      </c>
      <c r="D247" s="96"/>
      <c r="E247" s="96"/>
      <c r="F247" s="96"/>
      <c r="G247" s="96"/>
      <c r="H247" s="96"/>
      <c r="I247" s="96"/>
      <c r="J247" s="96"/>
      <c r="K247" s="94"/>
    </row>
    <row r="248" spans="1:11" ht="15">
      <c r="A248" s="93" t="s">
        <v>5</v>
      </c>
      <c r="B248" s="94"/>
      <c r="C248" s="95" t="s">
        <v>6</v>
      </c>
      <c r="D248" s="96"/>
      <c r="E248" s="96"/>
      <c r="F248" s="96"/>
      <c r="G248" s="96"/>
      <c r="H248" s="96"/>
      <c r="I248" s="96"/>
      <c r="J248" s="96"/>
      <c r="K248" s="94"/>
    </row>
    <row r="249" spans="1:11" ht="15">
      <c r="A249" s="93" t="s">
        <v>7</v>
      </c>
      <c r="B249" s="94"/>
      <c r="C249" s="95">
        <v>7289584</v>
      </c>
      <c r="D249" s="96"/>
      <c r="E249" s="96"/>
      <c r="F249" s="96"/>
      <c r="G249" s="96"/>
      <c r="H249" s="96"/>
      <c r="I249" s="96"/>
      <c r="J249" s="96"/>
      <c r="K249" s="94"/>
    </row>
    <row r="250" spans="1:11" ht="15">
      <c r="A250" s="93" t="s">
        <v>143</v>
      </c>
      <c r="B250" s="96"/>
      <c r="C250" s="96"/>
      <c r="D250" s="96"/>
      <c r="E250" s="94"/>
      <c r="F250" s="97" t="s">
        <v>9</v>
      </c>
      <c r="G250" s="94"/>
      <c r="H250" s="98" t="s">
        <v>176</v>
      </c>
      <c r="I250" s="96"/>
      <c r="J250" s="96"/>
      <c r="K250" s="94"/>
    </row>
    <row r="251" spans="1:11" ht="15">
      <c r="A251" s="93" t="s">
        <v>11</v>
      </c>
      <c r="B251" s="94"/>
      <c r="C251" s="101" t="s">
        <v>162</v>
      </c>
      <c r="D251" s="96"/>
      <c r="E251" s="94"/>
      <c r="F251" s="97" t="s">
        <v>13</v>
      </c>
      <c r="G251" s="94"/>
      <c r="H251" s="101" t="s">
        <v>149</v>
      </c>
      <c r="I251" s="96"/>
      <c r="J251" s="96"/>
      <c r="K251" s="94"/>
    </row>
    <row r="252" spans="1:11" ht="15">
      <c r="A252" s="99" t="s">
        <v>14</v>
      </c>
      <c r="B252" s="100"/>
      <c r="C252" s="101" t="s">
        <v>177</v>
      </c>
      <c r="D252" s="96"/>
      <c r="E252" s="94"/>
      <c r="F252" s="97" t="s">
        <v>16</v>
      </c>
      <c r="G252" s="94"/>
      <c r="H252" s="101" t="s">
        <v>56</v>
      </c>
      <c r="I252" s="96"/>
      <c r="J252" s="96"/>
      <c r="K252" s="94"/>
    </row>
    <row r="253" spans="1:11" ht="15">
      <c r="A253" s="93" t="s">
        <v>18</v>
      </c>
      <c r="B253" s="94"/>
      <c r="C253" s="101" t="s">
        <v>178</v>
      </c>
      <c r="D253" s="96"/>
      <c r="E253" s="94"/>
      <c r="F253" s="97" t="s">
        <v>19</v>
      </c>
      <c r="G253" s="94"/>
      <c r="H253" s="101" t="s">
        <v>56</v>
      </c>
      <c r="I253" s="96"/>
      <c r="J253" s="96"/>
      <c r="K253" s="94"/>
    </row>
    <row r="254" spans="1:11" ht="15">
      <c r="A254" s="37" t="s">
        <v>101</v>
      </c>
      <c r="B254" s="7">
        <v>32.68</v>
      </c>
      <c r="C254" s="53">
        <v>34.82</v>
      </c>
      <c r="D254" s="53">
        <v>36.46</v>
      </c>
      <c r="E254" s="53">
        <v>38.58</v>
      </c>
      <c r="F254" s="53">
        <v>39.69</v>
      </c>
      <c r="G254" s="53">
        <v>40.26</v>
      </c>
      <c r="H254" s="5"/>
      <c r="I254" s="5"/>
      <c r="J254" s="5"/>
      <c r="K254" s="5"/>
    </row>
    <row r="255" spans="1:11" ht="14.25">
      <c r="A255" s="8" t="s">
        <v>22</v>
      </c>
      <c r="B255" s="41">
        <v>32.9</v>
      </c>
      <c r="C255" s="42">
        <v>34.299999999999997</v>
      </c>
      <c r="D255" s="42">
        <v>36.1</v>
      </c>
      <c r="E255" s="42">
        <v>38.299999999999997</v>
      </c>
      <c r="F255" s="42">
        <v>39.200000000000003</v>
      </c>
      <c r="G255" s="42">
        <v>40.799999999999997</v>
      </c>
      <c r="H255" s="5"/>
      <c r="I255" s="5"/>
      <c r="J255" s="5"/>
      <c r="K255" s="5"/>
    </row>
    <row r="256" spans="1:11" ht="14.25">
      <c r="A256" s="11" t="s">
        <v>23</v>
      </c>
      <c r="B256" s="9"/>
      <c r="C256" s="43"/>
      <c r="D256" s="43"/>
      <c r="E256" s="43"/>
      <c r="F256" s="43"/>
      <c r="G256" s="19"/>
      <c r="H256" s="5"/>
      <c r="I256" s="5"/>
      <c r="J256" s="5"/>
      <c r="K256" s="5"/>
    </row>
    <row r="257" spans="1:11" ht="14.25">
      <c r="A257" s="8" t="s">
        <v>24</v>
      </c>
      <c r="B257" s="9"/>
      <c r="C257" s="9"/>
      <c r="D257" s="9"/>
      <c r="E257" s="9"/>
      <c r="F257" s="9"/>
      <c r="G257" s="9">
        <f>G254-G255</f>
        <v>-0.53999999999999915</v>
      </c>
      <c r="H257" s="5"/>
      <c r="I257" s="5"/>
      <c r="J257" s="5"/>
      <c r="K257" s="5"/>
    </row>
    <row r="258" spans="1:11" ht="14.25">
      <c r="A258" s="8" t="s">
        <v>25</v>
      </c>
      <c r="B258" s="56">
        <f>(B257+C257+D257+E257+F257+G257)/6</f>
        <v>-8.9999999999999858E-2</v>
      </c>
      <c r="C258" s="46"/>
      <c r="D258" s="18"/>
      <c r="E258" s="18"/>
      <c r="F258" s="18"/>
      <c r="G258" s="18"/>
      <c r="H258" s="5"/>
      <c r="I258" s="5"/>
      <c r="J258" s="5"/>
      <c r="K258" s="5"/>
    </row>
    <row r="259" spans="1:11" ht="14.25">
      <c r="A259" s="8" t="s">
        <v>26</v>
      </c>
      <c r="B259" s="56">
        <f>DEVSQ(B257:G257)</f>
        <v>0</v>
      </c>
      <c r="C259" s="46"/>
      <c r="D259" s="18"/>
      <c r="E259" s="18"/>
      <c r="F259" s="18"/>
      <c r="G259" s="18"/>
      <c r="H259" s="5"/>
      <c r="I259" s="5"/>
      <c r="J259" s="5"/>
      <c r="K259" s="5"/>
    </row>
    <row r="260" spans="1:11" ht="14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">
      <c r="A261" s="1"/>
      <c r="B261" s="3"/>
      <c r="C261" s="3"/>
      <c r="D261" s="3"/>
      <c r="E261" s="5"/>
      <c r="F261" s="5"/>
      <c r="G261" s="5"/>
      <c r="H261" s="5"/>
      <c r="I261" s="5"/>
      <c r="J261" s="5"/>
      <c r="K261" s="5"/>
    </row>
    <row r="262" spans="1:11" ht="15">
      <c r="A262" s="8"/>
      <c r="B262" s="9"/>
      <c r="C262" s="9"/>
      <c r="D262" s="9"/>
      <c r="E262" s="5"/>
      <c r="F262" s="5"/>
      <c r="G262" s="1"/>
      <c r="H262" s="5"/>
      <c r="I262" s="5"/>
      <c r="J262" s="5"/>
      <c r="K262" s="5"/>
    </row>
    <row r="263" spans="1:11" ht="14.25">
      <c r="A263" s="8"/>
      <c r="B263" s="9"/>
      <c r="C263" s="9"/>
      <c r="D263" s="9"/>
      <c r="E263" s="5"/>
      <c r="F263" s="5"/>
      <c r="G263" s="5"/>
      <c r="H263" s="5"/>
      <c r="I263" s="5"/>
      <c r="J263" s="5"/>
      <c r="K263" s="5"/>
    </row>
    <row r="264" spans="1:11" ht="14.25">
      <c r="A264" s="8"/>
      <c r="B264" s="9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4.25">
      <c r="A265" s="8"/>
      <c r="B265" s="10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4.25">
      <c r="A266" s="79"/>
      <c r="B266" s="83"/>
      <c r="C266" s="5"/>
      <c r="D266" s="5"/>
      <c r="E266" s="5"/>
      <c r="F266" s="5"/>
      <c r="G266" s="5"/>
      <c r="H266" s="5"/>
      <c r="I266" s="5"/>
      <c r="J266" s="5"/>
      <c r="K266" s="5"/>
    </row>
    <row r="270" spans="1:11" ht="15">
      <c r="A270" s="104" t="s">
        <v>2</v>
      </c>
      <c r="B270" s="96"/>
      <c r="C270" s="96"/>
      <c r="D270" s="96"/>
      <c r="E270" s="96"/>
      <c r="F270" s="96"/>
      <c r="G270" s="96"/>
      <c r="H270" s="96"/>
      <c r="I270" s="96"/>
      <c r="J270" s="96"/>
      <c r="K270" s="94"/>
    </row>
    <row r="271" spans="1:11" ht="15">
      <c r="A271" s="93" t="s">
        <v>1</v>
      </c>
      <c r="B271" s="94"/>
      <c r="C271" s="95" t="s">
        <v>2</v>
      </c>
      <c r="D271" s="96"/>
      <c r="E271" s="96"/>
      <c r="F271" s="96"/>
      <c r="G271" s="96"/>
      <c r="H271" s="96"/>
      <c r="I271" s="96"/>
      <c r="J271" s="96"/>
      <c r="K271" s="94"/>
    </row>
    <row r="272" spans="1:11" ht="15">
      <c r="A272" s="93" t="s">
        <v>3</v>
      </c>
      <c r="B272" s="94"/>
      <c r="C272" s="95" t="s">
        <v>4</v>
      </c>
      <c r="D272" s="96"/>
      <c r="E272" s="96"/>
      <c r="F272" s="96"/>
      <c r="G272" s="96"/>
      <c r="H272" s="96"/>
      <c r="I272" s="96"/>
      <c r="J272" s="96"/>
      <c r="K272" s="94"/>
    </row>
    <row r="273" spans="1:11" ht="15">
      <c r="A273" s="93" t="s">
        <v>5</v>
      </c>
      <c r="B273" s="94"/>
      <c r="C273" s="95" t="s">
        <v>6</v>
      </c>
      <c r="D273" s="96"/>
      <c r="E273" s="96"/>
      <c r="F273" s="96"/>
      <c r="G273" s="96"/>
      <c r="H273" s="96"/>
      <c r="I273" s="96"/>
      <c r="J273" s="96"/>
      <c r="K273" s="94"/>
    </row>
    <row r="274" spans="1:11" ht="15">
      <c r="A274" s="93" t="s">
        <v>7</v>
      </c>
      <c r="B274" s="94"/>
      <c r="C274" s="95">
        <v>7289584</v>
      </c>
      <c r="D274" s="96"/>
      <c r="E274" s="96"/>
      <c r="F274" s="96"/>
      <c r="G274" s="96"/>
      <c r="H274" s="96"/>
      <c r="I274" s="96"/>
      <c r="J274" s="96"/>
      <c r="K274" s="94"/>
    </row>
    <row r="275" spans="1:11" ht="15">
      <c r="A275" s="93" t="s">
        <v>143</v>
      </c>
      <c r="B275" s="96"/>
      <c r="C275" s="96"/>
      <c r="D275" s="96"/>
      <c r="E275" s="94"/>
      <c r="F275" s="97" t="s">
        <v>9</v>
      </c>
      <c r="G275" s="94"/>
      <c r="H275" s="98" t="s">
        <v>179</v>
      </c>
      <c r="I275" s="96"/>
      <c r="J275" s="96"/>
      <c r="K275" s="94"/>
    </row>
    <row r="276" spans="1:11" ht="15">
      <c r="A276" s="93" t="s">
        <v>11</v>
      </c>
      <c r="B276" s="94"/>
      <c r="C276" s="101" t="s">
        <v>180</v>
      </c>
      <c r="D276" s="96"/>
      <c r="E276" s="94"/>
      <c r="F276" s="97" t="s">
        <v>13</v>
      </c>
      <c r="G276" s="94"/>
      <c r="H276" s="101" t="s">
        <v>181</v>
      </c>
      <c r="I276" s="96"/>
      <c r="J276" s="96"/>
      <c r="K276" s="94"/>
    </row>
    <row r="277" spans="1:11" ht="15">
      <c r="A277" s="99" t="s">
        <v>14</v>
      </c>
      <c r="B277" s="100"/>
      <c r="C277" s="101" t="s">
        <v>182</v>
      </c>
      <c r="D277" s="96"/>
      <c r="E277" s="94"/>
      <c r="F277" s="97" t="s">
        <v>16</v>
      </c>
      <c r="G277" s="94"/>
      <c r="H277" s="101" t="s">
        <v>56</v>
      </c>
      <c r="I277" s="96"/>
      <c r="J277" s="96"/>
      <c r="K277" s="94"/>
    </row>
    <row r="278" spans="1:11" ht="15">
      <c r="A278" s="93" t="s">
        <v>18</v>
      </c>
      <c r="B278" s="94"/>
      <c r="C278" s="101">
        <v>246</v>
      </c>
      <c r="D278" s="96"/>
      <c r="E278" s="94"/>
      <c r="F278" s="97" t="s">
        <v>19</v>
      </c>
      <c r="G278" s="94"/>
      <c r="H278" s="101" t="s">
        <v>56</v>
      </c>
      <c r="I278" s="96"/>
      <c r="J278" s="96"/>
      <c r="K278" s="94"/>
    </row>
    <row r="279" spans="1:11" ht="15">
      <c r="A279" s="37" t="s">
        <v>101</v>
      </c>
      <c r="B279" s="7">
        <v>26.78</v>
      </c>
      <c r="C279" s="53">
        <v>30.58</v>
      </c>
      <c r="D279" s="66">
        <v>32.68</v>
      </c>
      <c r="E279" s="66">
        <v>34.82</v>
      </c>
      <c r="F279" s="66">
        <v>36.46</v>
      </c>
      <c r="G279" s="66">
        <v>38.58</v>
      </c>
      <c r="H279" s="67">
        <v>39.69</v>
      </c>
      <c r="I279" s="67">
        <v>40.26</v>
      </c>
      <c r="J279" s="5"/>
      <c r="K279" s="5"/>
    </row>
    <row r="280" spans="1:11" ht="14.25">
      <c r="A280" s="8" t="s">
        <v>22</v>
      </c>
      <c r="B280" s="54">
        <v>26.7</v>
      </c>
      <c r="C280" s="52">
        <v>30.5</v>
      </c>
      <c r="D280" s="17">
        <v>32.4</v>
      </c>
      <c r="E280" s="17">
        <v>34.799999999999997</v>
      </c>
      <c r="F280" s="17">
        <v>36.5</v>
      </c>
      <c r="G280" s="17">
        <v>38.799999999999997</v>
      </c>
      <c r="H280" s="17">
        <v>39.4</v>
      </c>
      <c r="I280" s="17">
        <v>40.299999999999997</v>
      </c>
      <c r="J280" s="5"/>
      <c r="K280" s="5"/>
    </row>
    <row r="281" spans="1:11" ht="14.25">
      <c r="A281" s="11" t="s">
        <v>23</v>
      </c>
      <c r="B281" s="9"/>
      <c r="C281" s="43"/>
      <c r="D281" s="43"/>
      <c r="E281" s="43"/>
      <c r="F281" s="43"/>
      <c r="G281" s="19"/>
      <c r="H281" s="5"/>
      <c r="I281" s="5"/>
      <c r="J281" s="5"/>
      <c r="K281" s="5"/>
    </row>
    <row r="282" spans="1:11" ht="14.25">
      <c r="A282" s="8" t="s">
        <v>24</v>
      </c>
      <c r="B282" s="9"/>
      <c r="C282" s="9"/>
      <c r="D282" s="9"/>
      <c r="E282" s="9"/>
      <c r="F282" s="9"/>
      <c r="G282" s="9">
        <f>G279-G280</f>
        <v>-0.21999999999999886</v>
      </c>
      <c r="H282" s="5"/>
      <c r="I282" s="5"/>
      <c r="J282" s="5"/>
      <c r="K282" s="5"/>
    </row>
    <row r="283" spans="1:11" ht="14.25">
      <c r="A283" s="8" t="s">
        <v>25</v>
      </c>
      <c r="B283" s="56">
        <f>(B282+C282+D282+E282+F282+G282)/6</f>
        <v>-3.666666666666648E-2</v>
      </c>
      <c r="C283" s="46"/>
      <c r="D283" s="18"/>
      <c r="E283" s="18"/>
      <c r="F283" s="18"/>
      <c r="G283" s="18"/>
      <c r="H283" s="5"/>
      <c r="I283" s="5"/>
      <c r="J283" s="5"/>
      <c r="K283" s="5"/>
    </row>
    <row r="284" spans="1:11" ht="14.25">
      <c r="A284" s="8" t="s">
        <v>26</v>
      </c>
      <c r="B284" s="56">
        <f>DEVSQ(B282:G282)</f>
        <v>0</v>
      </c>
      <c r="C284" s="46"/>
      <c r="D284" s="18"/>
      <c r="E284" s="18"/>
      <c r="F284" s="18"/>
      <c r="G284" s="18"/>
      <c r="H284" s="5"/>
      <c r="I284" s="5"/>
      <c r="J284" s="5"/>
      <c r="K284" s="5"/>
    </row>
    <row r="285" spans="1:11" ht="14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">
      <c r="A286" s="1"/>
      <c r="B286" s="3"/>
      <c r="C286" s="3"/>
      <c r="D286" s="3"/>
      <c r="E286" s="5"/>
      <c r="F286" s="5"/>
      <c r="G286" s="5"/>
      <c r="H286" s="5"/>
      <c r="I286" s="5"/>
      <c r="J286" s="5"/>
      <c r="K286" s="5"/>
    </row>
    <row r="287" spans="1:11" ht="15">
      <c r="A287" s="8"/>
      <c r="B287" s="9"/>
      <c r="C287" s="9"/>
      <c r="D287" s="9"/>
      <c r="E287" s="5"/>
      <c r="F287" s="5"/>
      <c r="G287" s="1"/>
      <c r="H287" s="5"/>
      <c r="I287" s="5"/>
      <c r="J287" s="5"/>
      <c r="K287" s="5"/>
    </row>
    <row r="288" spans="1:11" ht="14.25">
      <c r="A288" s="8"/>
      <c r="B288" s="9"/>
      <c r="C288" s="9"/>
      <c r="D288" s="9"/>
      <c r="E288" s="5"/>
      <c r="F288" s="5"/>
      <c r="G288" s="5"/>
      <c r="H288" s="5"/>
      <c r="I288" s="5"/>
      <c r="J288" s="5"/>
      <c r="K288" s="5"/>
    </row>
    <row r="289" spans="1:11" ht="14.25">
      <c r="A289" s="8"/>
      <c r="B289" s="9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4.25">
      <c r="A290" s="8"/>
      <c r="B290" s="10"/>
      <c r="C290" s="5"/>
      <c r="D290" s="5"/>
      <c r="E290" s="5"/>
      <c r="F290" s="5"/>
      <c r="G290" s="5"/>
      <c r="H290" s="5"/>
      <c r="I290" s="5"/>
      <c r="J290" s="5"/>
      <c r="K290" s="5"/>
    </row>
  </sheetData>
  <mergeCells count="288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9:B29"/>
    <mergeCell ref="A30:B30"/>
    <mergeCell ref="A32:B32"/>
    <mergeCell ref="A33:B33"/>
    <mergeCell ref="A34:B34"/>
    <mergeCell ref="H9:K9"/>
    <mergeCell ref="A26:K26"/>
    <mergeCell ref="A27:B27"/>
    <mergeCell ref="C27:K27"/>
    <mergeCell ref="A28:B28"/>
    <mergeCell ref="C28:K28"/>
    <mergeCell ref="C29:K29"/>
    <mergeCell ref="C30:K30"/>
    <mergeCell ref="A31:E31"/>
    <mergeCell ref="F31:G31"/>
    <mergeCell ref="H31:K31"/>
    <mergeCell ref="C32:E32"/>
    <mergeCell ref="F32:G32"/>
    <mergeCell ref="H32:K32"/>
    <mergeCell ref="F82:G82"/>
    <mergeCell ref="H82:K82"/>
    <mergeCell ref="A80:B80"/>
    <mergeCell ref="C80:K80"/>
    <mergeCell ref="A81:E81"/>
    <mergeCell ref="F81:G81"/>
    <mergeCell ref="H81:K81"/>
    <mergeCell ref="A82:B82"/>
    <mergeCell ref="C82:E82"/>
    <mergeCell ref="A83:B83"/>
    <mergeCell ref="C83:E83"/>
    <mergeCell ref="F83:G83"/>
    <mergeCell ref="H83:K83"/>
    <mergeCell ref="A84:B84"/>
    <mergeCell ref="C84:E84"/>
    <mergeCell ref="F84:G84"/>
    <mergeCell ref="H84:K84"/>
    <mergeCell ref="A101:K101"/>
    <mergeCell ref="A102:B102"/>
    <mergeCell ref="C102:K102"/>
    <mergeCell ref="A103:B103"/>
    <mergeCell ref="C103:K103"/>
    <mergeCell ref="C104:K104"/>
    <mergeCell ref="A104:B104"/>
    <mergeCell ref="A105:B105"/>
    <mergeCell ref="C105:K105"/>
    <mergeCell ref="A106:E106"/>
    <mergeCell ref="F106:G106"/>
    <mergeCell ref="H106:K106"/>
    <mergeCell ref="A107:B107"/>
    <mergeCell ref="H107:K107"/>
    <mergeCell ref="C107:E107"/>
    <mergeCell ref="F107:G107"/>
    <mergeCell ref="A108:B108"/>
    <mergeCell ref="C108:E108"/>
    <mergeCell ref="F108:G108"/>
    <mergeCell ref="H108:K108"/>
    <mergeCell ref="A109:B109"/>
    <mergeCell ref="H109:K109"/>
    <mergeCell ref="C109:E109"/>
    <mergeCell ref="F109:G109"/>
    <mergeCell ref="A126:K126"/>
    <mergeCell ref="A127:B127"/>
    <mergeCell ref="C127:K127"/>
    <mergeCell ref="A128:B128"/>
    <mergeCell ref="C128:K128"/>
    <mergeCell ref="A129:B129"/>
    <mergeCell ref="C129:K129"/>
    <mergeCell ref="A130:B130"/>
    <mergeCell ref="C130:K130"/>
    <mergeCell ref="A131:E131"/>
    <mergeCell ref="F131:G131"/>
    <mergeCell ref="H131:K131"/>
    <mergeCell ref="A132:B132"/>
    <mergeCell ref="C132:E132"/>
    <mergeCell ref="F132:G132"/>
    <mergeCell ref="H132:K132"/>
    <mergeCell ref="C133:E133"/>
    <mergeCell ref="F133:G133"/>
    <mergeCell ref="H133:K133"/>
    <mergeCell ref="A133:B133"/>
    <mergeCell ref="A134:B134"/>
    <mergeCell ref="C134:E134"/>
    <mergeCell ref="F134:G134"/>
    <mergeCell ref="H134:K134"/>
    <mergeCell ref="A151:K151"/>
    <mergeCell ref="C152:K152"/>
    <mergeCell ref="A152:B152"/>
    <mergeCell ref="A153:B153"/>
    <mergeCell ref="C153:K153"/>
    <mergeCell ref="A154:B154"/>
    <mergeCell ref="C154:K154"/>
    <mergeCell ref="A155:B155"/>
    <mergeCell ref="C155:K155"/>
    <mergeCell ref="A156:E156"/>
    <mergeCell ref="F156:G156"/>
    <mergeCell ref="H156:K156"/>
    <mergeCell ref="A157:B157"/>
    <mergeCell ref="C157:E157"/>
    <mergeCell ref="F157:G157"/>
    <mergeCell ref="H157:K157"/>
    <mergeCell ref="A158:B158"/>
    <mergeCell ref="C158:E158"/>
    <mergeCell ref="F158:G158"/>
    <mergeCell ref="H158:K158"/>
    <mergeCell ref="A159:B159"/>
    <mergeCell ref="C159:E159"/>
    <mergeCell ref="F159:G159"/>
    <mergeCell ref="H159:K159"/>
    <mergeCell ref="A176:K176"/>
    <mergeCell ref="A177:B177"/>
    <mergeCell ref="C177:K177"/>
    <mergeCell ref="A178:B178"/>
    <mergeCell ref="C178:K178"/>
    <mergeCell ref="C179:K179"/>
    <mergeCell ref="C33:E33"/>
    <mergeCell ref="F33:G33"/>
    <mergeCell ref="H33:K33"/>
    <mergeCell ref="C34:E34"/>
    <mergeCell ref="F34:G34"/>
    <mergeCell ref="H34:K34"/>
    <mergeCell ref="A51:K51"/>
    <mergeCell ref="A52:B52"/>
    <mergeCell ref="C52:K52"/>
    <mergeCell ref="A53:B53"/>
    <mergeCell ref="C53:K53"/>
    <mergeCell ref="A54:B54"/>
    <mergeCell ref="C54:K54"/>
    <mergeCell ref="C55:K55"/>
    <mergeCell ref="A55:B55"/>
    <mergeCell ref="A56:E56"/>
    <mergeCell ref="F56:G56"/>
    <mergeCell ref="H56:K56"/>
    <mergeCell ref="C57:E57"/>
    <mergeCell ref="F57:G57"/>
    <mergeCell ref="H57:K57"/>
    <mergeCell ref="F59:G59"/>
    <mergeCell ref="H59:K59"/>
    <mergeCell ref="A57:B57"/>
    <mergeCell ref="A58:B58"/>
    <mergeCell ref="C58:E58"/>
    <mergeCell ref="F58:G58"/>
    <mergeCell ref="H58:K58"/>
    <mergeCell ref="A59:B59"/>
    <mergeCell ref="C59:E59"/>
    <mergeCell ref="A76:K76"/>
    <mergeCell ref="A77:B77"/>
    <mergeCell ref="C77:K77"/>
    <mergeCell ref="A78:B78"/>
    <mergeCell ref="C78:K78"/>
    <mergeCell ref="A79:B79"/>
    <mergeCell ref="C79:K79"/>
    <mergeCell ref="A277:B277"/>
    <mergeCell ref="A278:B278"/>
    <mergeCell ref="C278:E278"/>
    <mergeCell ref="F278:G278"/>
    <mergeCell ref="H278:K278"/>
    <mergeCell ref="A276:B276"/>
    <mergeCell ref="C276:E276"/>
    <mergeCell ref="F276:G276"/>
    <mergeCell ref="H276:K276"/>
    <mergeCell ref="C277:E277"/>
    <mergeCell ref="F277:G277"/>
    <mergeCell ref="H277:K277"/>
    <mergeCell ref="A179:B179"/>
    <mergeCell ref="A180:B180"/>
    <mergeCell ref="C180:K180"/>
    <mergeCell ref="A181:E181"/>
    <mergeCell ref="F181:G181"/>
    <mergeCell ref="H181:K181"/>
    <mergeCell ref="A182:B182"/>
    <mergeCell ref="H182:K182"/>
    <mergeCell ref="C182:E182"/>
    <mergeCell ref="F182:G182"/>
    <mergeCell ref="A183:B183"/>
    <mergeCell ref="C183:E183"/>
    <mergeCell ref="F183:G183"/>
    <mergeCell ref="H183:K183"/>
    <mergeCell ref="A184:B184"/>
    <mergeCell ref="H184:K184"/>
    <mergeCell ref="C184:E184"/>
    <mergeCell ref="F184:G184"/>
    <mergeCell ref="A195:K195"/>
    <mergeCell ref="A196:B196"/>
    <mergeCell ref="C196:K196"/>
    <mergeCell ref="A197:B197"/>
    <mergeCell ref="C197:K197"/>
    <mergeCell ref="A198:B198"/>
    <mergeCell ref="C198:K198"/>
    <mergeCell ref="A199:B199"/>
    <mergeCell ref="C199:K199"/>
    <mergeCell ref="A200:E200"/>
    <mergeCell ref="F200:G200"/>
    <mergeCell ref="H200:K200"/>
    <mergeCell ref="A201:B201"/>
    <mergeCell ref="C201:E201"/>
    <mergeCell ref="F201:G201"/>
    <mergeCell ref="H201:K201"/>
    <mergeCell ref="C202:E202"/>
    <mergeCell ref="F202:G202"/>
    <mergeCell ref="H202:K202"/>
    <mergeCell ref="A202:B202"/>
    <mergeCell ref="A203:B203"/>
    <mergeCell ref="C203:E203"/>
    <mergeCell ref="F203:G203"/>
    <mergeCell ref="H203:K203"/>
    <mergeCell ref="A220:K220"/>
    <mergeCell ref="C221:K221"/>
    <mergeCell ref="A221:B221"/>
    <mergeCell ref="A222:B222"/>
    <mergeCell ref="C222:K222"/>
    <mergeCell ref="A223:B223"/>
    <mergeCell ref="C223:K223"/>
    <mergeCell ref="A224:B224"/>
    <mergeCell ref="C224:K224"/>
    <mergeCell ref="A225:E225"/>
    <mergeCell ref="F225:G225"/>
    <mergeCell ref="H225:K225"/>
    <mergeCell ref="A226:B226"/>
    <mergeCell ref="C226:E226"/>
    <mergeCell ref="F226:G226"/>
    <mergeCell ref="H226:K226"/>
    <mergeCell ref="A227:B227"/>
    <mergeCell ref="C227:E227"/>
    <mergeCell ref="F227:G227"/>
    <mergeCell ref="H227:K227"/>
    <mergeCell ref="A228:B228"/>
    <mergeCell ref="C228:E228"/>
    <mergeCell ref="F228:G228"/>
    <mergeCell ref="H228:K228"/>
    <mergeCell ref="A245:K245"/>
    <mergeCell ref="A246:B246"/>
    <mergeCell ref="C246:K246"/>
    <mergeCell ref="A247:B247"/>
    <mergeCell ref="C247:K247"/>
    <mergeCell ref="C248:K248"/>
    <mergeCell ref="A248:B248"/>
    <mergeCell ref="A249:B249"/>
    <mergeCell ref="C249:K249"/>
    <mergeCell ref="A250:E250"/>
    <mergeCell ref="F250:G250"/>
    <mergeCell ref="H250:K250"/>
    <mergeCell ref="A251:B251"/>
    <mergeCell ref="H251:K251"/>
    <mergeCell ref="C251:E251"/>
    <mergeCell ref="F251:G251"/>
    <mergeCell ref="A252:B252"/>
    <mergeCell ref="C252:E252"/>
    <mergeCell ref="F252:G252"/>
    <mergeCell ref="H252:K252"/>
    <mergeCell ref="A273:B273"/>
    <mergeCell ref="C273:K273"/>
    <mergeCell ref="A274:B274"/>
    <mergeCell ref="C274:K274"/>
    <mergeCell ref="A275:E275"/>
    <mergeCell ref="F275:G275"/>
    <mergeCell ref="H275:K275"/>
    <mergeCell ref="A253:B253"/>
    <mergeCell ref="H253:K253"/>
    <mergeCell ref="C253:E253"/>
    <mergeCell ref="F253:G253"/>
    <mergeCell ref="A270:K270"/>
    <mergeCell ref="A271:B271"/>
    <mergeCell ref="C271:K271"/>
    <mergeCell ref="A272:B272"/>
    <mergeCell ref="C272:K2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69"/>
  <sheetViews>
    <sheetView workbookViewId="0">
      <selection sqref="A1:K1"/>
    </sheetView>
  </sheetViews>
  <sheetFormatPr baseColWidth="10" defaultColWidth="12.5703125" defaultRowHeight="15.75" customHeight="1"/>
  <sheetData>
    <row r="1" spans="1:11" ht="15">
      <c r="A1" s="104" t="s">
        <v>92</v>
      </c>
      <c r="B1" s="96"/>
      <c r="C1" s="96"/>
      <c r="D1" s="96"/>
      <c r="E1" s="96"/>
      <c r="F1" s="96"/>
      <c r="G1" s="96"/>
      <c r="H1" s="96"/>
      <c r="I1" s="96"/>
      <c r="J1" s="96"/>
      <c r="K1" s="94"/>
    </row>
    <row r="2" spans="1:11" ht="15">
      <c r="A2" s="93" t="s">
        <v>1</v>
      </c>
      <c r="B2" s="94"/>
      <c r="C2" s="111" t="s">
        <v>2</v>
      </c>
      <c r="D2" s="96"/>
      <c r="E2" s="96"/>
      <c r="F2" s="96"/>
      <c r="G2" s="96"/>
      <c r="H2" s="96"/>
      <c r="I2" s="96"/>
      <c r="J2" s="96"/>
      <c r="K2" s="94"/>
    </row>
    <row r="3" spans="1:11" ht="15">
      <c r="A3" s="93" t="s">
        <v>3</v>
      </c>
      <c r="B3" s="94"/>
      <c r="C3" s="116" t="s">
        <v>4</v>
      </c>
      <c r="D3" s="96"/>
      <c r="E3" s="96"/>
      <c r="F3" s="96"/>
      <c r="G3" s="96"/>
      <c r="H3" s="96"/>
      <c r="I3" s="96"/>
      <c r="J3" s="96"/>
      <c r="K3" s="94"/>
    </row>
    <row r="4" spans="1:11" ht="15">
      <c r="A4" s="93" t="s">
        <v>5</v>
      </c>
      <c r="B4" s="94"/>
      <c r="C4" s="111" t="s">
        <v>95</v>
      </c>
      <c r="D4" s="96"/>
      <c r="E4" s="96"/>
      <c r="F4" s="96"/>
      <c r="G4" s="96"/>
      <c r="H4" s="96"/>
      <c r="I4" s="96"/>
      <c r="J4" s="96"/>
      <c r="K4" s="94"/>
    </row>
    <row r="5" spans="1:11" ht="15">
      <c r="A5" s="93" t="s">
        <v>7</v>
      </c>
      <c r="B5" s="94"/>
      <c r="C5" s="111">
        <v>7449918</v>
      </c>
      <c r="D5" s="96"/>
      <c r="E5" s="96"/>
      <c r="F5" s="96"/>
      <c r="G5" s="96"/>
      <c r="H5" s="96"/>
      <c r="I5" s="96"/>
      <c r="J5" s="96"/>
      <c r="K5" s="94"/>
    </row>
    <row r="6" spans="1:11" ht="15">
      <c r="A6" s="93" t="s">
        <v>8</v>
      </c>
      <c r="B6" s="96"/>
      <c r="C6" s="96"/>
      <c r="D6" s="96"/>
      <c r="E6" s="94"/>
      <c r="F6" s="120" t="s">
        <v>9</v>
      </c>
      <c r="G6" s="118"/>
      <c r="H6" s="98" t="s">
        <v>183</v>
      </c>
      <c r="I6" s="96"/>
      <c r="J6" s="96"/>
      <c r="K6" s="94"/>
    </row>
    <row r="7" spans="1:11" ht="15">
      <c r="A7" s="93" t="s">
        <v>11</v>
      </c>
      <c r="B7" s="94"/>
      <c r="C7" s="101" t="s">
        <v>184</v>
      </c>
      <c r="D7" s="96"/>
      <c r="E7" s="94"/>
      <c r="F7" s="97" t="s">
        <v>13</v>
      </c>
      <c r="G7" s="94"/>
      <c r="H7" s="101">
        <v>41596</v>
      </c>
      <c r="I7" s="96"/>
      <c r="J7" s="96"/>
      <c r="K7" s="94"/>
    </row>
    <row r="8" spans="1:11" ht="15">
      <c r="A8" s="99" t="s">
        <v>14</v>
      </c>
      <c r="B8" s="100"/>
      <c r="C8" s="102" t="s">
        <v>185</v>
      </c>
      <c r="D8" s="103"/>
      <c r="E8" s="100"/>
      <c r="F8" s="97" t="s">
        <v>16</v>
      </c>
      <c r="G8" s="94"/>
      <c r="H8" s="101" t="s">
        <v>100</v>
      </c>
      <c r="I8" s="96"/>
      <c r="J8" s="96"/>
      <c r="K8" s="94"/>
    </row>
    <row r="9" spans="1:11" ht="15">
      <c r="A9" s="99" t="s">
        <v>18</v>
      </c>
      <c r="B9" s="100"/>
      <c r="C9" s="101">
        <v>62</v>
      </c>
      <c r="D9" s="96"/>
      <c r="E9" s="94"/>
      <c r="F9" s="97" t="s">
        <v>19</v>
      </c>
      <c r="G9" s="94"/>
      <c r="H9" s="101" t="s">
        <v>100</v>
      </c>
      <c r="I9" s="96"/>
      <c r="J9" s="96"/>
      <c r="K9" s="94"/>
    </row>
    <row r="10" spans="1:11" ht="15">
      <c r="A10" s="1" t="s">
        <v>186</v>
      </c>
      <c r="B10" s="68" t="s">
        <v>187</v>
      </c>
      <c r="C10" s="41" t="s">
        <v>188</v>
      </c>
      <c r="D10" s="41" t="s">
        <v>189</v>
      </c>
      <c r="E10" s="69"/>
      <c r="F10" s="69"/>
      <c r="G10" s="5"/>
      <c r="H10" s="5"/>
      <c r="I10" s="5"/>
      <c r="J10" s="5"/>
      <c r="K10" s="5"/>
    </row>
    <row r="11" spans="1:11" ht="14.25">
      <c r="A11" s="8" t="s">
        <v>22</v>
      </c>
      <c r="B11" s="70">
        <v>5</v>
      </c>
      <c r="C11" s="41">
        <v>25.2</v>
      </c>
      <c r="D11" s="41">
        <v>50.1</v>
      </c>
      <c r="E11" s="69"/>
      <c r="F11" s="69"/>
      <c r="G11" s="5"/>
      <c r="H11" s="5"/>
      <c r="I11" s="5"/>
      <c r="J11" s="5"/>
      <c r="K11" s="5"/>
    </row>
    <row r="12" spans="1:11" ht="14.25">
      <c r="A12" s="8" t="s">
        <v>23</v>
      </c>
      <c r="B12" s="41">
        <v>5.0999999999999996</v>
      </c>
      <c r="C12" s="41">
        <v>24.7</v>
      </c>
      <c r="D12" s="70">
        <v>50</v>
      </c>
      <c r="E12" s="69"/>
      <c r="F12" s="69"/>
      <c r="G12" s="5"/>
      <c r="H12" s="5"/>
      <c r="I12" s="5"/>
      <c r="J12" s="5"/>
      <c r="K12" s="5"/>
    </row>
    <row r="13" spans="1:11" ht="14.25">
      <c r="A13" s="8" t="s">
        <v>190</v>
      </c>
      <c r="B13" s="41">
        <v>4.9000000000000004</v>
      </c>
      <c r="C13" s="41">
        <v>25.3</v>
      </c>
      <c r="D13" s="41">
        <v>49.8</v>
      </c>
      <c r="E13" s="9"/>
      <c r="F13" s="9"/>
      <c r="G13" s="5"/>
      <c r="H13" s="5"/>
      <c r="I13" s="5"/>
      <c r="J13" s="5"/>
      <c r="K13" s="5"/>
    </row>
    <row r="14" spans="1:11" ht="14.25">
      <c r="A14" s="11" t="s">
        <v>191</v>
      </c>
      <c r="B14" s="41">
        <v>4.9000000000000004</v>
      </c>
      <c r="C14" s="41">
        <v>24.8</v>
      </c>
      <c r="D14" s="70">
        <v>50</v>
      </c>
      <c r="E14" s="9"/>
      <c r="F14" s="9"/>
      <c r="G14" s="5"/>
      <c r="H14" s="5"/>
      <c r="I14" s="5"/>
      <c r="J14" s="5"/>
      <c r="K14" s="5"/>
    </row>
    <row r="15" spans="1:11" ht="14.25">
      <c r="A15" s="11" t="s">
        <v>192</v>
      </c>
      <c r="B15" s="41">
        <v>5.0999999999999996</v>
      </c>
      <c r="C15" s="41">
        <v>25.3</v>
      </c>
      <c r="D15" s="41">
        <v>49.9</v>
      </c>
      <c r="E15" s="9"/>
      <c r="F15" s="9"/>
      <c r="G15" s="5"/>
      <c r="H15" s="5"/>
      <c r="I15" s="5"/>
      <c r="J15" s="5"/>
      <c r="K15" s="5"/>
    </row>
    <row r="16" spans="1:11" ht="14.25">
      <c r="A16" s="11" t="s">
        <v>193</v>
      </c>
      <c r="B16" s="41">
        <v>4.8</v>
      </c>
      <c r="C16" s="41">
        <v>24.8</v>
      </c>
      <c r="D16" s="41">
        <v>49.8</v>
      </c>
      <c r="E16" s="9"/>
      <c r="F16" s="9"/>
      <c r="G16" s="5"/>
      <c r="H16" s="5"/>
      <c r="I16" s="5"/>
      <c r="J16" s="5"/>
      <c r="K16" s="5"/>
    </row>
    <row r="17" spans="1:11" ht="14.25">
      <c r="A17" s="8" t="s">
        <v>24</v>
      </c>
      <c r="B17" s="9" t="s">
        <v>194</v>
      </c>
      <c r="C17" s="9" t="s">
        <v>195</v>
      </c>
      <c r="D17" s="9" t="s">
        <v>196</v>
      </c>
      <c r="E17" s="5"/>
      <c r="F17" s="5"/>
      <c r="G17" s="5"/>
      <c r="H17" s="5"/>
      <c r="I17" s="5"/>
      <c r="J17" s="5"/>
      <c r="K17" s="5"/>
    </row>
    <row r="18" spans="1:11" ht="14.25">
      <c r="A18" s="8" t="s">
        <v>25</v>
      </c>
      <c r="B18" s="9" t="s">
        <v>195</v>
      </c>
      <c r="C18" s="5"/>
      <c r="D18" s="5"/>
      <c r="E18" s="5"/>
      <c r="F18" s="5"/>
      <c r="G18" s="5"/>
      <c r="H18" s="5"/>
      <c r="I18" s="5"/>
      <c r="J18" s="5"/>
      <c r="K18" s="5"/>
    </row>
    <row r="19" spans="1:11" ht="14.25">
      <c r="A19" s="8" t="s">
        <v>26</v>
      </c>
      <c r="B19" s="9" t="s">
        <v>197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ht="14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3" spans="1:11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 ht="14.25">
      <c r="A24" s="113" t="s">
        <v>92</v>
      </c>
      <c r="B24" s="96"/>
      <c r="C24" s="96"/>
      <c r="D24" s="96"/>
      <c r="E24" s="96"/>
      <c r="F24" s="96"/>
      <c r="G24" s="96"/>
      <c r="H24" s="96"/>
      <c r="I24" s="96"/>
      <c r="J24" s="96"/>
      <c r="K24" s="94"/>
    </row>
    <row r="25" spans="1:11" ht="15">
      <c r="A25" s="110" t="s">
        <v>1</v>
      </c>
      <c r="B25" s="94"/>
      <c r="C25" s="111" t="s">
        <v>2</v>
      </c>
      <c r="D25" s="96"/>
      <c r="E25" s="96"/>
      <c r="F25" s="96"/>
      <c r="G25" s="96"/>
      <c r="H25" s="96"/>
      <c r="I25" s="96"/>
      <c r="J25" s="96"/>
      <c r="K25" s="94"/>
    </row>
    <row r="26" spans="1:11" ht="15">
      <c r="A26" s="110" t="s">
        <v>3</v>
      </c>
      <c r="B26" s="94"/>
      <c r="C26" s="116" t="s">
        <v>4</v>
      </c>
      <c r="D26" s="96"/>
      <c r="E26" s="96"/>
      <c r="F26" s="96"/>
      <c r="G26" s="96"/>
      <c r="H26" s="96"/>
      <c r="I26" s="96"/>
      <c r="J26" s="96"/>
      <c r="K26" s="94"/>
    </row>
    <row r="27" spans="1:11" ht="15">
      <c r="A27" s="110" t="s">
        <v>5</v>
      </c>
      <c r="B27" s="94"/>
      <c r="C27" s="111" t="s">
        <v>95</v>
      </c>
      <c r="D27" s="96"/>
      <c r="E27" s="96"/>
      <c r="F27" s="96"/>
      <c r="G27" s="96"/>
      <c r="H27" s="96"/>
      <c r="I27" s="96"/>
      <c r="J27" s="96"/>
      <c r="K27" s="94"/>
    </row>
    <row r="28" spans="1:11" ht="15">
      <c r="A28" s="110" t="s">
        <v>7</v>
      </c>
      <c r="B28" s="94"/>
      <c r="C28" s="111">
        <v>7449918</v>
      </c>
      <c r="D28" s="96"/>
      <c r="E28" s="96"/>
      <c r="F28" s="96"/>
      <c r="G28" s="96"/>
      <c r="H28" s="96"/>
      <c r="I28" s="96"/>
      <c r="J28" s="96"/>
      <c r="K28" s="94"/>
    </row>
    <row r="29" spans="1:11" ht="14.25">
      <c r="A29" s="110" t="s">
        <v>8</v>
      </c>
      <c r="B29" s="96"/>
      <c r="C29" s="96"/>
      <c r="D29" s="96"/>
      <c r="E29" s="94"/>
      <c r="F29" s="117" t="s">
        <v>9</v>
      </c>
      <c r="G29" s="118"/>
      <c r="H29" s="112" t="s">
        <v>198</v>
      </c>
      <c r="I29" s="96"/>
      <c r="J29" s="96"/>
      <c r="K29" s="94"/>
    </row>
    <row r="30" spans="1:11" ht="15">
      <c r="A30" s="110" t="s">
        <v>11</v>
      </c>
      <c r="B30" s="94"/>
      <c r="C30" s="108" t="s">
        <v>199</v>
      </c>
      <c r="D30" s="96"/>
      <c r="E30" s="94"/>
      <c r="F30" s="109" t="s">
        <v>13</v>
      </c>
      <c r="G30" s="94"/>
      <c r="H30" s="108" t="s">
        <v>200</v>
      </c>
      <c r="I30" s="96"/>
      <c r="J30" s="96"/>
      <c r="K30" s="94"/>
    </row>
    <row r="31" spans="1:11" ht="15">
      <c r="A31" s="107" t="s">
        <v>14</v>
      </c>
      <c r="B31" s="100"/>
      <c r="C31" s="121" t="s">
        <v>201</v>
      </c>
      <c r="D31" s="103"/>
      <c r="E31" s="100"/>
      <c r="F31" s="109" t="s">
        <v>16</v>
      </c>
      <c r="G31" s="94"/>
      <c r="H31" s="108" t="s">
        <v>100</v>
      </c>
      <c r="I31" s="96"/>
      <c r="J31" s="96"/>
      <c r="K31" s="94"/>
    </row>
    <row r="32" spans="1:11" ht="15">
      <c r="A32" s="107" t="s">
        <v>18</v>
      </c>
      <c r="B32" s="100"/>
      <c r="C32" s="122">
        <v>244</v>
      </c>
      <c r="D32" s="96"/>
      <c r="E32" s="94"/>
      <c r="F32" s="109" t="s">
        <v>19</v>
      </c>
      <c r="G32" s="94"/>
      <c r="H32" s="108" t="s">
        <v>100</v>
      </c>
      <c r="I32" s="96"/>
      <c r="J32" s="96"/>
      <c r="K32" s="94"/>
    </row>
    <row r="33" spans="1:11" ht="15">
      <c r="A33" s="1" t="s">
        <v>186</v>
      </c>
      <c r="B33" s="68">
        <v>100</v>
      </c>
      <c r="C33" s="41">
        <v>500</v>
      </c>
      <c r="D33" s="41">
        <v>1000</v>
      </c>
      <c r="E33" s="69"/>
      <c r="F33" s="69"/>
      <c r="G33" s="5"/>
      <c r="H33" s="5"/>
      <c r="I33" s="5"/>
      <c r="J33" s="5"/>
      <c r="K33" s="5"/>
    </row>
    <row r="34" spans="1:11" ht="14.25">
      <c r="A34" s="8" t="s">
        <v>22</v>
      </c>
      <c r="B34" s="41">
        <v>100</v>
      </c>
      <c r="C34" s="41">
        <v>498.1</v>
      </c>
      <c r="D34" s="41">
        <v>998.7</v>
      </c>
      <c r="E34" s="69"/>
      <c r="F34" s="69"/>
      <c r="G34" s="5"/>
      <c r="H34" s="5"/>
      <c r="I34" s="5"/>
      <c r="J34" s="5"/>
      <c r="K34" s="5"/>
    </row>
    <row r="35" spans="1:11" ht="14.25">
      <c r="A35" s="8" t="s">
        <v>23</v>
      </c>
      <c r="B35" s="41">
        <v>100.2</v>
      </c>
      <c r="C35" s="41">
        <v>499.3</v>
      </c>
      <c r="D35" s="41">
        <v>998.3</v>
      </c>
      <c r="E35" s="69"/>
      <c r="F35" s="69"/>
      <c r="G35" s="5"/>
      <c r="H35" s="5"/>
      <c r="I35" s="5"/>
      <c r="J35" s="5"/>
      <c r="K35" s="5"/>
    </row>
    <row r="36" spans="1:11" ht="14.25">
      <c r="A36" s="8" t="s">
        <v>190</v>
      </c>
      <c r="B36" s="41">
        <v>100.3</v>
      </c>
      <c r="C36" s="41">
        <v>497.7</v>
      </c>
      <c r="D36" s="41">
        <v>999.6</v>
      </c>
      <c r="E36" s="9"/>
      <c r="F36" s="9"/>
      <c r="G36" s="5"/>
      <c r="H36" s="5"/>
      <c r="I36" s="5"/>
      <c r="J36" s="5"/>
      <c r="K36" s="5"/>
    </row>
    <row r="37" spans="1:11" ht="14.25">
      <c r="A37" s="11" t="s">
        <v>191</v>
      </c>
      <c r="B37" s="41">
        <v>99.4</v>
      </c>
      <c r="C37" s="41">
        <v>499.5</v>
      </c>
      <c r="D37" s="41">
        <v>1000</v>
      </c>
      <c r="E37" s="9"/>
      <c r="F37" s="9"/>
      <c r="G37" s="5"/>
      <c r="H37" s="5"/>
      <c r="I37" s="5"/>
      <c r="J37" s="5"/>
      <c r="K37" s="5"/>
    </row>
    <row r="38" spans="1:11" ht="14.25">
      <c r="A38" s="11" t="s">
        <v>192</v>
      </c>
      <c r="B38" s="41">
        <v>99.7</v>
      </c>
      <c r="C38" s="41">
        <v>498.9</v>
      </c>
      <c r="D38" s="41">
        <v>999.7</v>
      </c>
      <c r="E38" s="9"/>
      <c r="F38" s="9"/>
      <c r="G38" s="5"/>
      <c r="H38" s="5"/>
      <c r="I38" s="5"/>
      <c r="J38" s="5"/>
      <c r="K38" s="5"/>
    </row>
    <row r="39" spans="1:11" ht="14.25">
      <c r="A39" s="11" t="s">
        <v>193</v>
      </c>
      <c r="B39" s="41">
        <v>99.8</v>
      </c>
      <c r="C39" s="41">
        <v>499.8</v>
      </c>
      <c r="D39" s="41">
        <v>998.9</v>
      </c>
      <c r="E39" s="9"/>
      <c r="F39" s="9"/>
      <c r="G39" s="5"/>
      <c r="H39" s="5"/>
      <c r="I39" s="5"/>
      <c r="J39" s="5"/>
      <c r="K39" s="5"/>
    </row>
    <row r="40" spans="1:11" ht="14.25">
      <c r="A40" s="8"/>
      <c r="B40" s="9"/>
      <c r="C40" s="9"/>
      <c r="D40" s="9"/>
      <c r="E40" s="5"/>
      <c r="F40" s="5"/>
      <c r="G40" s="5"/>
      <c r="H40" s="5"/>
      <c r="I40" s="5"/>
      <c r="J40" s="5"/>
      <c r="K40" s="5"/>
    </row>
    <row r="41" spans="1:11" ht="14.25">
      <c r="A41" s="8"/>
      <c r="B41" s="9"/>
      <c r="C41" s="5"/>
      <c r="D41" s="5"/>
      <c r="E41" s="5"/>
      <c r="F41" s="5"/>
      <c r="G41" s="5"/>
      <c r="H41" s="5"/>
      <c r="I41" s="5"/>
      <c r="J41" s="5"/>
      <c r="K41" s="5"/>
    </row>
    <row r="42" spans="1:11" ht="14.25">
      <c r="A42" s="8"/>
      <c r="B42" s="9"/>
      <c r="C42" s="5"/>
      <c r="D42" s="5"/>
      <c r="E42" s="5"/>
      <c r="F42" s="5"/>
      <c r="G42" s="5"/>
      <c r="H42" s="5"/>
      <c r="I42" s="5"/>
      <c r="J42" s="5"/>
      <c r="K42" s="5"/>
    </row>
    <row r="43" spans="1:11" ht="14.25">
      <c r="A43" s="79"/>
      <c r="B43" s="81"/>
      <c r="C43" s="5"/>
      <c r="D43" s="5"/>
      <c r="E43" s="5"/>
      <c r="F43" s="5"/>
      <c r="G43" s="5"/>
      <c r="H43" s="5"/>
      <c r="I43" s="5"/>
      <c r="J43" s="5"/>
      <c r="K43" s="5"/>
    </row>
    <row r="44" spans="1:11" ht="14.2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</row>
    <row r="45" spans="1:11" ht="14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</row>
    <row r="46" spans="1:11" ht="14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</row>
    <row r="47" spans="1:11" ht="14.25">
      <c r="A47" s="113" t="s">
        <v>92</v>
      </c>
      <c r="B47" s="96"/>
      <c r="C47" s="96"/>
      <c r="D47" s="96"/>
      <c r="E47" s="96"/>
      <c r="F47" s="96"/>
      <c r="G47" s="96"/>
      <c r="H47" s="96"/>
      <c r="I47" s="96"/>
      <c r="J47" s="96"/>
      <c r="K47" s="94"/>
    </row>
    <row r="48" spans="1:11" ht="15">
      <c r="A48" s="110" t="s">
        <v>1</v>
      </c>
      <c r="B48" s="94"/>
      <c r="C48" s="111" t="s">
        <v>2</v>
      </c>
      <c r="D48" s="96"/>
      <c r="E48" s="96"/>
      <c r="F48" s="96"/>
      <c r="G48" s="96"/>
      <c r="H48" s="96"/>
      <c r="I48" s="96"/>
      <c r="J48" s="96"/>
      <c r="K48" s="94"/>
    </row>
    <row r="49" spans="1:11" ht="15">
      <c r="A49" s="110" t="s">
        <v>3</v>
      </c>
      <c r="B49" s="94"/>
      <c r="C49" s="116" t="s">
        <v>4</v>
      </c>
      <c r="D49" s="96"/>
      <c r="E49" s="96"/>
      <c r="F49" s="96"/>
      <c r="G49" s="96"/>
      <c r="H49" s="96"/>
      <c r="I49" s="96"/>
      <c r="J49" s="96"/>
      <c r="K49" s="94"/>
    </row>
    <row r="50" spans="1:11" ht="15">
      <c r="A50" s="110" t="s">
        <v>5</v>
      </c>
      <c r="B50" s="94"/>
      <c r="C50" s="111" t="s">
        <v>95</v>
      </c>
      <c r="D50" s="96"/>
      <c r="E50" s="96"/>
      <c r="F50" s="96"/>
      <c r="G50" s="96"/>
      <c r="H50" s="96"/>
      <c r="I50" s="96"/>
      <c r="J50" s="96"/>
      <c r="K50" s="94"/>
    </row>
    <row r="51" spans="1:11" ht="15">
      <c r="A51" s="110" t="s">
        <v>7</v>
      </c>
      <c r="B51" s="94"/>
      <c r="C51" s="111">
        <v>7449918</v>
      </c>
      <c r="D51" s="96"/>
      <c r="E51" s="96"/>
      <c r="F51" s="96"/>
      <c r="G51" s="96"/>
      <c r="H51" s="96"/>
      <c r="I51" s="96"/>
      <c r="J51" s="96"/>
      <c r="K51" s="94"/>
    </row>
    <row r="52" spans="1:11" ht="14.25">
      <c r="A52" s="110" t="s">
        <v>8</v>
      </c>
      <c r="B52" s="96"/>
      <c r="C52" s="96"/>
      <c r="D52" s="96"/>
      <c r="E52" s="94"/>
      <c r="F52" s="117" t="s">
        <v>9</v>
      </c>
      <c r="G52" s="118"/>
      <c r="H52" s="112" t="s">
        <v>202</v>
      </c>
      <c r="I52" s="96"/>
      <c r="J52" s="96"/>
      <c r="K52" s="94"/>
    </row>
    <row r="53" spans="1:11" ht="15">
      <c r="A53" s="110" t="s">
        <v>11</v>
      </c>
      <c r="B53" s="94"/>
      <c r="C53" s="108" t="s">
        <v>199</v>
      </c>
      <c r="D53" s="96"/>
      <c r="E53" s="94"/>
      <c r="F53" s="109" t="s">
        <v>13</v>
      </c>
      <c r="G53" s="94"/>
      <c r="H53" s="108" t="s">
        <v>203</v>
      </c>
      <c r="I53" s="96"/>
      <c r="J53" s="96"/>
      <c r="K53" s="94"/>
    </row>
    <row r="54" spans="1:11" ht="15">
      <c r="A54" s="107" t="s">
        <v>14</v>
      </c>
      <c r="B54" s="100"/>
      <c r="C54" s="121" t="s">
        <v>185</v>
      </c>
      <c r="D54" s="103"/>
      <c r="E54" s="100"/>
      <c r="F54" s="109" t="s">
        <v>16</v>
      </c>
      <c r="G54" s="94"/>
      <c r="H54" s="108" t="s">
        <v>100</v>
      </c>
      <c r="I54" s="96"/>
      <c r="J54" s="96"/>
      <c r="K54" s="94"/>
    </row>
    <row r="55" spans="1:11" ht="15">
      <c r="A55" s="107" t="s">
        <v>18</v>
      </c>
      <c r="B55" s="100"/>
      <c r="C55" s="119">
        <v>245</v>
      </c>
      <c r="D55" s="96"/>
      <c r="E55" s="94"/>
      <c r="F55" s="109" t="s">
        <v>19</v>
      </c>
      <c r="G55" s="94"/>
      <c r="H55" s="108" t="s">
        <v>100</v>
      </c>
      <c r="I55" s="96"/>
      <c r="J55" s="96"/>
      <c r="K55" s="94"/>
    </row>
    <row r="56" spans="1:11" ht="15">
      <c r="A56" s="1" t="s">
        <v>186</v>
      </c>
      <c r="B56" s="68" t="s">
        <v>187</v>
      </c>
      <c r="C56" s="41" t="s">
        <v>188</v>
      </c>
      <c r="D56" s="41" t="s">
        <v>189</v>
      </c>
      <c r="E56" s="69"/>
      <c r="F56" s="69"/>
      <c r="G56" s="5"/>
      <c r="H56" s="5"/>
      <c r="I56" s="5"/>
      <c r="J56" s="5"/>
      <c r="K56" s="5"/>
    </row>
    <row r="57" spans="1:11" ht="14.25">
      <c r="A57" s="8" t="s">
        <v>22</v>
      </c>
      <c r="B57" s="70">
        <v>4.9000000000000004</v>
      </c>
      <c r="C57" s="41">
        <v>24.9</v>
      </c>
      <c r="D57" s="41">
        <v>49.9</v>
      </c>
      <c r="E57" s="69"/>
      <c r="F57" s="69"/>
      <c r="G57" s="5"/>
      <c r="H57" s="5"/>
      <c r="I57" s="5"/>
      <c r="J57" s="5"/>
      <c r="K57" s="5"/>
    </row>
    <row r="58" spans="1:11" ht="14.25">
      <c r="A58" s="8" t="s">
        <v>23</v>
      </c>
      <c r="B58" s="41">
        <v>4.8</v>
      </c>
      <c r="C58" s="41">
        <v>25.2</v>
      </c>
      <c r="D58" s="41">
        <v>49.7</v>
      </c>
      <c r="E58" s="69"/>
      <c r="F58" s="69"/>
      <c r="G58" s="5"/>
      <c r="H58" s="5"/>
      <c r="I58" s="5"/>
      <c r="J58" s="5"/>
      <c r="K58" s="5"/>
    </row>
    <row r="59" spans="1:11" ht="14.25">
      <c r="A59" s="8" t="s">
        <v>190</v>
      </c>
      <c r="B59" s="41">
        <v>5.0999999999999996</v>
      </c>
      <c r="C59" s="41">
        <v>24.8</v>
      </c>
      <c r="D59" s="41">
        <v>50.1</v>
      </c>
      <c r="E59" s="9"/>
      <c r="F59" s="9"/>
      <c r="G59" s="5"/>
      <c r="H59" s="5"/>
      <c r="I59" s="5"/>
      <c r="J59" s="5"/>
      <c r="K59" s="5"/>
    </row>
    <row r="60" spans="1:11" ht="14.25">
      <c r="A60" s="11" t="s">
        <v>191</v>
      </c>
      <c r="B60" s="41">
        <v>5.2</v>
      </c>
      <c r="C60" s="41">
        <v>25.3</v>
      </c>
      <c r="D60" s="41">
        <v>49.8</v>
      </c>
      <c r="E60" s="9"/>
      <c r="F60" s="9"/>
      <c r="G60" s="5"/>
      <c r="H60" s="5"/>
      <c r="I60" s="5"/>
      <c r="J60" s="5"/>
      <c r="K60" s="5"/>
    </row>
    <row r="61" spans="1:11" ht="14.25">
      <c r="A61" s="11" t="s">
        <v>192</v>
      </c>
      <c r="B61" s="41">
        <v>4.9000000000000004</v>
      </c>
      <c r="C61" s="41">
        <v>24.8</v>
      </c>
      <c r="D61" s="70">
        <v>50</v>
      </c>
      <c r="E61" s="9"/>
      <c r="F61" s="9"/>
      <c r="G61" s="5"/>
      <c r="H61" s="5"/>
      <c r="I61" s="5"/>
      <c r="J61" s="5"/>
      <c r="K61" s="5"/>
    </row>
    <row r="62" spans="1:11" ht="14.25">
      <c r="A62" s="11" t="s">
        <v>193</v>
      </c>
      <c r="B62" s="70">
        <v>5</v>
      </c>
      <c r="C62" s="41">
        <v>25.2</v>
      </c>
      <c r="D62" s="41">
        <v>50.2</v>
      </c>
      <c r="E62" s="9"/>
      <c r="F62" s="9"/>
      <c r="G62" s="5"/>
      <c r="H62" s="5"/>
      <c r="I62" s="5"/>
      <c r="J62" s="5"/>
      <c r="K62" s="5"/>
    </row>
    <row r="63" spans="1:11" ht="14.25">
      <c r="A63" s="73" t="s">
        <v>204</v>
      </c>
      <c r="B63" s="74" t="e">
        <f>PROMEDIO</f>
        <v>#NAME?</v>
      </c>
      <c r="C63" s="74"/>
      <c r="D63" s="74"/>
      <c r="E63" s="73" t="s">
        <v>205</v>
      </c>
      <c r="F63" s="5"/>
      <c r="G63" s="5"/>
      <c r="H63" s="5"/>
      <c r="I63" s="5"/>
      <c r="J63" s="5"/>
      <c r="K63" s="5"/>
    </row>
    <row r="64" spans="1:11" ht="14.25">
      <c r="A64" s="73" t="s">
        <v>206</v>
      </c>
      <c r="B64" s="74"/>
      <c r="C64" s="75"/>
      <c r="D64" s="75"/>
      <c r="E64" s="73" t="s">
        <v>207</v>
      </c>
      <c r="F64" s="5"/>
      <c r="G64" s="5"/>
      <c r="H64" s="5"/>
      <c r="I64" s="5"/>
      <c r="J64" s="5"/>
      <c r="K64" s="5"/>
    </row>
    <row r="65" spans="1:11" ht="14.25">
      <c r="A65" s="73" t="s">
        <v>208</v>
      </c>
      <c r="B65" s="74"/>
      <c r="C65" s="75"/>
      <c r="D65" s="75"/>
      <c r="E65" s="73" t="s">
        <v>209</v>
      </c>
      <c r="F65" s="5"/>
      <c r="G65" s="5"/>
      <c r="H65" s="5"/>
      <c r="I65" s="5"/>
      <c r="J65" s="5"/>
      <c r="K65" s="5"/>
    </row>
    <row r="66" spans="1:11" ht="14.25">
      <c r="A66" s="73" t="s">
        <v>210</v>
      </c>
      <c r="B66" s="75"/>
      <c r="C66" s="75"/>
      <c r="D66" s="75"/>
      <c r="E66" s="73" t="s">
        <v>207</v>
      </c>
      <c r="F66" s="5"/>
      <c r="G66" s="5"/>
      <c r="H66" s="5"/>
      <c r="I66" s="5"/>
      <c r="J66" s="5"/>
      <c r="K66" s="5"/>
    </row>
    <row r="67" spans="1:11" ht="15.75" customHeight="1">
      <c r="A67" s="76" t="s">
        <v>211</v>
      </c>
      <c r="B67" s="77"/>
      <c r="C67" s="77"/>
      <c r="D67" s="77"/>
      <c r="E67" s="76" t="s">
        <v>205</v>
      </c>
    </row>
    <row r="68" spans="1:11" ht="15.75" customHeight="1">
      <c r="A68" s="76" t="s">
        <v>212</v>
      </c>
      <c r="B68" s="77"/>
      <c r="C68" s="77"/>
      <c r="D68" s="77"/>
      <c r="E68" s="76" t="s">
        <v>209</v>
      </c>
    </row>
    <row r="69" spans="1:11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</sheetData>
  <mergeCells count="72">
    <mergeCell ref="C32:E32"/>
    <mergeCell ref="F32:G32"/>
    <mergeCell ref="H32:K32"/>
    <mergeCell ref="A47:K47"/>
    <mergeCell ref="A48:B48"/>
    <mergeCell ref="C48:K48"/>
    <mergeCell ref="A49:B49"/>
    <mergeCell ref="C49:K49"/>
    <mergeCell ref="F55:G55"/>
    <mergeCell ref="H55:K55"/>
    <mergeCell ref="A50:B50"/>
    <mergeCell ref="C50:K50"/>
    <mergeCell ref="C51:K51"/>
    <mergeCell ref="A51:B51"/>
    <mergeCell ref="A52:E52"/>
    <mergeCell ref="F52:G52"/>
    <mergeCell ref="H52:K52"/>
    <mergeCell ref="A53:B53"/>
    <mergeCell ref="A54:B54"/>
    <mergeCell ref="C54:E54"/>
    <mergeCell ref="F54:G54"/>
    <mergeCell ref="H54:K54"/>
    <mergeCell ref="C53:E53"/>
    <mergeCell ref="F53:G53"/>
    <mergeCell ref="H53:K53"/>
    <mergeCell ref="A55:B55"/>
    <mergeCell ref="C55:E55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7:B27"/>
    <mergeCell ref="A32:B32"/>
    <mergeCell ref="H9:K9"/>
    <mergeCell ref="A24:K24"/>
    <mergeCell ref="A25:B25"/>
    <mergeCell ref="C25:K25"/>
    <mergeCell ref="A26:B26"/>
    <mergeCell ref="C26:K26"/>
    <mergeCell ref="C27:K27"/>
    <mergeCell ref="C28:K28"/>
    <mergeCell ref="A29:E29"/>
    <mergeCell ref="F29:G29"/>
    <mergeCell ref="H29:K29"/>
    <mergeCell ref="C30:E30"/>
    <mergeCell ref="C31:E31"/>
    <mergeCell ref="F31:G31"/>
    <mergeCell ref="H31:K31"/>
    <mergeCell ref="F30:G30"/>
    <mergeCell ref="H30:K30"/>
    <mergeCell ref="A28:B28"/>
    <mergeCell ref="A30:B30"/>
    <mergeCell ref="A31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TENSIOMETROS</vt:lpstr>
      <vt:lpstr>BASCULAS DE PISO</vt:lpstr>
      <vt:lpstr>PESA BEBE</vt:lpstr>
      <vt:lpstr>TERMOHIGROMETRO</vt:lpstr>
      <vt:lpstr>TERMOMETRO</vt:lpstr>
      <vt:lpstr>MICROPIPETAS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Raven</cp:lastModifiedBy>
  <dcterms:created xsi:type="dcterms:W3CDTF">2024-11-09T03:05:11Z</dcterms:created>
  <dcterms:modified xsi:type="dcterms:W3CDTF">2024-11-10T00:46:33Z</dcterms:modified>
</cp:coreProperties>
</file>