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codeName="ThisWorkbook"/>
  <bookViews>
    <workbookView xWindow="0" yWindow="0" windowWidth="22260" windowHeight="12645" activeTab="1"/>
  </bookViews>
  <sheets>
    <sheet name="新旧准备金政策" sheetId="1" r:id="rId1"/>
    <sheet name="各家银行法定准备金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G25" i="2"/>
  <c r="G26" i="2"/>
  <c r="G2" i="2"/>
  <c r="H2" i="2" s="1"/>
  <c r="A11" i="2"/>
  <c r="A21" i="2"/>
  <c r="A25" i="2"/>
  <c r="A10" i="2"/>
  <c r="A20" i="2"/>
  <c r="A19" i="2"/>
  <c r="D19" i="2" s="1"/>
  <c r="A17" i="2"/>
  <c r="A18" i="2"/>
  <c r="A14" i="2"/>
  <c r="A6" i="2"/>
  <c r="A2" i="2"/>
  <c r="A9" i="2"/>
  <c r="A13" i="2"/>
  <c r="A16" i="2"/>
  <c r="A3" i="2"/>
  <c r="A24" i="2"/>
  <c r="A15" i="2"/>
  <c r="A23" i="2"/>
  <c r="A7" i="2"/>
  <c r="A5" i="2"/>
  <c r="A8" i="2"/>
  <c r="A26" i="2"/>
  <c r="A4" i="2"/>
  <c r="A22" i="2"/>
  <c r="A12" i="2"/>
  <c r="D21" i="2"/>
  <c r="D4" i="2"/>
  <c r="D7" i="2"/>
  <c r="D3" i="2"/>
  <c r="D2" i="2"/>
  <c r="D20" i="2"/>
  <c r="D11" i="2"/>
  <c r="D26" i="2"/>
  <c r="D23" i="2"/>
  <c r="D16" i="2"/>
  <c r="D6" i="2"/>
  <c r="D10" i="2"/>
  <c r="D12" i="2"/>
  <c r="D8" i="2"/>
  <c r="D15" i="2"/>
  <c r="D13" i="2"/>
  <c r="D14" i="2"/>
  <c r="D25" i="2"/>
  <c r="D22" i="2"/>
  <c r="D5" i="2"/>
  <c r="D24" i="2"/>
  <c r="D9" i="2"/>
  <c r="D18" i="2"/>
  <c r="I18" i="2" l="1"/>
  <c r="I9" i="2"/>
  <c r="I24" i="2"/>
  <c r="I5" i="2"/>
  <c r="I22" i="2"/>
  <c r="I25" i="2"/>
  <c r="I14" i="2"/>
  <c r="I13" i="2"/>
  <c r="I15" i="2"/>
  <c r="I8" i="2"/>
  <c r="I12" i="2"/>
  <c r="I10" i="2"/>
  <c r="I6" i="2"/>
  <c r="I16" i="2"/>
  <c r="I23" i="2"/>
  <c r="I26" i="2"/>
  <c r="I11" i="2"/>
  <c r="I20" i="2"/>
  <c r="I2" i="2"/>
  <c r="I3" i="2"/>
  <c r="I7" i="2"/>
  <c r="I4" i="2"/>
  <c r="I21" i="2"/>
  <c r="I19" i="2"/>
  <c r="D17" i="2"/>
  <c r="I17" i="2" l="1"/>
</calcChain>
</file>

<file path=xl/sharedStrings.xml><?xml version="1.0" encoding="utf-8"?>
<sst xmlns="http://schemas.openxmlformats.org/spreadsheetml/2006/main" count="61" uniqueCount="52">
  <si>
    <r>
      <rPr>
        <b/>
        <sz val="10.5"/>
        <color rgb="FFFFFFFF"/>
        <rFont val="楷体"/>
        <family val="3"/>
        <charset val="134"/>
      </rPr>
      <t>银行类型</t>
    </r>
    <phoneticPr fontId="2" type="noConversion"/>
  </si>
  <si>
    <r>
      <rPr>
        <b/>
        <sz val="10.5"/>
        <color rgb="FFFFFFFF"/>
        <rFont val="楷体"/>
        <family val="3"/>
        <charset val="134"/>
      </rPr>
      <t>现行标准</t>
    </r>
    <phoneticPr fontId="2" type="noConversion"/>
  </si>
  <si>
    <r>
      <t>18</t>
    </r>
    <r>
      <rPr>
        <b/>
        <sz val="10.5"/>
        <color rgb="FFFFFFFF"/>
        <rFont val="楷体"/>
        <family val="3"/>
        <charset val="134"/>
      </rPr>
      <t>年以后标准</t>
    </r>
    <phoneticPr fontId="2" type="noConversion"/>
  </si>
  <si>
    <r>
      <rPr>
        <b/>
        <sz val="10.5"/>
        <color rgb="FFFFFFFF"/>
        <rFont val="楷体"/>
        <family val="3"/>
        <charset val="134"/>
      </rPr>
      <t>三挡对应法定准备金率</t>
    </r>
    <phoneticPr fontId="2" type="noConversion"/>
  </si>
  <si>
    <r>
      <rPr>
        <sz val="10.5"/>
        <color rgb="FF000000"/>
        <rFont val="楷体"/>
        <family val="3"/>
        <charset val="134"/>
      </rPr>
      <t>国有大行</t>
    </r>
    <phoneticPr fontId="2" type="noConversion"/>
  </si>
  <si>
    <r>
      <rPr>
        <sz val="10.5"/>
        <color rgb="FF000000"/>
        <rFont val="楷体"/>
        <family val="3"/>
        <charset val="134"/>
      </rPr>
      <t>一般情况</t>
    </r>
    <phoneticPr fontId="2" type="noConversion"/>
  </si>
  <si>
    <r>
      <t>“</t>
    </r>
    <r>
      <rPr>
        <sz val="10.5"/>
        <color rgb="FF000000"/>
        <rFont val="楷体"/>
        <family val="3"/>
        <charset val="134"/>
      </rPr>
      <t>三农</t>
    </r>
    <r>
      <rPr>
        <sz val="10.5"/>
        <color rgb="FF000000"/>
        <rFont val="Times New Roman"/>
        <family val="1"/>
      </rPr>
      <t>”</t>
    </r>
    <r>
      <rPr>
        <sz val="10.5"/>
        <color rgb="FF000000"/>
        <rFont val="楷体"/>
        <family val="3"/>
        <charset val="134"/>
      </rPr>
      <t>或者小微企业贷款增量占比达</t>
    </r>
    <r>
      <rPr>
        <sz val="10.5"/>
        <color rgb="FF000000"/>
        <rFont val="Times New Roman"/>
        <family val="1"/>
      </rPr>
      <t>15%</t>
    </r>
    <r>
      <rPr>
        <sz val="10.5"/>
        <color rgb="FF000000"/>
        <rFont val="楷体"/>
        <family val="3"/>
        <charset val="134"/>
      </rPr>
      <t>以上</t>
    </r>
    <phoneticPr fontId="2" type="noConversion"/>
  </si>
  <si>
    <r>
      <rPr>
        <sz val="10.5"/>
        <color rgb="FF000000"/>
        <rFont val="楷体"/>
        <family val="3"/>
        <charset val="134"/>
      </rPr>
      <t>普惠贷款余额或增量占比达</t>
    </r>
    <r>
      <rPr>
        <sz val="10.5"/>
        <color rgb="FF000000"/>
        <rFont val="Times New Roman"/>
        <family val="1"/>
      </rPr>
      <t>1.5%</t>
    </r>
    <phoneticPr fontId="2" type="noConversion"/>
  </si>
  <si>
    <r>
      <t>“</t>
    </r>
    <r>
      <rPr>
        <sz val="10.5"/>
        <color rgb="FF000000"/>
        <rFont val="楷体"/>
        <family val="3"/>
        <charset val="134"/>
      </rPr>
      <t>三农</t>
    </r>
    <r>
      <rPr>
        <sz val="10.5"/>
        <color rgb="FF000000"/>
        <rFont val="Times New Roman"/>
        <family val="1"/>
      </rPr>
      <t>”</t>
    </r>
    <r>
      <rPr>
        <sz val="10.5"/>
        <color rgb="FF000000"/>
        <rFont val="楷体"/>
        <family val="3"/>
        <charset val="134"/>
      </rPr>
      <t>或者小微企业贷款增量占比达</t>
    </r>
    <r>
      <rPr>
        <sz val="10.5"/>
        <color rgb="FF000000"/>
        <rFont val="Times New Roman"/>
        <family val="1"/>
      </rPr>
      <t>30%</t>
    </r>
    <r>
      <rPr>
        <sz val="10.5"/>
        <color rgb="FF000000"/>
        <rFont val="楷体"/>
        <family val="3"/>
        <charset val="134"/>
      </rPr>
      <t>以上，且存量余额占</t>
    </r>
    <r>
      <rPr>
        <sz val="10.5"/>
        <color rgb="FF000000"/>
        <rFont val="Times New Roman"/>
        <family val="1"/>
      </rPr>
      <t>30%</t>
    </r>
    <r>
      <rPr>
        <sz val="10.5"/>
        <color rgb="FF000000"/>
        <rFont val="楷体"/>
        <family val="3"/>
        <charset val="134"/>
      </rPr>
      <t>以上</t>
    </r>
    <phoneticPr fontId="2" type="noConversion"/>
  </si>
  <si>
    <r>
      <rPr>
        <sz val="10.5"/>
        <color rgb="FF000000"/>
        <rFont val="楷体"/>
        <family val="3"/>
        <charset val="134"/>
      </rPr>
      <t>普惠贷款余额或增量占比达</t>
    </r>
    <r>
      <rPr>
        <sz val="10.5"/>
        <color rgb="FF000000"/>
        <rFont val="Times New Roman"/>
        <family val="1"/>
      </rPr>
      <t>10%</t>
    </r>
    <phoneticPr fontId="2" type="noConversion"/>
  </si>
  <si>
    <r>
      <rPr>
        <sz val="10.5"/>
        <color rgb="FF000000"/>
        <rFont val="楷体"/>
        <family val="3"/>
        <charset val="134"/>
      </rPr>
      <t>股份行、城商行、非县域农商行</t>
    </r>
    <phoneticPr fontId="2" type="noConversion"/>
  </si>
  <si>
    <r>
      <rPr>
        <sz val="10.5"/>
        <color rgb="FF000000"/>
        <rFont val="楷体"/>
        <family val="3"/>
        <charset val="134"/>
      </rPr>
      <t>普惠贷款余额或增量占比达</t>
    </r>
    <r>
      <rPr>
        <sz val="10.5"/>
        <color rgb="FF000000"/>
        <rFont val="Times New Roman"/>
        <family val="1"/>
      </rPr>
      <t>10%</t>
    </r>
    <phoneticPr fontId="2" type="noConversion"/>
  </si>
  <si>
    <r>
      <rPr>
        <sz val="10.5"/>
        <color rgb="FF000000"/>
        <rFont val="楷体"/>
        <family val="3"/>
        <charset val="134"/>
      </rPr>
      <t>县域农商行</t>
    </r>
    <phoneticPr fontId="2" type="noConversion"/>
  </si>
  <si>
    <r>
      <rPr>
        <sz val="10.5"/>
        <color rgb="FF000000"/>
        <rFont val="楷体"/>
        <family val="3"/>
        <charset val="134"/>
      </rPr>
      <t>新增存款一定比例用于当地政策</t>
    </r>
    <phoneticPr fontId="2" type="noConversion"/>
  </si>
  <si>
    <r>
      <rPr>
        <sz val="11"/>
        <color theme="1"/>
        <rFont val="楷体"/>
        <family val="3"/>
        <charset val="134"/>
      </rPr>
      <t>工商银行</t>
    </r>
    <phoneticPr fontId="2" type="noConversion"/>
  </si>
  <si>
    <r>
      <rPr>
        <sz val="11"/>
        <color theme="1"/>
        <rFont val="楷体"/>
        <family val="3"/>
        <charset val="134"/>
      </rPr>
      <t>建设银行</t>
    </r>
  </si>
  <si>
    <r>
      <rPr>
        <sz val="11"/>
        <color theme="1"/>
        <rFont val="楷体"/>
        <family val="3"/>
        <charset val="134"/>
      </rPr>
      <t>农业银行</t>
    </r>
  </si>
  <si>
    <r>
      <rPr>
        <sz val="11"/>
        <color theme="1"/>
        <rFont val="楷体"/>
        <family val="3"/>
        <charset val="134"/>
      </rPr>
      <t>中国银行</t>
    </r>
  </si>
  <si>
    <r>
      <rPr>
        <sz val="11"/>
        <color theme="1"/>
        <rFont val="楷体"/>
        <family val="3"/>
        <charset val="134"/>
      </rPr>
      <t>交通银行</t>
    </r>
  </si>
  <si>
    <r>
      <rPr>
        <sz val="11"/>
        <color theme="1"/>
        <rFont val="楷体"/>
        <family val="3"/>
        <charset val="134"/>
      </rPr>
      <t>招商银行</t>
    </r>
  </si>
  <si>
    <r>
      <rPr>
        <sz val="11"/>
        <color theme="1"/>
        <rFont val="楷体"/>
        <family val="3"/>
        <charset val="134"/>
      </rPr>
      <t>中信银行</t>
    </r>
  </si>
  <si>
    <r>
      <rPr>
        <sz val="11"/>
        <color theme="1"/>
        <rFont val="楷体"/>
        <family val="3"/>
        <charset val="134"/>
      </rPr>
      <t>浦发银行</t>
    </r>
  </si>
  <si>
    <r>
      <rPr>
        <sz val="11"/>
        <color theme="1"/>
        <rFont val="楷体"/>
        <family val="3"/>
        <charset val="134"/>
      </rPr>
      <t>民生银行</t>
    </r>
  </si>
  <si>
    <r>
      <rPr>
        <sz val="11"/>
        <color theme="1"/>
        <rFont val="楷体"/>
        <family val="3"/>
        <charset val="134"/>
      </rPr>
      <t>兴业银行</t>
    </r>
  </si>
  <si>
    <r>
      <rPr>
        <sz val="11"/>
        <color theme="1"/>
        <rFont val="楷体"/>
        <family val="3"/>
        <charset val="134"/>
      </rPr>
      <t>光大银行</t>
    </r>
  </si>
  <si>
    <r>
      <rPr>
        <sz val="11"/>
        <color theme="1"/>
        <rFont val="楷体"/>
        <family val="3"/>
        <charset val="134"/>
      </rPr>
      <t>华夏银行</t>
    </r>
  </si>
  <si>
    <r>
      <rPr>
        <sz val="11"/>
        <color theme="1"/>
        <rFont val="楷体"/>
        <family val="3"/>
        <charset val="134"/>
      </rPr>
      <t>平安银行</t>
    </r>
  </si>
  <si>
    <r>
      <rPr>
        <sz val="11"/>
        <color theme="1"/>
        <rFont val="楷体"/>
        <family val="3"/>
        <charset val="134"/>
      </rPr>
      <t>北京银行</t>
    </r>
  </si>
  <si>
    <r>
      <rPr>
        <sz val="11"/>
        <color theme="1"/>
        <rFont val="楷体"/>
        <family val="3"/>
        <charset val="134"/>
      </rPr>
      <t>南京银行</t>
    </r>
  </si>
  <si>
    <r>
      <rPr>
        <sz val="11"/>
        <color theme="1"/>
        <rFont val="楷体"/>
        <family val="3"/>
        <charset val="134"/>
      </rPr>
      <t>宁波银行</t>
    </r>
  </si>
  <si>
    <r>
      <rPr>
        <sz val="11"/>
        <color theme="1"/>
        <rFont val="楷体"/>
        <family val="3"/>
        <charset val="134"/>
      </rPr>
      <t>上海银行</t>
    </r>
  </si>
  <si>
    <r>
      <rPr>
        <sz val="11"/>
        <color theme="1"/>
        <rFont val="楷体"/>
        <family val="3"/>
        <charset val="134"/>
      </rPr>
      <t>贵阳银行</t>
    </r>
  </si>
  <si>
    <r>
      <rPr>
        <sz val="11"/>
        <color theme="1"/>
        <rFont val="楷体"/>
        <family val="3"/>
        <charset val="134"/>
      </rPr>
      <t>杭州银行</t>
    </r>
  </si>
  <si>
    <r>
      <rPr>
        <sz val="11"/>
        <color theme="1"/>
        <rFont val="楷体"/>
        <family val="3"/>
        <charset val="134"/>
      </rPr>
      <t>江苏银行</t>
    </r>
  </si>
  <si>
    <r>
      <rPr>
        <sz val="11"/>
        <color theme="1"/>
        <rFont val="楷体"/>
        <family val="3"/>
        <charset val="134"/>
      </rPr>
      <t>非县域农商行</t>
    </r>
    <phoneticPr fontId="2" type="noConversion"/>
  </si>
  <si>
    <r>
      <rPr>
        <sz val="11"/>
        <color theme="1"/>
        <rFont val="楷体"/>
        <family val="3"/>
        <charset val="134"/>
      </rPr>
      <t>无锡银行</t>
    </r>
  </si>
  <si>
    <r>
      <rPr>
        <sz val="11"/>
        <color theme="1"/>
        <rFont val="楷体"/>
        <family val="3"/>
        <charset val="134"/>
      </rPr>
      <t>吴江银行</t>
    </r>
  </si>
  <si>
    <r>
      <rPr>
        <sz val="11"/>
        <color theme="1"/>
        <rFont val="楷体"/>
        <family val="3"/>
        <charset val="134"/>
      </rPr>
      <t>常熟银行</t>
    </r>
  </si>
  <si>
    <r>
      <rPr>
        <sz val="11"/>
        <color theme="1"/>
        <rFont val="楷体"/>
        <family val="3"/>
        <charset val="134"/>
      </rPr>
      <t>江阴银行</t>
    </r>
  </si>
  <si>
    <r>
      <rPr>
        <sz val="11"/>
        <color theme="1"/>
        <rFont val="楷体"/>
        <family val="3"/>
        <charset val="134"/>
      </rPr>
      <t>张家港行</t>
    </r>
  </si>
  <si>
    <r>
      <rPr>
        <sz val="11"/>
        <color theme="1"/>
        <rFont val="楷体"/>
        <family val="3"/>
        <charset val="134"/>
      </rPr>
      <t>国有行</t>
    </r>
    <phoneticPr fontId="2" type="noConversion"/>
  </si>
  <si>
    <r>
      <rPr>
        <sz val="11"/>
        <color theme="1"/>
        <rFont val="楷体"/>
        <family val="3"/>
        <charset val="134"/>
      </rPr>
      <t>股份行</t>
    </r>
    <phoneticPr fontId="2" type="noConversion"/>
  </si>
  <si>
    <r>
      <rPr>
        <sz val="11"/>
        <color theme="1"/>
        <rFont val="楷体"/>
        <family val="3"/>
        <charset val="134"/>
      </rPr>
      <t>城商行</t>
    </r>
    <phoneticPr fontId="2" type="noConversion"/>
  </si>
  <si>
    <r>
      <rPr>
        <sz val="11"/>
        <color theme="1"/>
        <rFont val="楷体"/>
        <family val="3"/>
        <charset val="134"/>
      </rPr>
      <t>县域农商行</t>
    </r>
    <phoneticPr fontId="2" type="noConversion"/>
  </si>
  <si>
    <r>
      <rPr>
        <sz val="11"/>
        <color theme="0"/>
        <rFont val="楷体"/>
        <family val="3"/>
        <charset val="134"/>
      </rPr>
      <t>存款</t>
    </r>
    <phoneticPr fontId="2" type="noConversion"/>
  </si>
  <si>
    <r>
      <rPr>
        <sz val="11"/>
        <color theme="0"/>
        <rFont val="楷体"/>
        <family val="3"/>
        <charset val="134"/>
      </rPr>
      <t>银行类别</t>
    </r>
    <phoneticPr fontId="2" type="noConversion"/>
  </si>
  <si>
    <r>
      <rPr>
        <sz val="11"/>
        <color theme="0"/>
        <rFont val="楷体"/>
        <family val="3"/>
        <charset val="134"/>
      </rPr>
      <t>银行</t>
    </r>
    <phoneticPr fontId="2" type="noConversion"/>
  </si>
  <si>
    <r>
      <rPr>
        <sz val="11"/>
        <color theme="0"/>
        <rFont val="楷体"/>
        <family val="3"/>
        <charset val="134"/>
      </rPr>
      <t>原有法定存款准备金率</t>
    </r>
    <phoneticPr fontId="2" type="noConversion"/>
  </si>
  <si>
    <r>
      <rPr>
        <sz val="11"/>
        <color theme="0"/>
        <rFont val="楷体"/>
        <family val="3"/>
        <charset val="134"/>
      </rPr>
      <t>对应一般档准备金率</t>
    </r>
    <phoneticPr fontId="2" type="noConversion"/>
  </si>
  <si>
    <r>
      <rPr>
        <sz val="11"/>
        <color theme="0"/>
        <rFont val="楷体"/>
        <family val="3"/>
        <charset val="134"/>
      </rPr>
      <t>优惠级别</t>
    </r>
    <phoneticPr fontId="2" type="noConversion"/>
  </si>
  <si>
    <r>
      <rPr>
        <sz val="11"/>
        <color theme="0"/>
        <rFont val="楷体"/>
        <family val="3"/>
        <charset val="134"/>
      </rPr>
      <t>假设至少达到一档的法定存款准备金率</t>
    </r>
    <phoneticPr fontId="2" type="noConversion"/>
  </si>
  <si>
    <r>
      <rPr>
        <sz val="11"/>
        <color theme="0"/>
        <rFont val="楷体"/>
        <family val="3"/>
        <charset val="134"/>
      </rPr>
      <t>释放流动性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</si>
</sst>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_);[Red]\(0.0\)"/>
    <numFmt numFmtId="178" formatCode="###,###,##0.0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color rgb="FFFFFFFF"/>
      <name val="楷体"/>
      <family val="3"/>
      <charset val="134"/>
    </font>
    <font>
      <sz val="10.5"/>
      <color rgb="FF000000"/>
      <name val="楷体"/>
      <family val="3"/>
      <charset val="134"/>
    </font>
    <font>
      <sz val="10.5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3"/>
      <charset val="134"/>
    </font>
    <font>
      <b/>
      <sz val="10.5"/>
      <color rgb="FFFFFFFF"/>
      <name val="Times New Roman"/>
      <family val="1"/>
    </font>
    <font>
      <sz val="11"/>
      <color theme="1"/>
      <name val="楷体"/>
      <family val="3"/>
      <charset val="134"/>
    </font>
    <font>
      <sz val="11"/>
      <color theme="0"/>
      <name val="楷体"/>
      <family val="3"/>
      <charset val="134"/>
    </font>
    <font>
      <sz val="11"/>
      <color theme="1"/>
      <name val="Times New Roman"/>
      <family val="1"/>
    </font>
    <font>
      <b/>
      <sz val="10.5"/>
      <color theme="0"/>
      <name val="Times New Roman"/>
      <family val="1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10" fontId="6" fillId="0" borderId="0" xfId="0" applyNumberFormat="1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10" fontId="8" fillId="0" borderId="0" xfId="0" applyNumberFormat="1" applyFont="1" applyAlignment="1">
      <alignment horizontal="right" vertical="center" wrapText="1"/>
    </xf>
    <xf numFmtId="10" fontId="5" fillId="0" borderId="0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12" fillId="0" borderId="0" xfId="0" applyNumberFormat="1" applyFont="1"/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2" fillId="0" borderId="0" xfId="0" applyFont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/>
    <xf numFmtId="178" fontId="12" fillId="0" borderId="0" xfId="0" applyNumberFormat="1" applyFont="1" applyBorder="1"/>
    <xf numFmtId="176" fontId="12" fillId="0" borderId="0" xfId="0" applyNumberFormat="1" applyFont="1" applyBorder="1"/>
    <xf numFmtId="176" fontId="12" fillId="0" borderId="0" xfId="1" applyNumberFormat="1" applyFont="1" applyBorder="1" applyAlignment="1"/>
    <xf numFmtId="177" fontId="12" fillId="0" borderId="0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178" fontId="12" fillId="0" borderId="1" xfId="0" applyNumberFormat="1" applyFont="1" applyBorder="1"/>
    <xf numFmtId="176" fontId="12" fillId="0" borderId="1" xfId="0" applyNumberFormat="1" applyFont="1" applyBorder="1"/>
    <xf numFmtId="176" fontId="12" fillId="0" borderId="1" xfId="1" applyNumberFormat="1" applyFont="1" applyBorder="1" applyAlignment="1"/>
    <xf numFmtId="177" fontId="12" fillId="0" borderId="1" xfId="0" applyNumberFormat="1" applyFont="1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/>
    <xf numFmtId="178" fontId="12" fillId="0" borderId="2" xfId="0" applyNumberFormat="1" applyFont="1" applyBorder="1"/>
    <xf numFmtId="176" fontId="12" fillId="0" borderId="2" xfId="0" applyNumberFormat="1" applyFont="1" applyBorder="1"/>
    <xf numFmtId="176" fontId="12" fillId="0" borderId="2" xfId="1" applyNumberFormat="1" applyFont="1" applyBorder="1" applyAlignment="1"/>
    <xf numFmtId="177" fontId="12" fillId="0" borderId="2" xfId="0" applyNumberFormat="1" applyFon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07_bs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showGridLines="0" workbookViewId="0">
      <selection activeCell="C13" sqref="C13"/>
    </sheetView>
  </sheetViews>
  <sheetFormatPr defaultRowHeight="13.9" x14ac:dyDescent="0.4"/>
  <cols>
    <col min="1" max="1" width="23.3984375" style="1" customWidth="1"/>
    <col min="2" max="2" width="25.73046875" style="1" customWidth="1"/>
    <col min="3" max="3" width="15.46484375" style="1" customWidth="1"/>
    <col min="4" max="4" width="27.86328125" style="1" customWidth="1"/>
    <col min="5" max="16384" width="9.06640625" style="1"/>
  </cols>
  <sheetData>
    <row r="1" spans="1:4" x14ac:dyDescent="0.4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4">
      <c r="A2" s="18" t="s">
        <v>4</v>
      </c>
      <c r="B2" s="11" t="s">
        <v>5</v>
      </c>
      <c r="C2" s="12" t="s">
        <v>5</v>
      </c>
      <c r="D2" s="7">
        <v>0.17</v>
      </c>
    </row>
    <row r="3" spans="1:4" ht="27.75" x14ac:dyDescent="0.4">
      <c r="A3" s="18"/>
      <c r="B3" s="11" t="s">
        <v>6</v>
      </c>
      <c r="C3" s="13" t="s">
        <v>7</v>
      </c>
      <c r="D3" s="7">
        <v>0.16500000000000001</v>
      </c>
    </row>
    <row r="4" spans="1:4" ht="42" thickBot="1" x14ac:dyDescent="0.45">
      <c r="A4" s="19"/>
      <c r="B4" s="14" t="s">
        <v>8</v>
      </c>
      <c r="C4" s="15" t="s">
        <v>9</v>
      </c>
      <c r="D4" s="8">
        <v>0.155</v>
      </c>
    </row>
    <row r="5" spans="1:4" ht="26.25" customHeight="1" x14ac:dyDescent="0.4">
      <c r="A5" s="20" t="s">
        <v>10</v>
      </c>
      <c r="B5" s="16" t="s">
        <v>5</v>
      </c>
      <c r="C5" s="17" t="s">
        <v>5</v>
      </c>
      <c r="D5" s="9">
        <v>0.15</v>
      </c>
    </row>
    <row r="6" spans="1:4" ht="27.75" x14ac:dyDescent="0.4">
      <c r="A6" s="18"/>
      <c r="B6" s="11" t="s">
        <v>6</v>
      </c>
      <c r="C6" s="13" t="s">
        <v>7</v>
      </c>
      <c r="D6" s="7">
        <v>0.14499999999999999</v>
      </c>
    </row>
    <row r="7" spans="1:4" ht="42" thickBot="1" x14ac:dyDescent="0.45">
      <c r="A7" s="19"/>
      <c r="B7" s="14" t="s">
        <v>8</v>
      </c>
      <c r="C7" s="15" t="s">
        <v>11</v>
      </c>
      <c r="D7" s="8">
        <v>0.13500000000000001</v>
      </c>
    </row>
    <row r="8" spans="1:4" x14ac:dyDescent="0.4">
      <c r="A8" s="20" t="s">
        <v>12</v>
      </c>
      <c r="B8" s="16" t="s">
        <v>5</v>
      </c>
      <c r="C8" s="16" t="s">
        <v>5</v>
      </c>
      <c r="D8" s="9">
        <v>0.12</v>
      </c>
    </row>
    <row r="9" spans="1:4" ht="26.65" thickBot="1" x14ac:dyDescent="0.45">
      <c r="A9" s="19"/>
      <c r="B9" s="14" t="s">
        <v>13</v>
      </c>
      <c r="C9" s="14" t="s">
        <v>13</v>
      </c>
      <c r="D9" s="8">
        <v>0.11</v>
      </c>
    </row>
    <row r="10" spans="1:4" x14ac:dyDescent="0.4">
      <c r="A10" s="3"/>
      <c r="B10" s="4"/>
      <c r="C10" s="2"/>
      <c r="D10" s="2"/>
    </row>
    <row r="11" spans="1:4" x14ac:dyDescent="0.4">
      <c r="A11" s="5"/>
      <c r="B11" s="6"/>
    </row>
    <row r="12" spans="1:4" x14ac:dyDescent="0.4">
      <c r="A12" s="5"/>
      <c r="B12" s="6"/>
    </row>
  </sheetData>
  <mergeCells count="3">
    <mergeCell ref="A2:A4"/>
    <mergeCell ref="A5:A7"/>
    <mergeCell ref="A8:A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"/>
  <sheetViews>
    <sheetView tabSelected="1" workbookViewId="0">
      <selection activeCell="K9" sqref="K9"/>
    </sheetView>
  </sheetViews>
  <sheetFormatPr defaultRowHeight="13.9" x14ac:dyDescent="0.4"/>
  <cols>
    <col min="1" max="1" width="10.06640625" style="23" bestFit="1" customWidth="1"/>
    <col min="2" max="2" width="12.86328125" style="23" bestFit="1" customWidth="1"/>
    <col min="3" max="3" width="9.53125" style="23" bestFit="1" customWidth="1"/>
    <col min="4" max="4" width="8.53125" style="23" bestFit="1" customWidth="1"/>
    <col min="5" max="5" width="21.1328125" style="23" bestFit="1" customWidth="1"/>
    <col min="6" max="6" width="21" style="23" customWidth="1"/>
    <col min="7" max="7" width="9.19921875" style="23" bestFit="1" customWidth="1"/>
    <col min="8" max="8" width="22.86328125" style="23" customWidth="1"/>
    <col min="9" max="9" width="9.6640625" style="23" bestFit="1" customWidth="1"/>
    <col min="10" max="16384" width="9.06640625" style="23"/>
  </cols>
  <sheetData>
    <row r="1" spans="1:9" ht="28.15" customHeight="1" x14ac:dyDescent="0.4">
      <c r="A1" s="21">
        <v>42916</v>
      </c>
      <c r="B1" s="22" t="s">
        <v>45</v>
      </c>
      <c r="C1" s="22" t="s">
        <v>46</v>
      </c>
      <c r="D1" s="22" t="s">
        <v>44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</row>
    <row r="2" spans="1:9" ht="14.25" x14ac:dyDescent="0.4">
      <c r="A2" s="24" t="str">
        <f>[1]!to_tradecode(C2)</f>
        <v>601398</v>
      </c>
      <c r="B2" s="25" t="s">
        <v>40</v>
      </c>
      <c r="C2" s="26" t="s">
        <v>14</v>
      </c>
      <c r="D2" s="27">
        <f>[1]!s_stm07_bs(A2,"W53103903",$A$1,1,100000000)</f>
        <v>190211.71</v>
      </c>
      <c r="E2" s="28">
        <v>0.17</v>
      </c>
      <c r="F2" s="28">
        <v>0.17</v>
      </c>
      <c r="G2" s="29">
        <f>F2-E2</f>
        <v>0</v>
      </c>
      <c r="H2" s="28">
        <f>F2-MAX(0.5%,G2)</f>
        <v>0.16500000000000001</v>
      </c>
      <c r="I2" s="30">
        <f>D2*(E2-H2)</f>
        <v>951.05855000000076</v>
      </c>
    </row>
    <row r="3" spans="1:9" ht="14.25" x14ac:dyDescent="0.4">
      <c r="A3" s="24" t="str">
        <f>[1]!to_tradecode(C3)</f>
        <v>601939</v>
      </c>
      <c r="B3" s="25"/>
      <c r="C3" s="26" t="s">
        <v>15</v>
      </c>
      <c r="D3" s="27">
        <f>[1]!s_stm07_bs(A3,"W53103903",$A$1,1,100000000)</f>
        <v>162743.93</v>
      </c>
      <c r="E3" s="28">
        <v>0.17</v>
      </c>
      <c r="F3" s="28">
        <v>0.17</v>
      </c>
      <c r="G3" s="29">
        <f t="shared" ref="G3:G26" si="0">F3-E3</f>
        <v>0</v>
      </c>
      <c r="H3" s="28">
        <f t="shared" ref="H3:H23" si="1">F3-MAX(0.5%,G3)</f>
        <v>0.16500000000000001</v>
      </c>
      <c r="I3" s="30">
        <f t="shared" ref="I3:I26" si="2">D3*(E3-H3)</f>
        <v>813.71965000000068</v>
      </c>
    </row>
    <row r="4" spans="1:9" ht="14.25" x14ac:dyDescent="0.4">
      <c r="A4" s="24" t="str">
        <f>[1]!to_tradecode(C4)</f>
        <v>601288</v>
      </c>
      <c r="B4" s="25"/>
      <c r="C4" s="26" t="s">
        <v>16</v>
      </c>
      <c r="D4" s="27">
        <f>[1]!s_stm07_bs(A4,"W53103903",$A$1,1,100000000)</f>
        <v>161049.49</v>
      </c>
      <c r="E4" s="28">
        <v>0.16500000000000001</v>
      </c>
      <c r="F4" s="28">
        <v>0.17</v>
      </c>
      <c r="G4" s="29">
        <f t="shared" si="0"/>
        <v>5.0000000000000044E-3</v>
      </c>
      <c r="H4" s="28">
        <f t="shared" si="1"/>
        <v>0.16500000000000001</v>
      </c>
      <c r="I4" s="30">
        <f t="shared" si="2"/>
        <v>0</v>
      </c>
    </row>
    <row r="5" spans="1:9" ht="14.25" x14ac:dyDescent="0.4">
      <c r="A5" s="24" t="str">
        <f>[1]!to_tradecode(C5)</f>
        <v>601988</v>
      </c>
      <c r="B5" s="25"/>
      <c r="C5" s="26" t="s">
        <v>17</v>
      </c>
      <c r="D5" s="27">
        <f>[1]!s_stm07_bs(A5,"W53103903",$A$1,1,100000000)</f>
        <v>137320.59</v>
      </c>
      <c r="E5" s="28">
        <v>0.16500000000000001</v>
      </c>
      <c r="F5" s="28">
        <v>0.17</v>
      </c>
      <c r="G5" s="29">
        <f t="shared" si="0"/>
        <v>5.0000000000000044E-3</v>
      </c>
      <c r="H5" s="28">
        <f t="shared" si="1"/>
        <v>0.16500000000000001</v>
      </c>
      <c r="I5" s="30">
        <f t="shared" si="2"/>
        <v>0</v>
      </c>
    </row>
    <row r="6" spans="1:9" ht="14.65" thickBot="1" x14ac:dyDescent="0.45">
      <c r="A6" s="24" t="str">
        <f>[1]!to_tradecode(C6)</f>
        <v>601328</v>
      </c>
      <c r="B6" s="31"/>
      <c r="C6" s="32" t="s">
        <v>18</v>
      </c>
      <c r="D6" s="33">
        <f>[1]!s_stm07_bs(A6,"W53103903",$A$1,1,100000000)</f>
        <v>49386.94</v>
      </c>
      <c r="E6" s="34">
        <v>0.16500000000000001</v>
      </c>
      <c r="F6" s="34">
        <v>0.17</v>
      </c>
      <c r="G6" s="35">
        <f t="shared" si="0"/>
        <v>5.0000000000000044E-3</v>
      </c>
      <c r="H6" s="34">
        <f t="shared" si="1"/>
        <v>0.16500000000000001</v>
      </c>
      <c r="I6" s="36">
        <f t="shared" si="2"/>
        <v>0</v>
      </c>
    </row>
    <row r="7" spans="1:9" ht="14.25" x14ac:dyDescent="0.4">
      <c r="A7" s="24" t="str">
        <f>[1]!to_tradecode(C7)</f>
        <v>600036</v>
      </c>
      <c r="B7" s="37" t="s">
        <v>41</v>
      </c>
      <c r="C7" s="38" t="s">
        <v>19</v>
      </c>
      <c r="D7" s="39">
        <f>[1]!s_stm07_bs(A7,"W53103903",$A$1,1,100000000)</f>
        <v>41422.54</v>
      </c>
      <c r="E7" s="40">
        <v>0.15</v>
      </c>
      <c r="F7" s="40">
        <v>0.15</v>
      </c>
      <c r="G7" s="41">
        <f t="shared" si="0"/>
        <v>0</v>
      </c>
      <c r="H7" s="40">
        <f t="shared" si="1"/>
        <v>0.14499999999999999</v>
      </c>
      <c r="I7" s="42">
        <f t="shared" si="2"/>
        <v>207.11270000000019</v>
      </c>
    </row>
    <row r="8" spans="1:9" ht="14.25" x14ac:dyDescent="0.4">
      <c r="A8" s="24" t="str">
        <f>[1]!to_tradecode(C8)</f>
        <v>601998</v>
      </c>
      <c r="B8" s="25"/>
      <c r="C8" s="26" t="s">
        <v>20</v>
      </c>
      <c r="D8" s="27">
        <f>[1]!s_stm07_bs(A8,"W53103903",$A$1,1,100000000)</f>
        <v>34534.76</v>
      </c>
      <c r="E8" s="28">
        <v>0.15</v>
      </c>
      <c r="F8" s="28">
        <v>0.15</v>
      </c>
      <c r="G8" s="29">
        <f t="shared" si="0"/>
        <v>0</v>
      </c>
      <c r="H8" s="28">
        <f t="shared" si="1"/>
        <v>0.14499999999999999</v>
      </c>
      <c r="I8" s="30">
        <f t="shared" si="2"/>
        <v>172.67380000000017</v>
      </c>
    </row>
    <row r="9" spans="1:9" ht="14.25" x14ac:dyDescent="0.4">
      <c r="A9" s="24" t="str">
        <f>[1]!to_tradecode(C9)</f>
        <v>600000</v>
      </c>
      <c r="B9" s="25"/>
      <c r="C9" s="26" t="s">
        <v>21</v>
      </c>
      <c r="D9" s="27">
        <f>[1]!s_stm07_bs(A9,"W53103903",$A$1,1,100000000)</f>
        <v>31725.19</v>
      </c>
      <c r="E9" s="28">
        <v>0.15</v>
      </c>
      <c r="F9" s="28">
        <v>0.15</v>
      </c>
      <c r="G9" s="29">
        <f t="shared" si="0"/>
        <v>0</v>
      </c>
      <c r="H9" s="28">
        <f t="shared" si="1"/>
        <v>0.14499999999999999</v>
      </c>
      <c r="I9" s="30">
        <f t="shared" si="2"/>
        <v>158.62595000000013</v>
      </c>
    </row>
    <row r="10" spans="1:9" ht="14.25" x14ac:dyDescent="0.4">
      <c r="A10" s="24" t="str">
        <f>[1]!to_tradecode(C10)</f>
        <v>600016</v>
      </c>
      <c r="B10" s="25"/>
      <c r="C10" s="26" t="s">
        <v>22</v>
      </c>
      <c r="D10" s="27">
        <f>[1]!s_stm07_bs(A10,"W53103903",$A$1,1,100000000)</f>
        <v>30231.27</v>
      </c>
      <c r="E10" s="28">
        <v>0.15</v>
      </c>
      <c r="F10" s="28">
        <v>0.15</v>
      </c>
      <c r="G10" s="29">
        <f t="shared" si="0"/>
        <v>0</v>
      </c>
      <c r="H10" s="28">
        <f t="shared" si="1"/>
        <v>0.14499999999999999</v>
      </c>
      <c r="I10" s="30">
        <f t="shared" si="2"/>
        <v>151.15635000000015</v>
      </c>
    </row>
    <row r="11" spans="1:9" ht="14.25" x14ac:dyDescent="0.4">
      <c r="A11" s="24" t="str">
        <f>[1]!to_tradecode(C11)</f>
        <v>601166</v>
      </c>
      <c r="B11" s="25"/>
      <c r="C11" s="26" t="s">
        <v>23</v>
      </c>
      <c r="D11" s="27">
        <f>[1]!s_stm07_bs(A11,"W53103903",$A$1,1,100000000)</f>
        <v>30082.19</v>
      </c>
      <c r="E11" s="28">
        <v>0.15</v>
      </c>
      <c r="F11" s="28">
        <v>0.15</v>
      </c>
      <c r="G11" s="29">
        <f t="shared" si="0"/>
        <v>0</v>
      </c>
      <c r="H11" s="28">
        <f t="shared" si="1"/>
        <v>0.14499999999999999</v>
      </c>
      <c r="I11" s="30">
        <f t="shared" si="2"/>
        <v>150.41095000000013</v>
      </c>
    </row>
    <row r="12" spans="1:9" ht="14.25" x14ac:dyDescent="0.4">
      <c r="A12" s="24" t="str">
        <f>[1]!to_tradecode(C12)</f>
        <v>601818</v>
      </c>
      <c r="B12" s="25"/>
      <c r="C12" s="26" t="s">
        <v>24</v>
      </c>
      <c r="D12" s="27">
        <f>[1]!s_stm07_bs(A12,"W53103903",$A$1,1,100000000)</f>
        <v>22713.03</v>
      </c>
      <c r="E12" s="28">
        <v>0.14499999999999999</v>
      </c>
      <c r="F12" s="28">
        <v>0.15</v>
      </c>
      <c r="G12" s="29">
        <f t="shared" si="0"/>
        <v>5.0000000000000044E-3</v>
      </c>
      <c r="H12" s="28">
        <f t="shared" si="1"/>
        <v>0.14499999999999999</v>
      </c>
      <c r="I12" s="30">
        <f t="shared" si="2"/>
        <v>0</v>
      </c>
    </row>
    <row r="13" spans="1:9" ht="14.25" x14ac:dyDescent="0.4">
      <c r="A13" s="24" t="str">
        <f>[1]!to_tradecode(C13)</f>
        <v>600015</v>
      </c>
      <c r="B13" s="25"/>
      <c r="C13" s="26" t="s">
        <v>25</v>
      </c>
      <c r="D13" s="27">
        <f>[1]!s_stm07_bs(A13,"W53103903",$A$1,1,100000000)</f>
        <v>13768.75</v>
      </c>
      <c r="E13" s="28">
        <v>0.14499999999999999</v>
      </c>
      <c r="F13" s="28">
        <v>0.15</v>
      </c>
      <c r="G13" s="29">
        <f t="shared" si="0"/>
        <v>5.0000000000000044E-3</v>
      </c>
      <c r="H13" s="28">
        <f t="shared" si="1"/>
        <v>0.14499999999999999</v>
      </c>
      <c r="I13" s="30">
        <f t="shared" si="2"/>
        <v>0</v>
      </c>
    </row>
    <row r="14" spans="1:9" ht="14.65" thickBot="1" x14ac:dyDescent="0.45">
      <c r="A14" s="24" t="str">
        <f>[1]!to_tradecode(C14)</f>
        <v>000001</v>
      </c>
      <c r="B14" s="31"/>
      <c r="C14" s="32" t="s">
        <v>26</v>
      </c>
      <c r="D14" s="33">
        <f>[1]!s_stm07_bs(A14,"W53103903",$A$1,1,100000000)</f>
        <v>19123.330000000002</v>
      </c>
      <c r="E14" s="34">
        <v>0.15</v>
      </c>
      <c r="F14" s="34">
        <v>0.15</v>
      </c>
      <c r="G14" s="35">
        <f t="shared" si="0"/>
        <v>0</v>
      </c>
      <c r="H14" s="34">
        <f t="shared" si="1"/>
        <v>0.14499999999999999</v>
      </c>
      <c r="I14" s="36">
        <f t="shared" si="2"/>
        <v>95.616650000000092</v>
      </c>
    </row>
    <row r="15" spans="1:9" ht="14.25" x14ac:dyDescent="0.4">
      <c r="A15" s="24" t="str">
        <f>[1]!to_tradecode(C15)</f>
        <v>601169</v>
      </c>
      <c r="B15" s="37" t="s">
        <v>42</v>
      </c>
      <c r="C15" s="38" t="s">
        <v>27</v>
      </c>
      <c r="D15" s="39">
        <f>[1]!s_stm07_bs(A15,"W53103903",$A$1,1,100000000)</f>
        <v>12679.05</v>
      </c>
      <c r="E15" s="40">
        <v>0.13500000000000001</v>
      </c>
      <c r="F15" s="40">
        <v>0.15</v>
      </c>
      <c r="G15" s="41">
        <f t="shared" si="0"/>
        <v>1.4999999999999986E-2</v>
      </c>
      <c r="H15" s="40">
        <f t="shared" si="1"/>
        <v>0.13500000000000001</v>
      </c>
      <c r="I15" s="42">
        <f t="shared" si="2"/>
        <v>0</v>
      </c>
    </row>
    <row r="16" spans="1:9" ht="14.25" x14ac:dyDescent="0.4">
      <c r="A16" s="24" t="str">
        <f>[1]!to_tradecode(C16)</f>
        <v>601009</v>
      </c>
      <c r="B16" s="25"/>
      <c r="C16" s="26" t="s">
        <v>28</v>
      </c>
      <c r="D16" s="27">
        <f>[1]!s_stm07_bs(A16,"W53103903",$A$1,1,100000000)</f>
        <v>7202.8948399999999</v>
      </c>
      <c r="E16" s="28">
        <v>0.14499999999999999</v>
      </c>
      <c r="F16" s="28">
        <v>0.15</v>
      </c>
      <c r="G16" s="29">
        <f t="shared" si="0"/>
        <v>5.0000000000000044E-3</v>
      </c>
      <c r="H16" s="28">
        <f t="shared" si="1"/>
        <v>0.14499999999999999</v>
      </c>
      <c r="I16" s="30">
        <f t="shared" si="2"/>
        <v>0</v>
      </c>
    </row>
    <row r="17" spans="1:9" ht="14.25" x14ac:dyDescent="0.4">
      <c r="A17" s="24" t="str">
        <f>[1]!to_tradecode(C17)</f>
        <v>002142</v>
      </c>
      <c r="B17" s="25"/>
      <c r="C17" s="26" t="s">
        <v>29</v>
      </c>
      <c r="D17" s="27">
        <f>[1]!s_stm07_bs(A17,"W53103903",$A$1,1,100000000)</f>
        <v>5551.1212500000001</v>
      </c>
      <c r="E17" s="28">
        <v>0.13500000000000001</v>
      </c>
      <c r="F17" s="28">
        <v>0.15</v>
      </c>
      <c r="G17" s="29">
        <f t="shared" si="0"/>
        <v>1.4999999999999986E-2</v>
      </c>
      <c r="H17" s="28">
        <f t="shared" si="1"/>
        <v>0.13500000000000001</v>
      </c>
      <c r="I17" s="30">
        <f t="shared" si="2"/>
        <v>0</v>
      </c>
    </row>
    <row r="18" spans="1:9" ht="14.25" x14ac:dyDescent="0.4">
      <c r="A18" s="24" t="str">
        <f>[1]!to_tradecode(C18)</f>
        <v>601229</v>
      </c>
      <c r="B18" s="25"/>
      <c r="C18" s="26" t="s">
        <v>30</v>
      </c>
      <c r="D18" s="27">
        <f>[1]!s_stm07_bs(A18,"W53103903",$A$1,1,100000000)</f>
        <v>8807.5226500000008</v>
      </c>
      <c r="E18" s="28">
        <v>0.14499999999999999</v>
      </c>
      <c r="F18" s="28">
        <v>0.15</v>
      </c>
      <c r="G18" s="29">
        <f t="shared" si="0"/>
        <v>5.0000000000000044E-3</v>
      </c>
      <c r="H18" s="28">
        <f t="shared" si="1"/>
        <v>0.14499999999999999</v>
      </c>
      <c r="I18" s="30">
        <f t="shared" si="2"/>
        <v>0</v>
      </c>
    </row>
    <row r="19" spans="1:9" ht="14.25" x14ac:dyDescent="0.4">
      <c r="A19" s="24" t="str">
        <f>[1]!to_tradecode(C19)</f>
        <v>601997</v>
      </c>
      <c r="B19" s="25"/>
      <c r="C19" s="26" t="s">
        <v>31</v>
      </c>
      <c r="D19" s="27">
        <f>[1]!s_stm07_bs(A19,"W53103903",$A$1,1,100000000)</f>
        <v>2732.5620600000002</v>
      </c>
      <c r="E19" s="28">
        <v>0.13500000000000001</v>
      </c>
      <c r="F19" s="28">
        <v>0.15</v>
      </c>
      <c r="G19" s="29">
        <f t="shared" si="0"/>
        <v>1.4999999999999986E-2</v>
      </c>
      <c r="H19" s="28">
        <f t="shared" si="1"/>
        <v>0.13500000000000001</v>
      </c>
      <c r="I19" s="30">
        <f t="shared" si="2"/>
        <v>0</v>
      </c>
    </row>
    <row r="20" spans="1:9" ht="14.25" x14ac:dyDescent="0.4">
      <c r="A20" s="24" t="str">
        <f>[1]!to_tradecode(C20)</f>
        <v>600926</v>
      </c>
      <c r="B20" s="25"/>
      <c r="C20" s="26" t="s">
        <v>32</v>
      </c>
      <c r="D20" s="27">
        <f>[1]!s_stm07_bs(A20,"W53103903",$A$1,1,100000000)</f>
        <v>3819.5375100000001</v>
      </c>
      <c r="E20" s="28">
        <v>0.13500000000000001</v>
      </c>
      <c r="F20" s="28">
        <v>0.15</v>
      </c>
      <c r="G20" s="29">
        <f t="shared" si="0"/>
        <v>1.4999999999999986E-2</v>
      </c>
      <c r="H20" s="28">
        <f t="shared" si="1"/>
        <v>0.13500000000000001</v>
      </c>
      <c r="I20" s="30">
        <f t="shared" si="2"/>
        <v>0</v>
      </c>
    </row>
    <row r="21" spans="1:9" ht="14.65" thickBot="1" x14ac:dyDescent="0.45">
      <c r="A21" s="24" t="str">
        <f>[1]!to_tradecode(C21)</f>
        <v>600919</v>
      </c>
      <c r="B21" s="31"/>
      <c r="C21" s="32" t="s">
        <v>33</v>
      </c>
      <c r="D21" s="33">
        <f>[1]!s_stm07_bs(A21,"W53103903",$A$1,1,100000000)</f>
        <v>9843.1094300000004</v>
      </c>
      <c r="E21" s="34">
        <v>0.13500000000000001</v>
      </c>
      <c r="F21" s="34">
        <v>0.15</v>
      </c>
      <c r="G21" s="35">
        <f t="shared" si="0"/>
        <v>1.4999999999999986E-2</v>
      </c>
      <c r="H21" s="34">
        <f t="shared" si="1"/>
        <v>0.13500000000000001</v>
      </c>
      <c r="I21" s="36">
        <f t="shared" si="2"/>
        <v>0</v>
      </c>
    </row>
    <row r="22" spans="1:9" ht="14.25" x14ac:dyDescent="0.4">
      <c r="A22" s="24" t="str">
        <f>[1]!to_tradecode(C22)</f>
        <v>600908</v>
      </c>
      <c r="B22" s="37" t="s">
        <v>34</v>
      </c>
      <c r="C22" s="38" t="s">
        <v>35</v>
      </c>
      <c r="D22" s="39">
        <f>[1]!s_stm07_bs(A22,"W53103903",$A$1,1,100000000)</f>
        <v>1000.0744</v>
      </c>
      <c r="E22" s="40">
        <v>0.13500000000000001</v>
      </c>
      <c r="F22" s="40">
        <v>0.15</v>
      </c>
      <c r="G22" s="41">
        <f t="shared" si="0"/>
        <v>1.4999999999999986E-2</v>
      </c>
      <c r="H22" s="40">
        <f t="shared" si="1"/>
        <v>0.13500000000000001</v>
      </c>
      <c r="I22" s="42">
        <f t="shared" si="2"/>
        <v>0</v>
      </c>
    </row>
    <row r="23" spans="1:9" ht="14.65" thickBot="1" x14ac:dyDescent="0.45">
      <c r="A23" s="24" t="str">
        <f>[1]!to_tradecode(C23)</f>
        <v>603323</v>
      </c>
      <c r="B23" s="31"/>
      <c r="C23" s="32" t="s">
        <v>36</v>
      </c>
      <c r="D23" s="33">
        <f>[1]!s_stm07_bs(A23,"W53103903",$A$1,1,100000000)</f>
        <v>684.69655</v>
      </c>
      <c r="E23" s="34">
        <v>0.13500000000000001</v>
      </c>
      <c r="F23" s="34">
        <v>0.15</v>
      </c>
      <c r="G23" s="35">
        <f t="shared" si="0"/>
        <v>1.4999999999999986E-2</v>
      </c>
      <c r="H23" s="34">
        <f t="shared" si="1"/>
        <v>0.13500000000000001</v>
      </c>
      <c r="I23" s="36">
        <f t="shared" si="2"/>
        <v>0</v>
      </c>
    </row>
    <row r="24" spans="1:9" ht="14.25" x14ac:dyDescent="0.4">
      <c r="A24" s="24" t="str">
        <f>[1]!to_tradecode(C24)</f>
        <v>601128</v>
      </c>
      <c r="B24" s="37" t="s">
        <v>43</v>
      </c>
      <c r="C24" s="38" t="s">
        <v>37</v>
      </c>
      <c r="D24" s="39">
        <f>[1]!s_stm07_bs(A24,"W53103903",$A$1,1,100000000)</f>
        <v>964.95979</v>
      </c>
      <c r="E24" s="40">
        <v>0.12</v>
      </c>
      <c r="F24" s="40">
        <v>0.12</v>
      </c>
      <c r="G24" s="41">
        <f t="shared" si="0"/>
        <v>0</v>
      </c>
      <c r="H24" s="40">
        <v>0.12</v>
      </c>
      <c r="I24" s="42">
        <f t="shared" si="2"/>
        <v>0</v>
      </c>
    </row>
    <row r="25" spans="1:9" ht="14.25" x14ac:dyDescent="0.4">
      <c r="A25" s="24" t="str">
        <f>[1]!to_tradecode(C25)</f>
        <v>002807</v>
      </c>
      <c r="B25" s="25"/>
      <c r="C25" s="26" t="s">
        <v>38</v>
      </c>
      <c r="D25" s="27">
        <f>[1]!s_stm07_bs(A25,"W53103903",$A$1,1,100000000)</f>
        <v>759.90664000000004</v>
      </c>
      <c r="E25" s="28">
        <v>0.12</v>
      </c>
      <c r="F25" s="28">
        <v>0.12</v>
      </c>
      <c r="G25" s="29">
        <f t="shared" si="0"/>
        <v>0</v>
      </c>
      <c r="H25" s="28">
        <v>0.12</v>
      </c>
      <c r="I25" s="30">
        <f t="shared" si="2"/>
        <v>0</v>
      </c>
    </row>
    <row r="26" spans="1:9" ht="14.65" thickBot="1" x14ac:dyDescent="0.45">
      <c r="A26" s="24" t="str">
        <f>[1]!to_tradecode(C26)</f>
        <v>002839</v>
      </c>
      <c r="B26" s="31"/>
      <c r="C26" s="32" t="s">
        <v>39</v>
      </c>
      <c r="D26" s="33">
        <f>[1]!s_stm07_bs(A26,"W53103903",$A$1,1,100000000)</f>
        <v>679.88283947859998</v>
      </c>
      <c r="E26" s="34">
        <v>0.12</v>
      </c>
      <c r="F26" s="34">
        <v>0.12</v>
      </c>
      <c r="G26" s="35">
        <f t="shared" si="0"/>
        <v>0</v>
      </c>
      <c r="H26" s="34">
        <v>0.12</v>
      </c>
      <c r="I26" s="36">
        <f t="shared" si="2"/>
        <v>0</v>
      </c>
    </row>
  </sheetData>
  <mergeCells count="5">
    <mergeCell ref="B2:B6"/>
    <mergeCell ref="B7:B14"/>
    <mergeCell ref="B15:B21"/>
    <mergeCell ref="B22:B23"/>
    <mergeCell ref="B24:B2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新旧准备金政策</vt:lpstr>
      <vt:lpstr>各家银行法定准备金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2017-10-07T17:23:15Z</dcterms:modified>
</cp:coreProperties>
</file>