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提取页" sheetId="20" r:id="rId1"/>
    <sheet name="工商银行" sheetId="1" r:id="rId2"/>
    <sheet name="建设银行" sheetId="2" r:id="rId3"/>
    <sheet name="农业银行" sheetId="3" r:id="rId4"/>
    <sheet name="中国银行" sheetId="4" r:id="rId5"/>
    <sheet name="交通银行" sheetId="5" r:id="rId6"/>
    <sheet name="招商银行" sheetId="6" r:id="rId7"/>
    <sheet name="民生银行" sheetId="8" r:id="rId8"/>
    <sheet name="中信银行" sheetId="10" r:id="rId9"/>
    <sheet name="平安银行" sheetId="11" r:id="rId10"/>
    <sheet name="光大银行" sheetId="12" r:id="rId11"/>
    <sheet name="华夏银行" sheetId="13" r:id="rId12"/>
    <sheet name="北京银行" sheetId="14" r:id="rId13"/>
    <sheet name="南京银行" sheetId="15" r:id="rId14"/>
    <sheet name="宁波银行" sheetId="16" r:id="rId15"/>
    <sheet name="邮储银行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0" l="1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C4" i="20"/>
  <c r="D4" i="20"/>
  <c r="B4" i="20"/>
  <c r="E35" i="19"/>
  <c r="G1" i="19"/>
  <c r="L2" i="16"/>
  <c r="M38" i="14"/>
  <c r="L13" i="14"/>
  <c r="L50" i="12"/>
  <c r="L17" i="12"/>
  <c r="K21" i="11"/>
  <c r="K5" i="11"/>
  <c r="K41" i="10"/>
  <c r="K11" i="10"/>
  <c r="L30" i="8"/>
  <c r="L11" i="8"/>
  <c r="E19" i="8"/>
  <c r="D19" i="8"/>
  <c r="E19" i="6"/>
  <c r="I11" i="1"/>
  <c r="D11" i="1"/>
  <c r="D19" i="6"/>
  <c r="D10" i="6"/>
  <c r="F48" i="5"/>
  <c r="F16" i="5"/>
  <c r="F45" i="4"/>
  <c r="D7" i="4"/>
  <c r="M53" i="3"/>
  <c r="M18" i="3"/>
  <c r="M57" i="2"/>
  <c r="M13" i="2"/>
  <c r="I43" i="1"/>
</calcChain>
</file>

<file path=xl/sharedStrings.xml><?xml version="1.0" encoding="utf-8"?>
<sst xmlns="http://schemas.openxmlformats.org/spreadsheetml/2006/main" count="1552" uniqueCount="383">
  <si>
    <t>利息净收入</t>
  </si>
  <si>
    <t>其中：外部利息净收入</t>
  </si>
  <si>
    <t>手续费及佣金净收入</t>
  </si>
  <si>
    <t>其中：手续费及佣金收入</t>
  </si>
  <si>
    <t>手续费及佣金支出</t>
  </si>
  <si>
    <t>业务及管理费和营业外支出</t>
  </si>
  <si>
    <t>税金及附加</t>
  </si>
  <si>
    <t>分部利润</t>
  </si>
  <si>
    <t>营业收入</t>
  </si>
  <si>
    <t>营业支出</t>
  </si>
  <si>
    <t>计提资产减值准备后利润</t>
  </si>
  <si>
    <t>所得税费用</t>
  </si>
  <si>
    <t>净利润</t>
  </si>
  <si>
    <t>折旧及摊销</t>
  </si>
  <si>
    <t>资本性支出</t>
  </si>
  <si>
    <t>公司</t>
  </si>
  <si>
    <t>金融业务</t>
  </si>
  <si>
    <t>截至2017年6月30日止六个月</t>
  </si>
  <si>
    <t>个人</t>
  </si>
  <si>
    <t>资金业务</t>
  </si>
  <si>
    <t>其他</t>
  </si>
  <si>
    <t>-</t>
  </si>
  <si>
    <t>合计</t>
  </si>
  <si>
    <r>
      <t>内部利息净(支出</t>
    </r>
    <r>
      <rPr>
        <sz val="8.5"/>
        <rFont val="MingLiU"/>
        <family val="3"/>
        <charset val="136"/>
      </rPr>
      <t>）/</t>
    </r>
    <r>
      <rPr>
        <sz val="8.5"/>
        <rFont val="MingLiU"/>
        <family val="3"/>
        <charset val="136"/>
      </rPr>
      <t>收入</t>
    </r>
  </si>
  <si>
    <r>
      <t>其他营业净收入</t>
    </r>
    <r>
      <rPr>
        <sz val="7"/>
        <rFont val="Lucida Sans Unicode"/>
        <family val="2"/>
      </rPr>
      <t>W</t>
    </r>
  </si>
  <si>
    <r>
      <t>资产减值(损失</t>
    </r>
    <r>
      <rPr>
        <sz val="8.5"/>
        <rFont val="MingLiU"/>
        <family val="3"/>
        <charset val="136"/>
      </rPr>
      <t>)/</t>
    </r>
    <r>
      <rPr>
        <sz val="8.5"/>
        <rFont val="MingLiU"/>
        <family val="3"/>
        <charset val="136"/>
      </rPr>
      <t>转回</t>
    </r>
  </si>
  <si>
    <t>分部资产</t>
  </si>
  <si>
    <t>其中：对联营及合营企业的投资</t>
  </si>
  <si>
    <t>固定资产及在建工程</t>
  </si>
  <si>
    <t>分部负债</t>
  </si>
  <si>
    <t>信贷承诺</t>
  </si>
  <si>
    <t>_</t>
  </si>
  <si>
    <t>2017年6月30曰</t>
  </si>
  <si>
    <r>
      <t>其他非流动资产</t>
    </r>
    <r>
      <rPr>
        <vertAlign val="superscript"/>
        <sz val="8.5"/>
        <rFont val="MingLiU"/>
        <family val="3"/>
        <charset val="136"/>
      </rPr>
      <t>(2)</t>
    </r>
  </si>
  <si>
    <t>资产减值损失</t>
  </si>
  <si>
    <t>截至2016年6月30日止六个月</t>
  </si>
  <si>
    <r>
      <t>其他营业净收入</t>
    </r>
    <r>
      <rPr>
        <sz val="8.5"/>
        <rFont val="MingLiU"/>
        <family val="3"/>
        <charset val="136"/>
      </rPr>
      <t>/(</t>
    </r>
    <r>
      <rPr>
        <sz val="8.5"/>
        <rFont val="MingLiU"/>
        <family val="3"/>
        <charset val="136"/>
      </rPr>
      <t>支出）⑴</t>
    </r>
  </si>
  <si>
    <t>2016年12月31曰</t>
  </si>
  <si>
    <t>一■、营业收入</t>
  </si>
  <si>
    <t>外部利息净收入</t>
  </si>
  <si>
    <t>其中：对联营和合营企业的投资收益</t>
  </si>
  <si>
    <t>汇兑收益</t>
  </si>
  <si>
    <t>其他业务收入</t>
  </si>
  <si>
    <t>二、营业支出</t>
  </si>
  <si>
    <t>业务及管理费</t>
  </si>
  <si>
    <t>其他业务成本</t>
  </si>
  <si>
    <t>三、营业利润</t>
  </si>
  <si>
    <t>加：营业外收入</t>
  </si>
  <si>
    <t>减：营业外支出</t>
  </si>
  <si>
    <t>四、利润总额</t>
  </si>
  <si>
    <t>公司银行业务</t>
  </si>
  <si>
    <t>个人银行业务</t>
  </si>
  <si>
    <t>其他业务</t>
  </si>
  <si>
    <r>
      <t>内部利息净收入</t>
    </r>
    <r>
      <rPr>
        <sz val="10.5"/>
        <rFont val="MingLiU"/>
        <family val="3"/>
        <charset val="136"/>
      </rPr>
      <t>/(</t>
    </r>
    <r>
      <rPr>
        <sz val="10.5"/>
        <rFont val="MingLiU"/>
        <family val="3"/>
        <charset val="136"/>
      </rPr>
      <t>支出）</t>
    </r>
  </si>
  <si>
    <r>
      <t>投资(损失</t>
    </r>
    <r>
      <rPr>
        <sz val="10.5"/>
        <rFont val="MingLiU"/>
        <family val="3"/>
        <charset val="136"/>
      </rPr>
      <t>)/</t>
    </r>
    <r>
      <rPr>
        <sz val="10.5"/>
        <rFont val="MingLiU"/>
        <family val="3"/>
        <charset val="136"/>
      </rPr>
      <t>收益</t>
    </r>
  </si>
  <si>
    <r>
      <t>公允价值变动收益</t>
    </r>
    <r>
      <rPr>
        <sz val="10.5"/>
        <rFont val="MingLiU"/>
        <family val="3"/>
        <charset val="136"/>
      </rPr>
      <t>/(</t>
    </r>
    <r>
      <rPr>
        <sz val="10.5"/>
        <rFont val="MingLiU"/>
        <family val="3"/>
        <charset val="136"/>
      </rPr>
      <t>损失）</t>
    </r>
  </si>
  <si>
    <t>其他分部信息：</t>
  </si>
  <si>
    <t>折旧及摊销费用</t>
  </si>
  <si>
    <t>对联营和合营企业的投资</t>
  </si>
  <si>
    <t>递延所得税资产</t>
  </si>
  <si>
    <t>抵销</t>
  </si>
  <si>
    <t>资产总额</t>
  </si>
  <si>
    <t>递延所得税负债</t>
  </si>
  <si>
    <t>负债总额</t>
  </si>
  <si>
    <t>表外信贷承诺</t>
  </si>
  <si>
    <t>2017年6月30日</t>
  </si>
  <si>
    <t>其中：对联营和合营企业的投资损失</t>
  </si>
  <si>
    <r>
      <t>汇兑收益</t>
    </r>
    <r>
      <rPr>
        <sz val="10.5"/>
        <rFont val="MingLiU"/>
        <family val="3"/>
        <charset val="136"/>
      </rPr>
      <t>/(</t>
    </r>
    <r>
      <rPr>
        <sz val="10.5"/>
        <rFont val="MingLiU"/>
        <family val="3"/>
        <charset val="136"/>
      </rPr>
      <t>损失）</t>
    </r>
  </si>
  <si>
    <t>其他分部信息： 资本性支出 折旧及摊销费用</t>
  </si>
  <si>
    <t>551 2,534</t>
  </si>
  <si>
    <t>903 4,154</t>
  </si>
  <si>
    <t>2016年12月31日</t>
  </si>
  <si>
    <t>93 428</t>
  </si>
  <si>
    <t>8,563 687</t>
  </si>
  <si>
    <t>10,110 7,803</t>
  </si>
  <si>
    <t>2017年1月1日至6月30日止期间</t>
  </si>
  <si>
    <t>外部利息收入</t>
  </si>
  <si>
    <t>外部利息支出</t>
  </si>
  <si>
    <t>手续费及佣金收入</t>
  </si>
  <si>
    <t>投资损益</t>
  </si>
  <si>
    <t>其中：对联营企业的投资损益</t>
  </si>
  <si>
    <t>公允价值变动损益</t>
  </si>
  <si>
    <t>汇兑损益</t>
  </si>
  <si>
    <t>营业利润</t>
  </si>
  <si>
    <t>利润总额</t>
  </si>
  <si>
    <t>减：所得税费用</t>
  </si>
  <si>
    <t>其中：投资联营企业</t>
  </si>
  <si>
    <t>未分配资产</t>
  </si>
  <si>
    <t>总资产</t>
  </si>
  <si>
    <t>未分配负债</t>
  </si>
  <si>
    <t>总负债</t>
  </si>
  <si>
    <t>补充信息：</t>
  </si>
  <si>
    <t>折旧和摊销费用</t>
  </si>
  <si>
    <t>银行业务</t>
  </si>
  <si>
    <t>资金</t>
  </si>
  <si>
    <t>运营业务</t>
  </si>
  <si>
    <r>
      <t>内部利息收入</t>
    </r>
    <r>
      <rPr>
        <sz val="8.5"/>
        <rFont val="MingLiU"/>
        <family val="3"/>
        <charset val="136"/>
      </rPr>
      <t>/(</t>
    </r>
    <r>
      <rPr>
        <sz val="8.5"/>
        <rFont val="MingLiU"/>
        <family val="3"/>
        <charset val="136"/>
      </rPr>
      <t>支出）</t>
    </r>
  </si>
  <si>
    <t>2016年1月1日至6月30日止期间</t>
  </si>
  <si>
    <t>公司 银行业务</t>
  </si>
  <si>
    <t>个人 银行业务</t>
  </si>
  <si>
    <t>资金 运营业务</t>
  </si>
  <si>
    <t>一、营业收入</t>
  </si>
  <si>
    <t>其中：分部间利息净收入</t>
  </si>
  <si>
    <t>其中：分部间手续费及佣金净收入</t>
  </si>
  <si>
    <t>投资收益</t>
  </si>
  <si>
    <t>其中：对联营企业及合营企业投资收益</t>
  </si>
  <si>
    <t>公允价值变动收益</t>
  </si>
  <si>
    <t>营业外收支净额</t>
  </si>
  <si>
    <t>五、净利润</t>
  </si>
  <si>
    <t>投资联营企业及合营企业</t>
  </si>
  <si>
    <t>六、资产总额</t>
  </si>
  <si>
    <t>七、负债总额</t>
  </si>
  <si>
    <t>八、补充信息</t>
  </si>
  <si>
    <t>信用承诺</t>
  </si>
  <si>
    <t>公司金融业务</t>
  </si>
  <si>
    <t>个人金融业务</t>
  </si>
  <si>
    <t>投资银行业务</t>
  </si>
  <si>
    <t>保险业务</t>
  </si>
  <si>
    <t>2017H</t>
    <phoneticPr fontId="1" type="noConversion"/>
  </si>
  <si>
    <r>
      <t>本集团</t>
    </r>
    <r>
      <rPr>
        <sz val="8.5"/>
        <rFont val="MingLiU"/>
        <family val="3"/>
        <charset val="136"/>
      </rPr>
      <t>2016</t>
    </r>
    <r>
      <rPr>
        <b/>
        <sz val="9"/>
        <rFont val="MingLiU"/>
        <family val="3"/>
        <charset val="136"/>
      </rPr>
      <t>年</t>
    </r>
    <r>
      <rPr>
        <sz val="8.5"/>
        <rFont val="MingLiU"/>
        <family val="3"/>
        <charset val="136"/>
      </rPr>
      <t>12</t>
    </r>
    <r>
      <rPr>
        <b/>
        <sz val="9"/>
        <rFont val="MingLiU"/>
        <family val="3"/>
        <charset val="136"/>
      </rPr>
      <t>月</t>
    </r>
    <r>
      <rPr>
        <sz val="8.5"/>
        <rFont val="MingLiU"/>
        <family val="3"/>
        <charset val="136"/>
      </rPr>
      <t>31</t>
    </r>
    <r>
      <rPr>
        <b/>
        <sz val="9"/>
        <rFont val="MingLiU"/>
        <family val="3"/>
        <charset val="136"/>
      </rPr>
      <t>日及</t>
    </r>
    <r>
      <rPr>
        <sz val="8.5"/>
        <rFont val="MingLiU"/>
        <family val="3"/>
        <charset val="136"/>
      </rPr>
      <t>2016</t>
    </r>
    <r>
      <rPr>
        <b/>
        <sz val="9"/>
        <rFont val="MingLiU"/>
        <family val="3"/>
        <charset val="136"/>
      </rPr>
      <t>年</t>
    </r>
    <r>
      <rPr>
        <sz val="8.5"/>
        <rFont val="MingLiU"/>
        <family val="3"/>
        <charset val="136"/>
      </rPr>
      <t>1</t>
    </r>
    <r>
      <rPr>
        <b/>
        <sz val="9"/>
        <rFont val="MingLiU"/>
        <family val="3"/>
        <charset val="136"/>
      </rPr>
      <t>至</t>
    </r>
    <r>
      <rPr>
        <sz val="8.5"/>
        <rFont val="MingLiU"/>
        <family val="3"/>
        <charset val="136"/>
      </rPr>
      <t>6</t>
    </r>
    <r>
      <rPr>
        <b/>
        <sz val="9"/>
        <rFont val="MingLiU"/>
        <family val="3"/>
        <charset val="136"/>
      </rPr>
      <t>月</t>
    </r>
  </si>
  <si>
    <t>本集团</t>
  </si>
  <si>
    <t>的投资收益</t>
  </si>
  <si>
    <t>保险业务收入</t>
  </si>
  <si>
    <t>保险业务支出</t>
  </si>
  <si>
    <t>公司 金融业务</t>
  </si>
  <si>
    <t>45,711 31,095</t>
  </si>
  <si>
    <t>个人 金融业务</t>
  </si>
  <si>
    <t>12,130 9,559</t>
  </si>
  <si>
    <t>12,798 879</t>
  </si>
  <si>
    <t>103,688 62,708</t>
  </si>
  <si>
    <r>
      <t>2017</t>
    </r>
    <r>
      <rPr>
        <sz val="7"/>
        <rFont val="MingLiU"/>
        <family val="3"/>
        <charset val="136"/>
      </rPr>
      <t>年</t>
    </r>
    <r>
      <rPr>
        <sz val="6"/>
        <rFont val="MingLiU"/>
        <family val="3"/>
        <charset val="136"/>
      </rPr>
      <t>1</t>
    </r>
    <r>
      <rPr>
        <sz val="7"/>
        <rFont val="MingLiU"/>
        <family val="3"/>
        <charset val="136"/>
      </rPr>
      <t>月</t>
    </r>
    <r>
      <rPr>
        <sz val="6"/>
        <rFont val="MingLiU"/>
        <family val="3"/>
        <charset val="136"/>
      </rPr>
      <t>1</t>
    </r>
    <r>
      <rPr>
        <sz val="7"/>
        <rFont val="MingLiU"/>
        <family val="3"/>
        <charset val="136"/>
      </rPr>
      <t>日至</t>
    </r>
    <r>
      <rPr>
        <sz val="6"/>
        <rFont val="MingLiU"/>
        <family val="3"/>
        <charset val="136"/>
      </rPr>
      <t>6</t>
    </r>
    <r>
      <rPr>
        <sz val="7"/>
        <rFont val="MingLiU"/>
        <family val="3"/>
        <charset val="136"/>
      </rPr>
      <t>月</t>
    </r>
    <r>
      <rPr>
        <sz val="6"/>
        <rFont val="MingLiU"/>
        <family val="3"/>
        <charset val="136"/>
      </rPr>
      <t>30</t>
    </r>
    <r>
      <rPr>
        <sz val="7"/>
        <rFont val="MingLiU"/>
        <family val="3"/>
        <charset val="136"/>
      </rPr>
      <t>日止期间</t>
    </r>
  </si>
  <si>
    <r>
      <t>(</t>
    </r>
    <r>
      <rPr>
        <sz val="7"/>
        <rFont val="MingLiU"/>
        <family val="3"/>
        <charset val="136"/>
      </rPr>
      <t>未经审计</t>
    </r>
    <r>
      <rPr>
        <sz val="6"/>
        <rFont val="MingLiU"/>
        <family val="3"/>
        <charset val="136"/>
      </rPr>
      <t>）</t>
    </r>
  </si>
  <si>
    <r>
      <t>其中</t>
    </r>
    <r>
      <rPr>
        <sz val="6"/>
        <rFont val="MingLiU"/>
        <family val="3"/>
        <charset val="136"/>
      </rPr>
      <t>：</t>
    </r>
    <r>
      <rPr>
        <sz val="7"/>
        <rFont val="MingLiU"/>
        <family val="3"/>
        <charset val="136"/>
      </rPr>
      <t>外部利息净收入</t>
    </r>
    <r>
      <rPr>
        <sz val="7"/>
        <rFont val="MingLiU"/>
        <family val="3"/>
        <charset val="136"/>
      </rPr>
      <t>/</t>
    </r>
    <r>
      <rPr>
        <sz val="6"/>
        <rFont val="MingLiU"/>
        <family val="3"/>
        <charset val="136"/>
      </rPr>
      <t>(</t>
    </r>
    <r>
      <rPr>
        <sz val="7"/>
        <rFont val="MingLiU"/>
        <family val="3"/>
        <charset val="136"/>
      </rPr>
      <t>支出</t>
    </r>
    <r>
      <rPr>
        <sz val="6"/>
        <rFont val="MingLiU"/>
        <family val="3"/>
        <charset val="136"/>
      </rPr>
      <t>）</t>
    </r>
  </si>
  <si>
    <r>
      <t xml:space="preserve">62,708 </t>
    </r>
    <r>
      <rPr>
        <sz val="14"/>
        <rFont val="Century Gothic"/>
        <family val="2"/>
      </rPr>
      <t>I</t>
    </r>
  </si>
  <si>
    <r>
      <t>分部间利息净收入</t>
    </r>
    <r>
      <rPr>
        <sz val="7"/>
        <rFont val="MingLiU"/>
        <family val="3"/>
        <charset val="136"/>
      </rPr>
      <t>/</t>
    </r>
    <r>
      <rPr>
        <sz val="6"/>
        <rFont val="MingLiU"/>
        <family val="3"/>
        <charset val="136"/>
      </rPr>
      <t>(</t>
    </r>
    <r>
      <rPr>
        <sz val="7"/>
        <rFont val="MingLiU"/>
        <family val="3"/>
        <charset val="136"/>
      </rPr>
      <t>支出</t>
    </r>
    <r>
      <rPr>
        <sz val="6"/>
        <rFont val="MingLiU"/>
        <family val="3"/>
        <charset val="136"/>
      </rPr>
      <t>）</t>
    </r>
  </si>
  <si>
    <r>
      <t>投资收益</t>
    </r>
    <r>
      <rPr>
        <sz val="7"/>
        <rFont val="MingLiU"/>
        <family val="3"/>
        <charset val="136"/>
      </rPr>
      <t>/</t>
    </r>
    <r>
      <rPr>
        <sz val="6"/>
        <rFont val="MingLiU"/>
        <family val="3"/>
        <charset val="136"/>
      </rPr>
      <t>(</t>
    </r>
    <r>
      <rPr>
        <sz val="7"/>
        <rFont val="MingLiU"/>
        <family val="3"/>
        <charset val="136"/>
      </rPr>
      <t>损失</t>
    </r>
    <r>
      <rPr>
        <sz val="6"/>
        <rFont val="MingLiU"/>
        <family val="3"/>
        <charset val="136"/>
      </rPr>
      <t>）</t>
    </r>
  </si>
  <si>
    <r>
      <t>其中</t>
    </r>
    <r>
      <rPr>
        <sz val="6"/>
        <rFont val="MingLiU"/>
        <family val="3"/>
        <charset val="136"/>
      </rPr>
      <t>：</t>
    </r>
    <r>
      <rPr>
        <sz val="7"/>
        <rFont val="MingLiU"/>
        <family val="3"/>
        <charset val="136"/>
      </rPr>
      <t>对联营企业和合营企业</t>
    </r>
  </si>
  <si>
    <r>
      <t>51</t>
    </r>
    <r>
      <rPr>
        <sz val="6"/>
        <rFont val="MingLiU"/>
        <family val="3"/>
        <charset val="136"/>
      </rPr>
      <t xml:space="preserve"> 1</t>
    </r>
  </si>
  <si>
    <r>
      <t>公允价值变动收益</t>
    </r>
    <r>
      <rPr>
        <sz val="7"/>
        <rFont val="MingLiU"/>
        <family val="3"/>
        <charset val="136"/>
      </rPr>
      <t>/</t>
    </r>
    <r>
      <rPr>
        <sz val="6"/>
        <rFont val="MingLiU"/>
        <family val="3"/>
        <charset val="136"/>
      </rPr>
      <t>(</t>
    </r>
    <r>
      <rPr>
        <sz val="7"/>
        <rFont val="MingLiU"/>
        <family val="3"/>
        <charset val="136"/>
      </rPr>
      <t>损失</t>
    </r>
    <r>
      <rPr>
        <sz val="6"/>
        <rFont val="MingLiU"/>
        <family val="3"/>
        <charset val="136"/>
      </rPr>
      <t>）</t>
    </r>
  </si>
  <si>
    <r>
      <t>汇兑及汇率产品净收益</t>
    </r>
    <r>
      <rPr>
        <sz val="7"/>
        <rFont val="MingLiU"/>
        <family val="3"/>
        <charset val="136"/>
      </rPr>
      <t>/</t>
    </r>
    <r>
      <rPr>
        <sz val="6"/>
        <rFont val="MingLiU"/>
        <family val="3"/>
        <charset val="136"/>
      </rPr>
      <t>(</t>
    </r>
    <r>
      <rPr>
        <sz val="7"/>
        <rFont val="MingLiU"/>
        <family val="3"/>
        <charset val="136"/>
      </rPr>
      <t>损失</t>
    </r>
    <r>
      <rPr>
        <sz val="6"/>
        <rFont val="MingLiU"/>
        <family val="3"/>
        <charset val="136"/>
      </rPr>
      <t>）</t>
    </r>
  </si>
  <si>
    <r>
      <t xml:space="preserve">力口 </t>
    </r>
    <r>
      <rPr>
        <sz val="6"/>
        <rFont val="MingLiU"/>
        <family val="3"/>
        <charset val="136"/>
      </rPr>
      <t>：</t>
    </r>
    <r>
      <rPr>
        <sz val="7"/>
        <rFont val="MingLiU"/>
        <family val="3"/>
        <charset val="136"/>
      </rPr>
      <t>营业外收入</t>
    </r>
  </si>
  <si>
    <r>
      <t>减</t>
    </r>
    <r>
      <rPr>
        <sz val="6"/>
        <rFont val="MingLiU"/>
        <family val="3"/>
        <charset val="136"/>
      </rPr>
      <t>：</t>
    </r>
    <r>
      <rPr>
        <sz val="7"/>
        <rFont val="MingLiU"/>
        <family val="3"/>
        <charset val="136"/>
      </rPr>
      <t>营业外支出</t>
    </r>
  </si>
  <si>
    <r>
      <t>2016</t>
    </r>
    <r>
      <rPr>
        <sz val="7"/>
        <rFont val="MingLiU"/>
        <family val="3"/>
        <charset val="136"/>
      </rPr>
      <t>年</t>
    </r>
    <r>
      <rPr>
        <sz val="6"/>
        <rFont val="MingLiU"/>
        <family val="3"/>
        <charset val="136"/>
      </rPr>
      <t>1</t>
    </r>
    <r>
      <rPr>
        <sz val="7"/>
        <rFont val="MingLiU"/>
        <family val="3"/>
        <charset val="136"/>
      </rPr>
      <t>月</t>
    </r>
    <r>
      <rPr>
        <sz val="6"/>
        <rFont val="MingLiU"/>
        <family val="3"/>
        <charset val="136"/>
      </rPr>
      <t>1</t>
    </r>
    <r>
      <rPr>
        <sz val="7"/>
        <rFont val="MingLiU"/>
        <family val="3"/>
        <charset val="136"/>
      </rPr>
      <t>日至</t>
    </r>
    <r>
      <rPr>
        <sz val="6"/>
        <rFont val="MingLiU"/>
        <family val="3"/>
        <charset val="136"/>
      </rPr>
      <t>6</t>
    </r>
    <r>
      <rPr>
        <sz val="7"/>
        <rFont val="MingLiU"/>
        <family val="3"/>
        <charset val="136"/>
      </rPr>
      <t>月</t>
    </r>
    <r>
      <rPr>
        <sz val="6"/>
        <rFont val="MingLiU"/>
        <family val="3"/>
        <charset val="136"/>
      </rPr>
      <t>30</t>
    </r>
    <r>
      <rPr>
        <sz val="7"/>
        <rFont val="MingLiU"/>
        <family val="3"/>
        <charset val="136"/>
      </rPr>
      <t>日止期间</t>
    </r>
  </si>
  <si>
    <t>外部净利息收入</t>
  </si>
  <si>
    <t>内部净利息</t>
  </si>
  <si>
    <t>净利息收入</t>
  </si>
  <si>
    <t>净手续费及佣金收入</t>
  </si>
  <si>
    <t>其他净收入</t>
  </si>
  <si>
    <t>其中：对联营及合营</t>
  </si>
  <si>
    <t>公司投资收益</t>
  </si>
  <si>
    <t>-折旧及摊销</t>
  </si>
  <si>
    <t>- 其他</t>
  </si>
  <si>
    <t>批发金融业务</t>
  </si>
  <si>
    <t>截至2017年</t>
  </si>
  <si>
    <t>6月30日止</t>
  </si>
  <si>
    <t>6个月期间</t>
  </si>
  <si>
    <t>截至2016年</t>
  </si>
  <si>
    <t>6 月 30 日止</t>
  </si>
  <si>
    <t>零售金融业务</t>
  </si>
  <si>
    <t>截至 2016 年</t>
  </si>
  <si>
    <r>
      <t>(重述</t>
    </r>
    <r>
      <rPr>
        <sz val="7"/>
        <rFont val="MingLiU"/>
        <family val="3"/>
        <charset val="136"/>
      </rPr>
      <t>）</t>
    </r>
  </si>
  <si>
    <r>
      <t>收入</t>
    </r>
    <r>
      <rPr>
        <sz val="7"/>
        <rFont val="MingLiU"/>
        <family val="3"/>
        <charset val="136"/>
      </rPr>
      <t>/(</t>
    </r>
    <r>
      <rPr>
        <sz val="7"/>
        <rFont val="MingLiU"/>
        <family val="3"/>
        <charset val="136"/>
      </rPr>
      <t>支出）</t>
    </r>
  </si>
  <si>
    <r>
      <t>-</t>
    </r>
    <r>
      <rPr>
        <sz val="7"/>
        <rFont val="MingLiU"/>
        <family val="3"/>
        <charset val="136"/>
      </rPr>
      <t>保险申索准备</t>
    </r>
  </si>
  <si>
    <r>
      <t>-</t>
    </r>
    <r>
      <rPr>
        <sz val="7"/>
        <rFont val="MingLiU"/>
        <family val="3"/>
        <charset val="136"/>
      </rPr>
      <t>资产减值损失</t>
    </r>
  </si>
  <si>
    <t>报告分部税前利润</t>
  </si>
  <si>
    <t>资本性开支（注）</t>
  </si>
  <si>
    <t>报告分部资产</t>
  </si>
  <si>
    <t>报告分部负债</t>
  </si>
  <si>
    <t>联营及合营公司投资</t>
  </si>
  <si>
    <t>截至2017年 6月30日止 6个月期间</t>
  </si>
  <si>
    <t>2017 年 6月30日</t>
  </si>
  <si>
    <t>2016 年 12月31日</t>
  </si>
  <si>
    <t>截至2017年 6 月 30 日止 6个月期间</t>
  </si>
  <si>
    <t>截至 2016 年 6 月 30 日止 6个月期间</t>
  </si>
  <si>
    <r>
      <t>截至2016年 6 月 30 日止 6个月期间 (重述</t>
    </r>
    <r>
      <rPr>
        <sz val="7"/>
        <rFont val="MingLiU"/>
        <family val="3"/>
        <charset val="136"/>
      </rPr>
      <t>）</t>
    </r>
  </si>
  <si>
    <t>本集</t>
  </si>
  <si>
    <t>对联营企业和合营企业的投资</t>
  </si>
  <si>
    <t>团</t>
  </si>
  <si>
    <r>
      <t>2017年6月30日</t>
    </r>
    <r>
      <rPr>
        <b/>
        <sz val="7"/>
        <rFont val="MingLiU"/>
        <family val="3"/>
        <charset val="136"/>
      </rPr>
      <t>（</t>
    </r>
    <r>
      <rPr>
        <sz val="6"/>
        <rFont val="MingLiU"/>
        <family val="3"/>
        <charset val="136"/>
      </rPr>
      <t>未经审计</t>
    </r>
    <r>
      <rPr>
        <b/>
        <sz val="7"/>
        <rFont val="MingLiU"/>
        <family val="3"/>
        <charset val="136"/>
      </rPr>
      <t>）</t>
    </r>
  </si>
  <si>
    <r>
      <t>其中</t>
    </r>
    <r>
      <rPr>
        <b/>
        <sz val="7"/>
        <rFont val="MingLiU"/>
        <family val="3"/>
        <charset val="136"/>
      </rPr>
      <t>：</t>
    </r>
  </si>
  <si>
    <t>其中：</t>
  </si>
  <si>
    <t>16年12月31日</t>
  </si>
  <si>
    <t>其中：分部间利息净</t>
  </si>
  <si>
    <t>其中：分部间手续费及</t>
  </si>
  <si>
    <t>收入</t>
  </si>
  <si>
    <t>其他收入</t>
  </si>
  <si>
    <t>折旧和摊销</t>
  </si>
  <si>
    <t>-对联营及合营企业</t>
  </si>
  <si>
    <t>的投资</t>
  </si>
  <si>
    <t>分部负债/总负债</t>
  </si>
  <si>
    <t>截至2017年6月30曰丨卜6个月期间</t>
  </si>
  <si>
    <r>
      <t xml:space="preserve">收入/ </t>
    </r>
    <r>
      <rPr>
        <sz val="9.5"/>
        <rFont val="MingLiU"/>
        <family val="3"/>
        <charset val="136"/>
      </rPr>
      <t>(</t>
    </r>
    <r>
      <rPr>
        <sz val="9.5"/>
        <rFont val="MingLiU"/>
        <family val="3"/>
        <charset val="136"/>
      </rPr>
      <t>支出）</t>
    </r>
  </si>
  <si>
    <r>
      <t>佣金净(支出</t>
    </r>
    <r>
      <rPr>
        <sz val="9.5"/>
        <rFont val="MingLiU"/>
        <family val="3"/>
        <charset val="136"/>
      </rPr>
      <t>）</t>
    </r>
    <r>
      <rPr>
        <sz val="9.5"/>
        <rFont val="MingLiU"/>
        <family val="3"/>
        <charset val="136"/>
      </rPr>
      <t>/</t>
    </r>
  </si>
  <si>
    <t>利息净收入 其中：分部间利息净</t>
  </si>
  <si>
    <t>手续费及佣金净收入 其中：分部间手续费及</t>
  </si>
  <si>
    <t>截至2016年6月30日止6个月期间</t>
  </si>
  <si>
    <r>
      <t>佣金净(支出</t>
    </r>
    <r>
      <rPr>
        <sz val="9.5"/>
        <rFont val="MingLiU"/>
        <family val="3"/>
        <charset val="136"/>
      </rPr>
      <t>）</t>
    </r>
    <r>
      <rPr>
        <sz val="9.5"/>
        <rFont val="MingLiU"/>
        <family val="3"/>
        <charset val="136"/>
      </rPr>
      <t>/ 收入</t>
    </r>
  </si>
  <si>
    <t>其中：对联营企业的投资损失</t>
  </si>
  <si>
    <t>其他收益</t>
  </si>
  <si>
    <t>营业外收入</t>
  </si>
  <si>
    <t>营业外支出</t>
  </si>
  <si>
    <t>四、分部利润</t>
  </si>
  <si>
    <t>所得税</t>
  </si>
  <si>
    <t>零售 银行业务</t>
  </si>
  <si>
    <t>金融 市场业务</t>
  </si>
  <si>
    <t>其他业务及 未分配项目</t>
  </si>
  <si>
    <r>
      <t>截至</t>
    </r>
    <r>
      <rPr>
        <sz val="9.5"/>
        <rFont val="Times New Roman"/>
        <family val="1"/>
      </rPr>
      <t>2017</t>
    </r>
    <r>
      <rPr>
        <sz val="8.5"/>
        <rFont val="MingLiU"/>
        <family val="3"/>
        <charset val="136"/>
      </rPr>
      <t>年</t>
    </r>
    <r>
      <rPr>
        <sz val="9.5"/>
        <rFont val="Times New Roman"/>
        <family val="1"/>
      </rPr>
      <t>6</t>
    </r>
    <r>
      <rPr>
        <sz val="8.5"/>
        <rFont val="MingLiU"/>
        <family val="3"/>
        <charset val="136"/>
      </rPr>
      <t>月</t>
    </r>
    <r>
      <rPr>
        <sz val="9.5"/>
        <rFont val="Times New Roman"/>
        <family val="1"/>
      </rPr>
      <t>30</t>
    </r>
    <r>
      <rPr>
        <sz val="8.5"/>
        <rFont val="MingLiU"/>
        <family val="3"/>
        <charset val="136"/>
      </rPr>
      <t>日止</t>
    </r>
    <r>
      <rPr>
        <sz val="9.5"/>
        <rFont val="Times New Roman"/>
        <family val="1"/>
      </rPr>
      <t>6</t>
    </r>
    <r>
      <rPr>
        <sz val="8.5"/>
        <rFont val="MingLiU"/>
        <family val="3"/>
        <charset val="136"/>
      </rPr>
      <t>个月期间</t>
    </r>
  </si>
  <si>
    <r>
      <t>外部利息净收入</t>
    </r>
    <r>
      <rPr>
        <sz val="9.5"/>
        <rFont val="Times New Roman"/>
        <family val="1"/>
      </rPr>
      <t>/(</t>
    </r>
    <r>
      <rPr>
        <sz val="8.5"/>
        <rFont val="MingLiU"/>
        <family val="3"/>
        <charset val="136"/>
      </rPr>
      <t>支出</t>
    </r>
    <r>
      <rPr>
        <sz val="9.5"/>
        <rFont val="SimSun"/>
        <charset val="134"/>
      </rPr>
      <t>）</t>
    </r>
  </si>
  <si>
    <r>
      <t>内部利息净收入</t>
    </r>
    <r>
      <rPr>
        <sz val="9.5"/>
        <rFont val="Times New Roman"/>
        <family val="1"/>
      </rPr>
      <t>/(</t>
    </r>
    <r>
      <rPr>
        <sz val="8.5"/>
        <rFont val="MingLiU"/>
        <family val="3"/>
        <charset val="136"/>
      </rPr>
      <t>支出</t>
    </r>
    <r>
      <rPr>
        <sz val="9.5"/>
        <rFont val="SimSun"/>
        <charset val="134"/>
      </rPr>
      <t>）</t>
    </r>
  </si>
  <si>
    <r>
      <t>手续费及佣金净收入</t>
    </r>
    <r>
      <rPr>
        <sz val="9.5"/>
        <rFont val="Times New Roman"/>
        <family val="1"/>
      </rPr>
      <t>/(</t>
    </r>
    <r>
      <rPr>
        <sz val="8.5"/>
        <rFont val="MingLiU"/>
        <family val="3"/>
        <charset val="136"/>
      </rPr>
      <t>支出</t>
    </r>
    <r>
      <rPr>
        <sz val="9.5"/>
        <rFont val="SimSun"/>
        <charset val="134"/>
      </rPr>
      <t>）</t>
    </r>
  </si>
  <si>
    <r>
      <t>其他净收入(注释</t>
    </r>
    <r>
      <rPr>
        <sz val="8.5"/>
        <rFont val="MingLiU"/>
        <family val="3"/>
        <charset val="136"/>
      </rPr>
      <t>(</t>
    </r>
    <r>
      <rPr>
        <sz val="9"/>
        <rFont val="Times New Roman"/>
        <family val="1"/>
      </rPr>
      <t>i</t>
    </r>
    <r>
      <rPr>
        <sz val="8.5"/>
        <rFont val="MingLiU"/>
        <family val="3"/>
        <charset val="136"/>
      </rPr>
      <t>))</t>
    </r>
  </si>
  <si>
    <t>分部资产 对联营企业的投资 递延所得税资产</t>
  </si>
  <si>
    <t>资产合计</t>
  </si>
  <si>
    <t>分部负债 递延所得税负债</t>
  </si>
  <si>
    <t>负债合计</t>
  </si>
  <si>
    <t>318,879 1,056</t>
  </si>
  <si>
    <t>5,634,737 1,056 15,423</t>
  </si>
  <si>
    <t>5,258,503 15</t>
  </si>
  <si>
    <r>
      <t>2017</t>
    </r>
    <r>
      <rPr>
        <sz val="8.5"/>
        <rFont val="MingLiU"/>
        <family val="3"/>
        <charset val="136"/>
      </rPr>
      <t>年</t>
    </r>
    <r>
      <rPr>
        <sz val="9.5"/>
        <rFont val="Times New Roman"/>
        <family val="1"/>
      </rPr>
      <t>6</t>
    </r>
    <r>
      <rPr>
        <sz val="8.5"/>
        <rFont val="MingLiU"/>
        <family val="3"/>
        <charset val="136"/>
      </rPr>
      <t>月</t>
    </r>
    <r>
      <rPr>
        <sz val="9.5"/>
        <rFont val="Times New Roman"/>
        <family val="1"/>
      </rPr>
      <t>30</t>
    </r>
    <r>
      <rPr>
        <sz val="8.5"/>
        <rFont val="MingLiU"/>
        <family val="3"/>
        <charset val="136"/>
      </rPr>
      <t>日</t>
    </r>
  </si>
  <si>
    <r>
      <t xml:space="preserve">其他补充信息 </t>
    </r>
    <r>
      <rPr>
        <sz val="9.5"/>
        <rFont val="Times New Roman"/>
        <family val="1"/>
      </rPr>
      <t>-</t>
    </r>
    <r>
      <rPr>
        <sz val="8.5"/>
        <rFont val="MingLiU"/>
        <family val="3"/>
        <charset val="136"/>
      </rPr>
      <t>资产负债表外信贷承诺</t>
    </r>
  </si>
  <si>
    <t>2017年6月30日止上半年度</t>
  </si>
  <si>
    <t>其中：折旧、摊销与租赁费</t>
  </si>
  <si>
    <t>2017年6月30曰 总资产</t>
  </si>
  <si>
    <r>
      <t>批发金融业务</t>
    </r>
    <r>
      <rPr>
        <sz val="8"/>
        <rFont val="MingLiU"/>
        <family val="3"/>
        <charset val="136"/>
      </rPr>
      <t>(1)</t>
    </r>
  </si>
  <si>
    <r>
      <t>利息净收入</t>
    </r>
    <r>
      <rPr>
        <sz val="8"/>
        <rFont val="MingLiU"/>
        <family val="3"/>
        <charset val="136"/>
      </rPr>
      <t>(2)</t>
    </r>
  </si>
  <si>
    <r>
      <t>非利息净收入</t>
    </r>
    <r>
      <rPr>
        <sz val="8"/>
        <rFont val="MingLiU"/>
        <family val="3"/>
        <charset val="136"/>
      </rPr>
      <t>/(</t>
    </r>
    <r>
      <rPr>
        <sz val="8"/>
        <rFont val="MingLiU"/>
        <family val="3"/>
        <charset val="136"/>
      </rPr>
      <t>支出)(3)</t>
    </r>
  </si>
  <si>
    <r>
      <t>营业支出</t>
    </r>
    <r>
      <rPr>
        <sz val="8"/>
        <rFont val="MingLiU"/>
        <family val="3"/>
        <charset val="136"/>
      </rPr>
      <t>(4)</t>
    </r>
  </si>
  <si>
    <r>
      <t>营业外净收入</t>
    </r>
    <r>
      <rPr>
        <sz val="8"/>
        <rFont val="MingLiU"/>
        <family val="3"/>
        <charset val="136"/>
      </rPr>
      <t>/(</t>
    </r>
    <r>
      <rPr>
        <sz val="8"/>
        <rFont val="MingLiU"/>
        <family val="3"/>
        <charset val="136"/>
      </rPr>
      <t>支出）</t>
    </r>
  </si>
  <si>
    <r>
      <t xml:space="preserve">(1)    </t>
    </r>
    <r>
      <rPr>
        <sz val="8"/>
        <rFont val="MingLiU"/>
        <family val="3"/>
        <charset val="136"/>
      </rPr>
      <t xml:space="preserve">包含小企业业务。 </t>
    </r>
    <r>
      <rPr>
        <sz val="8"/>
        <rFont val="MingLiU"/>
        <family val="3"/>
        <charset val="136"/>
      </rPr>
      <t xml:space="preserve">(2)    </t>
    </r>
    <r>
      <rPr>
        <sz val="8"/>
        <rFont val="MingLiU"/>
        <family val="3"/>
        <charset val="136"/>
      </rPr>
      <t xml:space="preserve">包含“外部利息净收入/支出”和“内部利息净收入/支出”。 </t>
    </r>
    <r>
      <rPr>
        <sz val="8"/>
        <rFont val="MingLiU"/>
        <family val="3"/>
        <charset val="136"/>
      </rPr>
      <t xml:space="preserve">(3)    </t>
    </r>
    <r>
      <rPr>
        <sz val="8"/>
        <rFont val="MingLiU"/>
        <family val="3"/>
        <charset val="136"/>
      </rPr>
      <t xml:space="preserve">包含手续费及佣金净收入、投资收益、公允价值变动损益、汇兑损益和其他业务收入。 </t>
    </r>
    <r>
      <rPr>
        <sz val="8"/>
        <rFont val="MingLiU"/>
        <family val="3"/>
        <charset val="136"/>
      </rPr>
      <t xml:space="preserve">(4)    </t>
    </r>
    <r>
      <rPr>
        <sz val="8"/>
        <rFont val="MingLiU"/>
        <family val="3"/>
        <charset val="136"/>
      </rPr>
      <t>包括税金及附加，以及业务及管理费。</t>
    </r>
  </si>
  <si>
    <r>
      <t>截至</t>
    </r>
    <r>
      <rPr>
        <sz val="9.5"/>
        <rFont val="Times New Roman"/>
        <family val="1"/>
      </rPr>
      <t>2016</t>
    </r>
    <r>
      <rPr>
        <sz val="8.5"/>
        <rFont val="MingLiU"/>
        <family val="3"/>
        <charset val="136"/>
      </rPr>
      <t>年</t>
    </r>
    <r>
      <rPr>
        <sz val="9.5"/>
        <rFont val="Times New Roman"/>
        <family val="1"/>
      </rPr>
      <t>6</t>
    </r>
    <r>
      <rPr>
        <sz val="8.5"/>
        <rFont val="MingLiU"/>
        <family val="3"/>
        <charset val="136"/>
      </rPr>
      <t>月</t>
    </r>
    <r>
      <rPr>
        <sz val="9.5"/>
        <rFont val="Times New Roman"/>
        <family val="1"/>
      </rPr>
      <t>30</t>
    </r>
    <r>
      <rPr>
        <sz val="8.5"/>
        <rFont val="MingLiU"/>
        <family val="3"/>
        <charset val="136"/>
      </rPr>
      <t>日止</t>
    </r>
    <r>
      <rPr>
        <sz val="9.5"/>
        <rFont val="Times New Roman"/>
        <family val="1"/>
      </rPr>
      <t>6</t>
    </r>
    <r>
      <rPr>
        <sz val="8.5"/>
        <rFont val="MingLiU"/>
        <family val="3"/>
        <charset val="136"/>
      </rPr>
      <t>个月期间</t>
    </r>
  </si>
  <si>
    <r>
      <t>其他净收入</t>
    </r>
    <r>
      <rPr>
        <sz val="9.5"/>
        <rFont val="Times New Roman"/>
        <family val="1"/>
      </rPr>
      <t>(</t>
    </r>
    <r>
      <rPr>
        <sz val="8.5"/>
        <rFont val="MingLiU"/>
        <family val="3"/>
        <charset val="136"/>
      </rPr>
      <t>注释</t>
    </r>
    <r>
      <rPr>
        <sz val="9.5"/>
        <rFont val="Times New Roman"/>
        <family val="1"/>
      </rPr>
      <t>(i))</t>
    </r>
  </si>
  <si>
    <t>对联营企业的投资</t>
  </si>
  <si>
    <t>其他补充信息</t>
  </si>
  <si>
    <t>公允价值变动损益、</t>
  </si>
  <si>
    <t>零售</t>
  </si>
  <si>
    <t>汇兑净损失和其他业务收入。</t>
  </si>
  <si>
    <t>金融</t>
  </si>
  <si>
    <t>市场业务</t>
  </si>
  <si>
    <t>其他业务及</t>
  </si>
  <si>
    <t>未分配项目</t>
  </si>
  <si>
    <r>
      <t>2016</t>
    </r>
    <r>
      <rPr>
        <sz val="8.5"/>
        <rFont val="MingLiU"/>
        <family val="3"/>
        <charset val="136"/>
      </rPr>
      <t>年</t>
    </r>
    <r>
      <rPr>
        <sz val="9.5"/>
        <rFont val="MingLiU"/>
        <family val="3"/>
        <charset val="136"/>
      </rPr>
      <t>12</t>
    </r>
    <r>
      <rPr>
        <sz val="8.5"/>
        <rFont val="MingLiU"/>
        <family val="3"/>
        <charset val="136"/>
      </rPr>
      <t>月</t>
    </r>
    <r>
      <rPr>
        <sz val="9.5"/>
        <rFont val="MingLiU"/>
        <family val="3"/>
        <charset val="136"/>
      </rPr>
      <t>31</t>
    </r>
    <r>
      <rPr>
        <sz val="8.5"/>
        <rFont val="MingLiU"/>
        <family val="3"/>
        <charset val="136"/>
      </rPr>
      <t>日</t>
    </r>
  </si>
  <si>
    <r>
      <t>-</t>
    </r>
    <r>
      <rPr>
        <sz val="8.5"/>
        <rFont val="MingLiU"/>
        <family val="3"/>
        <charset val="136"/>
      </rPr>
      <t>资产负债表外信贷承诺</t>
    </r>
  </si>
  <si>
    <r>
      <t>注释：</t>
    </r>
    <r>
      <rPr>
        <sz val="9.5"/>
        <rFont val="MingLiU"/>
        <family val="3"/>
        <charset val="136"/>
      </rPr>
      <t>（</t>
    </r>
    <r>
      <rPr>
        <sz val="9.5"/>
        <rFont val="Times New Roman"/>
        <family val="1"/>
      </rPr>
      <t>i</t>
    </r>
    <r>
      <rPr>
        <sz val="9.5"/>
        <rFont val="MingLiU"/>
        <family val="3"/>
        <charset val="136"/>
      </rPr>
      <t>)</t>
    </r>
    <r>
      <rPr>
        <sz val="9.5"/>
        <rFont val="MingLiU"/>
        <family val="3"/>
        <charset val="136"/>
      </rPr>
      <t>其他净收入包括投资收益、</t>
    </r>
  </si>
  <si>
    <t>2016年6月30日止上半年度</t>
  </si>
  <si>
    <t>营业外净支出</t>
  </si>
  <si>
    <t>2016年12月31曰 总资产</t>
  </si>
  <si>
    <t>利息净收入一外部</t>
  </si>
  <si>
    <t>利息净收入一分部间</t>
  </si>
  <si>
    <t>营业费用</t>
  </si>
  <si>
    <r>
      <t xml:space="preserve">2017 年 </t>
    </r>
    <r>
      <rPr>
        <sz val="9"/>
        <rFont val="MingLiU"/>
        <family val="3"/>
        <charset val="136"/>
      </rPr>
      <t xml:space="preserve">1-6 </t>
    </r>
    <r>
      <rPr>
        <sz val="9"/>
        <rFont val="MingLiU"/>
        <family val="3"/>
        <charset val="136"/>
      </rPr>
      <t>月</t>
    </r>
  </si>
  <si>
    <t>所得税费用 五、净利润 折旧和摊销</t>
  </si>
  <si>
    <t>2016年6月30日</t>
  </si>
  <si>
    <t>(</t>
  </si>
  <si>
    <t>49 )</t>
  </si>
  <si>
    <t>6,079 )</t>
  </si>
  <si>
    <t>5,325)</t>
  </si>
  <si>
    <t>8)</t>
  </si>
  <si>
    <r>
      <t xml:space="preserve">2016 年 </t>
    </r>
    <r>
      <rPr>
        <sz val="9"/>
        <rFont val="MingLiU"/>
        <family val="3"/>
        <charset val="136"/>
      </rPr>
      <t xml:space="preserve">1-6 </t>
    </r>
    <r>
      <rPr>
        <sz val="9"/>
        <rFont val="MingLiU"/>
        <family val="3"/>
        <charset val="136"/>
      </rPr>
      <t>月</t>
    </r>
  </si>
  <si>
    <r>
      <t xml:space="preserve">11,412 </t>
    </r>
    <r>
      <rPr>
        <sz val="9"/>
        <rFont val="MingLiU"/>
        <family val="3"/>
        <charset val="136"/>
      </rPr>
      <t>)</t>
    </r>
  </si>
  <si>
    <r>
      <t xml:space="preserve">2,572 </t>
    </r>
    <r>
      <rPr>
        <sz val="9"/>
        <rFont val="MingLiU"/>
        <family val="3"/>
        <charset val="136"/>
      </rPr>
      <t xml:space="preserve">) </t>
    </r>
    <r>
      <rPr>
        <sz val="9"/>
        <rFont val="MingLiU"/>
        <family val="3"/>
        <charset val="136"/>
      </rPr>
      <t>10,674 957</t>
    </r>
  </si>
  <si>
    <t>对外净利息收入</t>
  </si>
  <si>
    <t>公允价值变动净损失</t>
  </si>
  <si>
    <t>汇兑净收益</t>
  </si>
  <si>
    <t>营业收入合计</t>
  </si>
  <si>
    <t>营业支出合计</t>
  </si>
  <si>
    <t>力口：营业外收入</t>
  </si>
  <si>
    <t>分部利润总额</t>
  </si>
  <si>
    <t>-折旧及摊销费用</t>
  </si>
  <si>
    <t>-资本性支出</t>
  </si>
  <si>
    <t>截至2017年6月30日止六个月期间</t>
  </si>
  <si>
    <r>
      <t>分部间净利息收入</t>
    </r>
    <r>
      <rPr>
        <sz val="8.5"/>
        <rFont val="MingLiU"/>
        <family val="3"/>
        <charset val="136"/>
      </rPr>
      <t>/(</t>
    </r>
    <r>
      <rPr>
        <sz val="8.5"/>
        <rFont val="MingLiU"/>
        <family val="3"/>
        <charset val="136"/>
      </rPr>
      <t>支出）</t>
    </r>
  </si>
  <si>
    <r>
      <t>投资收益</t>
    </r>
    <r>
      <rPr>
        <sz val="8.5"/>
        <rFont val="MingLiU"/>
        <family val="3"/>
        <charset val="136"/>
      </rPr>
      <t>/(</t>
    </r>
    <r>
      <rPr>
        <sz val="8.5"/>
        <rFont val="MingLiU"/>
        <family val="3"/>
        <charset val="136"/>
      </rPr>
      <t>损失）</t>
    </r>
  </si>
  <si>
    <t>公允价值变动净收益</t>
  </si>
  <si>
    <t>截至2016年6月30日止六个月期间</t>
  </si>
  <si>
    <t>2016年12月 31 日</t>
  </si>
  <si>
    <r>
      <t>汇兑净收益</t>
    </r>
    <r>
      <rPr>
        <sz val="8.5"/>
        <rFont val="MingLiU"/>
        <family val="3"/>
        <charset val="136"/>
      </rPr>
      <t>/(</t>
    </r>
    <r>
      <rPr>
        <sz val="8.5"/>
        <rFont val="MingLiU"/>
        <family val="3"/>
        <charset val="136"/>
      </rPr>
      <t>损失）</t>
    </r>
  </si>
  <si>
    <t>其他业务收入/成本</t>
  </si>
  <si>
    <t>公司业务</t>
  </si>
  <si>
    <t>(1,337, 221)</t>
  </si>
  <si>
    <t>个人业务</t>
  </si>
  <si>
    <t>114, 075,208</t>
  </si>
  <si>
    <t>3, 195, 158</t>
  </si>
  <si>
    <t>1,568, 325</t>
  </si>
  <si>
    <t>598, 088,915</t>
  </si>
  <si>
    <t>317, 389,601</t>
  </si>
  <si>
    <t>4, 945,639</t>
  </si>
  <si>
    <t>885, 146,934</t>
  </si>
  <si>
    <r>
      <t>2017年</t>
    </r>
    <r>
      <rPr>
        <sz val="7.5"/>
        <rFont val="SimHei"/>
      </rPr>
      <t>1-6</t>
    </r>
    <r>
      <rPr>
        <sz val="7.5"/>
        <rFont val="SimHei"/>
        <family val="1"/>
      </rPr>
      <t>月</t>
    </r>
  </si>
  <si>
    <t>其中：分部利息净收入</t>
  </si>
  <si>
    <t>力口：营业外收支净额</t>
  </si>
  <si>
    <t>五、所得税费用</t>
  </si>
  <si>
    <t>六、净利润</t>
  </si>
  <si>
    <t>七、资产总额</t>
  </si>
  <si>
    <t>八、负债总额</t>
  </si>
  <si>
    <t>九、补充信息</t>
  </si>
  <si>
    <t>1、 折旧和摊销费用 2、 长期股权投资以外的其</t>
  </si>
  <si>
    <t>他非流动资产增加额</t>
  </si>
  <si>
    <t>3、折旧和摊销以外的非</t>
  </si>
  <si>
    <t>现金费用</t>
  </si>
  <si>
    <t>4、 对联营企业的投资收益 5、 对联营企业的长期股权</t>
  </si>
  <si>
    <t>投资</t>
  </si>
  <si>
    <t>公司银行</t>
  </si>
  <si>
    <t>业务</t>
  </si>
  <si>
    <t>(636,692,913) (114,192,481) (311,860,983)</t>
  </si>
  <si>
    <t>个人银行</t>
  </si>
  <si>
    <t>(5,394,036) (1,068,140,413)</t>
  </si>
  <si>
    <r>
      <t xml:space="preserve">2017 年 </t>
    </r>
    <r>
      <rPr>
        <sz val="8.5"/>
        <rFont val="MingLiU"/>
        <family val="3"/>
        <charset val="136"/>
      </rPr>
      <t xml:space="preserve">1-6 </t>
    </r>
    <r>
      <rPr>
        <sz val="8.5"/>
        <rFont val="MingLiU"/>
        <family val="3"/>
        <charset val="136"/>
      </rPr>
      <t>月</t>
    </r>
  </si>
  <si>
    <t>3、折旧和摊销以外的非现</t>
  </si>
  <si>
    <t>金费用</t>
  </si>
  <si>
    <r>
      <t xml:space="preserve">2016 年 </t>
    </r>
    <r>
      <rPr>
        <sz val="8.5"/>
        <rFont val="MingLiU"/>
        <family val="3"/>
        <charset val="136"/>
      </rPr>
      <t xml:space="preserve">1-6 </t>
    </r>
    <r>
      <rPr>
        <sz val="8.5"/>
        <rFont val="MingLiU"/>
        <family val="3"/>
        <charset val="136"/>
      </rPr>
      <t>月</t>
    </r>
  </si>
  <si>
    <t>营业税金及附加</t>
  </si>
  <si>
    <t>4, 085,551</t>
  </si>
  <si>
    <t>1, 142,007</t>
  </si>
  <si>
    <t>1,496, 191</t>
  </si>
  <si>
    <t>89,173, 030</t>
  </si>
  <si>
    <t>102, 136,492</t>
  </si>
  <si>
    <t>1,534, 235</t>
  </si>
  <si>
    <t>536, 143,440</t>
  </si>
  <si>
    <t>286,916, 066</t>
  </si>
  <si>
    <t>4, 949,671</t>
  </si>
  <si>
    <t>784, 530,572</t>
  </si>
  <si>
    <r>
      <t>2016年</t>
    </r>
    <r>
      <rPr>
        <sz val="7.5"/>
        <rFont val="SimHei"/>
      </rPr>
      <t>1-6</t>
    </r>
    <r>
      <rPr>
        <sz val="7.5"/>
        <rFont val="SimHei"/>
        <family val="3"/>
      </rPr>
      <t>月</t>
    </r>
  </si>
  <si>
    <t>淨利息收入</t>
  </si>
  <si>
    <t>手續費及佣金淨收入</t>
  </si>
  <si>
    <t>交易淨收益</t>
  </si>
  <si>
    <t>證券投資淨收益</t>
  </si>
  <si>
    <t>資產減值損失</t>
  </si>
  <si>
    <t>税前利潤</t>
  </si>
  <si>
    <t>分部資產</t>
  </si>
  <si>
    <t>遞延所得税資產</t>
  </si>
  <si>
    <t>資產總額</t>
  </si>
  <si>
    <t>分部負債</t>
  </si>
  <si>
    <t>補充信息 折舊及攤銷</t>
  </si>
  <si>
    <t>資本性支出</t>
  </si>
  <si>
    <t>信貸承諾</t>
  </si>
  <si>
    <t>個人銀行1</t>
  </si>
  <si>
    <t>—</t>
  </si>
  <si>
    <t>公司銀行</t>
  </si>
  <si>
    <t>資金業務</t>
  </si>
  <si>
    <t>六個月</t>
  </si>
  <si>
    <t>其他業務</t>
  </si>
  <si>
    <t>合計</t>
  </si>
  <si>
    <r>
      <t>截至</t>
    </r>
    <r>
      <rPr>
        <sz val="8.5"/>
        <rFont val="MingLiU"/>
        <family val="3"/>
        <charset val="136"/>
      </rPr>
      <t>2017</t>
    </r>
    <r>
      <rPr>
        <b/>
        <sz val="8.5"/>
        <rFont val="MingLiU"/>
        <family val="3"/>
        <charset val="136"/>
      </rPr>
      <t>年</t>
    </r>
    <r>
      <rPr>
        <sz val="8.5"/>
        <rFont val="MingLiU"/>
        <family val="3"/>
        <charset val="136"/>
      </rPr>
      <t>6</t>
    </r>
    <r>
      <rPr>
        <b/>
        <sz val="8.5"/>
        <rFont val="MingLiU"/>
        <family val="3"/>
        <charset val="136"/>
      </rPr>
      <t>月</t>
    </r>
    <r>
      <rPr>
        <sz val="8.5"/>
        <rFont val="MingLiU"/>
        <family val="3"/>
        <charset val="136"/>
      </rPr>
      <t>30</t>
    </r>
    <r>
      <rPr>
        <b/>
        <sz val="8.5"/>
        <rFont val="MingLiU"/>
        <family val="3"/>
        <charset val="136"/>
      </rPr>
      <t>日止</t>
    </r>
  </si>
  <si>
    <r>
      <t>分部間利息淨收入</t>
    </r>
    <r>
      <rPr>
        <sz val="8.5"/>
        <rFont val="MingLiU"/>
        <family val="3"/>
        <charset val="136"/>
      </rPr>
      <t>/(</t>
    </r>
    <r>
      <rPr>
        <sz val="8.5"/>
        <rFont val="MingLiU"/>
        <family val="3"/>
        <charset val="136"/>
      </rPr>
      <t>支出）</t>
    </r>
  </si>
  <si>
    <r>
      <t>其他業務淨（損失</t>
    </r>
    <r>
      <rPr>
        <sz val="8.5"/>
        <rFont val="MingLiU"/>
        <family val="3"/>
        <charset val="136"/>
      </rPr>
      <t>)/</t>
    </r>
    <r>
      <rPr>
        <sz val="8.5"/>
        <rFont val="MingLiU"/>
        <family val="3"/>
        <charset val="136"/>
      </rPr>
      <t>收益</t>
    </r>
  </si>
  <si>
    <r>
      <t xml:space="preserve">«火班士山 </t>
    </r>
    <r>
      <rPr>
        <sz val="8.5"/>
        <rFont val="MingLiU"/>
        <family val="3"/>
        <charset val="136"/>
      </rPr>
      <t>營業支出</t>
    </r>
  </si>
  <si>
    <r>
      <t>2017</t>
    </r>
    <r>
      <rPr>
        <b/>
        <sz val="8.5"/>
        <rFont val="MingLiU"/>
        <family val="3"/>
        <charset val="136"/>
      </rPr>
      <t>年</t>
    </r>
    <r>
      <rPr>
        <sz val="8.5"/>
        <rFont val="MingLiU"/>
        <family val="3"/>
        <charset val="136"/>
      </rPr>
      <t>6</t>
    </r>
    <r>
      <rPr>
        <b/>
        <sz val="8.5"/>
        <rFont val="MingLiU"/>
        <family val="3"/>
        <charset val="136"/>
      </rPr>
      <t>月</t>
    </r>
    <r>
      <rPr>
        <sz val="8.5"/>
        <rFont val="MingLiU"/>
        <family val="3"/>
        <charset val="136"/>
      </rPr>
      <t>30</t>
    </r>
    <r>
      <rPr>
        <b/>
        <sz val="8.5"/>
        <rFont val="MingLiU"/>
        <family val="3"/>
        <charset val="136"/>
      </rPr>
      <t>日</t>
    </r>
  </si>
  <si>
    <r>
      <t>個人銀行</t>
    </r>
    <r>
      <rPr>
        <sz val="8.5"/>
        <rFont val="MingLiU"/>
        <family val="3"/>
        <charset val="136"/>
      </rPr>
      <t>|</t>
    </r>
  </si>
  <si>
    <t>其他業務淨收益</t>
  </si>
  <si>
    <t>補充信息</t>
  </si>
  <si>
    <t>折舊及攤銷</t>
  </si>
  <si>
    <t>個人銀行|</t>
  </si>
  <si>
    <t>個人銀行</t>
  </si>
  <si>
    <r>
      <t>截至</t>
    </r>
    <r>
      <rPr>
        <sz val="8.5"/>
        <rFont val="MingLiU"/>
        <family val="3"/>
        <charset val="136"/>
      </rPr>
      <t>2016</t>
    </r>
    <r>
      <rPr>
        <b/>
        <sz val="8.5"/>
        <rFont val="MingLiU"/>
        <family val="3"/>
        <charset val="136"/>
      </rPr>
      <t>年</t>
    </r>
    <r>
      <rPr>
        <sz val="8.5"/>
        <rFont val="MingLiU"/>
        <family val="3"/>
        <charset val="136"/>
      </rPr>
      <t>6</t>
    </r>
    <r>
      <rPr>
        <b/>
        <sz val="8.5"/>
        <rFont val="MingLiU"/>
        <family val="3"/>
        <charset val="136"/>
      </rPr>
      <t>月</t>
    </r>
    <r>
      <rPr>
        <sz val="8.5"/>
        <rFont val="MingLiU"/>
        <family val="3"/>
        <charset val="136"/>
      </rPr>
      <t>30</t>
    </r>
    <r>
      <rPr>
        <b/>
        <sz val="8.5"/>
        <rFont val="MingLiU"/>
        <family val="3"/>
        <charset val="136"/>
      </rPr>
      <t>日止六個月</t>
    </r>
  </si>
  <si>
    <r>
      <t>2016</t>
    </r>
    <r>
      <rPr>
        <b/>
        <sz val="8.5"/>
        <rFont val="MingLiU"/>
        <family val="3"/>
        <charset val="136"/>
      </rPr>
      <t>年</t>
    </r>
    <r>
      <rPr>
        <sz val="8.5"/>
        <rFont val="MingLiU"/>
        <family val="3"/>
        <charset val="136"/>
      </rPr>
      <t>12</t>
    </r>
    <r>
      <rPr>
        <b/>
        <sz val="8.5"/>
        <rFont val="MingLiU"/>
        <family val="3"/>
        <charset val="136"/>
      </rPr>
      <t>月</t>
    </r>
    <r>
      <rPr>
        <sz val="8.5"/>
        <rFont val="MingLiU"/>
        <family val="3"/>
        <charset val="136"/>
      </rPr>
      <t>31</t>
    </r>
    <r>
      <rPr>
        <b/>
        <sz val="8.5"/>
        <rFont val="MingLiU"/>
        <family val="3"/>
        <charset val="136"/>
      </rPr>
      <t>日</t>
    </r>
  </si>
  <si>
    <t>資金業務|</t>
  </si>
  <si>
    <t>其他業務|</t>
  </si>
  <si>
    <t>利息收入</t>
    <phoneticPr fontId="1" type="noConversion"/>
  </si>
  <si>
    <t>手续费收入</t>
    <phoneticPr fontId="1" type="noConversion"/>
  </si>
  <si>
    <t>资产减值损失</t>
    <phoneticPr fontId="1" type="noConversion"/>
  </si>
  <si>
    <t>营业成本（除去资产减值损失）</t>
  </si>
  <si>
    <t>营业成本（除去资产减值损失）</t>
    <phoneticPr fontId="1" type="noConversion"/>
  </si>
  <si>
    <t>税前利润</t>
    <phoneticPr fontId="1" type="noConversion"/>
  </si>
  <si>
    <t>资产总额</t>
    <phoneticPr fontId="1" type="noConversion"/>
  </si>
  <si>
    <t>营业收入</t>
    <phoneticPr fontId="1" type="noConversion"/>
  </si>
  <si>
    <t>其中：折旧、摊销与租赁费</t>
    <phoneticPr fontId="1" type="noConversion"/>
  </si>
  <si>
    <t>注：手续费收入以非息收入代替</t>
    <phoneticPr fontId="1" type="noConversion"/>
  </si>
  <si>
    <t>工商银行</t>
    <phoneticPr fontId="1" type="noConversion"/>
  </si>
  <si>
    <t>建设银行</t>
    <phoneticPr fontId="1" type="noConversion"/>
  </si>
  <si>
    <t>农业银行</t>
  </si>
  <si>
    <t>中国银行</t>
  </si>
  <si>
    <t>交通银行</t>
  </si>
  <si>
    <t>邮储银行</t>
  </si>
  <si>
    <t>招商银行</t>
  </si>
  <si>
    <t>中信银行</t>
  </si>
  <si>
    <t>民生银行</t>
  </si>
  <si>
    <t>光大银行</t>
  </si>
  <si>
    <t>华夏银行</t>
  </si>
  <si>
    <t>平安银行</t>
  </si>
  <si>
    <t>北京银行</t>
  </si>
  <si>
    <t>南京银行</t>
  </si>
  <si>
    <t>宁波银行</t>
  </si>
  <si>
    <t>零售部门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</si>
</sst>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8.5"/>
      <name val="MingLiU"/>
      <family val="3"/>
      <charset val="136"/>
    </font>
    <font>
      <sz val="7"/>
      <name val="Lucida Sans Unicode"/>
      <family val="2"/>
    </font>
    <font>
      <vertAlign val="superscript"/>
      <sz val="8.5"/>
      <name val="MingLiU"/>
      <family val="3"/>
      <charset val="136"/>
    </font>
    <font>
      <sz val="10.5"/>
      <name val="MingLiU"/>
      <family val="3"/>
      <charset val="136"/>
    </font>
    <font>
      <vertAlign val="subscript"/>
      <sz val="10.5"/>
      <name val="MingLiU"/>
      <family val="3"/>
      <charset val="136"/>
    </font>
    <font>
      <vertAlign val="subscript"/>
      <sz val="8.5"/>
      <name val="MingLiU"/>
      <family val="3"/>
      <charset val="136"/>
    </font>
    <font>
      <b/>
      <sz val="9"/>
      <name val="MingLiU"/>
      <family val="3"/>
      <charset val="136"/>
    </font>
    <font>
      <b/>
      <vertAlign val="subscript"/>
      <sz val="9"/>
      <name val="MingLiU"/>
      <family val="3"/>
      <charset val="136"/>
    </font>
    <font>
      <sz val="7"/>
      <name val="MingLiU"/>
      <family val="3"/>
      <charset val="136"/>
    </font>
    <font>
      <sz val="6"/>
      <name val="MingLiU"/>
      <family val="3"/>
      <charset val="136"/>
    </font>
    <font>
      <sz val="14"/>
      <name val="Century Gothic"/>
      <family val="2"/>
    </font>
    <font>
      <vertAlign val="superscript"/>
      <sz val="6"/>
      <name val="MingLiU"/>
      <family val="3"/>
      <charset val="136"/>
    </font>
    <font>
      <b/>
      <sz val="7"/>
      <name val="MingLiU"/>
      <family val="3"/>
      <charset val="136"/>
    </font>
    <font>
      <sz val="7.5"/>
      <name val="MingLiU"/>
      <family val="3"/>
      <charset val="136"/>
    </font>
    <font>
      <sz val="9.5"/>
      <name val="MingLiU"/>
      <family val="3"/>
      <charset val="136"/>
    </font>
    <font>
      <vertAlign val="subscript"/>
      <sz val="9.5"/>
      <name val="MingLiU"/>
      <family val="3"/>
      <charset val="136"/>
    </font>
    <font>
      <sz val="9.5"/>
      <name val="Times New Roman"/>
      <family val="1"/>
    </font>
    <font>
      <sz val="9.5"/>
      <name val="SimSun"/>
      <charset val="134"/>
    </font>
    <font>
      <sz val="9"/>
      <name val="Times New Roman"/>
      <family val="1"/>
    </font>
    <font>
      <sz val="8"/>
      <name val="MingLiU"/>
      <family val="3"/>
      <charset val="136"/>
    </font>
    <font>
      <sz val="9"/>
      <name val="MingLiU"/>
      <family val="3"/>
      <charset val="136"/>
    </font>
    <font>
      <vertAlign val="subscript"/>
      <sz val="9"/>
      <name val="MingLiU"/>
      <family val="3"/>
      <charset val="136"/>
    </font>
    <font>
      <vertAlign val="superscript"/>
      <sz val="9"/>
      <name val="MingLiU"/>
      <family val="3"/>
      <charset val="136"/>
    </font>
    <font>
      <sz val="7.5"/>
      <name val="SimHei"/>
    </font>
    <font>
      <sz val="7.5"/>
      <name val="SimHei"/>
      <family val="1"/>
    </font>
    <font>
      <sz val="7.5"/>
      <name val="SimHei"/>
      <family val="3"/>
    </font>
    <font>
      <b/>
      <sz val="8.5"/>
      <name val="MingLiU"/>
      <family val="3"/>
      <charset val="136"/>
    </font>
    <font>
      <sz val="11"/>
      <color theme="1"/>
      <name val="楷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</cellStyleXfs>
  <cellXfs count="689">
    <xf numFmtId="0" fontId="0" fillId="0" borderId="0" xfId="0"/>
    <xf numFmtId="0" fontId="2" fillId="0" borderId="0" xfId="1" applyNumberFormat="1" applyFont="1" applyFill="1" applyBorder="1" applyAlignment="1" applyProtection="1">
      <alignment horizontal="left" vertical="top"/>
    </xf>
    <xf numFmtId="0" fontId="2" fillId="0" borderId="1" xfId="1" applyNumberFormat="1" applyFont="1" applyFill="1" applyBorder="1" applyAlignment="1" applyProtection="1">
      <alignment horizontal="left" vertical="top" indent="2"/>
    </xf>
    <xf numFmtId="0" fontId="2" fillId="0" borderId="1" xfId="1" applyNumberFormat="1" applyFont="1" applyFill="1" applyBorder="1" applyAlignment="1" applyProtection="1">
      <alignment horizontal="left" vertical="top" indent="1"/>
    </xf>
    <xf numFmtId="0" fontId="3" fillId="0" borderId="2" xfId="1" applyNumberFormat="1" applyFont="1" applyFill="1" applyBorder="1" applyAlignment="1" applyProtection="1">
      <alignment horizontal="right"/>
    </xf>
    <xf numFmtId="0" fontId="2" fillId="0" borderId="2" xfId="1" applyNumberFormat="1" applyFont="1" applyFill="1" applyBorder="1" applyAlignment="1" applyProtection="1">
      <alignment horizontal="left" vertical="top" indent="1"/>
    </xf>
    <xf numFmtId="0" fontId="2" fillId="0" borderId="2" xfId="1" applyNumberFormat="1" applyFont="1" applyFill="1" applyBorder="1" applyAlignment="1" applyProtection="1">
      <alignment horizontal="left" vertical="top"/>
    </xf>
    <xf numFmtId="0" fontId="3" fillId="0" borderId="0" xfId="1" applyNumberFormat="1" applyFont="1" applyFill="1" applyBorder="1" applyAlignment="1" applyProtection="1">
      <alignment horizontal="right" vertical="top"/>
    </xf>
    <xf numFmtId="0" fontId="3" fillId="0" borderId="1" xfId="1" applyNumberFormat="1" applyFont="1" applyFill="1" applyBorder="1" applyAlignment="1" applyProtection="1">
      <alignment horizontal="left" vertical="center"/>
    </xf>
    <xf numFmtId="0" fontId="3" fillId="0" borderId="1" xfId="1" applyNumberFormat="1" applyFont="1" applyFill="1" applyBorder="1" applyAlignment="1" applyProtection="1">
      <alignment horizontal="right" vertical="center"/>
    </xf>
    <xf numFmtId="0" fontId="3" fillId="0" borderId="3" xfId="1" applyNumberFormat="1" applyFont="1" applyFill="1" applyBorder="1" applyAlignment="1" applyProtection="1">
      <alignment horizontal="left"/>
    </xf>
    <xf numFmtId="0" fontId="3" fillId="0" borderId="2" xfId="1" applyNumberFormat="1" applyFont="1" applyFill="1" applyBorder="1" applyAlignment="1" applyProtection="1">
      <alignment horizontal="right" vertical="top"/>
    </xf>
    <xf numFmtId="0" fontId="3" fillId="0" borderId="5" xfId="1" applyNumberFormat="1" applyFont="1" applyFill="1" applyBorder="1" applyAlignment="1" applyProtection="1">
      <alignment horizontal="center"/>
    </xf>
    <xf numFmtId="0" fontId="3" fillId="0" borderId="1" xfId="1" applyNumberFormat="1" applyFont="1" applyFill="1" applyBorder="1" applyAlignment="1" applyProtection="1">
      <alignment horizontal="right"/>
    </xf>
    <xf numFmtId="0" fontId="3" fillId="0" borderId="6" xfId="1" applyNumberFormat="1" applyFont="1" applyFill="1" applyBorder="1" applyAlignment="1" applyProtection="1">
      <alignment horizontal="right" vertical="center"/>
    </xf>
    <xf numFmtId="0" fontId="3" fillId="0" borderId="7" xfId="1" applyNumberFormat="1" applyFont="1" applyFill="1" applyBorder="1" applyAlignment="1" applyProtection="1">
      <alignment horizontal="left" vertical="center"/>
    </xf>
    <xf numFmtId="0" fontId="3" fillId="0" borderId="7" xfId="1" applyNumberFormat="1" applyFont="1" applyFill="1" applyBorder="1" applyAlignment="1" applyProtection="1">
      <alignment horizontal="right" vertical="center"/>
    </xf>
    <xf numFmtId="0" fontId="3" fillId="0" borderId="1" xfId="1" applyNumberFormat="1" applyFont="1" applyFill="1" applyBorder="1" applyAlignment="1" applyProtection="1">
      <alignment horizontal="right" vertical="top"/>
    </xf>
    <xf numFmtId="0" fontId="3" fillId="0" borderId="2" xfId="1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>
      <alignment horizontal="left" vertical="top"/>
    </xf>
    <xf numFmtId="0" fontId="2" fillId="0" borderId="0" xfId="1" applyNumberFormat="1" applyFont="1" applyFill="1" applyBorder="1" applyAlignment="1" applyProtection="1">
      <alignment horizontal="left" vertical="top" indent="2"/>
    </xf>
    <xf numFmtId="0" fontId="2" fillId="0" borderId="0" xfId="1" applyNumberFormat="1" applyFont="1" applyFill="1" applyBorder="1" applyAlignment="1" applyProtection="1">
      <alignment horizontal="left" vertical="top" indent="1"/>
    </xf>
    <xf numFmtId="0" fontId="2" fillId="0" borderId="1" xfId="1" applyNumberFormat="1" applyFont="1" applyFill="1" applyBorder="1" applyAlignment="1" applyProtection="1">
      <alignment horizontal="left" vertical="top"/>
    </xf>
    <xf numFmtId="0" fontId="3" fillId="0" borderId="0" xfId="1" applyNumberFormat="1" applyFont="1" applyFill="1" applyBorder="1" applyAlignment="1" applyProtection="1">
      <alignment horizontal="left" vertical="center"/>
    </xf>
    <xf numFmtId="0" fontId="2" fillId="0" borderId="7" xfId="1" applyNumberFormat="1" applyFont="1" applyFill="1" applyBorder="1" applyAlignment="1" applyProtection="1">
      <alignment horizontal="left" vertical="top"/>
    </xf>
    <xf numFmtId="3" fontId="3" fillId="0" borderId="1" xfId="1" applyNumberFormat="1" applyFont="1" applyFill="1" applyBorder="1" applyAlignment="1" applyProtection="1">
      <alignment horizontal="right" vertical="center"/>
    </xf>
    <xf numFmtId="3" fontId="3" fillId="0" borderId="2" xfId="1" applyNumberFormat="1" applyFont="1" applyFill="1" applyBorder="1" applyAlignment="1" applyProtection="1">
      <alignment horizontal="right"/>
    </xf>
    <xf numFmtId="3" fontId="3" fillId="0" borderId="4" xfId="1" applyNumberFormat="1" applyFont="1" applyFill="1" applyBorder="1" applyAlignment="1" applyProtection="1">
      <alignment horizontal="right"/>
    </xf>
    <xf numFmtId="3" fontId="3" fillId="0" borderId="1" xfId="1" applyNumberFormat="1" applyFont="1" applyFill="1" applyBorder="1" applyAlignment="1" applyProtection="1">
      <alignment horizontal="right"/>
    </xf>
    <xf numFmtId="3" fontId="3" fillId="0" borderId="7" xfId="1" applyNumberFormat="1" applyFont="1" applyFill="1" applyBorder="1" applyAlignment="1" applyProtection="1">
      <alignment horizontal="right" vertical="center"/>
    </xf>
    <xf numFmtId="3" fontId="3" fillId="0" borderId="6" xfId="1" applyNumberFormat="1" applyFont="1" applyFill="1" applyBorder="1" applyAlignment="1" applyProtection="1">
      <alignment horizontal="right"/>
    </xf>
    <xf numFmtId="3" fontId="3" fillId="0" borderId="0" xfId="1" applyNumberFormat="1" applyFont="1" applyFill="1" applyBorder="1" applyAlignment="1" applyProtection="1">
      <alignment horizontal="right"/>
    </xf>
    <xf numFmtId="3" fontId="3" fillId="0" borderId="1" xfId="1" applyNumberFormat="1" applyFont="1" applyFill="1" applyBorder="1" applyAlignment="1" applyProtection="1">
      <alignment horizontal="right" vertical="top"/>
    </xf>
    <xf numFmtId="0" fontId="3" fillId="0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 vertical="top"/>
    </xf>
    <xf numFmtId="0" fontId="3" fillId="0" borderId="0" xfId="1" applyNumberFormat="1" applyFont="1" applyFill="1" applyBorder="1" applyAlignment="1" applyProtection="1">
      <alignment horizontal="left" vertical="top" indent="1"/>
    </xf>
    <xf numFmtId="0" fontId="3" fillId="0" borderId="1" xfId="1" applyNumberFormat="1" applyFont="1" applyFill="1" applyBorder="1" applyAlignment="1" applyProtection="1">
      <alignment horizontal="left" vertical="center" indent="1"/>
    </xf>
    <xf numFmtId="0" fontId="3" fillId="0" borderId="3" xfId="1" applyNumberFormat="1" applyFont="1" applyFill="1" applyBorder="1" applyAlignment="1" applyProtection="1">
      <alignment horizontal="left" indent="1"/>
    </xf>
    <xf numFmtId="0" fontId="3" fillId="0" borderId="2" xfId="1" applyNumberFormat="1" applyFont="1" applyFill="1" applyBorder="1" applyAlignment="1" applyProtection="1">
      <alignment horizontal="center"/>
    </xf>
    <xf numFmtId="0" fontId="3" fillId="0" borderId="2" xfId="1" applyNumberFormat="1" applyFont="1" applyFill="1" applyBorder="1" applyAlignment="1" applyProtection="1">
      <alignment horizontal="right" vertical="center"/>
    </xf>
    <xf numFmtId="0" fontId="3" fillId="0" borderId="5" xfId="1" applyNumberFormat="1" applyFont="1" applyFill="1" applyBorder="1" applyAlignment="1" applyProtection="1">
      <alignment horizontal="left" vertical="center" indent="4"/>
    </xf>
    <xf numFmtId="0" fontId="3" fillId="0" borderId="7" xfId="1" applyNumberFormat="1" applyFont="1" applyFill="1" applyBorder="1" applyAlignment="1" applyProtection="1">
      <alignment horizontal="left" vertical="center" indent="1"/>
    </xf>
    <xf numFmtId="0" fontId="3" fillId="0" borderId="7" xfId="1" applyNumberFormat="1" applyFont="1" applyFill="1" applyBorder="1" applyAlignment="1" applyProtection="1">
      <alignment horizontal="center" vertical="center"/>
    </xf>
    <xf numFmtId="0" fontId="3" fillId="0" borderId="5" xfId="1" applyNumberFormat="1" applyFont="1" applyFill="1" applyBorder="1" applyAlignment="1" applyProtection="1">
      <alignment horizontal="left" vertical="top" indent="4"/>
    </xf>
    <xf numFmtId="0" fontId="3" fillId="0" borderId="1" xfId="1" applyNumberFormat="1" applyFont="1" applyFill="1" applyBorder="1" applyAlignment="1" applyProtection="1">
      <alignment horizontal="center" vertical="top"/>
    </xf>
    <xf numFmtId="0" fontId="3" fillId="0" borderId="2" xfId="1" applyNumberFormat="1" applyFont="1" applyFill="1" applyBorder="1" applyAlignment="1" applyProtection="1">
      <alignment horizontal="left" indent="1"/>
    </xf>
    <xf numFmtId="0" fontId="3" fillId="0" borderId="0" xfId="1" applyNumberFormat="1" applyFont="1" applyFill="1" applyBorder="1" applyAlignment="1" applyProtection="1">
      <alignment horizontal="left" indent="1"/>
    </xf>
    <xf numFmtId="0" fontId="3" fillId="0" borderId="0" xfId="1" applyNumberFormat="1" applyFont="1" applyFill="1" applyBorder="1" applyAlignment="1" applyProtection="1">
      <alignment horizontal="left" vertical="center" indent="1"/>
    </xf>
    <xf numFmtId="3" fontId="3" fillId="0" borderId="0" xfId="1" applyNumberFormat="1" applyFont="1" applyFill="1" applyBorder="1" applyAlignment="1" applyProtection="1">
      <alignment horizontal="right" vertical="top"/>
    </xf>
    <xf numFmtId="3" fontId="3" fillId="0" borderId="1" xfId="1" applyNumberFormat="1" applyFont="1" applyFill="1" applyBorder="1" applyAlignment="1" applyProtection="1">
      <alignment horizontal="center" vertical="center"/>
    </xf>
    <xf numFmtId="3" fontId="3" fillId="0" borderId="2" xfId="1" applyNumberFormat="1" applyFont="1" applyFill="1" applyBorder="1" applyAlignment="1" applyProtection="1">
      <alignment horizontal="center"/>
    </xf>
    <xf numFmtId="3" fontId="3" fillId="0" borderId="6" xfId="1" applyNumberFormat="1" applyFont="1" applyFill="1" applyBorder="1" applyAlignment="1" applyProtection="1">
      <alignment horizontal="right" vertical="top"/>
    </xf>
    <xf numFmtId="3" fontId="3" fillId="0" borderId="0" xfId="1" applyNumberFormat="1" applyFont="1" applyFill="1" applyBorder="1" applyAlignment="1" applyProtection="1">
      <alignment horizontal="center"/>
    </xf>
    <xf numFmtId="3" fontId="3" fillId="0" borderId="1" xfId="1" applyNumberFormat="1" applyFont="1" applyFill="1" applyBorder="1" applyAlignment="1" applyProtection="1">
      <alignment horizontal="center" vertical="top"/>
    </xf>
    <xf numFmtId="0" fontId="2" fillId="0" borderId="0" xfId="2" applyNumberFormat="1" applyFont="1" applyFill="1" applyBorder="1" applyAlignment="1" applyProtection="1">
      <alignment horizontal="left" vertical="top"/>
    </xf>
    <xf numFmtId="0" fontId="2" fillId="0" borderId="1" xfId="2" applyNumberFormat="1" applyFont="1" applyFill="1" applyBorder="1" applyAlignment="1" applyProtection="1">
      <alignment horizontal="left" vertical="top" indent="12"/>
    </xf>
    <xf numFmtId="0" fontId="2" fillId="0" borderId="1" xfId="2" applyNumberFormat="1" applyFont="1" applyFill="1" applyBorder="1" applyAlignment="1" applyProtection="1">
      <alignment horizontal="left" vertical="top" indent="3"/>
    </xf>
    <xf numFmtId="0" fontId="2" fillId="0" borderId="1" xfId="2" applyNumberFormat="1" applyFont="1" applyFill="1" applyBorder="1" applyAlignment="1" applyProtection="1">
      <alignment horizontal="left" vertical="top" indent="4"/>
    </xf>
    <xf numFmtId="0" fontId="6" fillId="0" borderId="7" xfId="2" applyNumberFormat="1" applyFont="1" applyFill="1" applyBorder="1" applyAlignment="1" applyProtection="1">
      <alignment horizontal="right" vertical="top"/>
    </xf>
    <xf numFmtId="0" fontId="6" fillId="0" borderId="0" xfId="2" applyNumberFormat="1" applyFont="1" applyFill="1" applyBorder="1" applyAlignment="1" applyProtection="1">
      <alignment horizontal="left"/>
    </xf>
    <xf numFmtId="0" fontId="6" fillId="0" borderId="0" xfId="2" applyNumberFormat="1" applyFont="1" applyFill="1" applyBorder="1" applyAlignment="1" applyProtection="1">
      <alignment horizontal="left" indent="3"/>
    </xf>
    <xf numFmtId="0" fontId="6" fillId="0" borderId="0" xfId="2" applyNumberFormat="1" applyFont="1" applyFill="1" applyBorder="1" applyAlignment="1" applyProtection="1">
      <alignment horizontal="right"/>
    </xf>
    <xf numFmtId="0" fontId="6" fillId="0" borderId="0" xfId="2" applyNumberFormat="1" applyFont="1" applyFill="1" applyBorder="1" applyAlignment="1" applyProtection="1">
      <alignment horizontal="left" indent="5"/>
    </xf>
    <xf numFmtId="0" fontId="6" fillId="0" borderId="0" xfId="2" applyNumberFormat="1" applyFont="1" applyFill="1" applyBorder="1" applyAlignment="1" applyProtection="1">
      <alignment horizontal="left" vertical="center" indent="5"/>
    </xf>
    <xf numFmtId="0" fontId="6" fillId="0" borderId="0" xfId="2" applyNumberFormat="1" applyFont="1" applyFill="1" applyBorder="1" applyAlignment="1" applyProtection="1">
      <alignment horizontal="right" vertical="center"/>
    </xf>
    <xf numFmtId="0" fontId="6" fillId="0" borderId="0" xfId="2" applyNumberFormat="1" applyFont="1" applyFill="1" applyBorder="1" applyAlignment="1" applyProtection="1">
      <alignment horizontal="left" vertical="top" indent="5"/>
    </xf>
    <xf numFmtId="0" fontId="6" fillId="0" borderId="0" xfId="2" applyNumberFormat="1" applyFont="1" applyFill="1" applyBorder="1" applyAlignment="1" applyProtection="1">
      <alignment horizontal="left" vertical="center" indent="3"/>
    </xf>
    <xf numFmtId="0" fontId="6" fillId="0" borderId="0" xfId="2" applyNumberFormat="1" applyFont="1" applyFill="1" applyBorder="1" applyAlignment="1" applyProtection="1">
      <alignment horizontal="left" vertical="top" indent="3"/>
    </xf>
    <xf numFmtId="0" fontId="6" fillId="0" borderId="0" xfId="2" applyNumberFormat="1" applyFont="1" applyFill="1" applyBorder="1" applyAlignment="1" applyProtection="1">
      <alignment horizontal="right" vertical="top"/>
    </xf>
    <xf numFmtId="0" fontId="6" fillId="0" borderId="0" xfId="2" applyNumberFormat="1" applyFont="1" applyFill="1" applyBorder="1" applyAlignment="1" applyProtection="1">
      <alignment horizontal="left" vertical="center"/>
    </xf>
    <xf numFmtId="0" fontId="6" fillId="0" borderId="0" xfId="2" applyNumberFormat="1" applyFont="1" applyFill="1" applyBorder="1" applyAlignment="1" applyProtection="1">
      <alignment horizontal="left" indent="2"/>
    </xf>
    <xf numFmtId="0" fontId="2" fillId="0" borderId="0" xfId="2" applyNumberFormat="1" applyFont="1" applyFill="1" applyBorder="1" applyAlignment="1" applyProtection="1">
      <alignment horizontal="left" vertical="top" indent="3"/>
    </xf>
    <xf numFmtId="0" fontId="2" fillId="0" borderId="0" xfId="2" applyNumberFormat="1" applyFont="1" applyFill="1" applyBorder="1" applyAlignment="1" applyProtection="1">
      <alignment horizontal="left" vertical="top" indent="4"/>
    </xf>
    <xf numFmtId="0" fontId="6" fillId="0" borderId="1" xfId="2" applyNumberFormat="1" applyFont="1" applyFill="1" applyBorder="1" applyAlignment="1" applyProtection="1">
      <alignment horizontal="right"/>
    </xf>
    <xf numFmtId="0" fontId="6" fillId="0" borderId="1" xfId="2" applyNumberFormat="1" applyFont="1" applyFill="1" applyBorder="1" applyAlignment="1" applyProtection="1">
      <alignment horizontal="right" vertical="center"/>
    </xf>
    <xf numFmtId="0" fontId="6" fillId="0" borderId="1" xfId="2" applyNumberFormat="1" applyFont="1" applyFill="1" applyBorder="1" applyAlignment="1" applyProtection="1">
      <alignment vertical="top"/>
    </xf>
    <xf numFmtId="0" fontId="2" fillId="0" borderId="1" xfId="2" applyNumberFormat="1" applyFont="1" applyFill="1" applyBorder="1" applyAlignment="1" applyProtection="1">
      <alignment horizontal="left" vertical="top" indent="15"/>
    </xf>
    <xf numFmtId="0" fontId="2" fillId="0" borderId="1" xfId="2" applyNumberFormat="1" applyFont="1" applyFill="1" applyBorder="1" applyAlignment="1" applyProtection="1">
      <alignment horizontal="left" vertical="top" indent="2"/>
    </xf>
    <xf numFmtId="0" fontId="2" fillId="0" borderId="1" xfId="2" applyNumberFormat="1" applyFont="1" applyFill="1" applyBorder="1" applyAlignment="1" applyProtection="1">
      <alignment horizontal="left" vertical="top" indent="6"/>
    </xf>
    <xf numFmtId="0" fontId="2" fillId="0" borderId="2" xfId="2" applyNumberFormat="1" applyFont="1" applyFill="1" applyBorder="1" applyAlignment="1" applyProtection="1">
      <alignment horizontal="left" vertical="top" indent="15"/>
    </xf>
    <xf numFmtId="0" fontId="2" fillId="0" borderId="2" xfId="2" applyNumberFormat="1" applyFont="1" applyFill="1" applyBorder="1" applyAlignment="1" applyProtection="1">
      <alignment horizontal="left" vertical="top" indent="3"/>
    </xf>
    <xf numFmtId="0" fontId="2" fillId="0" borderId="2" xfId="2" applyNumberFormat="1" applyFont="1" applyFill="1" applyBorder="1" applyAlignment="1" applyProtection="1">
      <alignment horizontal="left" vertical="top" indent="4"/>
    </xf>
    <xf numFmtId="0" fontId="2" fillId="0" borderId="2" xfId="2" applyNumberFormat="1" applyFont="1" applyFill="1" applyBorder="1" applyAlignment="1" applyProtection="1">
      <alignment horizontal="left" vertical="top" indent="2"/>
    </xf>
    <xf numFmtId="0" fontId="2" fillId="0" borderId="2" xfId="2" applyNumberFormat="1" applyFont="1" applyFill="1" applyBorder="1" applyAlignment="1" applyProtection="1">
      <alignment horizontal="left" vertical="top" indent="6"/>
    </xf>
    <xf numFmtId="0" fontId="2" fillId="0" borderId="7" xfId="2" applyNumberFormat="1" applyFont="1" applyFill="1" applyBorder="1" applyAlignment="1" applyProtection="1">
      <alignment horizontal="left" vertical="top" indent="15"/>
    </xf>
    <xf numFmtId="0" fontId="2" fillId="0" borderId="7" xfId="2" applyNumberFormat="1" applyFont="1" applyFill="1" applyBorder="1" applyAlignment="1" applyProtection="1">
      <alignment horizontal="left" vertical="top" indent="3"/>
    </xf>
    <xf numFmtId="0" fontId="6" fillId="0" borderId="7" xfId="2" applyNumberFormat="1" applyFont="1" applyFill="1" applyBorder="1" applyAlignment="1" applyProtection="1">
      <alignment horizontal="left" indent="4"/>
    </xf>
    <xf numFmtId="0" fontId="2" fillId="0" borderId="7" xfId="2" applyNumberFormat="1" applyFont="1" applyFill="1" applyBorder="1" applyAlignment="1" applyProtection="1">
      <alignment horizontal="left" vertical="top" indent="2"/>
    </xf>
    <xf numFmtId="0" fontId="2" fillId="0" borderId="7" xfId="2" applyNumberFormat="1" applyFont="1" applyFill="1" applyBorder="1" applyAlignment="1" applyProtection="1">
      <alignment horizontal="left" vertical="top" indent="6"/>
    </xf>
    <xf numFmtId="0" fontId="6" fillId="0" borderId="0" xfId="2" applyNumberFormat="1" applyFont="1" applyFill="1" applyBorder="1" applyAlignment="1" applyProtection="1">
      <alignment horizontal="left" vertical="top"/>
    </xf>
    <xf numFmtId="0" fontId="7" fillId="0" borderId="1" xfId="2" applyNumberFormat="1" applyFont="1" applyFill="1" applyBorder="1" applyAlignment="1" applyProtection="1">
      <alignment horizontal="right" vertical="center"/>
    </xf>
    <xf numFmtId="0" fontId="2" fillId="0" borderId="0" xfId="2" applyNumberFormat="1" applyFont="1" applyFill="1" applyBorder="1" applyAlignment="1" applyProtection="1">
      <alignment horizontal="left" vertical="top" indent="15"/>
    </xf>
    <xf numFmtId="0" fontId="2" fillId="0" borderId="0" xfId="2" applyNumberFormat="1" applyFont="1" applyFill="1" applyBorder="1" applyAlignment="1" applyProtection="1">
      <alignment horizontal="left" vertical="top" indent="2"/>
    </xf>
    <xf numFmtId="0" fontId="2" fillId="0" borderId="1" xfId="2" applyNumberFormat="1" applyFont="1" applyFill="1" applyBorder="1" applyAlignment="1" applyProtection="1">
      <alignment horizontal="left" vertical="top" indent="10"/>
    </xf>
    <xf numFmtId="0" fontId="2" fillId="0" borderId="0" xfId="2" applyNumberFormat="1" applyFont="1" applyFill="1" applyBorder="1" applyAlignment="1" applyProtection="1">
      <alignment horizontal="left" vertical="top" indent="5"/>
    </xf>
    <xf numFmtId="0" fontId="7" fillId="0" borderId="1" xfId="2" applyNumberFormat="1" applyFont="1" applyFill="1" applyBorder="1" applyAlignment="1" applyProtection="1">
      <alignment horizontal="right"/>
    </xf>
    <xf numFmtId="0" fontId="6" fillId="0" borderId="7" xfId="2" applyNumberFormat="1" applyFont="1" applyFill="1" applyBorder="1" applyAlignment="1" applyProtection="1">
      <alignment horizontal="right" wrapText="1"/>
    </xf>
    <xf numFmtId="0" fontId="2" fillId="0" borderId="7" xfId="2" applyNumberFormat="1" applyFont="1" applyFill="1" applyBorder="1" applyAlignment="1" applyProtection="1">
      <alignment horizontal="left" vertical="top" indent="4"/>
    </xf>
    <xf numFmtId="0" fontId="2" fillId="0" borderId="0" xfId="3" applyNumberFormat="1" applyFont="1" applyFill="1" applyBorder="1" applyAlignment="1" applyProtection="1">
      <alignment horizontal="left" vertical="top"/>
    </xf>
    <xf numFmtId="0" fontId="3" fillId="0" borderId="0" xfId="3" applyNumberFormat="1" applyFont="1" applyFill="1" applyBorder="1" applyAlignment="1" applyProtection="1">
      <alignment horizontal="right" vertical="top"/>
    </xf>
    <xf numFmtId="0" fontId="3" fillId="0" borderId="0" xfId="3" applyNumberFormat="1" applyFont="1" applyFill="1" applyBorder="1" applyAlignment="1" applyProtection="1">
      <alignment horizontal="right"/>
    </xf>
    <xf numFmtId="0" fontId="3" fillId="0" borderId="0" xfId="3" applyNumberFormat="1" applyFont="1" applyFill="1" applyBorder="1" applyAlignment="1" applyProtection="1">
      <alignment horizontal="left" vertical="top"/>
    </xf>
    <xf numFmtId="0" fontId="2" fillId="0" borderId="0" xfId="3" applyNumberFormat="1" applyFont="1" applyFill="1" applyBorder="1" applyAlignment="1" applyProtection="1">
      <alignment horizontal="left" vertical="top" indent="1"/>
    </xf>
    <xf numFmtId="0" fontId="3" fillId="0" borderId="0" xfId="3" applyNumberFormat="1" applyFont="1" applyFill="1" applyBorder="1" applyAlignment="1" applyProtection="1">
      <alignment horizontal="left"/>
    </xf>
    <xf numFmtId="0" fontId="3" fillId="0" borderId="1" xfId="3" applyNumberFormat="1" applyFont="1" applyFill="1" applyBorder="1" applyAlignment="1" applyProtection="1">
      <alignment horizontal="right"/>
    </xf>
    <xf numFmtId="0" fontId="3" fillId="0" borderId="2" xfId="3" applyNumberFormat="1" applyFont="1" applyFill="1" applyBorder="1" applyAlignment="1" applyProtection="1">
      <alignment horizontal="right"/>
    </xf>
    <xf numFmtId="0" fontId="3" fillId="0" borderId="0" xfId="3" applyNumberFormat="1" applyFont="1" applyFill="1" applyBorder="1" applyAlignment="1" applyProtection="1">
      <alignment horizontal="left" vertical="center" indent="1"/>
    </xf>
    <xf numFmtId="0" fontId="3" fillId="0" borderId="0" xfId="3" applyNumberFormat="1" applyFont="1" applyFill="1" applyBorder="1" applyAlignment="1" applyProtection="1">
      <alignment horizontal="right" vertical="center"/>
    </xf>
    <xf numFmtId="0" fontId="3" fillId="0" borderId="1" xfId="3" applyNumberFormat="1" applyFont="1" applyFill="1" applyBorder="1" applyAlignment="1" applyProtection="1">
      <alignment horizontal="right" vertical="center"/>
    </xf>
    <xf numFmtId="0" fontId="3" fillId="0" borderId="7" xfId="3" applyNumberFormat="1" applyFont="1" applyFill="1" applyBorder="1" applyAlignment="1" applyProtection="1">
      <alignment horizontal="right"/>
    </xf>
    <xf numFmtId="0" fontId="3" fillId="0" borderId="0" xfId="3" applyNumberFormat="1" applyFont="1" applyFill="1" applyBorder="1" applyAlignment="1" applyProtection="1">
      <alignment horizontal="left" vertical="center"/>
    </xf>
    <xf numFmtId="0" fontId="2" fillId="0" borderId="2" xfId="3" applyNumberFormat="1" applyFont="1" applyFill="1" applyBorder="1" applyAlignment="1" applyProtection="1">
      <alignment horizontal="left" vertical="top" indent="1"/>
    </xf>
    <xf numFmtId="0" fontId="2" fillId="0" borderId="2" xfId="3" applyNumberFormat="1" applyFont="1" applyFill="1" applyBorder="1" applyAlignment="1" applyProtection="1">
      <alignment horizontal="left" vertical="top"/>
    </xf>
    <xf numFmtId="0" fontId="3" fillId="0" borderId="0" xfId="3" applyNumberFormat="1" applyFont="1" applyFill="1" applyBorder="1" applyAlignment="1" applyProtection="1">
      <alignment horizontal="left" indent="1"/>
    </xf>
    <xf numFmtId="0" fontId="8" fillId="0" borderId="2" xfId="3" applyNumberFormat="1" applyFont="1" applyFill="1" applyBorder="1" applyAlignment="1" applyProtection="1">
      <alignment horizontal="right"/>
    </xf>
    <xf numFmtId="0" fontId="3" fillId="0" borderId="0" xfId="3" applyNumberFormat="1" applyFont="1" applyFill="1" applyBorder="1" applyAlignment="1" applyProtection="1">
      <alignment horizontal="left" vertical="top" indent="1"/>
    </xf>
    <xf numFmtId="0" fontId="3" fillId="0" borderId="0" xfId="3" applyNumberFormat="1" applyFont="1" applyFill="1" applyBorder="1" applyAlignment="1" applyProtection="1">
      <alignment horizontal="right" vertical="center" wrapText="1"/>
    </xf>
    <xf numFmtId="0" fontId="2" fillId="0" borderId="0" xfId="4" applyNumberFormat="1" applyFont="1" applyFill="1" applyBorder="1" applyAlignment="1" applyProtection="1">
      <alignment horizontal="left" vertical="top"/>
    </xf>
    <xf numFmtId="0" fontId="9" fillId="0" borderId="0" xfId="4" applyNumberFormat="1" applyFont="1" applyFill="1" applyBorder="1" applyAlignment="1" applyProtection="1">
      <alignment horizontal="right" vertical="top"/>
    </xf>
    <xf numFmtId="0" fontId="9" fillId="0" borderId="0" xfId="4" applyNumberFormat="1" applyFont="1" applyFill="1" applyBorder="1" applyAlignment="1" applyProtection="1">
      <alignment horizontal="left"/>
    </xf>
    <xf numFmtId="0" fontId="3" fillId="0" borderId="0" xfId="4" applyNumberFormat="1" applyFont="1" applyFill="1" applyBorder="1" applyAlignment="1" applyProtection="1">
      <alignment horizontal="right"/>
    </xf>
    <xf numFmtId="0" fontId="3" fillId="0" borderId="0" xfId="4" applyNumberFormat="1" applyFont="1" applyFill="1" applyBorder="1" applyAlignment="1" applyProtection="1">
      <alignment horizontal="left" indent="2"/>
    </xf>
    <xf numFmtId="0" fontId="3" fillId="0" borderId="0" xfId="4" applyNumberFormat="1" applyFont="1" applyFill="1" applyBorder="1" applyAlignment="1" applyProtection="1">
      <alignment horizontal="left" indent="3"/>
    </xf>
    <xf numFmtId="0" fontId="3" fillId="0" borderId="0" xfId="4" applyNumberFormat="1" applyFont="1" applyFill="1" applyBorder="1" applyAlignment="1" applyProtection="1">
      <alignment horizontal="left" vertical="top" indent="3"/>
    </xf>
    <xf numFmtId="0" fontId="3" fillId="0" borderId="0" xfId="4" applyNumberFormat="1" applyFont="1" applyFill="1" applyBorder="1" applyAlignment="1" applyProtection="1">
      <alignment horizontal="right" vertical="top"/>
    </xf>
    <xf numFmtId="0" fontId="3" fillId="0" borderId="0" xfId="4" applyNumberFormat="1" applyFont="1" applyFill="1" applyBorder="1" applyAlignment="1" applyProtection="1">
      <alignment horizontal="right" vertical="center"/>
    </xf>
    <xf numFmtId="0" fontId="3" fillId="0" borderId="1" xfId="4" applyNumberFormat="1" applyFont="1" applyFill="1" applyBorder="1" applyAlignment="1" applyProtection="1">
      <alignment horizontal="right"/>
    </xf>
    <xf numFmtId="0" fontId="3" fillId="0" borderId="2" xfId="4" applyNumberFormat="1" applyFont="1" applyFill="1" applyBorder="1" applyAlignment="1" applyProtection="1">
      <alignment horizontal="right"/>
    </xf>
    <xf numFmtId="0" fontId="3" fillId="0" borderId="0" xfId="4" applyNumberFormat="1" applyFont="1" applyFill="1" applyBorder="1" applyAlignment="1" applyProtection="1">
      <alignment horizontal="left" vertical="top" indent="2"/>
    </xf>
    <xf numFmtId="0" fontId="3" fillId="0" borderId="1" xfId="4" applyNumberFormat="1" applyFont="1" applyFill="1" applyBorder="1" applyAlignment="1" applyProtection="1">
      <alignment horizontal="right" vertical="top"/>
    </xf>
    <xf numFmtId="0" fontId="3" fillId="0" borderId="7" xfId="4" applyNumberFormat="1" applyFont="1" applyFill="1" applyBorder="1" applyAlignment="1" applyProtection="1">
      <alignment horizontal="right"/>
    </xf>
    <xf numFmtId="0" fontId="2" fillId="0" borderId="2" xfId="4" applyNumberFormat="1" applyFont="1" applyFill="1" applyBorder="1" applyAlignment="1" applyProtection="1">
      <alignment horizontal="left" vertical="top"/>
    </xf>
    <xf numFmtId="0" fontId="2" fillId="0" borderId="2" xfId="4" applyNumberFormat="1" applyFont="1" applyFill="1" applyBorder="1" applyAlignment="1" applyProtection="1">
      <alignment horizontal="left" vertical="top" indent="1"/>
    </xf>
    <xf numFmtId="0" fontId="9" fillId="0" borderId="0" xfId="4" applyNumberFormat="1" applyFont="1" applyFill="1" applyBorder="1" applyAlignment="1" applyProtection="1">
      <alignment horizontal="left" vertical="top"/>
    </xf>
    <xf numFmtId="0" fontId="2" fillId="0" borderId="0" xfId="4" applyNumberFormat="1" applyFont="1" applyFill="1" applyBorder="1" applyAlignment="1" applyProtection="1">
      <alignment horizontal="left" vertical="top" indent="1"/>
    </xf>
    <xf numFmtId="0" fontId="3" fillId="0" borderId="1" xfId="4" applyNumberFormat="1" applyFont="1" applyFill="1" applyBorder="1" applyAlignment="1" applyProtection="1">
      <alignment horizontal="right" vertical="center"/>
    </xf>
    <xf numFmtId="0" fontId="9" fillId="0" borderId="0" xfId="4" applyNumberFormat="1" applyFont="1" applyFill="1" applyBorder="1" applyAlignment="1" applyProtection="1">
      <alignment horizontal="right"/>
    </xf>
    <xf numFmtId="0" fontId="10" fillId="0" borderId="0" xfId="4" applyNumberFormat="1" applyFont="1" applyFill="1" applyBorder="1" applyAlignment="1" applyProtection="1">
      <alignment horizontal="right"/>
    </xf>
    <xf numFmtId="0" fontId="3" fillId="0" borderId="0" xfId="4" applyNumberFormat="1" applyFont="1" applyFill="1" applyBorder="1" applyAlignment="1" applyProtection="1">
      <alignment horizontal="left" vertical="center" indent="3"/>
    </xf>
    <xf numFmtId="0" fontId="9" fillId="0" borderId="0" xfId="4" applyNumberFormat="1" applyFont="1" applyFill="1" applyBorder="1" applyAlignment="1" applyProtection="1">
      <alignment horizontal="right" vertical="center"/>
    </xf>
    <xf numFmtId="0" fontId="9" fillId="0" borderId="1" xfId="4" applyNumberFormat="1" applyFont="1" applyFill="1" applyBorder="1" applyAlignment="1" applyProtection="1">
      <alignment horizontal="right"/>
    </xf>
    <xf numFmtId="0" fontId="9" fillId="0" borderId="1" xfId="4" applyNumberFormat="1" applyFont="1" applyFill="1" applyBorder="1" applyAlignment="1" applyProtection="1">
      <alignment horizontal="right" vertical="top"/>
    </xf>
    <xf numFmtId="0" fontId="9" fillId="0" borderId="2" xfId="4" applyNumberFormat="1" applyFont="1" applyFill="1" applyBorder="1" applyAlignment="1" applyProtection="1">
      <alignment horizontal="right"/>
    </xf>
    <xf numFmtId="0" fontId="9" fillId="0" borderId="7" xfId="4" applyNumberFormat="1" applyFont="1" applyFill="1" applyBorder="1" applyAlignment="1" applyProtection="1">
      <alignment horizontal="right"/>
    </xf>
    <xf numFmtId="0" fontId="9" fillId="0" borderId="1" xfId="4" applyNumberFormat="1" applyFont="1" applyFill="1" applyBorder="1" applyAlignment="1" applyProtection="1">
      <alignment horizontal="right" vertical="center"/>
    </xf>
    <xf numFmtId="0" fontId="11" fillId="0" borderId="0" xfId="5" applyNumberFormat="1" applyFont="1" applyFill="1" applyBorder="1" applyAlignment="1" applyProtection="1">
      <alignment horizontal="left" vertical="top"/>
    </xf>
    <xf numFmtId="0" fontId="12" fillId="0" borderId="0" xfId="5" applyNumberFormat="1" applyFont="1" applyFill="1" applyBorder="1" applyAlignment="1" applyProtection="1">
      <alignment horizontal="left" vertical="top"/>
    </xf>
    <xf numFmtId="0" fontId="2" fillId="0" borderId="0" xfId="5" applyNumberFormat="1" applyFont="1" applyFill="1" applyBorder="1" applyAlignment="1" applyProtection="1">
      <alignment horizontal="left" vertical="top"/>
    </xf>
    <xf numFmtId="0" fontId="12" fillId="0" borderId="0" xfId="5" applyNumberFormat="1" applyFont="1" applyFill="1" applyBorder="1" applyAlignment="1" applyProtection="1">
      <alignment horizontal="left"/>
    </xf>
    <xf numFmtId="0" fontId="12" fillId="0" borderId="1" xfId="5" applyNumberFormat="1" applyFont="1" applyFill="1" applyBorder="1" applyAlignment="1" applyProtection="1">
      <alignment horizontal="left"/>
    </xf>
    <xf numFmtId="0" fontId="11" fillId="0" borderId="3" xfId="5" applyNumberFormat="1" applyFont="1" applyFill="1" applyBorder="1" applyAlignment="1" applyProtection="1">
      <alignment horizontal="left"/>
    </xf>
    <xf numFmtId="0" fontId="12" fillId="0" borderId="2" xfId="5" applyNumberFormat="1" applyFont="1" applyFill="1" applyBorder="1" applyAlignment="1" applyProtection="1">
      <alignment horizontal="right"/>
    </xf>
    <xf numFmtId="0" fontId="12" fillId="0" borderId="4" xfId="5" applyNumberFormat="1" applyFont="1" applyFill="1" applyBorder="1" applyAlignment="1" applyProtection="1">
      <alignment horizontal="right"/>
    </xf>
    <xf numFmtId="0" fontId="11" fillId="0" borderId="5" xfId="5" applyNumberFormat="1" applyFont="1" applyFill="1" applyBorder="1" applyAlignment="1" applyProtection="1">
      <alignment horizontal="left" vertical="center" indent="3"/>
    </xf>
    <xf numFmtId="0" fontId="12" fillId="0" borderId="1" xfId="5" applyNumberFormat="1" applyFont="1" applyFill="1" applyBorder="1" applyAlignment="1" applyProtection="1">
      <alignment horizontal="right" vertical="center"/>
    </xf>
    <xf numFmtId="0" fontId="12" fillId="0" borderId="1" xfId="5" applyNumberFormat="1" applyFont="1" applyFill="1" applyBorder="1" applyAlignment="1" applyProtection="1">
      <alignment horizontal="right"/>
    </xf>
    <xf numFmtId="0" fontId="2" fillId="0" borderId="6" xfId="5" applyNumberFormat="1" applyFont="1" applyFill="1" applyBorder="1" applyAlignment="1" applyProtection="1">
      <alignment horizontal="left" vertical="top" indent="3"/>
    </xf>
    <xf numFmtId="0" fontId="11" fillId="0" borderId="2" xfId="5" applyNumberFormat="1" applyFont="1" applyFill="1" applyBorder="1" applyAlignment="1" applyProtection="1">
      <alignment horizontal="left"/>
    </xf>
    <xf numFmtId="0" fontId="11" fillId="0" borderId="1" xfId="5" applyNumberFormat="1" applyFont="1" applyFill="1" applyBorder="1" applyAlignment="1" applyProtection="1">
      <alignment horizontal="left" vertical="center"/>
    </xf>
    <xf numFmtId="0" fontId="2" fillId="0" borderId="2" xfId="5" applyNumberFormat="1" applyFont="1" applyFill="1" applyBorder="1" applyAlignment="1" applyProtection="1">
      <alignment horizontal="left" vertical="top" indent="2"/>
    </xf>
    <xf numFmtId="0" fontId="2" fillId="0" borderId="4" xfId="5" applyNumberFormat="1" applyFont="1" applyFill="1" applyBorder="1" applyAlignment="1" applyProtection="1">
      <alignment horizontal="left" vertical="top" indent="3"/>
    </xf>
    <xf numFmtId="0" fontId="14" fillId="0" borderId="6" xfId="5" applyNumberFormat="1" applyFont="1" applyFill="1" applyBorder="1" applyAlignment="1" applyProtection="1">
      <alignment horizontal="right"/>
    </xf>
    <xf numFmtId="0" fontId="12" fillId="0" borderId="2" xfId="5" applyNumberFormat="1" applyFont="1" applyFill="1" applyBorder="1" applyAlignment="1" applyProtection="1">
      <alignment horizontal="right" vertical="center"/>
    </xf>
    <xf numFmtId="0" fontId="11" fillId="0" borderId="0" xfId="5" applyNumberFormat="1" applyFont="1" applyFill="1" applyBorder="1" applyAlignment="1" applyProtection="1">
      <alignment horizontal="left"/>
    </xf>
    <xf numFmtId="0" fontId="12" fillId="0" borderId="0" xfId="5" applyNumberFormat="1" applyFont="1" applyFill="1" applyBorder="1" applyAlignment="1" applyProtection="1">
      <alignment horizontal="right"/>
    </xf>
    <xf numFmtId="0" fontId="12" fillId="0" borderId="0" xfId="5" applyNumberFormat="1" applyFont="1" applyFill="1" applyBorder="1" applyAlignment="1" applyProtection="1">
      <alignment horizontal="right" vertical="center"/>
    </xf>
    <xf numFmtId="0" fontId="11" fillId="0" borderId="0" xfId="5" applyNumberFormat="1" applyFont="1" applyFill="1" applyBorder="1" applyAlignment="1" applyProtection="1">
      <alignment horizontal="left" vertical="center"/>
    </xf>
    <xf numFmtId="0" fontId="12" fillId="0" borderId="0" xfId="5" applyNumberFormat="1" applyFont="1" applyFill="1" applyBorder="1" applyAlignment="1" applyProtection="1">
      <alignment horizontal="right" vertical="top"/>
    </xf>
    <xf numFmtId="0" fontId="12" fillId="0" borderId="7" xfId="5" applyNumberFormat="1" applyFont="1" applyFill="1" applyBorder="1" applyAlignment="1" applyProtection="1">
      <alignment horizontal="left"/>
    </xf>
    <xf numFmtId="0" fontId="12" fillId="0" borderId="7" xfId="5" applyNumberFormat="1" applyFont="1" applyFill="1" applyBorder="1" applyAlignment="1" applyProtection="1">
      <alignment horizontal="right"/>
    </xf>
    <xf numFmtId="0" fontId="11" fillId="0" borderId="7" xfId="5" applyNumberFormat="1" applyFont="1" applyFill="1" applyBorder="1" applyAlignment="1" applyProtection="1">
      <alignment horizontal="left"/>
    </xf>
    <xf numFmtId="0" fontId="2" fillId="0" borderId="7" xfId="5" applyNumberFormat="1" applyFont="1" applyFill="1" applyBorder="1" applyAlignment="1" applyProtection="1">
      <alignment horizontal="left" vertical="top" indent="2"/>
    </xf>
    <xf numFmtId="0" fontId="12" fillId="0" borderId="2" xfId="5" applyNumberFormat="1" applyFont="1" applyFill="1" applyBorder="1" applyAlignment="1" applyProtection="1">
      <alignment horizontal="left"/>
    </xf>
    <xf numFmtId="0" fontId="2" fillId="0" borderId="2" xfId="5" applyNumberFormat="1" applyFont="1" applyFill="1" applyBorder="1" applyAlignment="1" applyProtection="1">
      <alignment horizontal="left" vertical="top" indent="3"/>
    </xf>
    <xf numFmtId="0" fontId="11" fillId="0" borderId="1" xfId="5" applyNumberFormat="1" applyFont="1" applyFill="1" applyBorder="1" applyAlignment="1" applyProtection="1">
      <alignment horizontal="left" vertical="top"/>
    </xf>
    <xf numFmtId="0" fontId="12" fillId="0" borderId="1" xfId="5" applyNumberFormat="1" applyFont="1" applyFill="1" applyBorder="1" applyAlignment="1" applyProtection="1">
      <alignment horizontal="right" vertical="top"/>
    </xf>
    <xf numFmtId="0" fontId="2" fillId="0" borderId="0" xfId="5" applyNumberFormat="1" applyFont="1" applyFill="1" applyBorder="1" applyAlignment="1" applyProtection="1">
      <alignment horizontal="left" vertical="top" indent="1"/>
    </xf>
    <xf numFmtId="0" fontId="11" fillId="0" borderId="0" xfId="5" applyNumberFormat="1" applyFont="1" applyFill="1" applyBorder="1" applyAlignment="1" applyProtection="1">
      <alignment horizontal="right" wrapText="1"/>
    </xf>
    <xf numFmtId="0" fontId="11" fillId="0" borderId="0" xfId="5" applyNumberFormat="1" applyFont="1" applyFill="1" applyBorder="1" applyAlignment="1" applyProtection="1">
      <alignment horizontal="right"/>
    </xf>
    <xf numFmtId="0" fontId="11" fillId="0" borderId="5" xfId="5" applyNumberFormat="1" applyFont="1" applyFill="1" applyBorder="1" applyAlignment="1" applyProtection="1">
      <alignment horizontal="left" indent="3"/>
    </xf>
    <xf numFmtId="0" fontId="12" fillId="0" borderId="6" xfId="5" applyNumberFormat="1" applyFont="1" applyFill="1" applyBorder="1" applyAlignment="1" applyProtection="1">
      <alignment horizontal="right" vertical="center"/>
    </xf>
    <xf numFmtId="0" fontId="2" fillId="0" borderId="2" xfId="5" applyNumberFormat="1" applyFont="1" applyFill="1" applyBorder="1" applyAlignment="1" applyProtection="1">
      <alignment horizontal="left" vertical="top" indent="1"/>
    </xf>
    <xf numFmtId="0" fontId="2" fillId="0" borderId="4" xfId="5" applyNumberFormat="1" applyFont="1" applyFill="1" applyBorder="1" applyAlignment="1" applyProtection="1">
      <alignment horizontal="left" vertical="top" indent="1"/>
    </xf>
    <xf numFmtId="0" fontId="2" fillId="0" borderId="7" xfId="5" applyNumberFormat="1" applyFont="1" applyFill="1" applyBorder="1" applyAlignment="1" applyProtection="1">
      <alignment horizontal="left" vertical="top" indent="1"/>
    </xf>
    <xf numFmtId="0" fontId="2" fillId="0" borderId="1" xfId="5" applyNumberFormat="1" applyFont="1" applyFill="1" applyBorder="1" applyAlignment="1" applyProtection="1">
      <alignment horizontal="left" vertical="top" indent="1"/>
    </xf>
    <xf numFmtId="0" fontId="11" fillId="0" borderId="1" xfId="5" applyNumberFormat="1" applyFont="1" applyFill="1" applyBorder="1" applyAlignment="1" applyProtection="1">
      <alignment horizontal="left"/>
    </xf>
    <xf numFmtId="0" fontId="2" fillId="0" borderId="0" xfId="6" applyNumberFormat="1" applyFont="1" applyFill="1" applyBorder="1" applyAlignment="1" applyProtection="1">
      <alignment horizontal="left" vertical="top"/>
    </xf>
    <xf numFmtId="0" fontId="11" fillId="0" borderId="1" xfId="6" applyNumberFormat="1" applyFont="1" applyFill="1" applyBorder="1" applyAlignment="1" applyProtection="1">
      <alignment horizontal="right"/>
    </xf>
    <xf numFmtId="0" fontId="2" fillId="0" borderId="1" xfId="6" applyNumberFormat="1" applyFont="1" applyFill="1" applyBorder="1" applyAlignment="1" applyProtection="1">
      <alignment horizontal="left" vertical="top"/>
    </xf>
    <xf numFmtId="0" fontId="11" fillId="0" borderId="2" xfId="6" applyNumberFormat="1" applyFont="1" applyFill="1" applyBorder="1" applyAlignment="1" applyProtection="1">
      <alignment horizontal="right"/>
    </xf>
    <xf numFmtId="0" fontId="11" fillId="0" borderId="0" xfId="6" applyNumberFormat="1" applyFont="1" applyFill="1" applyBorder="1" applyAlignment="1" applyProtection="1">
      <alignment horizontal="right" vertical="top"/>
    </xf>
    <xf numFmtId="0" fontId="11" fillId="0" borderId="1" xfId="6" applyNumberFormat="1" applyFont="1" applyFill="1" applyBorder="1" applyAlignment="1" applyProtection="1">
      <alignment horizontal="right" vertical="top"/>
    </xf>
    <xf numFmtId="0" fontId="2" fillId="0" borderId="2" xfId="6" applyNumberFormat="1" applyFont="1" applyFill="1" applyBorder="1" applyAlignment="1" applyProtection="1">
      <alignment horizontal="left" vertical="top" indent="1"/>
    </xf>
    <xf numFmtId="0" fontId="11" fillId="0" borderId="2" xfId="6" applyNumberFormat="1" applyFont="1" applyFill="1" applyBorder="1" applyAlignment="1" applyProtection="1">
      <alignment horizontal="right" vertical="top"/>
    </xf>
    <xf numFmtId="0" fontId="2" fillId="0" borderId="2" xfId="6" applyNumberFormat="1" applyFont="1" applyFill="1" applyBorder="1" applyAlignment="1" applyProtection="1">
      <alignment horizontal="left" vertical="top"/>
    </xf>
    <xf numFmtId="0" fontId="11" fillId="0" borderId="0" xfId="6" applyNumberFormat="1" applyFont="1" applyFill="1" applyBorder="1" applyAlignment="1" applyProtection="1">
      <alignment horizontal="left"/>
    </xf>
    <xf numFmtId="0" fontId="11" fillId="0" borderId="0" xfId="6" applyNumberFormat="1" applyFont="1" applyFill="1" applyBorder="1" applyAlignment="1" applyProtection="1">
      <alignment horizontal="right"/>
    </xf>
    <xf numFmtId="0" fontId="2" fillId="0" borderId="0" xfId="6" applyNumberFormat="1" applyFont="1" applyFill="1" applyBorder="1" applyAlignment="1" applyProtection="1">
      <alignment horizontal="left" vertical="top" indent="1"/>
    </xf>
    <xf numFmtId="0" fontId="11" fillId="0" borderId="0" xfId="6" applyNumberFormat="1" applyFont="1" applyFill="1" applyBorder="1" applyAlignment="1" applyProtection="1">
      <alignment horizontal="left" vertical="top" indent="2"/>
    </xf>
    <xf numFmtId="0" fontId="11" fillId="0" borderId="0" xfId="6" applyNumberFormat="1" applyFont="1" applyFill="1" applyBorder="1" applyAlignment="1" applyProtection="1">
      <alignment horizontal="left" vertical="center"/>
    </xf>
    <xf numFmtId="0" fontId="11" fillId="0" borderId="2" xfId="6" applyNumberFormat="1" applyFont="1" applyFill="1" applyBorder="1" applyAlignment="1" applyProtection="1">
      <alignment horizontal="right" vertical="center"/>
    </xf>
    <xf numFmtId="0" fontId="11" fillId="0" borderId="7" xfId="6" applyNumberFormat="1" applyFont="1" applyFill="1" applyBorder="1" applyAlignment="1" applyProtection="1">
      <alignment horizontal="right" vertical="center"/>
    </xf>
    <xf numFmtId="0" fontId="11" fillId="0" borderId="0" xfId="6" applyNumberFormat="1" applyFont="1" applyFill="1" applyBorder="1" applyAlignment="1" applyProtection="1">
      <alignment horizontal="right" vertical="center"/>
    </xf>
    <xf numFmtId="0" fontId="11" fillId="0" borderId="0" xfId="6" applyNumberFormat="1" applyFont="1" applyFill="1" applyBorder="1" applyAlignment="1" applyProtection="1">
      <alignment horizontal="left" vertical="top"/>
    </xf>
    <xf numFmtId="0" fontId="11" fillId="0" borderId="2" xfId="6" applyNumberFormat="1" applyFont="1" applyFill="1" applyBorder="1" applyAlignment="1" applyProtection="1">
      <alignment horizontal="right" vertical="top" wrapText="1"/>
    </xf>
    <xf numFmtId="0" fontId="11" fillId="0" borderId="2" xfId="6" applyNumberFormat="1" applyFont="1" applyFill="1" applyBorder="1" applyAlignment="1" applyProtection="1">
      <alignment horizontal="right" vertical="center" wrapText="1"/>
    </xf>
    <xf numFmtId="0" fontId="11" fillId="0" borderId="1" xfId="6" applyNumberFormat="1" applyFont="1" applyFill="1" applyBorder="1" applyAlignment="1" applyProtection="1">
      <alignment horizontal="right" vertical="center"/>
    </xf>
    <xf numFmtId="0" fontId="16" fillId="0" borderId="1" xfId="5" applyNumberFormat="1" applyFont="1" applyFill="1" applyBorder="1" applyAlignment="1" applyProtection="1">
      <alignment horizontal="left"/>
    </xf>
    <xf numFmtId="0" fontId="2" fillId="0" borderId="2" xfId="5" applyNumberFormat="1" applyFont="1" applyFill="1" applyBorder="1" applyAlignment="1" applyProtection="1">
      <alignment horizontal="left" vertical="top"/>
    </xf>
    <xf numFmtId="0" fontId="12" fillId="0" borderId="0" xfId="5" applyNumberFormat="1" applyFont="1" applyFill="1" applyBorder="1" applyAlignment="1" applyProtection="1">
      <alignment horizontal="left" vertical="center"/>
    </xf>
    <xf numFmtId="0" fontId="2" fillId="0" borderId="0" xfId="5" applyNumberFormat="1" applyFont="1" applyFill="1" applyBorder="1" applyAlignment="1" applyProtection="1">
      <alignment horizontal="left" vertical="top" indent="2"/>
    </xf>
    <xf numFmtId="0" fontId="12" fillId="0" borderId="0" xfId="5" applyNumberFormat="1" applyFont="1" applyFill="1" applyBorder="1" applyAlignment="1" applyProtection="1">
      <alignment horizontal="right" wrapText="1"/>
    </xf>
    <xf numFmtId="0" fontId="12" fillId="0" borderId="0" xfId="5" applyNumberFormat="1" applyFont="1" applyFill="1" applyBorder="1" applyAlignment="1" applyProtection="1">
      <alignment horizontal="left" indent="1"/>
    </xf>
    <xf numFmtId="0" fontId="2" fillId="0" borderId="1" xfId="5" applyNumberFormat="1" applyFont="1" applyFill="1" applyBorder="1" applyAlignment="1" applyProtection="1">
      <alignment horizontal="left" vertical="top"/>
    </xf>
    <xf numFmtId="0" fontId="12" fillId="0" borderId="8" xfId="5" applyNumberFormat="1" applyFont="1" applyFill="1" applyBorder="1" applyAlignment="1" applyProtection="1">
      <alignment horizontal="left" vertical="center"/>
    </xf>
    <xf numFmtId="0" fontId="12" fillId="0" borderId="7" xfId="5" applyNumberFormat="1" applyFont="1" applyFill="1" applyBorder="1" applyAlignment="1" applyProtection="1">
      <alignment horizontal="right" vertical="center"/>
    </xf>
    <xf numFmtId="0" fontId="12" fillId="0" borderId="7" xfId="5" applyNumberFormat="1" applyFont="1" applyFill="1" applyBorder="1" applyAlignment="1" applyProtection="1">
      <alignment horizontal="left" vertical="center" indent="4"/>
    </xf>
    <xf numFmtId="0" fontId="12" fillId="0" borderId="7" xfId="5" applyNumberFormat="1" applyFont="1" applyFill="1" applyBorder="1" applyAlignment="1" applyProtection="1">
      <alignment horizontal="center" vertical="center"/>
    </xf>
    <xf numFmtId="0" fontId="12" fillId="0" borderId="9" xfId="5" applyNumberFormat="1" applyFont="1" applyFill="1" applyBorder="1" applyAlignment="1" applyProtection="1">
      <alignment horizontal="right" vertical="center"/>
    </xf>
    <xf numFmtId="0" fontId="2" fillId="0" borderId="7" xfId="5" applyNumberFormat="1" applyFont="1" applyFill="1" applyBorder="1" applyAlignment="1" applyProtection="1">
      <alignment horizontal="left" vertical="top"/>
    </xf>
    <xf numFmtId="0" fontId="2" fillId="0" borderId="1" xfId="5" applyNumberFormat="1" applyFont="1" applyFill="1" applyBorder="1" applyAlignment="1" applyProtection="1">
      <alignment horizontal="left" vertical="top" indent="2"/>
    </xf>
    <xf numFmtId="0" fontId="2" fillId="0" borderId="0" xfId="7" applyNumberFormat="1" applyFont="1" applyFill="1" applyBorder="1" applyAlignment="1" applyProtection="1">
      <alignment horizontal="left" vertical="top"/>
    </xf>
    <xf numFmtId="0" fontId="2" fillId="0" borderId="1" xfId="7" applyNumberFormat="1" applyFont="1" applyFill="1" applyBorder="1" applyAlignment="1" applyProtection="1">
      <alignment horizontal="left" vertical="top" indent="1"/>
    </xf>
    <xf numFmtId="0" fontId="2" fillId="0" borderId="1" xfId="7" applyNumberFormat="1" applyFont="1" applyFill="1" applyBorder="1" applyAlignment="1" applyProtection="1">
      <alignment horizontal="left" vertical="top"/>
    </xf>
    <xf numFmtId="0" fontId="17" fillId="0" borderId="2" xfId="7" applyNumberFormat="1" applyFont="1" applyFill="1" applyBorder="1" applyAlignment="1" applyProtection="1">
      <alignment horizontal="right"/>
    </xf>
    <xf numFmtId="0" fontId="2" fillId="0" borderId="2" xfId="7" applyNumberFormat="1" applyFont="1" applyFill="1" applyBorder="1" applyAlignment="1" applyProtection="1">
      <alignment horizontal="left" vertical="top"/>
    </xf>
    <xf numFmtId="0" fontId="17" fillId="0" borderId="0" xfId="7" applyNumberFormat="1" applyFont="1" applyFill="1" applyBorder="1" applyAlignment="1" applyProtection="1">
      <alignment horizontal="right" vertical="top"/>
    </xf>
    <xf numFmtId="0" fontId="17" fillId="0" borderId="0" xfId="7" applyNumberFormat="1" applyFont="1" applyFill="1" applyBorder="1" applyAlignment="1" applyProtection="1">
      <alignment horizontal="left"/>
    </xf>
    <xf numFmtId="0" fontId="17" fillId="0" borderId="0" xfId="7" applyNumberFormat="1" applyFont="1" applyFill="1" applyBorder="1" applyAlignment="1" applyProtection="1">
      <alignment horizontal="right"/>
    </xf>
    <xf numFmtId="0" fontId="17" fillId="0" borderId="0" xfId="7" applyNumberFormat="1" applyFont="1" applyFill="1" applyBorder="1" applyAlignment="1" applyProtection="1">
      <alignment horizontal="left" vertical="top"/>
    </xf>
    <xf numFmtId="0" fontId="2" fillId="0" borderId="0" xfId="7" applyNumberFormat="1" applyFont="1" applyFill="1" applyBorder="1" applyAlignment="1" applyProtection="1">
      <alignment horizontal="left" vertical="top" indent="1"/>
    </xf>
    <xf numFmtId="0" fontId="17" fillId="0" borderId="0" xfId="7" applyNumberFormat="1" applyFont="1" applyFill="1" applyBorder="1" applyAlignment="1" applyProtection="1">
      <alignment horizontal="right" vertical="center"/>
    </xf>
    <xf numFmtId="0" fontId="17" fillId="0" borderId="0" xfId="7" applyNumberFormat="1" applyFont="1" applyFill="1" applyBorder="1" applyAlignment="1" applyProtection="1">
      <alignment horizontal="center" vertical="top"/>
    </xf>
    <xf numFmtId="0" fontId="17" fillId="0" borderId="1" xfId="7" applyNumberFormat="1" applyFont="1" applyFill="1" applyBorder="1" applyAlignment="1" applyProtection="1">
      <alignment horizontal="right"/>
    </xf>
    <xf numFmtId="0" fontId="17" fillId="0" borderId="1" xfId="7" applyNumberFormat="1" applyFont="1" applyFill="1" applyBorder="1" applyAlignment="1" applyProtection="1">
      <alignment horizontal="right" vertical="center"/>
    </xf>
    <xf numFmtId="0" fontId="2" fillId="0" borderId="7" xfId="7" applyNumberFormat="1" applyFont="1" applyFill="1" applyBorder="1" applyAlignment="1" applyProtection="1">
      <alignment horizontal="left" vertical="top" indent="1"/>
    </xf>
    <xf numFmtId="0" fontId="2" fillId="0" borderId="7" xfId="7" applyNumberFormat="1" applyFont="1" applyFill="1" applyBorder="1" applyAlignment="1" applyProtection="1">
      <alignment horizontal="left" vertical="top"/>
    </xf>
    <xf numFmtId="0" fontId="17" fillId="0" borderId="0" xfId="7" applyNumberFormat="1" applyFont="1" applyFill="1" applyBorder="1" applyAlignment="1" applyProtection="1">
      <alignment horizontal="left" vertical="center" indent="3"/>
    </xf>
    <xf numFmtId="0" fontId="18" fillId="0" borderId="0" xfId="7" applyNumberFormat="1" applyFont="1" applyFill="1" applyBorder="1" applyAlignment="1" applyProtection="1">
      <alignment horizontal="right"/>
    </xf>
    <xf numFmtId="0" fontId="17" fillId="0" borderId="0" xfId="7" applyNumberFormat="1" applyFont="1" applyFill="1" applyBorder="1" applyAlignment="1" applyProtection="1">
      <alignment horizontal="left" vertical="center"/>
    </xf>
    <xf numFmtId="0" fontId="17" fillId="0" borderId="0" xfId="7" applyNumberFormat="1" applyFont="1" applyFill="1" applyBorder="1" applyAlignment="1" applyProtection="1">
      <alignment horizontal="left" wrapText="1"/>
    </xf>
    <xf numFmtId="0" fontId="17" fillId="0" borderId="0" xfId="7" applyNumberFormat="1" applyFont="1" applyFill="1" applyBorder="1" applyAlignment="1" applyProtection="1">
      <alignment horizontal="right" wrapText="1"/>
    </xf>
    <xf numFmtId="0" fontId="17" fillId="0" borderId="0" xfId="7" applyNumberFormat="1" applyFont="1" applyFill="1" applyBorder="1" applyAlignment="1" applyProtection="1">
      <alignment horizontal="center" vertical="top" wrapText="1"/>
    </xf>
    <xf numFmtId="0" fontId="2" fillId="0" borderId="1" xfId="8" applyNumberFormat="1" applyFont="1" applyFill="1" applyBorder="1" applyAlignment="1" applyProtection="1">
      <alignment horizontal="left" vertical="top" indent="5"/>
    </xf>
    <xf numFmtId="0" fontId="2" fillId="0" borderId="1" xfId="8" applyNumberFormat="1" applyFont="1" applyFill="1" applyBorder="1" applyAlignment="1" applyProtection="1">
      <alignment horizontal="left" vertical="top" indent="3"/>
    </xf>
    <xf numFmtId="0" fontId="3" fillId="0" borderId="7" xfId="8" applyNumberFormat="1" applyFont="1" applyFill="1" applyBorder="1" applyAlignment="1" applyProtection="1">
      <alignment horizontal="right" wrapText="1"/>
    </xf>
    <xf numFmtId="0" fontId="3" fillId="0" borderId="7" xfId="8" applyNumberFormat="1" applyFont="1" applyFill="1" applyBorder="1" applyAlignment="1" applyProtection="1">
      <alignment horizontal="left" wrapText="1" indent="1"/>
    </xf>
    <xf numFmtId="0" fontId="3" fillId="0" borderId="7" xfId="8" applyNumberFormat="1" applyFont="1" applyFill="1" applyBorder="1" applyAlignment="1" applyProtection="1">
      <alignment horizontal="right"/>
    </xf>
    <xf numFmtId="0" fontId="3" fillId="0" borderId="0" xfId="8" applyNumberFormat="1" applyFont="1" applyFill="1" applyBorder="1" applyAlignment="1" applyProtection="1">
      <alignment horizontal="right"/>
    </xf>
    <xf numFmtId="0" fontId="19" fillId="0" borderId="2" xfId="8" applyNumberFormat="1" applyFont="1" applyFill="1" applyBorder="1" applyAlignment="1" applyProtection="1">
      <alignment horizontal="right"/>
    </xf>
    <xf numFmtId="0" fontId="3" fillId="0" borderId="0" xfId="8" applyNumberFormat="1" applyFont="1" applyFill="1" applyBorder="1" applyAlignment="1" applyProtection="1">
      <alignment horizontal="left" indent="2"/>
    </xf>
    <xf numFmtId="0" fontId="19" fillId="0" borderId="0" xfId="8" applyNumberFormat="1" applyFont="1" applyFill="1" applyBorder="1" applyAlignment="1" applyProtection="1">
      <alignment horizontal="right"/>
    </xf>
    <xf numFmtId="0" fontId="3" fillId="0" borderId="0" xfId="8" applyNumberFormat="1" applyFont="1" applyFill="1" applyBorder="1" applyAlignment="1" applyProtection="1">
      <alignment horizontal="left" indent="3"/>
    </xf>
    <xf numFmtId="0" fontId="19" fillId="0" borderId="0" xfId="8" applyNumberFormat="1" applyFont="1" applyFill="1" applyBorder="1" applyAlignment="1" applyProtection="1">
      <alignment horizontal="center"/>
    </xf>
    <xf numFmtId="0" fontId="19" fillId="0" borderId="0" xfId="8" applyNumberFormat="1" applyFont="1" applyFill="1" applyBorder="1" applyAlignment="1" applyProtection="1">
      <alignment horizontal="right" vertical="top"/>
    </xf>
    <xf numFmtId="0" fontId="3" fillId="0" borderId="0" xfId="8" applyNumberFormat="1" applyFont="1" applyFill="1" applyBorder="1" applyAlignment="1" applyProtection="1">
      <alignment horizontal="left" vertical="top" indent="3"/>
    </xf>
    <xf numFmtId="0" fontId="19" fillId="0" borderId="0" xfId="8" applyNumberFormat="1" applyFont="1" applyFill="1" applyBorder="1" applyAlignment="1" applyProtection="1">
      <alignment horizontal="right" vertical="center"/>
    </xf>
    <xf numFmtId="0" fontId="3" fillId="0" borderId="0" xfId="8" applyNumberFormat="1" applyFont="1" applyFill="1" applyBorder="1" applyAlignment="1" applyProtection="1">
      <alignment horizontal="right" vertical="center"/>
    </xf>
    <xf numFmtId="0" fontId="19" fillId="0" borderId="1" xfId="8" applyNumberFormat="1" applyFont="1" applyFill="1" applyBorder="1" applyAlignment="1" applyProtection="1">
      <alignment horizontal="right" vertical="center"/>
    </xf>
    <xf numFmtId="0" fontId="3" fillId="0" borderId="0" xfId="8" applyNumberFormat="1" applyFont="1" applyFill="1" applyBorder="1" applyAlignment="1" applyProtection="1">
      <alignment horizontal="left" vertical="top" indent="2"/>
    </xf>
    <xf numFmtId="0" fontId="19" fillId="0" borderId="0" xfId="8" applyNumberFormat="1" applyFont="1" applyFill="1" applyBorder="1" applyAlignment="1" applyProtection="1">
      <alignment horizontal="center" vertical="top"/>
    </xf>
    <xf numFmtId="0" fontId="19" fillId="0" borderId="1" xfId="8" applyNumberFormat="1" applyFont="1" applyFill="1" applyBorder="1" applyAlignment="1" applyProtection="1">
      <alignment horizontal="left" indent="6"/>
    </xf>
    <xf numFmtId="0" fontId="19" fillId="0" borderId="1" xfId="8" applyNumberFormat="1" applyFont="1" applyFill="1" applyBorder="1" applyAlignment="1" applyProtection="1">
      <alignment horizontal="center"/>
    </xf>
    <xf numFmtId="0" fontId="19" fillId="0" borderId="1" xfId="8" applyNumberFormat="1" applyFont="1" applyFill="1" applyBorder="1" applyAlignment="1" applyProtection="1">
      <alignment horizontal="right"/>
    </xf>
    <xf numFmtId="0" fontId="3" fillId="0" borderId="0" xfId="8" applyNumberFormat="1" applyFont="1" applyFill="1" applyBorder="1" applyAlignment="1" applyProtection="1">
      <alignment horizontal="left" vertical="center" indent="2"/>
    </xf>
    <xf numFmtId="0" fontId="19" fillId="0" borderId="2" xfId="8" applyNumberFormat="1" applyFont="1" applyFill="1" applyBorder="1" applyAlignment="1" applyProtection="1">
      <alignment horizontal="right" vertical="center"/>
    </xf>
    <xf numFmtId="0" fontId="2" fillId="0" borderId="2" xfId="8" applyNumberFormat="1" applyFont="1" applyFill="1" applyBorder="1" applyAlignment="1" applyProtection="1">
      <alignment horizontal="left" vertical="top" indent="5"/>
    </xf>
    <xf numFmtId="0" fontId="2" fillId="0" borderId="2" xfId="8" applyNumberFormat="1" applyFont="1" applyFill="1" applyBorder="1" applyAlignment="1" applyProtection="1">
      <alignment horizontal="left" vertical="top" indent="2"/>
    </xf>
    <xf numFmtId="0" fontId="2" fillId="0" borderId="2" xfId="8" applyNumberFormat="1" applyFont="1" applyFill="1" applyBorder="1" applyAlignment="1" applyProtection="1">
      <alignment horizontal="left" vertical="top" indent="1"/>
    </xf>
    <xf numFmtId="0" fontId="3" fillId="0" borderId="0" xfId="8" applyNumberFormat="1" applyFont="1" applyFill="1" applyBorder="1" applyAlignment="1" applyProtection="1">
      <alignment horizontal="left" vertical="center"/>
    </xf>
    <xf numFmtId="0" fontId="2" fillId="0" borderId="0" xfId="8" applyNumberFormat="1" applyFont="1" applyFill="1" applyBorder="1" applyAlignment="1" applyProtection="1">
      <alignment horizontal="left" vertical="top" indent="5"/>
    </xf>
    <xf numFmtId="0" fontId="2" fillId="0" borderId="0" xfId="8" applyNumberFormat="1" applyFont="1" applyFill="1" applyBorder="1" applyAlignment="1" applyProtection="1">
      <alignment horizontal="left" vertical="top" indent="2"/>
    </xf>
    <xf numFmtId="0" fontId="2" fillId="0" borderId="0" xfId="8" applyNumberFormat="1" applyFont="1" applyFill="1" applyBorder="1" applyAlignment="1" applyProtection="1">
      <alignment horizontal="left" vertical="top" indent="1"/>
    </xf>
    <xf numFmtId="0" fontId="3" fillId="0" borderId="0" xfId="8" applyNumberFormat="1" applyFont="1" applyFill="1" applyBorder="1" applyAlignment="1" applyProtection="1">
      <alignment horizontal="left"/>
    </xf>
    <xf numFmtId="0" fontId="2" fillId="0" borderId="0" xfId="8" applyNumberFormat="1" applyFont="1" applyFill="1" applyBorder="1" applyAlignment="1" applyProtection="1">
      <alignment horizontal="left" vertical="top"/>
    </xf>
    <xf numFmtId="0" fontId="2" fillId="0" borderId="1" xfId="8" applyNumberFormat="1" applyFont="1" applyFill="1" applyBorder="1" applyAlignment="1" applyProtection="1">
      <alignment horizontal="left" vertical="top" indent="7"/>
    </xf>
    <xf numFmtId="0" fontId="19" fillId="0" borderId="1" xfId="8" applyNumberFormat="1" applyFont="1" applyFill="1" applyBorder="1" applyAlignment="1" applyProtection="1">
      <alignment horizontal="left" vertical="top" indent="1"/>
    </xf>
    <xf numFmtId="0" fontId="2" fillId="0" borderId="1" xfId="8" applyNumberFormat="1" applyFont="1" applyFill="1" applyBorder="1" applyAlignment="1" applyProtection="1">
      <alignment horizontal="left" vertical="top" indent="2"/>
    </xf>
    <xf numFmtId="0" fontId="3" fillId="0" borderId="7" xfId="8" applyNumberFormat="1" applyFont="1" applyFill="1" applyBorder="1" applyAlignment="1" applyProtection="1">
      <alignment horizontal="left" wrapText="1" indent="2"/>
    </xf>
    <xf numFmtId="0" fontId="3" fillId="0" borderId="0" xfId="8" applyNumberFormat="1" applyFont="1" applyFill="1" applyBorder="1" applyAlignment="1" applyProtection="1">
      <alignment horizontal="left" wrapText="1"/>
    </xf>
    <xf numFmtId="0" fontId="19" fillId="0" borderId="2" xfId="8" applyNumberFormat="1" applyFont="1" applyFill="1" applyBorder="1" applyAlignment="1" applyProtection="1">
      <alignment horizontal="right" vertical="center" wrapText="1"/>
    </xf>
    <xf numFmtId="0" fontId="19" fillId="0" borderId="7" xfId="8" applyNumberFormat="1" applyFont="1" applyFill="1" applyBorder="1" applyAlignment="1" applyProtection="1">
      <alignment horizontal="right" wrapText="1"/>
    </xf>
    <xf numFmtId="0" fontId="3" fillId="0" borderId="0" xfId="8" applyNumberFormat="1" applyFont="1" applyFill="1" applyBorder="1" applyAlignment="1" applyProtection="1">
      <alignment horizontal="left" indent="1"/>
    </xf>
    <xf numFmtId="0" fontId="2" fillId="0" borderId="0" xfId="8" applyNumberFormat="1" applyFont="1" applyFill="1" applyBorder="1" applyAlignment="1" applyProtection="1">
      <alignment horizontal="left" vertical="top" indent="7"/>
    </xf>
    <xf numFmtId="0" fontId="2" fillId="0" borderId="0" xfId="8" applyNumberFormat="1" applyFont="1" applyFill="1" applyBorder="1" applyAlignment="1" applyProtection="1">
      <alignment horizontal="left" vertical="top" indent="3"/>
    </xf>
    <xf numFmtId="0" fontId="3" fillId="0" borderId="0" xfId="8" applyNumberFormat="1" applyFont="1" applyFill="1" applyBorder="1" applyAlignment="1" applyProtection="1">
      <alignment horizontal="left" wrapText="1" indent="1"/>
    </xf>
    <xf numFmtId="0" fontId="2" fillId="0" borderId="1" xfId="8" applyNumberFormat="1" applyFont="1" applyFill="1" applyBorder="1" applyAlignment="1" applyProtection="1">
      <alignment horizontal="left" vertical="top" indent="1"/>
    </xf>
    <xf numFmtId="0" fontId="22" fillId="0" borderId="0" xfId="9" applyNumberFormat="1" applyFont="1" applyFill="1" applyBorder="1" applyAlignment="1" applyProtection="1">
      <alignment horizontal="left" vertical="top"/>
    </xf>
    <xf numFmtId="0" fontId="22" fillId="0" borderId="0" xfId="9" applyNumberFormat="1" applyFont="1" applyFill="1" applyBorder="1" applyAlignment="1" applyProtection="1">
      <alignment horizontal="right" vertical="top"/>
    </xf>
    <xf numFmtId="0" fontId="22" fillId="0" borderId="0" xfId="9" applyNumberFormat="1" applyFont="1" applyFill="1" applyBorder="1" applyAlignment="1" applyProtection="1">
      <alignment horizontal="left"/>
    </xf>
    <xf numFmtId="0" fontId="22" fillId="0" borderId="1" xfId="9" applyNumberFormat="1" applyFont="1" applyFill="1" applyBorder="1" applyAlignment="1" applyProtection="1">
      <alignment horizontal="right"/>
    </xf>
    <xf numFmtId="0" fontId="22" fillId="0" borderId="7" xfId="9" applyNumberFormat="1" applyFont="1" applyFill="1" applyBorder="1" applyAlignment="1" applyProtection="1">
      <alignment horizontal="right"/>
    </xf>
    <xf numFmtId="0" fontId="22" fillId="0" borderId="0" xfId="9" applyNumberFormat="1" applyFont="1" applyFill="1" applyBorder="1" applyAlignment="1" applyProtection="1">
      <alignment horizontal="left" vertical="center"/>
    </xf>
    <xf numFmtId="0" fontId="22" fillId="0" borderId="2" xfId="9" applyNumberFormat="1" applyFont="1" applyFill="1" applyBorder="1" applyAlignment="1" applyProtection="1">
      <alignment horizontal="right" vertical="center"/>
    </xf>
    <xf numFmtId="0" fontId="2" fillId="0" borderId="7" xfId="9" applyNumberFormat="1" applyFont="1" applyFill="1" applyBorder="1" applyAlignment="1" applyProtection="1">
      <alignment horizontal="left" vertical="top" indent="1"/>
    </xf>
    <xf numFmtId="0" fontId="2" fillId="0" borderId="2" xfId="9" applyNumberFormat="1" applyFont="1" applyFill="1" applyBorder="1" applyAlignment="1" applyProtection="1">
      <alignment horizontal="left" vertical="top" indent="1"/>
    </xf>
    <xf numFmtId="0" fontId="2" fillId="0" borderId="2" xfId="9" applyNumberFormat="1" applyFont="1" applyFill="1" applyBorder="1" applyAlignment="1" applyProtection="1">
      <alignment horizontal="left" vertical="top" indent="2"/>
    </xf>
    <xf numFmtId="0" fontId="2" fillId="0" borderId="0" xfId="9" applyNumberFormat="1" applyFont="1" applyFill="1" applyBorder="1" applyAlignment="1" applyProtection="1">
      <alignment horizontal="left" vertical="top" indent="1"/>
    </xf>
    <xf numFmtId="0" fontId="2" fillId="0" borderId="1" xfId="9" applyNumberFormat="1" applyFont="1" applyFill="1" applyBorder="1" applyAlignment="1" applyProtection="1">
      <alignment horizontal="left" vertical="top" indent="2"/>
    </xf>
    <xf numFmtId="0" fontId="22" fillId="0" borderId="0" xfId="9" applyNumberFormat="1" applyFont="1" applyFill="1" applyBorder="1" applyAlignment="1" applyProtection="1">
      <alignment horizontal="left" wrapText="1"/>
    </xf>
    <xf numFmtId="0" fontId="22" fillId="0" borderId="1" xfId="9" applyNumberFormat="1" applyFont="1" applyFill="1" applyBorder="1" applyAlignment="1" applyProtection="1">
      <alignment horizontal="left"/>
    </xf>
    <xf numFmtId="0" fontId="22" fillId="0" borderId="2" xfId="9" applyNumberFormat="1" applyFont="1" applyFill="1" applyBorder="1" applyAlignment="1" applyProtection="1">
      <alignment wrapText="1"/>
    </xf>
    <xf numFmtId="0" fontId="19" fillId="0" borderId="0" xfId="8" applyNumberFormat="1" applyFont="1" applyFill="1" applyBorder="1" applyAlignment="1" applyProtection="1">
      <alignment horizontal="left" indent="5"/>
    </xf>
    <xf numFmtId="0" fontId="19" fillId="0" borderId="2" xfId="8" applyNumberFormat="1" applyFont="1" applyFill="1" applyBorder="1" applyAlignment="1" applyProtection="1">
      <alignment horizontal="center" vertical="center"/>
    </xf>
    <xf numFmtId="0" fontId="19" fillId="0" borderId="1" xfId="8" applyNumberFormat="1" applyFont="1" applyFill="1" applyBorder="1" applyAlignment="1" applyProtection="1">
      <alignment horizontal="center" vertical="center"/>
    </xf>
    <xf numFmtId="0" fontId="2" fillId="0" borderId="1" xfId="8" applyNumberFormat="1" applyFont="1" applyFill="1" applyBorder="1" applyAlignment="1" applyProtection="1">
      <alignment horizontal="left" vertical="top"/>
    </xf>
    <xf numFmtId="0" fontId="2" fillId="0" borderId="1" xfId="8" applyNumberFormat="1" applyFont="1" applyFill="1" applyBorder="1" applyAlignment="1" applyProtection="1">
      <alignment horizontal="left" vertical="top" indent="4"/>
    </xf>
    <xf numFmtId="0" fontId="17" fillId="0" borderId="1" xfId="8" applyNumberFormat="1" applyFont="1" applyFill="1" applyBorder="1" applyAlignment="1" applyProtection="1">
      <alignment horizontal="left" vertical="top" indent="1"/>
    </xf>
    <xf numFmtId="0" fontId="3" fillId="0" borderId="2" xfId="8" applyNumberFormat="1" applyFont="1" applyFill="1" applyBorder="1" applyAlignment="1" applyProtection="1">
      <alignment horizontal="right"/>
    </xf>
    <xf numFmtId="0" fontId="2" fillId="0" borderId="2" xfId="8" applyNumberFormat="1" applyFont="1" applyFill="1" applyBorder="1" applyAlignment="1" applyProtection="1">
      <alignment horizontal="left" vertical="top" indent="3"/>
    </xf>
    <xf numFmtId="0" fontId="3" fillId="0" borderId="1" xfId="8" applyNumberFormat="1" applyFont="1" applyFill="1" applyBorder="1" applyAlignment="1" applyProtection="1">
      <alignment horizontal="right" vertical="top"/>
    </xf>
    <xf numFmtId="0" fontId="17" fillId="0" borderId="0" xfId="8" applyNumberFormat="1" applyFont="1" applyFill="1" applyBorder="1" applyAlignment="1" applyProtection="1">
      <alignment horizontal="right" vertical="center"/>
    </xf>
    <xf numFmtId="0" fontId="17" fillId="0" borderId="0" xfId="8" applyNumberFormat="1" applyFont="1" applyFill="1" applyBorder="1" applyAlignment="1" applyProtection="1">
      <alignment horizontal="right"/>
    </xf>
    <xf numFmtId="0" fontId="3" fillId="0" borderId="0" xfId="8" applyNumberFormat="1" applyFont="1" applyFill="1" applyBorder="1" applyAlignment="1" applyProtection="1">
      <alignment horizontal="left" vertical="top"/>
    </xf>
    <xf numFmtId="0" fontId="2" fillId="0" borderId="0" xfId="8" applyNumberFormat="1" applyFont="1" applyFill="1" applyBorder="1" applyAlignment="1" applyProtection="1">
      <alignment horizontal="left" vertical="top" indent="4"/>
    </xf>
    <xf numFmtId="0" fontId="17" fillId="0" borderId="0" xfId="8" applyNumberFormat="1" applyFont="1" applyFill="1" applyBorder="1" applyAlignment="1" applyProtection="1">
      <alignment horizontal="left" indent="1"/>
    </xf>
    <xf numFmtId="0" fontId="17" fillId="0" borderId="1" xfId="8" applyNumberFormat="1" applyFont="1" applyFill="1" applyBorder="1" applyAlignment="1" applyProtection="1">
      <alignment horizontal="right" vertical="center"/>
    </xf>
    <xf numFmtId="0" fontId="17" fillId="0" borderId="0" xfId="8" applyNumberFormat="1" applyFont="1" applyFill="1" applyBorder="1" applyAlignment="1" applyProtection="1">
      <alignment horizontal="left"/>
    </xf>
    <xf numFmtId="0" fontId="17" fillId="0" borderId="2" xfId="8" applyNumberFormat="1" applyFont="1" applyFill="1" applyBorder="1" applyAlignment="1" applyProtection="1">
      <alignment horizontal="left"/>
    </xf>
    <xf numFmtId="0" fontId="2" fillId="0" borderId="0" xfId="10" applyNumberFormat="1" applyFont="1" applyFill="1" applyBorder="1" applyAlignment="1" applyProtection="1">
      <alignment horizontal="left" vertical="top"/>
    </xf>
    <xf numFmtId="0" fontId="23" fillId="0" borderId="0" xfId="10" applyNumberFormat="1" applyFont="1" applyFill="1" applyBorder="1" applyAlignment="1" applyProtection="1">
      <alignment horizontal="right" vertical="top"/>
    </xf>
    <xf numFmtId="0" fontId="2" fillId="0" borderId="0" xfId="10" applyNumberFormat="1" applyFont="1" applyFill="1" applyBorder="1" applyAlignment="1" applyProtection="1">
      <alignment horizontal="left" vertical="top" indent="1"/>
    </xf>
    <xf numFmtId="0" fontId="23" fillId="0" borderId="0" xfId="10" applyNumberFormat="1" applyFont="1" applyFill="1" applyBorder="1" applyAlignment="1" applyProtection="1">
      <alignment horizontal="left" vertical="top"/>
    </xf>
    <xf numFmtId="0" fontId="23" fillId="0" borderId="0" xfId="10" applyNumberFormat="1" applyFont="1" applyFill="1" applyBorder="1" applyAlignment="1" applyProtection="1">
      <alignment horizontal="center" vertical="top"/>
    </xf>
    <xf numFmtId="0" fontId="23" fillId="0" borderId="0" xfId="10" applyNumberFormat="1" applyFont="1" applyFill="1" applyBorder="1" applyAlignment="1" applyProtection="1">
      <alignment horizontal="left" vertical="center"/>
    </xf>
    <xf numFmtId="0" fontId="23" fillId="0" borderId="0" xfId="10" applyNumberFormat="1" applyFont="1" applyFill="1" applyBorder="1" applyAlignment="1" applyProtection="1">
      <alignment horizontal="right" vertical="center"/>
    </xf>
    <xf numFmtId="0" fontId="23" fillId="0" borderId="0" xfId="10" applyNumberFormat="1" applyFont="1" applyFill="1" applyBorder="1" applyAlignment="1" applyProtection="1">
      <alignment horizontal="justify" vertical="center"/>
    </xf>
    <xf numFmtId="0" fontId="23" fillId="0" borderId="0" xfId="10" applyNumberFormat="1" applyFont="1" applyFill="1" applyBorder="1" applyAlignment="1" applyProtection="1">
      <alignment horizontal="left" indent="2"/>
    </xf>
    <xf numFmtId="0" fontId="23" fillId="0" borderId="0" xfId="10" applyNumberFormat="1" applyFont="1" applyFill="1" applyBorder="1" applyAlignment="1" applyProtection="1">
      <alignment horizontal="right"/>
    </xf>
    <xf numFmtId="0" fontId="24" fillId="0" borderId="0" xfId="10" applyNumberFormat="1" applyFont="1" applyFill="1" applyBorder="1" applyAlignment="1" applyProtection="1">
      <alignment horizontal="left" indent="3"/>
    </xf>
    <xf numFmtId="0" fontId="23" fillId="0" borderId="1" xfId="10" applyNumberFormat="1" applyFont="1" applyFill="1" applyBorder="1" applyAlignment="1" applyProtection="1">
      <alignment horizontal="right"/>
    </xf>
    <xf numFmtId="0" fontId="23" fillId="0" borderId="1" xfId="10" applyNumberFormat="1" applyFont="1" applyFill="1" applyBorder="1" applyAlignment="1" applyProtection="1">
      <alignment horizontal="justify"/>
    </xf>
    <xf numFmtId="0" fontId="24" fillId="0" borderId="1" xfId="10" applyNumberFormat="1" applyFont="1" applyFill="1" applyBorder="1" applyAlignment="1" applyProtection="1">
      <alignment horizontal="left" indent="3"/>
    </xf>
    <xf numFmtId="0" fontId="24" fillId="0" borderId="1" xfId="10" applyNumberFormat="1" applyFont="1" applyFill="1" applyBorder="1" applyAlignment="1" applyProtection="1">
      <alignment horizontal="right"/>
    </xf>
    <xf numFmtId="0" fontId="23" fillId="0" borderId="2" xfId="10" applyNumberFormat="1" applyFont="1" applyFill="1" applyBorder="1" applyAlignment="1" applyProtection="1">
      <alignment horizontal="right"/>
    </xf>
    <xf numFmtId="0" fontId="23" fillId="0" borderId="2" xfId="10" applyNumberFormat="1" applyFont="1" applyFill="1" applyBorder="1" applyAlignment="1" applyProtection="1">
      <alignment horizontal="left" indent="3"/>
    </xf>
    <xf numFmtId="0" fontId="23" fillId="0" borderId="0" xfId="10" applyNumberFormat="1" applyFont="1" applyFill="1" applyBorder="1" applyAlignment="1" applyProtection="1">
      <alignment horizontal="left" indent="3"/>
    </xf>
    <xf numFmtId="0" fontId="23" fillId="0" borderId="0" xfId="10" applyNumberFormat="1" applyFont="1" applyFill="1" applyBorder="1" applyAlignment="1" applyProtection="1">
      <alignment horizontal="justify"/>
    </xf>
    <xf numFmtId="0" fontId="23" fillId="0" borderId="0" xfId="10" applyNumberFormat="1" applyFont="1" applyFill="1" applyBorder="1" applyAlignment="1" applyProtection="1">
      <alignment horizontal="left" vertical="top" indent="2"/>
    </xf>
    <xf numFmtId="0" fontId="23" fillId="0" borderId="0" xfId="10" applyNumberFormat="1" applyFont="1" applyFill="1" applyBorder="1" applyAlignment="1" applyProtection="1">
      <alignment horizontal="left" vertical="center" indent="3"/>
    </xf>
    <xf numFmtId="0" fontId="23" fillId="0" borderId="0" xfId="10" applyNumberFormat="1" applyFont="1" applyFill="1" applyBorder="1" applyAlignment="1" applyProtection="1">
      <alignment horizontal="left" vertical="top" indent="3"/>
    </xf>
    <xf numFmtId="0" fontId="23" fillId="0" borderId="0" xfId="10" applyNumberFormat="1" applyFont="1" applyFill="1" applyBorder="1" applyAlignment="1" applyProtection="1">
      <alignment horizontal="justify" vertical="top"/>
    </xf>
    <xf numFmtId="0" fontId="23" fillId="0" borderId="0" xfId="10" applyNumberFormat="1" applyFont="1" applyFill="1" applyBorder="1" applyAlignment="1" applyProtection="1">
      <alignment horizontal="left" vertical="center" indent="2"/>
    </xf>
    <xf numFmtId="0" fontId="23" fillId="0" borderId="2" xfId="10" applyNumberFormat="1" applyFont="1" applyFill="1" applyBorder="1" applyAlignment="1" applyProtection="1">
      <alignment horizontal="right" vertical="center"/>
    </xf>
    <xf numFmtId="0" fontId="23" fillId="0" borderId="2" xfId="10" applyNumberFormat="1" applyFont="1" applyFill="1" applyBorder="1" applyAlignment="1" applyProtection="1">
      <alignment horizontal="justify" vertical="center"/>
    </xf>
    <xf numFmtId="0" fontId="23" fillId="0" borderId="0" xfId="10" applyNumberFormat="1" applyFont="1" applyFill="1" applyBorder="1" applyAlignment="1" applyProtection="1">
      <alignment horizontal="left"/>
    </xf>
    <xf numFmtId="0" fontId="2" fillId="0" borderId="1" xfId="10" applyNumberFormat="1" applyFont="1" applyFill="1" applyBorder="1" applyAlignment="1" applyProtection="1">
      <alignment horizontal="left" vertical="top"/>
    </xf>
    <xf numFmtId="0" fontId="23" fillId="0" borderId="7" xfId="10" applyNumberFormat="1" applyFont="1" applyFill="1" applyBorder="1" applyAlignment="1" applyProtection="1">
      <alignment horizontal="right"/>
    </xf>
    <xf numFmtId="0" fontId="24" fillId="0" borderId="7" xfId="10" applyNumberFormat="1" applyFont="1" applyFill="1" applyBorder="1" applyAlignment="1" applyProtection="1">
      <alignment horizontal="left" indent="3"/>
    </xf>
    <xf numFmtId="0" fontId="2" fillId="0" borderId="2" xfId="10" applyNumberFormat="1" applyFont="1" applyFill="1" applyBorder="1" applyAlignment="1" applyProtection="1">
      <alignment horizontal="left" vertical="top" indent="1"/>
    </xf>
    <xf numFmtId="0" fontId="2" fillId="0" borderId="2" xfId="10" applyNumberFormat="1" applyFont="1" applyFill="1" applyBorder="1" applyAlignment="1" applyProtection="1">
      <alignment horizontal="left" vertical="top"/>
    </xf>
    <xf numFmtId="3" fontId="0" fillId="0" borderId="0" xfId="0" applyNumberFormat="1"/>
    <xf numFmtId="3" fontId="23" fillId="0" borderId="1" xfId="10" applyNumberFormat="1" applyFont="1" applyFill="1" applyBorder="1" applyAlignment="1" applyProtection="1">
      <alignment horizontal="justify"/>
    </xf>
    <xf numFmtId="3" fontId="23" fillId="0" borderId="1" xfId="10" applyNumberFormat="1" applyFont="1" applyFill="1" applyBorder="1" applyAlignment="1" applyProtection="1"/>
    <xf numFmtId="0" fontId="23" fillId="0" borderId="0" xfId="10" applyNumberFormat="1" applyFont="1" applyFill="1" applyBorder="1" applyAlignment="1" applyProtection="1">
      <alignment horizontal="right" vertical="top" wrapText="1"/>
    </xf>
    <xf numFmtId="0" fontId="23" fillId="0" borderId="0" xfId="10" applyNumberFormat="1" applyFont="1" applyFill="1" applyBorder="1" applyAlignment="1" applyProtection="1">
      <alignment horizontal="center" vertical="center"/>
    </xf>
    <xf numFmtId="0" fontId="24" fillId="0" borderId="0" xfId="10" applyNumberFormat="1" applyFont="1" applyFill="1" applyBorder="1" applyAlignment="1" applyProtection="1">
      <alignment horizontal="right"/>
    </xf>
    <xf numFmtId="0" fontId="2" fillId="0" borderId="1" xfId="10" applyNumberFormat="1" applyFont="1" applyFill="1" applyBorder="1" applyAlignment="1" applyProtection="1">
      <alignment horizontal="left" vertical="top" indent="1"/>
    </xf>
    <xf numFmtId="0" fontId="24" fillId="0" borderId="2" xfId="10" applyNumberFormat="1" applyFont="1" applyFill="1" applyBorder="1" applyAlignment="1" applyProtection="1">
      <alignment horizontal="right"/>
    </xf>
    <xf numFmtId="0" fontId="25" fillId="0" borderId="0" xfId="10" applyNumberFormat="1" applyFont="1" applyFill="1" applyBorder="1" applyAlignment="1" applyProtection="1">
      <alignment horizontal="left" indent="1"/>
    </xf>
    <xf numFmtId="0" fontId="23" fillId="0" borderId="0" xfId="10" applyNumberFormat="1" applyFont="1" applyFill="1" applyBorder="1" applyAlignment="1" applyProtection="1">
      <alignment horizontal="left" vertical="center" indent="1"/>
    </xf>
    <xf numFmtId="0" fontId="25" fillId="0" borderId="0" xfId="10" applyNumberFormat="1" applyFont="1" applyFill="1" applyBorder="1" applyAlignment="1" applyProtection="1">
      <alignment horizontal="left" vertical="center" indent="1"/>
    </xf>
    <xf numFmtId="0" fontId="23" fillId="0" borderId="0" xfId="10" applyNumberFormat="1" applyFont="1" applyFill="1" applyBorder="1" applyAlignment="1" applyProtection="1">
      <alignment horizontal="left" indent="1"/>
    </xf>
    <xf numFmtId="0" fontId="23" fillId="0" borderId="1" xfId="10" applyNumberFormat="1" applyFont="1" applyFill="1" applyBorder="1" applyAlignment="1" applyProtection="1">
      <alignment horizontal="justify" vertical="center"/>
    </xf>
    <xf numFmtId="0" fontId="23" fillId="0" borderId="1" xfId="10" applyNumberFormat="1" applyFont="1" applyFill="1" applyBorder="1" applyAlignment="1" applyProtection="1">
      <alignment horizontal="left" indent="1"/>
    </xf>
    <xf numFmtId="0" fontId="23" fillId="0" borderId="2" xfId="10" applyNumberFormat="1" applyFont="1" applyFill="1" applyBorder="1" applyAlignment="1" applyProtection="1">
      <alignment horizontal="left" indent="1"/>
    </xf>
    <xf numFmtId="0" fontId="23" fillId="0" borderId="0" xfId="10" applyNumberFormat="1" applyFont="1" applyFill="1" applyBorder="1" applyAlignment="1" applyProtection="1">
      <alignment horizontal="left" wrapText="1"/>
    </xf>
    <xf numFmtId="0" fontId="25" fillId="0" borderId="1" xfId="10" applyNumberFormat="1" applyFont="1" applyFill="1" applyBorder="1" applyAlignment="1" applyProtection="1">
      <alignment horizontal="left" vertical="top" indent="1"/>
    </xf>
    <xf numFmtId="0" fontId="23" fillId="0" borderId="1" xfId="10" applyNumberFormat="1" applyFont="1" applyFill="1" applyBorder="1" applyAlignment="1" applyProtection="1">
      <alignment horizontal="right" wrapText="1"/>
    </xf>
    <xf numFmtId="0" fontId="23" fillId="0" borderId="2" xfId="10" applyNumberFormat="1" applyFont="1" applyFill="1" applyBorder="1" applyAlignment="1" applyProtection="1">
      <alignment horizontal="right" vertical="top"/>
    </xf>
    <xf numFmtId="0" fontId="2" fillId="0" borderId="0" xfId="11" applyNumberFormat="1" applyFont="1" applyFill="1" applyBorder="1" applyAlignment="1" applyProtection="1">
      <alignment horizontal="left" vertical="top"/>
    </xf>
    <xf numFmtId="0" fontId="2" fillId="0" borderId="1" xfId="11" applyNumberFormat="1" applyFont="1" applyFill="1" applyBorder="1" applyAlignment="1" applyProtection="1">
      <alignment horizontal="left" vertical="top" indent="1"/>
    </xf>
    <xf numFmtId="0" fontId="2" fillId="0" borderId="1" xfId="11" applyNumberFormat="1" applyFont="1" applyFill="1" applyBorder="1" applyAlignment="1" applyProtection="1">
      <alignment horizontal="left" vertical="top"/>
    </xf>
    <xf numFmtId="0" fontId="3" fillId="0" borderId="2" xfId="11" applyNumberFormat="1" applyFont="1" applyFill="1" applyBorder="1" applyAlignment="1" applyProtection="1">
      <alignment horizontal="right" vertical="top"/>
    </xf>
    <xf numFmtId="0" fontId="2" fillId="0" borderId="2" xfId="11" applyNumberFormat="1" applyFont="1" applyFill="1" applyBorder="1" applyAlignment="1" applyProtection="1">
      <alignment horizontal="left" vertical="top"/>
    </xf>
    <xf numFmtId="0" fontId="3" fillId="0" borderId="0" xfId="11" applyNumberFormat="1" applyFont="1" applyFill="1" applyBorder="1" applyAlignment="1" applyProtection="1">
      <alignment horizontal="right" vertical="top"/>
    </xf>
    <xf numFmtId="0" fontId="3" fillId="0" borderId="0" xfId="11" applyNumberFormat="1" applyFont="1" applyFill="1" applyBorder="1" applyAlignment="1" applyProtection="1">
      <alignment horizontal="left"/>
    </xf>
    <xf numFmtId="0" fontId="2" fillId="0" borderId="0" xfId="11" applyNumberFormat="1" applyFont="1" applyFill="1" applyBorder="1" applyAlignment="1" applyProtection="1">
      <alignment horizontal="left" vertical="top" indent="1"/>
    </xf>
    <xf numFmtId="0" fontId="3" fillId="0" borderId="0" xfId="11" applyNumberFormat="1" applyFont="1" applyFill="1" applyBorder="1" applyAlignment="1" applyProtection="1">
      <alignment horizontal="left" indent="1"/>
    </xf>
    <xf numFmtId="0" fontId="3" fillId="0" borderId="0" xfId="11" applyNumberFormat="1" applyFont="1" applyFill="1" applyBorder="1" applyAlignment="1" applyProtection="1">
      <alignment horizontal="right"/>
    </xf>
    <xf numFmtId="0" fontId="3" fillId="0" borderId="1" xfId="11" applyNumberFormat="1" applyFont="1" applyFill="1" applyBorder="1" applyAlignment="1" applyProtection="1">
      <alignment horizontal="right"/>
    </xf>
    <xf numFmtId="0" fontId="3" fillId="0" borderId="1" xfId="11" applyNumberFormat="1" applyFont="1" applyFill="1" applyBorder="1" applyAlignment="1" applyProtection="1">
      <alignment horizontal="right" vertical="center"/>
    </xf>
    <xf numFmtId="0" fontId="3" fillId="0" borderId="2" xfId="11" applyNumberFormat="1" applyFont="1" applyFill="1" applyBorder="1" applyAlignment="1" applyProtection="1">
      <alignment horizontal="right"/>
    </xf>
    <xf numFmtId="0" fontId="3" fillId="0" borderId="0" xfId="11" applyNumberFormat="1" applyFont="1" applyFill="1" applyBorder="1" applyAlignment="1" applyProtection="1">
      <alignment horizontal="right" vertical="center"/>
    </xf>
    <xf numFmtId="0" fontId="3" fillId="0" borderId="0" xfId="11" applyNumberFormat="1" applyFont="1" applyFill="1" applyBorder="1" applyAlignment="1" applyProtection="1">
      <alignment horizontal="left" vertical="top" indent="1"/>
    </xf>
    <xf numFmtId="0" fontId="3" fillId="0" borderId="7" xfId="11" applyNumberFormat="1" applyFont="1" applyFill="1" applyBorder="1" applyAlignment="1" applyProtection="1">
      <alignment horizontal="right"/>
    </xf>
    <xf numFmtId="0" fontId="2" fillId="0" borderId="2" xfId="11" applyNumberFormat="1" applyFont="1" applyFill="1" applyBorder="1" applyAlignment="1" applyProtection="1">
      <alignment horizontal="left" vertical="top" indent="1"/>
    </xf>
    <xf numFmtId="0" fontId="3" fillId="0" borderId="0" xfId="11" applyNumberFormat="1" applyFont="1" applyFill="1" applyBorder="1" applyAlignment="1" applyProtection="1">
      <alignment horizontal="left" vertical="center" indent="1"/>
    </xf>
    <xf numFmtId="0" fontId="3" fillId="0" borderId="2" xfId="11" applyNumberFormat="1" applyFont="1" applyFill="1" applyBorder="1" applyAlignment="1" applyProtection="1">
      <alignment horizontal="right" vertical="center"/>
    </xf>
    <xf numFmtId="0" fontId="2" fillId="0" borderId="7" xfId="11" applyNumberFormat="1" applyFont="1" applyFill="1" applyBorder="1" applyAlignment="1" applyProtection="1">
      <alignment horizontal="left" vertical="top"/>
    </xf>
    <xf numFmtId="0" fontId="2" fillId="0" borderId="7" xfId="11" applyNumberFormat="1" applyFont="1" applyFill="1" applyBorder="1" applyAlignment="1" applyProtection="1">
      <alignment horizontal="left" vertical="top" indent="1"/>
    </xf>
    <xf numFmtId="0" fontId="3" fillId="0" borderId="0" xfId="11" applyNumberFormat="1" applyFont="1" applyFill="1" applyBorder="1" applyAlignment="1" applyProtection="1">
      <alignment horizontal="left" vertical="center"/>
    </xf>
    <xf numFmtId="0" fontId="3" fillId="0" borderId="0" xfId="11" applyNumberFormat="1" applyFont="1" applyFill="1" applyBorder="1" applyAlignment="1" applyProtection="1">
      <alignment horizontal="left" vertical="top" indent="3"/>
    </xf>
    <xf numFmtId="0" fontId="3" fillId="0" borderId="1" xfId="11" applyNumberFormat="1" applyFont="1" applyFill="1" applyBorder="1" applyAlignment="1" applyProtection="1">
      <alignment horizontal="left" vertical="center" indent="3"/>
    </xf>
    <xf numFmtId="0" fontId="3" fillId="0" borderId="0" xfId="11" applyNumberFormat="1" applyFont="1" applyFill="1" applyBorder="1" applyAlignment="1" applyProtection="1">
      <alignment horizontal="left" indent="3"/>
    </xf>
    <xf numFmtId="0" fontId="3" fillId="0" borderId="0" xfId="11" applyNumberFormat="1" applyFont="1" applyFill="1" applyBorder="1" applyAlignment="1" applyProtection="1">
      <alignment horizontal="left" vertical="center" indent="3"/>
    </xf>
    <xf numFmtId="0" fontId="8" fillId="0" borderId="1" xfId="11" applyNumberFormat="1" applyFont="1" applyFill="1" applyBorder="1" applyAlignment="1" applyProtection="1">
      <alignment horizontal="right"/>
    </xf>
    <xf numFmtId="0" fontId="3" fillId="0" borderId="7" xfId="11" applyNumberFormat="1" applyFont="1" applyFill="1" applyBorder="1" applyAlignment="1" applyProtection="1">
      <alignment horizontal="left" indent="3"/>
    </xf>
    <xf numFmtId="0" fontId="3" fillId="0" borderId="1" xfId="11" applyNumberFormat="1" applyFont="1" applyFill="1" applyBorder="1" applyAlignment="1" applyProtection="1">
      <alignment horizontal="left" indent="3"/>
    </xf>
    <xf numFmtId="0" fontId="3" fillId="0" borderId="2" xfId="11" applyNumberFormat="1" applyFont="1" applyFill="1" applyBorder="1" applyAlignment="1" applyProtection="1">
      <alignment horizontal="left" vertical="center" indent="3"/>
    </xf>
    <xf numFmtId="0" fontId="8" fillId="0" borderId="1" xfId="11" applyNumberFormat="1" applyFont="1" applyFill="1" applyBorder="1" applyAlignment="1" applyProtection="1">
      <alignment horizontal="left" indent="3"/>
    </xf>
    <xf numFmtId="0" fontId="27" fillId="0" borderId="0" xfId="12" applyNumberFormat="1" applyFont="1" applyFill="1" applyBorder="1" applyAlignment="1" applyProtection="1">
      <alignment horizontal="left" vertical="top"/>
    </xf>
    <xf numFmtId="0" fontId="27" fillId="0" borderId="0" xfId="12" applyNumberFormat="1" applyFont="1" applyFill="1" applyBorder="1" applyAlignment="1" applyProtection="1">
      <alignment horizontal="right" vertical="top"/>
    </xf>
    <xf numFmtId="0" fontId="27" fillId="0" borderId="0" xfId="12" applyNumberFormat="1" applyFont="1" applyFill="1" applyBorder="1" applyAlignment="1" applyProtection="1">
      <alignment horizontal="left"/>
    </xf>
    <xf numFmtId="0" fontId="27" fillId="0" borderId="0" xfId="12" applyNumberFormat="1" applyFont="1" applyFill="1" applyBorder="1" applyAlignment="1" applyProtection="1">
      <alignment horizontal="right"/>
    </xf>
    <xf numFmtId="0" fontId="27" fillId="0" borderId="0" xfId="12" applyNumberFormat="1" applyFont="1" applyFill="1" applyBorder="1" applyAlignment="1" applyProtection="1">
      <alignment horizontal="right" vertical="center"/>
    </xf>
    <xf numFmtId="0" fontId="26" fillId="0" borderId="0" xfId="12" applyNumberFormat="1" applyFont="1" applyFill="1" applyBorder="1" applyAlignment="1" applyProtection="1">
      <alignment horizontal="right"/>
    </xf>
    <xf numFmtId="0" fontId="27" fillId="0" borderId="0" xfId="12" applyNumberFormat="1" applyFont="1" applyFill="1" applyBorder="1" applyAlignment="1" applyProtection="1">
      <alignment horizontal="left" vertical="center"/>
    </xf>
    <xf numFmtId="0" fontId="2" fillId="0" borderId="0" xfId="12" applyNumberFormat="1" applyFont="1" applyFill="1" applyBorder="1" applyAlignment="1" applyProtection="1">
      <alignment horizontal="left" vertical="top"/>
    </xf>
    <xf numFmtId="0" fontId="27" fillId="0" borderId="1" xfId="12" applyNumberFormat="1" applyFont="1" applyFill="1" applyBorder="1" applyAlignment="1" applyProtection="1">
      <alignment horizontal="left"/>
    </xf>
    <xf numFmtId="0" fontId="26" fillId="0" borderId="1" xfId="12" applyNumberFormat="1" applyFont="1" applyFill="1" applyBorder="1" applyAlignment="1" applyProtection="1">
      <alignment horizontal="right" vertical="top"/>
    </xf>
    <xf numFmtId="0" fontId="27" fillId="0" borderId="2" xfId="12" applyNumberFormat="1" applyFont="1" applyFill="1" applyBorder="1" applyAlignment="1" applyProtection="1">
      <alignment horizontal="left"/>
    </xf>
    <xf numFmtId="0" fontId="27" fillId="0" borderId="2" xfId="12" applyNumberFormat="1" applyFont="1" applyFill="1" applyBorder="1" applyAlignment="1" applyProtection="1">
      <alignment horizontal="right"/>
    </xf>
    <xf numFmtId="0" fontId="27" fillId="0" borderId="1" xfId="12" applyNumberFormat="1" applyFont="1" applyFill="1" applyBorder="1" applyAlignment="1" applyProtection="1">
      <alignment horizontal="right"/>
    </xf>
    <xf numFmtId="0" fontId="27" fillId="0" borderId="7" xfId="12" applyNumberFormat="1" applyFont="1" applyFill="1" applyBorder="1" applyAlignment="1" applyProtection="1">
      <alignment horizontal="left"/>
    </xf>
    <xf numFmtId="0" fontId="27" fillId="0" borderId="7" xfId="12" applyNumberFormat="1" applyFont="1" applyFill="1" applyBorder="1" applyAlignment="1" applyProtection="1">
      <alignment horizontal="right"/>
    </xf>
    <xf numFmtId="0" fontId="2" fillId="0" borderId="0" xfId="13" applyNumberFormat="1" applyFont="1" applyFill="1" applyBorder="1" applyAlignment="1" applyProtection="1">
      <alignment horizontal="left" vertical="top"/>
    </xf>
    <xf numFmtId="0" fontId="3" fillId="0" borderId="0" xfId="13" applyNumberFormat="1" applyFont="1" applyFill="1" applyBorder="1" applyAlignment="1" applyProtection="1">
      <alignment horizontal="right" vertical="top"/>
    </xf>
    <xf numFmtId="0" fontId="3" fillId="0" borderId="1" xfId="13" applyNumberFormat="1" applyFont="1" applyFill="1" applyBorder="1" applyAlignment="1" applyProtection="1">
      <alignment horizontal="right" vertical="top"/>
    </xf>
    <xf numFmtId="0" fontId="3" fillId="0" borderId="0" xfId="13" applyNumberFormat="1" applyFont="1" applyFill="1" applyBorder="1" applyAlignment="1" applyProtection="1">
      <alignment horizontal="justify" vertical="center"/>
    </xf>
    <xf numFmtId="0" fontId="2" fillId="0" borderId="2" xfId="13" applyNumberFormat="1" applyFont="1" applyFill="1" applyBorder="1" applyAlignment="1" applyProtection="1">
      <alignment horizontal="left" vertical="top"/>
    </xf>
    <xf numFmtId="0" fontId="3" fillId="0" borderId="0" xfId="13" applyNumberFormat="1" applyFont="1" applyFill="1" applyBorder="1" applyAlignment="1" applyProtection="1">
      <alignment horizontal="justify"/>
    </xf>
    <xf numFmtId="0" fontId="3" fillId="0" borderId="0" xfId="13" applyNumberFormat="1" applyFont="1" applyFill="1" applyBorder="1" applyAlignment="1" applyProtection="1">
      <alignment horizontal="right"/>
    </xf>
    <xf numFmtId="0" fontId="3" fillId="0" borderId="0" xfId="13" applyNumberFormat="1" applyFont="1" applyFill="1" applyBorder="1" applyAlignment="1" applyProtection="1">
      <alignment horizontal="left" indent="2"/>
    </xf>
    <xf numFmtId="0" fontId="3" fillId="0" borderId="0" xfId="13" applyNumberFormat="1" applyFont="1" applyFill="1" applyBorder="1" applyAlignment="1" applyProtection="1">
      <alignment horizontal="right" vertical="center"/>
    </xf>
    <xf numFmtId="0" fontId="8" fillId="0" borderId="1" xfId="13" applyNumberFormat="1" applyFont="1" applyFill="1" applyBorder="1" applyAlignment="1" applyProtection="1">
      <alignment horizontal="left" indent="5"/>
    </xf>
    <xf numFmtId="0" fontId="8" fillId="0" borderId="1" xfId="13" applyNumberFormat="1" applyFont="1" applyFill="1" applyBorder="1" applyAlignment="1" applyProtection="1">
      <alignment horizontal="right"/>
    </xf>
    <xf numFmtId="0" fontId="2" fillId="0" borderId="2" xfId="13" applyNumberFormat="1" applyFont="1" applyFill="1" applyBorder="1" applyAlignment="1" applyProtection="1">
      <alignment horizontal="left" vertical="top" indent="2"/>
    </xf>
    <xf numFmtId="0" fontId="3" fillId="0" borderId="0" xfId="13" applyNumberFormat="1" applyFont="1" applyFill="1" applyBorder="1" applyAlignment="1" applyProtection="1">
      <alignment horizontal="justify" wrapText="1"/>
    </xf>
    <xf numFmtId="0" fontId="3" fillId="0" borderId="0" xfId="13" applyNumberFormat="1" applyFont="1" applyFill="1" applyBorder="1" applyAlignment="1" applyProtection="1">
      <alignment horizontal="justify" vertical="top"/>
    </xf>
    <xf numFmtId="0" fontId="2" fillId="0" borderId="0" xfId="13" applyNumberFormat="1" applyFont="1" applyFill="1" applyBorder="1" applyAlignment="1" applyProtection="1">
      <alignment horizontal="left" vertical="top" indent="2"/>
    </xf>
    <xf numFmtId="0" fontId="3" fillId="0" borderId="0" xfId="13" applyNumberFormat="1" applyFont="1" applyFill="1" applyBorder="1" applyAlignment="1" applyProtection="1">
      <alignment horizontal="left" vertical="top" indent="2"/>
    </xf>
    <xf numFmtId="0" fontId="3" fillId="0" borderId="1" xfId="13" applyNumberFormat="1" applyFont="1" applyFill="1" applyBorder="1" applyAlignment="1" applyProtection="1">
      <alignment horizontal="right" vertical="center"/>
    </xf>
    <xf numFmtId="0" fontId="28" fillId="0" borderId="0" xfId="12" applyNumberFormat="1" applyFont="1" applyFill="1" applyBorder="1" applyAlignment="1" applyProtection="1">
      <alignment horizontal="left" vertical="top"/>
    </xf>
    <xf numFmtId="0" fontId="28" fillId="0" borderId="0" xfId="12" applyNumberFormat="1" applyFont="1" applyFill="1" applyBorder="1" applyAlignment="1" applyProtection="1">
      <alignment horizontal="right" vertical="top"/>
    </xf>
    <xf numFmtId="0" fontId="28" fillId="0" borderId="0" xfId="12" applyNumberFormat="1" applyFont="1" applyFill="1" applyBorder="1" applyAlignment="1" applyProtection="1">
      <alignment horizontal="left"/>
    </xf>
    <xf numFmtId="0" fontId="28" fillId="0" borderId="0" xfId="12" applyNumberFormat="1" applyFont="1" applyFill="1" applyBorder="1" applyAlignment="1" applyProtection="1">
      <alignment horizontal="right"/>
    </xf>
    <xf numFmtId="0" fontId="28" fillId="0" borderId="0" xfId="12" applyNumberFormat="1" applyFont="1" applyFill="1" applyBorder="1" applyAlignment="1" applyProtection="1">
      <alignment horizontal="right" vertical="center"/>
    </xf>
    <xf numFmtId="0" fontId="26" fillId="0" borderId="0" xfId="12" applyNumberFormat="1" applyFont="1" applyFill="1" applyBorder="1" applyAlignment="1" applyProtection="1">
      <alignment horizontal="right" vertical="top"/>
    </xf>
    <xf numFmtId="0" fontId="28" fillId="0" borderId="1" xfId="12" applyNumberFormat="1" applyFont="1" applyFill="1" applyBorder="1" applyAlignment="1" applyProtection="1">
      <alignment horizontal="left"/>
    </xf>
    <xf numFmtId="0" fontId="28" fillId="0" borderId="1" xfId="12" applyNumberFormat="1" applyFont="1" applyFill="1" applyBorder="1" applyAlignment="1" applyProtection="1">
      <alignment horizontal="right" vertical="top"/>
    </xf>
    <xf numFmtId="0" fontId="28" fillId="0" borderId="2" xfId="12" applyNumberFormat="1" applyFont="1" applyFill="1" applyBorder="1" applyAlignment="1" applyProtection="1">
      <alignment horizontal="left"/>
    </xf>
    <xf numFmtId="0" fontId="28" fillId="0" borderId="2" xfId="12" applyNumberFormat="1" applyFont="1" applyFill="1" applyBorder="1" applyAlignment="1" applyProtection="1">
      <alignment horizontal="right"/>
    </xf>
    <xf numFmtId="0" fontId="28" fillId="0" borderId="0" xfId="12" applyNumberFormat="1" applyFont="1" applyFill="1" applyBorder="1" applyAlignment="1" applyProtection="1">
      <alignment horizontal="left" vertical="center"/>
    </xf>
    <xf numFmtId="0" fontId="28" fillId="0" borderId="1" xfId="12" applyNumberFormat="1" applyFont="1" applyFill="1" applyBorder="1" applyAlignment="1" applyProtection="1">
      <alignment horizontal="right"/>
    </xf>
    <xf numFmtId="3" fontId="6" fillId="0" borderId="2" xfId="2" applyNumberFormat="1" applyFont="1" applyFill="1" applyBorder="1" applyAlignment="1" applyProtection="1">
      <alignment horizontal="right"/>
    </xf>
    <xf numFmtId="3" fontId="6" fillId="0" borderId="0" xfId="2" applyNumberFormat="1" applyFont="1" applyFill="1" applyBorder="1" applyAlignment="1" applyProtection="1">
      <alignment horizontal="right"/>
    </xf>
    <xf numFmtId="3" fontId="6" fillId="0" borderId="0" xfId="2" applyNumberFormat="1" applyFont="1" applyFill="1" applyBorder="1" applyAlignment="1" applyProtection="1">
      <alignment horizontal="right" vertical="center"/>
    </xf>
    <xf numFmtId="3" fontId="6" fillId="0" borderId="0" xfId="2" applyNumberFormat="1" applyFont="1" applyFill="1" applyBorder="1" applyAlignment="1" applyProtection="1">
      <alignment horizontal="right" vertical="top"/>
    </xf>
    <xf numFmtId="3" fontId="6" fillId="0" borderId="7" xfId="2" applyNumberFormat="1" applyFont="1" applyFill="1" applyBorder="1" applyAlignment="1" applyProtection="1">
      <alignment horizontal="right"/>
    </xf>
    <xf numFmtId="3" fontId="6" fillId="0" borderId="1" xfId="2" applyNumberFormat="1" applyFont="1" applyFill="1" applyBorder="1" applyAlignment="1" applyProtection="1">
      <alignment horizontal="right"/>
    </xf>
    <xf numFmtId="3" fontId="6" fillId="0" borderId="0" xfId="2" applyNumberFormat="1" applyFont="1" applyFill="1" applyBorder="1" applyAlignment="1" applyProtection="1">
      <alignment horizontal="center" vertical="center"/>
    </xf>
    <xf numFmtId="3" fontId="6" fillId="0" borderId="0" xfId="2" applyNumberFormat="1" applyFont="1" applyFill="1" applyBorder="1" applyAlignment="1" applyProtection="1">
      <alignment horizontal="center"/>
    </xf>
    <xf numFmtId="3" fontId="3" fillId="0" borderId="1" xfId="3" applyNumberFormat="1" applyFont="1" applyFill="1" applyBorder="1" applyAlignment="1" applyProtection="1">
      <alignment horizontal="right"/>
    </xf>
    <xf numFmtId="3" fontId="3" fillId="0" borderId="2" xfId="3" applyNumberFormat="1" applyFont="1" applyFill="1" applyBorder="1" applyAlignment="1" applyProtection="1">
      <alignment horizontal="right"/>
    </xf>
    <xf numFmtId="3" fontId="3" fillId="0" borderId="0" xfId="3" applyNumberFormat="1" applyFont="1" applyFill="1" applyBorder="1" applyAlignment="1" applyProtection="1">
      <alignment horizontal="right"/>
    </xf>
    <xf numFmtId="3" fontId="3" fillId="0" borderId="0" xfId="3" applyNumberFormat="1" applyFont="1" applyFill="1" applyBorder="1" applyAlignment="1" applyProtection="1">
      <alignment horizontal="right" vertical="top"/>
    </xf>
    <xf numFmtId="3" fontId="3" fillId="0" borderId="7" xfId="3" applyNumberFormat="1" applyFont="1" applyFill="1" applyBorder="1" applyAlignment="1" applyProtection="1">
      <alignment horizontal="right"/>
    </xf>
    <xf numFmtId="3" fontId="3" fillId="0" borderId="0" xfId="3" applyNumberFormat="1" applyFont="1" applyFill="1" applyBorder="1" applyAlignment="1" applyProtection="1">
      <alignment horizontal="right" vertical="center"/>
    </xf>
    <xf numFmtId="3" fontId="3" fillId="0" borderId="1" xfId="3" applyNumberFormat="1" applyFont="1" applyFill="1" applyBorder="1" applyAlignment="1" applyProtection="1">
      <alignment horizontal="right" vertical="center"/>
    </xf>
    <xf numFmtId="3" fontId="3" fillId="0" borderId="7" xfId="3" applyNumberFormat="1" applyFont="1" applyFill="1" applyBorder="1" applyAlignment="1" applyProtection="1">
      <alignment horizontal="right" vertical="center"/>
    </xf>
    <xf numFmtId="3" fontId="3" fillId="0" borderId="1" xfId="3" applyNumberFormat="1" applyFont="1" applyFill="1" applyBorder="1" applyAlignment="1" applyProtection="1">
      <alignment horizontal="right" vertical="top"/>
    </xf>
    <xf numFmtId="3" fontId="3" fillId="0" borderId="0" xfId="4" applyNumberFormat="1" applyFont="1" applyFill="1" applyBorder="1" applyAlignment="1" applyProtection="1">
      <alignment horizontal="right"/>
    </xf>
    <xf numFmtId="3" fontId="3" fillId="0" borderId="1" xfId="4" applyNumberFormat="1" applyFont="1" applyFill="1" applyBorder="1" applyAlignment="1" applyProtection="1">
      <alignment horizontal="right"/>
    </xf>
    <xf numFmtId="3" fontId="3" fillId="0" borderId="2" xfId="4" applyNumberFormat="1" applyFont="1" applyFill="1" applyBorder="1" applyAlignment="1" applyProtection="1">
      <alignment horizontal="right"/>
    </xf>
    <xf numFmtId="3" fontId="3" fillId="0" borderId="0" xfId="4" applyNumberFormat="1" applyFont="1" applyFill="1" applyBorder="1" applyAlignment="1" applyProtection="1">
      <alignment horizontal="right" vertical="top"/>
    </xf>
    <xf numFmtId="3" fontId="3" fillId="0" borderId="7" xfId="4" applyNumberFormat="1" applyFont="1" applyFill="1" applyBorder="1" applyAlignment="1" applyProtection="1">
      <alignment horizontal="right"/>
    </xf>
    <xf numFmtId="3" fontId="3" fillId="0" borderId="7" xfId="4" applyNumberFormat="1" applyFont="1" applyFill="1" applyBorder="1" applyAlignment="1" applyProtection="1">
      <alignment horizontal="right" vertical="top"/>
    </xf>
    <xf numFmtId="3" fontId="3" fillId="0" borderId="1" xfId="4" applyNumberFormat="1" applyFont="1" applyFill="1" applyBorder="1" applyAlignment="1" applyProtection="1">
      <alignment horizontal="right" vertical="center"/>
    </xf>
    <xf numFmtId="3" fontId="9" fillId="0" borderId="0" xfId="4" applyNumberFormat="1" applyFont="1" applyFill="1" applyBorder="1" applyAlignment="1" applyProtection="1">
      <alignment horizontal="right"/>
    </xf>
    <xf numFmtId="3" fontId="9" fillId="0" borderId="1" xfId="4" applyNumberFormat="1" applyFont="1" applyFill="1" applyBorder="1" applyAlignment="1" applyProtection="1">
      <alignment horizontal="right"/>
    </xf>
    <xf numFmtId="3" fontId="9" fillId="0" borderId="2" xfId="4" applyNumberFormat="1" applyFont="1" applyFill="1" applyBorder="1" applyAlignment="1" applyProtection="1">
      <alignment horizontal="right"/>
    </xf>
    <xf numFmtId="3" fontId="9" fillId="0" borderId="0" xfId="4" applyNumberFormat="1" applyFont="1" applyFill="1" applyBorder="1" applyAlignment="1" applyProtection="1">
      <alignment horizontal="right" vertical="top"/>
    </xf>
    <xf numFmtId="3" fontId="9" fillId="0" borderId="7" xfId="4" applyNumberFormat="1" applyFont="1" applyFill="1" applyBorder="1" applyAlignment="1" applyProtection="1">
      <alignment horizontal="right"/>
    </xf>
    <xf numFmtId="3" fontId="9" fillId="0" borderId="7" xfId="4" applyNumberFormat="1" applyFont="1" applyFill="1" applyBorder="1" applyAlignment="1" applyProtection="1">
      <alignment horizontal="right" vertical="top"/>
    </xf>
    <xf numFmtId="3" fontId="9" fillId="0" borderId="1" xfId="4" applyNumberFormat="1" applyFont="1" applyFill="1" applyBorder="1" applyAlignment="1" applyProtection="1">
      <alignment horizontal="right" vertical="center"/>
    </xf>
    <xf numFmtId="3" fontId="12" fillId="0" borderId="2" xfId="5" applyNumberFormat="1" applyFont="1" applyFill="1" applyBorder="1" applyAlignment="1" applyProtection="1">
      <alignment horizontal="right"/>
    </xf>
    <xf numFmtId="3" fontId="12" fillId="0" borderId="1" xfId="5" applyNumberFormat="1" applyFont="1" applyFill="1" applyBorder="1" applyAlignment="1" applyProtection="1">
      <alignment horizontal="right" vertical="center"/>
    </xf>
    <xf numFmtId="3" fontId="12" fillId="0" borderId="1" xfId="5" applyNumberFormat="1" applyFont="1" applyFill="1" applyBorder="1" applyAlignment="1" applyProtection="1">
      <alignment horizontal="right"/>
    </xf>
    <xf numFmtId="3" fontId="12" fillId="0" borderId="0" xfId="5" applyNumberFormat="1" applyFont="1" applyFill="1" applyBorder="1" applyAlignment="1" applyProtection="1">
      <alignment horizontal="right"/>
    </xf>
    <xf numFmtId="3" fontId="12" fillId="0" borderId="0" xfId="5" applyNumberFormat="1" applyFont="1" applyFill="1" applyBorder="1" applyAlignment="1" applyProtection="1">
      <alignment horizontal="right" vertical="center"/>
    </xf>
    <xf numFmtId="3" fontId="12" fillId="0" borderId="0" xfId="5" applyNumberFormat="1" applyFont="1" applyFill="1" applyBorder="1" applyAlignment="1" applyProtection="1">
      <alignment horizontal="right" vertical="top"/>
    </xf>
    <xf numFmtId="3" fontId="12" fillId="0" borderId="7" xfId="5" applyNumberFormat="1" applyFont="1" applyFill="1" applyBorder="1" applyAlignment="1" applyProtection="1">
      <alignment horizontal="right"/>
    </xf>
    <xf numFmtId="3" fontId="12" fillId="0" borderId="1" xfId="5" applyNumberFormat="1" applyFont="1" applyFill="1" applyBorder="1" applyAlignment="1" applyProtection="1">
      <alignment horizontal="right" vertical="top"/>
    </xf>
    <xf numFmtId="3" fontId="12" fillId="0" borderId="4" xfId="5" applyNumberFormat="1" applyFont="1" applyFill="1" applyBorder="1" applyAlignment="1" applyProtection="1">
      <alignment horizontal="right"/>
    </xf>
    <xf numFmtId="3" fontId="12" fillId="0" borderId="9" xfId="5" applyNumberFormat="1" applyFont="1" applyFill="1" applyBorder="1" applyAlignment="1" applyProtection="1">
      <alignment horizontal="right"/>
    </xf>
    <xf numFmtId="3" fontId="12" fillId="0" borderId="1" xfId="5" applyNumberFormat="1" applyFont="1" applyFill="1" applyBorder="1" applyAlignment="1" applyProtection="1">
      <alignment horizontal="left"/>
    </xf>
    <xf numFmtId="3" fontId="12" fillId="0" borderId="1" xfId="5" applyNumberFormat="1" applyFont="1" applyFill="1" applyBorder="1" applyAlignment="1" applyProtection="1">
      <alignment horizontal="center"/>
    </xf>
    <xf numFmtId="3" fontId="12" fillId="0" borderId="1" xfId="5" applyNumberFormat="1" applyFont="1" applyFill="1" applyBorder="1" applyAlignment="1" applyProtection="1">
      <alignment horizontal="left" indent="1"/>
    </xf>
    <xf numFmtId="3" fontId="11" fillId="0" borderId="0" xfId="6" applyNumberFormat="1" applyFont="1" applyFill="1" applyBorder="1" applyAlignment="1" applyProtection="1">
      <alignment horizontal="right"/>
    </xf>
    <xf numFmtId="3" fontId="11" fillId="0" borderId="1" xfId="6" applyNumberFormat="1" applyFont="1" applyFill="1" applyBorder="1" applyAlignment="1" applyProtection="1">
      <alignment horizontal="right" vertical="top"/>
    </xf>
    <xf numFmtId="3" fontId="11" fillId="0" borderId="2" xfId="6" applyNumberFormat="1" applyFont="1" applyFill="1" applyBorder="1" applyAlignment="1" applyProtection="1">
      <alignment horizontal="right" vertical="center"/>
    </xf>
    <xf numFmtId="3" fontId="11" fillId="0" borderId="7" xfId="6" applyNumberFormat="1" applyFont="1" applyFill="1" applyBorder="1" applyAlignment="1" applyProtection="1">
      <alignment horizontal="right" vertical="center"/>
    </xf>
    <xf numFmtId="3" fontId="11" fillId="0" borderId="1" xfId="6" applyNumberFormat="1" applyFont="1" applyFill="1" applyBorder="1" applyAlignment="1" applyProtection="1">
      <alignment horizontal="right" vertical="center"/>
    </xf>
    <xf numFmtId="3" fontId="17" fillId="0" borderId="0" xfId="7" applyNumberFormat="1" applyFont="1" applyFill="1" applyBorder="1" applyAlignment="1" applyProtection="1">
      <alignment horizontal="right"/>
    </xf>
    <xf numFmtId="3" fontId="17" fillId="0" borderId="0" xfId="7" applyNumberFormat="1" applyFont="1" applyFill="1" applyBorder="1" applyAlignment="1" applyProtection="1">
      <alignment horizontal="right" vertical="center"/>
    </xf>
    <xf numFmtId="3" fontId="17" fillId="0" borderId="0" xfId="7" applyNumberFormat="1" applyFont="1" applyFill="1" applyBorder="1" applyAlignment="1" applyProtection="1">
      <alignment horizontal="center"/>
    </xf>
    <xf numFmtId="3" fontId="17" fillId="0" borderId="7" xfId="7" applyNumberFormat="1" applyFont="1" applyFill="1" applyBorder="1" applyAlignment="1" applyProtection="1">
      <alignment horizontal="right"/>
    </xf>
    <xf numFmtId="3" fontId="17" fillId="0" borderId="2" xfId="7" applyNumberFormat="1" applyFont="1" applyFill="1" applyBorder="1" applyAlignment="1" applyProtection="1">
      <alignment horizontal="right"/>
    </xf>
    <xf numFmtId="3" fontId="17" fillId="0" borderId="1" xfId="7" applyNumberFormat="1" applyFont="1" applyFill="1" applyBorder="1" applyAlignment="1" applyProtection="1">
      <alignment horizontal="right"/>
    </xf>
    <xf numFmtId="3" fontId="17" fillId="0" borderId="1" xfId="7" applyNumberFormat="1" applyFont="1" applyFill="1" applyBorder="1" applyAlignment="1" applyProtection="1">
      <alignment horizontal="right" vertical="top"/>
    </xf>
    <xf numFmtId="3" fontId="17" fillId="0" borderId="2" xfId="7" applyNumberFormat="1" applyFont="1" applyFill="1" applyBorder="1" applyAlignment="1" applyProtection="1">
      <alignment horizontal="right" vertical="center"/>
    </xf>
    <xf numFmtId="3" fontId="17" fillId="0" borderId="0" xfId="7" applyNumberFormat="1" applyFont="1" applyFill="1" applyBorder="1" applyAlignment="1" applyProtection="1">
      <alignment horizontal="left" vertical="center"/>
    </xf>
    <xf numFmtId="3" fontId="17" fillId="0" borderId="1" xfId="7" applyNumberFormat="1" applyFont="1" applyFill="1" applyBorder="1" applyAlignment="1" applyProtection="1">
      <alignment horizontal="right" vertical="center"/>
    </xf>
    <xf numFmtId="3" fontId="17" fillId="0" borderId="0" xfId="7" applyNumberFormat="1" applyFont="1" applyFill="1" applyBorder="1" applyAlignment="1" applyProtection="1">
      <alignment horizontal="left" indent="1"/>
    </xf>
    <xf numFmtId="3" fontId="19" fillId="0" borderId="2" xfId="8" applyNumberFormat="1" applyFont="1" applyFill="1" applyBorder="1" applyAlignment="1" applyProtection="1">
      <alignment horizontal="left" indent="6"/>
    </xf>
    <xf numFmtId="3" fontId="19" fillId="0" borderId="2" xfId="8" applyNumberFormat="1" applyFont="1" applyFill="1" applyBorder="1" applyAlignment="1" applyProtection="1">
      <alignment horizontal="right"/>
    </xf>
    <xf numFmtId="3" fontId="19" fillId="0" borderId="0" xfId="8" applyNumberFormat="1" applyFont="1" applyFill="1" applyBorder="1" applyAlignment="1" applyProtection="1">
      <alignment horizontal="right"/>
    </xf>
    <xf numFmtId="3" fontId="19" fillId="0" borderId="0" xfId="8" applyNumberFormat="1" applyFont="1" applyFill="1" applyBorder="1" applyAlignment="1" applyProtection="1">
      <alignment horizontal="left" indent="6"/>
    </xf>
    <xf numFmtId="3" fontId="19" fillId="0" borderId="0" xfId="8" applyNumberFormat="1" applyFont="1" applyFill="1" applyBorder="1" applyAlignment="1" applyProtection="1">
      <alignment horizontal="center"/>
    </xf>
    <xf numFmtId="3" fontId="19" fillId="0" borderId="2" xfId="8" applyNumberFormat="1" applyFont="1" applyFill="1" applyBorder="1" applyAlignment="1" applyProtection="1">
      <alignment horizontal="center"/>
    </xf>
    <xf numFmtId="3" fontId="19" fillId="0" borderId="0" xfId="8" applyNumberFormat="1" applyFont="1" applyFill="1" applyBorder="1" applyAlignment="1" applyProtection="1">
      <alignment horizontal="right" vertical="top"/>
    </xf>
    <xf numFmtId="3" fontId="19" fillId="0" borderId="1" xfId="8" applyNumberFormat="1" applyFont="1" applyFill="1" applyBorder="1" applyAlignment="1" applyProtection="1">
      <alignment horizontal="left" indent="6"/>
    </xf>
    <xf numFmtId="3" fontId="19" fillId="0" borderId="1" xfId="8" applyNumberFormat="1" applyFont="1" applyFill="1" applyBorder="1" applyAlignment="1" applyProtection="1">
      <alignment horizontal="center"/>
    </xf>
    <xf numFmtId="3" fontId="19" fillId="0" borderId="1" xfId="8" applyNumberFormat="1" applyFont="1" applyFill="1" applyBorder="1" applyAlignment="1" applyProtection="1">
      <alignment horizontal="right"/>
    </xf>
    <xf numFmtId="3" fontId="19" fillId="0" borderId="7" xfId="8" applyNumberFormat="1" applyFont="1" applyFill="1" applyBorder="1" applyAlignment="1" applyProtection="1">
      <alignment horizontal="right"/>
    </xf>
    <xf numFmtId="3" fontId="19" fillId="0" borderId="7" xfId="8" applyNumberFormat="1" applyFont="1" applyFill="1" applyBorder="1" applyAlignment="1" applyProtection="1">
      <alignment horizontal="left" indent="6"/>
    </xf>
    <xf numFmtId="3" fontId="19" fillId="0" borderId="0" xfId="8" applyNumberFormat="1" applyFont="1" applyFill="1" applyBorder="1" applyAlignment="1" applyProtection="1">
      <alignment horizontal="right" vertical="center"/>
    </xf>
    <xf numFmtId="3" fontId="19" fillId="0" borderId="2" xfId="8" applyNumberFormat="1" applyFont="1" applyFill="1" applyBorder="1" applyAlignment="1" applyProtection="1">
      <alignment horizontal="right" vertical="center"/>
    </xf>
    <xf numFmtId="3" fontId="19" fillId="0" borderId="7" xfId="8" applyNumberFormat="1" applyFont="1" applyFill="1" applyBorder="1" applyAlignment="1" applyProtection="1">
      <alignment horizontal="center"/>
    </xf>
    <xf numFmtId="3" fontId="17" fillId="0" borderId="2" xfId="8" applyNumberFormat="1" applyFont="1" applyFill="1" applyBorder="1" applyAlignment="1" applyProtection="1">
      <alignment horizontal="right"/>
    </xf>
    <xf numFmtId="3" fontId="17" fillId="0" borderId="0" xfId="8" applyNumberFormat="1" applyFont="1" applyFill="1" applyBorder="1" applyAlignment="1" applyProtection="1">
      <alignment horizontal="right"/>
    </xf>
    <xf numFmtId="3" fontId="17" fillId="0" borderId="0" xfId="8" applyNumberFormat="1" applyFont="1" applyFill="1" applyBorder="1" applyAlignment="1" applyProtection="1">
      <alignment horizontal="right" vertical="top"/>
    </xf>
    <xf numFmtId="3" fontId="17" fillId="0" borderId="0" xfId="8" applyNumberFormat="1" applyFont="1" applyFill="1" applyBorder="1" applyAlignment="1" applyProtection="1">
      <alignment horizontal="right" vertical="center"/>
    </xf>
    <xf numFmtId="3" fontId="17" fillId="0" borderId="1" xfId="8" applyNumberFormat="1" applyFont="1" applyFill="1" applyBorder="1" applyAlignment="1" applyProtection="1">
      <alignment horizontal="right"/>
    </xf>
    <xf numFmtId="3" fontId="22" fillId="0" borderId="1" xfId="9" applyNumberFormat="1" applyFont="1" applyFill="1" applyBorder="1" applyAlignment="1" applyProtection="1">
      <alignment horizontal="right"/>
    </xf>
    <xf numFmtId="3" fontId="22" fillId="0" borderId="7" xfId="9" applyNumberFormat="1" applyFont="1" applyFill="1" applyBorder="1" applyAlignment="1" applyProtection="1">
      <alignment horizontal="right"/>
    </xf>
    <xf numFmtId="3" fontId="22" fillId="0" borderId="2" xfId="9" applyNumberFormat="1" applyFont="1" applyFill="1" applyBorder="1" applyAlignment="1" applyProtection="1">
      <alignment horizontal="right" vertical="center"/>
    </xf>
    <xf numFmtId="3" fontId="3" fillId="0" borderId="0" xfId="11" applyNumberFormat="1" applyFont="1" applyFill="1" applyBorder="1" applyAlignment="1" applyProtection="1">
      <alignment horizontal="right"/>
    </xf>
    <xf numFmtId="3" fontId="3" fillId="0" borderId="1" xfId="11" applyNumberFormat="1" applyFont="1" applyFill="1" applyBorder="1" applyAlignment="1" applyProtection="1">
      <alignment horizontal="right"/>
    </xf>
    <xf numFmtId="3" fontId="3" fillId="0" borderId="2" xfId="11" applyNumberFormat="1" applyFont="1" applyFill="1" applyBorder="1" applyAlignment="1" applyProtection="1">
      <alignment horizontal="right"/>
    </xf>
    <xf numFmtId="3" fontId="3" fillId="0" borderId="7" xfId="11" applyNumberFormat="1" applyFont="1" applyFill="1" applyBorder="1" applyAlignment="1" applyProtection="1">
      <alignment horizontal="right"/>
    </xf>
    <xf numFmtId="3" fontId="3" fillId="0" borderId="2" xfId="11" applyNumberFormat="1" applyFont="1" applyFill="1" applyBorder="1" applyAlignment="1" applyProtection="1">
      <alignment horizontal="right" vertical="center"/>
    </xf>
    <xf numFmtId="3" fontId="3" fillId="0" borderId="0" xfId="11" applyNumberFormat="1" applyFont="1" applyFill="1" applyBorder="1" applyAlignment="1" applyProtection="1">
      <alignment horizontal="right" vertical="center"/>
    </xf>
    <xf numFmtId="3" fontId="3" fillId="0" borderId="0" xfId="11" applyNumberFormat="1" applyFont="1" applyFill="1" applyBorder="1" applyAlignment="1" applyProtection="1">
      <alignment horizontal="center"/>
    </xf>
    <xf numFmtId="3" fontId="3" fillId="0" borderId="1" xfId="11" applyNumberFormat="1" applyFont="1" applyFill="1" applyBorder="1" applyAlignment="1" applyProtection="1">
      <alignment horizontal="center"/>
    </xf>
    <xf numFmtId="3" fontId="3" fillId="0" borderId="2" xfId="11" applyNumberFormat="1" applyFont="1" applyFill="1" applyBorder="1" applyAlignment="1" applyProtection="1">
      <alignment horizontal="center" vertical="center"/>
    </xf>
    <xf numFmtId="3" fontId="23" fillId="0" borderId="0" xfId="10" applyNumberFormat="1" applyFont="1" applyFill="1" applyBorder="1" applyAlignment="1" applyProtection="1">
      <alignment horizontal="right" vertical="center"/>
    </xf>
    <xf numFmtId="3" fontId="23" fillId="0" borderId="0" xfId="10" applyNumberFormat="1" applyFont="1" applyFill="1" applyBorder="1" applyAlignment="1" applyProtection="1">
      <alignment horizontal="right"/>
    </xf>
    <xf numFmtId="3" fontId="23" fillId="0" borderId="1" xfId="10" applyNumberFormat="1" applyFont="1" applyFill="1" applyBorder="1" applyAlignment="1" applyProtection="1">
      <alignment horizontal="right"/>
    </xf>
    <xf numFmtId="3" fontId="23" fillId="0" borderId="2" xfId="10" applyNumberFormat="1" applyFont="1" applyFill="1" applyBorder="1" applyAlignment="1" applyProtection="1">
      <alignment horizontal="right"/>
    </xf>
    <xf numFmtId="3" fontId="23" fillId="0" borderId="0" xfId="10" applyNumberFormat="1" applyFont="1" applyFill="1" applyBorder="1" applyAlignment="1" applyProtection="1">
      <alignment horizontal="justify" vertical="center"/>
    </xf>
    <xf numFmtId="3" fontId="23" fillId="0" borderId="0" xfId="10" applyNumberFormat="1" applyFont="1" applyFill="1" applyBorder="1" applyAlignment="1" applyProtection="1">
      <alignment horizontal="justify"/>
    </xf>
    <xf numFmtId="3" fontId="23" fillId="0" borderId="0" xfId="10" applyNumberFormat="1" applyFont="1" applyFill="1" applyBorder="1" applyAlignment="1" applyProtection="1">
      <alignment horizontal="justify" vertical="top"/>
    </xf>
    <xf numFmtId="3" fontId="23" fillId="0" borderId="2" xfId="10" applyNumberFormat="1" applyFont="1" applyFill="1" applyBorder="1" applyAlignment="1" applyProtection="1">
      <alignment horizontal="right" vertical="center"/>
    </xf>
    <xf numFmtId="3" fontId="23" fillId="0" borderId="7" xfId="10" applyNumberFormat="1" applyFont="1" applyFill="1" applyBorder="1" applyAlignment="1" applyProtection="1">
      <alignment horizontal="right"/>
    </xf>
    <xf numFmtId="3" fontId="23" fillId="0" borderId="7" xfId="10" applyNumberFormat="1" applyFont="1" applyFill="1" applyBorder="1" applyAlignment="1" applyProtection="1">
      <alignment horizontal="justify" vertical="top"/>
    </xf>
    <xf numFmtId="3" fontId="23" fillId="0" borderId="7" xfId="10" applyNumberFormat="1" applyFont="1" applyFill="1" applyBorder="1" applyAlignment="1" applyProtection="1">
      <alignment horizontal="left" vertical="top" indent="1"/>
    </xf>
    <xf numFmtId="3" fontId="23" fillId="0" borderId="7" xfId="10" applyNumberFormat="1" applyFont="1" applyFill="1" applyBorder="1" applyAlignment="1" applyProtection="1">
      <alignment horizontal="left" vertical="top"/>
    </xf>
    <xf numFmtId="3" fontId="23" fillId="0" borderId="0" xfId="10" applyNumberFormat="1" applyFont="1" applyFill="1" applyBorder="1" applyAlignment="1" applyProtection="1">
      <alignment horizontal="left" vertical="center" indent="1"/>
    </xf>
    <xf numFmtId="3" fontId="23" fillId="0" borderId="0" xfId="10" applyNumberFormat="1" applyFont="1" applyFill="1" applyBorder="1" applyAlignment="1" applyProtection="1">
      <alignment horizontal="left" indent="1"/>
    </xf>
    <xf numFmtId="3" fontId="23" fillId="0" borderId="2" xfId="10" applyNumberFormat="1" applyFont="1" applyFill="1" applyBorder="1" applyAlignment="1" applyProtection="1">
      <alignment horizontal="right" vertical="top"/>
    </xf>
    <xf numFmtId="3" fontId="23" fillId="0" borderId="1" xfId="10" applyNumberFormat="1" applyFont="1" applyFill="1" applyBorder="1" applyAlignment="1" applyProtection="1">
      <alignment horizontal="right"/>
    </xf>
    <xf numFmtId="3" fontId="3" fillId="0" borderId="0" xfId="13" applyNumberFormat="1" applyFont="1" applyFill="1" applyBorder="1" applyAlignment="1" applyProtection="1">
      <alignment horizontal="right"/>
    </xf>
    <xf numFmtId="3" fontId="3" fillId="0" borderId="1" xfId="13" applyNumberFormat="1" applyFont="1" applyFill="1" applyBorder="1" applyAlignment="1" applyProtection="1">
      <alignment horizontal="right"/>
    </xf>
    <xf numFmtId="3" fontId="3" fillId="0" borderId="7" xfId="13" applyNumberFormat="1" applyFont="1" applyFill="1" applyBorder="1" applyAlignment="1" applyProtection="1">
      <alignment horizontal="right"/>
    </xf>
    <xf numFmtId="3" fontId="3" fillId="0" borderId="2" xfId="13" applyNumberFormat="1" applyFont="1" applyFill="1" applyBorder="1" applyAlignment="1" applyProtection="1">
      <alignment horizontal="right"/>
    </xf>
    <xf numFmtId="3" fontId="3" fillId="0" borderId="2" xfId="13" applyNumberFormat="1" applyFont="1" applyFill="1" applyBorder="1" applyAlignment="1" applyProtection="1">
      <alignment horizontal="right" vertical="center"/>
    </xf>
    <xf numFmtId="3" fontId="3" fillId="0" borderId="0" xfId="13" applyNumberFormat="1" applyFont="1" applyFill="1" applyBorder="1" applyAlignment="1" applyProtection="1">
      <alignment horizontal="right" vertical="center"/>
    </xf>
    <xf numFmtId="3" fontId="3" fillId="0" borderId="0" xfId="13" applyNumberFormat="1" applyFont="1" applyFill="1" applyBorder="1" applyAlignment="1" applyProtection="1">
      <alignment horizontal="right" vertical="top"/>
    </xf>
    <xf numFmtId="3" fontId="27" fillId="0" borderId="0" xfId="12" applyNumberFormat="1" applyFont="1" applyFill="1" applyBorder="1" applyAlignment="1" applyProtection="1">
      <alignment horizontal="right"/>
    </xf>
    <xf numFmtId="3" fontId="26" fillId="0" borderId="0" xfId="12" applyNumberFormat="1" applyFont="1" applyFill="1" applyBorder="1" applyAlignment="1" applyProtection="1">
      <alignment horizontal="right"/>
    </xf>
    <xf numFmtId="3" fontId="26" fillId="0" borderId="0" xfId="12" applyNumberFormat="1" applyFont="1" applyFill="1" applyBorder="1" applyAlignment="1" applyProtection="1">
      <alignment horizontal="right" vertical="center"/>
    </xf>
    <xf numFmtId="3" fontId="26" fillId="0" borderId="1" xfId="12" applyNumberFormat="1" applyFont="1" applyFill="1" applyBorder="1" applyAlignment="1" applyProtection="1">
      <alignment horizontal="right"/>
    </xf>
    <xf numFmtId="3" fontId="27" fillId="0" borderId="2" xfId="12" applyNumberFormat="1" applyFont="1" applyFill="1" applyBorder="1" applyAlignment="1" applyProtection="1">
      <alignment horizontal="right"/>
    </xf>
    <xf numFmtId="3" fontId="27" fillId="0" borderId="0" xfId="12" applyNumberFormat="1" applyFont="1" applyFill="1" applyBorder="1" applyAlignment="1" applyProtection="1">
      <alignment horizontal="right" vertical="top"/>
    </xf>
    <xf numFmtId="3" fontId="27" fillId="0" borderId="1" xfId="12" applyNumberFormat="1" applyFont="1" applyFill="1" applyBorder="1" applyAlignment="1" applyProtection="1">
      <alignment horizontal="right"/>
    </xf>
    <xf numFmtId="3" fontId="27" fillId="0" borderId="7" xfId="12" applyNumberFormat="1" applyFont="1" applyFill="1" applyBorder="1" applyAlignment="1" applyProtection="1">
      <alignment horizontal="right"/>
    </xf>
    <xf numFmtId="3" fontId="28" fillId="0" borderId="0" xfId="12" applyNumberFormat="1" applyFont="1" applyFill="1" applyBorder="1" applyAlignment="1" applyProtection="1">
      <alignment horizontal="right"/>
    </xf>
    <xf numFmtId="3" fontId="26" fillId="0" borderId="0" xfId="12" applyNumberFormat="1" applyFont="1" applyFill="1" applyBorder="1" applyAlignment="1" applyProtection="1">
      <alignment horizontal="center"/>
    </xf>
    <xf numFmtId="3" fontId="28" fillId="0" borderId="2" xfId="12" applyNumberFormat="1" applyFont="1" applyFill="1" applyBorder="1" applyAlignment="1" applyProtection="1">
      <alignment horizontal="right"/>
    </xf>
    <xf numFmtId="3" fontId="28" fillId="0" borderId="0" xfId="12" applyNumberFormat="1" applyFont="1" applyFill="1" applyBorder="1" applyAlignment="1" applyProtection="1">
      <alignment horizontal="right" vertical="center"/>
    </xf>
    <xf numFmtId="3" fontId="28" fillId="0" borderId="0" xfId="12" applyNumberFormat="1" applyFont="1" applyFill="1" applyBorder="1" applyAlignment="1" applyProtection="1">
      <alignment horizontal="right" vertical="top"/>
    </xf>
    <xf numFmtId="3" fontId="28" fillId="0" borderId="1" xfId="12" applyNumberFormat="1" applyFont="1" applyFill="1" applyBorder="1" applyAlignment="1" applyProtection="1">
      <alignment horizontal="right"/>
    </xf>
    <xf numFmtId="0" fontId="3" fillId="0" borderId="1" xfId="1" applyNumberFormat="1" applyFont="1" applyFill="1" applyBorder="1" applyAlignment="1" applyProtection="1">
      <alignment horizontal="left" indent="1"/>
    </xf>
    <xf numFmtId="0" fontId="3" fillId="0" borderId="1" xfId="1" applyNumberFormat="1" applyFont="1" applyFill="1" applyBorder="1" applyAlignment="1" applyProtection="1">
      <alignment horizontal="right" vertical="top"/>
    </xf>
    <xf numFmtId="0" fontId="6" fillId="0" borderId="7" xfId="2" applyNumberFormat="1" applyFont="1" applyFill="1" applyBorder="1" applyAlignment="1" applyProtection="1">
      <alignment horizontal="left" indent="13"/>
    </xf>
    <xf numFmtId="0" fontId="2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wrapText="1"/>
    </xf>
    <xf numFmtId="0" fontId="12" fillId="0" borderId="0" xfId="5" applyNumberFormat="1" applyFont="1" applyFill="1" applyBorder="1" applyAlignment="1" applyProtection="1">
      <alignment horizontal="right" wrapText="1"/>
    </xf>
    <xf numFmtId="0" fontId="2" fillId="0" borderId="2" xfId="5" applyNumberFormat="1" applyFont="1" applyFill="1" applyBorder="1" applyAlignment="1" applyProtection="1">
      <alignment horizontal="left" vertical="top"/>
    </xf>
    <xf numFmtId="0" fontId="12" fillId="0" borderId="1" xfId="5" applyNumberFormat="1" applyFont="1" applyFill="1" applyBorder="1" applyAlignment="1" applyProtection="1">
      <alignment horizontal="left"/>
    </xf>
    <xf numFmtId="0" fontId="15" fillId="0" borderId="7" xfId="5" applyNumberFormat="1" applyFont="1" applyFill="1" applyBorder="1" applyAlignment="1" applyProtection="1">
      <alignment horizontal="left"/>
    </xf>
    <xf numFmtId="0" fontId="12" fillId="0" borderId="7" xfId="5" applyNumberFormat="1" applyFont="1" applyFill="1" applyBorder="1" applyAlignment="1" applyProtection="1">
      <alignment horizontal="left"/>
    </xf>
    <xf numFmtId="0" fontId="2" fillId="0" borderId="0" xfId="5" applyNumberFormat="1" applyFont="1" applyFill="1" applyBorder="1" applyAlignment="1" applyProtection="1">
      <alignment horizontal="left" vertical="top"/>
    </xf>
    <xf numFmtId="0" fontId="15" fillId="0" borderId="1" xfId="5" applyNumberFormat="1" applyFont="1" applyFill="1" applyBorder="1" applyAlignment="1" applyProtection="1">
      <alignment horizontal="left"/>
    </xf>
    <xf numFmtId="0" fontId="12" fillId="0" borderId="8" xfId="5" applyNumberFormat="1" applyFont="1" applyFill="1" applyBorder="1" applyAlignment="1" applyProtection="1">
      <alignment horizontal="left"/>
    </xf>
    <xf numFmtId="0" fontId="12" fillId="0" borderId="0" xfId="5" applyNumberFormat="1" applyFont="1" applyFill="1" applyBorder="1" applyAlignment="1" applyProtection="1">
      <alignment horizontal="left" vertical="top"/>
    </xf>
    <xf numFmtId="0" fontId="12" fillId="0" borderId="1" xfId="5" applyNumberFormat="1" applyFont="1" applyFill="1" applyBorder="1" applyAlignment="1" applyProtection="1">
      <alignment horizontal="center"/>
    </xf>
    <xf numFmtId="0" fontId="12" fillId="0" borderId="2" xfId="5" applyNumberFormat="1" applyFont="1" applyFill="1" applyBorder="1" applyAlignment="1" applyProtection="1">
      <alignment horizontal="right" vertical="top" wrapText="1"/>
    </xf>
    <xf numFmtId="0" fontId="12" fillId="0" borderId="0" xfId="5" applyNumberFormat="1" applyFont="1" applyFill="1" applyBorder="1" applyAlignment="1" applyProtection="1">
      <alignment horizontal="right" vertical="top" wrapText="1"/>
    </xf>
    <xf numFmtId="0" fontId="12" fillId="0" borderId="2" xfId="5" applyNumberFormat="1" applyFont="1" applyFill="1" applyBorder="1" applyAlignment="1" applyProtection="1">
      <alignment horizontal="right" vertical="center"/>
    </xf>
    <xf numFmtId="0" fontId="12" fillId="0" borderId="0" xfId="5" applyNumberFormat="1" applyFont="1" applyFill="1" applyBorder="1" applyAlignment="1" applyProtection="1">
      <alignment horizontal="right" vertical="center"/>
    </xf>
    <xf numFmtId="0" fontId="12" fillId="0" borderId="0" xfId="5" applyNumberFormat="1" applyFont="1" applyFill="1" applyBorder="1" applyAlignment="1" applyProtection="1">
      <alignment horizontal="left" indent="3"/>
    </xf>
    <xf numFmtId="0" fontId="12" fillId="0" borderId="1" xfId="5" applyNumberFormat="1" applyFont="1" applyFill="1" applyBorder="1" applyAlignment="1" applyProtection="1">
      <alignment horizontal="center" vertical="top"/>
    </xf>
    <xf numFmtId="0" fontId="11" fillId="0" borderId="2" xfId="5" applyNumberFormat="1" applyFont="1" applyFill="1" applyBorder="1" applyAlignment="1" applyProtection="1">
      <alignment horizontal="right" vertical="top" wrapText="1"/>
    </xf>
    <xf numFmtId="0" fontId="11" fillId="0" borderId="0" xfId="5" applyNumberFormat="1" applyFont="1" applyFill="1" applyBorder="1" applyAlignment="1" applyProtection="1">
      <alignment horizontal="right" vertical="top" wrapText="1"/>
    </xf>
    <xf numFmtId="0" fontId="11" fillId="0" borderId="2" xfId="5" applyNumberFormat="1" applyFont="1" applyFill="1" applyBorder="1" applyAlignment="1" applyProtection="1">
      <alignment horizontal="right" vertical="center"/>
    </xf>
    <xf numFmtId="0" fontId="11" fillId="0" borderId="0" xfId="5" applyNumberFormat="1" applyFont="1" applyFill="1" applyBorder="1" applyAlignment="1" applyProtection="1">
      <alignment horizontal="right" vertical="center"/>
    </xf>
    <xf numFmtId="0" fontId="11" fillId="0" borderId="1" xfId="6" applyNumberFormat="1" applyFont="1" applyFill="1" applyBorder="1" applyAlignment="1" applyProtection="1">
      <alignment horizontal="center"/>
    </xf>
    <xf numFmtId="0" fontId="17" fillId="0" borderId="1" xfId="7" applyNumberFormat="1" applyFont="1" applyFill="1" applyBorder="1" applyAlignment="1" applyProtection="1">
      <alignment horizontal="left"/>
    </xf>
    <xf numFmtId="0" fontId="17" fillId="0" borderId="7" xfId="7" applyNumberFormat="1" applyFont="1" applyFill="1" applyBorder="1" applyAlignment="1" applyProtection="1">
      <alignment horizontal="right"/>
    </xf>
    <xf numFmtId="0" fontId="17" fillId="0" borderId="1" xfId="7" applyNumberFormat="1" applyFont="1" applyFill="1" applyBorder="1" applyAlignment="1" applyProtection="1">
      <alignment horizontal="left" vertical="top"/>
    </xf>
    <xf numFmtId="0" fontId="2" fillId="0" borderId="0" xfId="8" applyNumberFormat="1" applyFont="1" applyFill="1" applyBorder="1" applyAlignment="1" applyProtection="1">
      <alignment horizontal="left" vertical="top"/>
    </xf>
    <xf numFmtId="0" fontId="3" fillId="0" borderId="1" xfId="8" applyNumberFormat="1" applyFont="1" applyFill="1" applyBorder="1" applyAlignment="1" applyProtection="1">
      <alignment horizontal="left" vertical="top" indent="5"/>
    </xf>
    <xf numFmtId="0" fontId="17" fillId="0" borderId="2" xfId="8" applyNumberFormat="1" applyFont="1" applyFill="1" applyBorder="1" applyAlignment="1" applyProtection="1">
      <alignment horizontal="left"/>
    </xf>
    <xf numFmtId="0" fontId="22" fillId="0" borderId="2" xfId="9" applyNumberFormat="1" applyFont="1" applyFill="1" applyBorder="1" applyAlignment="1" applyProtection="1">
      <alignment horizontal="left" wrapText="1"/>
    </xf>
    <xf numFmtId="0" fontId="3" fillId="0" borderId="1" xfId="11" applyNumberFormat="1" applyFont="1" applyFill="1" applyBorder="1" applyAlignment="1" applyProtection="1">
      <alignment horizontal="left" vertical="top"/>
    </xf>
    <xf numFmtId="0" fontId="3" fillId="0" borderId="7" xfId="11" applyNumberFormat="1" applyFont="1" applyFill="1" applyBorder="1" applyAlignment="1" applyProtection="1">
      <alignment horizontal="right"/>
    </xf>
    <xf numFmtId="0" fontId="23" fillId="0" borderId="0" xfId="10" applyNumberFormat="1" applyFont="1" applyFill="1" applyBorder="1" applyAlignment="1" applyProtection="1">
      <alignment horizontal="left" vertical="center"/>
    </xf>
    <xf numFmtId="3" fontId="23" fillId="0" borderId="1" xfId="10" applyNumberFormat="1" applyFont="1" applyFill="1" applyBorder="1" applyAlignment="1" applyProtection="1">
      <alignment horizontal="right"/>
    </xf>
    <xf numFmtId="0" fontId="23" fillId="0" borderId="1" xfId="10" applyNumberFormat="1" applyFont="1" applyFill="1" applyBorder="1" applyAlignment="1" applyProtection="1">
      <alignment horizontal="right"/>
    </xf>
    <xf numFmtId="3" fontId="23" fillId="0" borderId="7" xfId="10" applyNumberFormat="1" applyFont="1" applyFill="1" applyBorder="1" applyAlignment="1" applyProtection="1">
      <alignment horizontal="right" vertical="top"/>
    </xf>
    <xf numFmtId="0" fontId="23" fillId="0" borderId="7" xfId="10" applyNumberFormat="1" applyFont="1" applyFill="1" applyBorder="1" applyAlignment="1" applyProtection="1">
      <alignment horizontal="right" vertical="top"/>
    </xf>
    <xf numFmtId="0" fontId="3" fillId="0" borderId="7" xfId="13" applyNumberFormat="1" applyFont="1" applyFill="1" applyBorder="1" applyAlignment="1" applyProtection="1">
      <alignment horizontal="left"/>
    </xf>
    <xf numFmtId="0" fontId="2" fillId="0" borderId="0" xfId="2" applyNumberFormat="1" applyFont="1" applyFill="1" applyBorder="1" applyAlignment="1" applyProtection="1">
      <alignment horizontal="left" vertical="top" indent="1"/>
    </xf>
    <xf numFmtId="0" fontId="29" fillId="0" borderId="0" xfId="2" applyNumberFormat="1" applyFont="1" applyFill="1" applyBorder="1" applyAlignment="1" applyProtection="1">
      <alignment horizontal="right"/>
    </xf>
    <xf numFmtId="0" fontId="29" fillId="0" borderId="0" xfId="2" applyNumberFormat="1" applyFont="1" applyFill="1" applyBorder="1" applyAlignment="1" applyProtection="1">
      <alignment horizontal="left"/>
    </xf>
    <xf numFmtId="0" fontId="29" fillId="0" borderId="0" xfId="2" applyNumberFormat="1" applyFont="1" applyFill="1" applyBorder="1" applyAlignment="1" applyProtection="1">
      <alignment horizontal="left" indent="2"/>
    </xf>
    <xf numFmtId="0" fontId="29" fillId="0" borderId="0" xfId="2" applyNumberFormat="1" applyFont="1" applyFill="1" applyBorder="1" applyAlignment="1" applyProtection="1">
      <alignment horizontal="right"/>
    </xf>
    <xf numFmtId="0" fontId="3" fillId="0" borderId="0" xfId="2" applyNumberFormat="1" applyFont="1" applyFill="1" applyBorder="1" applyAlignment="1" applyProtection="1">
      <alignment horizontal="left" indent="1"/>
    </xf>
    <xf numFmtId="0" fontId="3" fillId="0" borderId="0" xfId="2" applyNumberFormat="1" applyFont="1" applyFill="1" applyBorder="1" applyAlignment="1" applyProtection="1">
      <alignment horizontal="right"/>
    </xf>
    <xf numFmtId="0" fontId="29" fillId="0" borderId="0" xfId="2" applyNumberFormat="1" applyFont="1" applyFill="1" applyBorder="1" applyAlignment="1" applyProtection="1">
      <alignment horizontal="right" vertical="center"/>
    </xf>
    <xf numFmtId="0" fontId="3" fillId="0" borderId="1" xfId="2" applyNumberFormat="1" applyFont="1" applyFill="1" applyBorder="1" applyAlignment="1" applyProtection="1">
      <alignment horizontal="left" indent="1"/>
    </xf>
    <xf numFmtId="0" fontId="3" fillId="0" borderId="1" xfId="2" applyNumberFormat="1" applyFont="1" applyFill="1" applyBorder="1" applyAlignment="1" applyProtection="1">
      <alignment horizontal="right"/>
    </xf>
    <xf numFmtId="0" fontId="29" fillId="0" borderId="1" xfId="2" applyNumberFormat="1" applyFont="1" applyFill="1" applyBorder="1" applyAlignment="1" applyProtection="1">
      <alignment horizontal="right" vertical="center"/>
    </xf>
    <xf numFmtId="0" fontId="3" fillId="0" borderId="1" xfId="2" applyNumberFormat="1" applyFont="1" applyFill="1" applyBorder="1" applyAlignment="1" applyProtection="1">
      <alignment horizontal="right" vertical="center"/>
    </xf>
    <xf numFmtId="0" fontId="3" fillId="0" borderId="7" xfId="2" applyNumberFormat="1" applyFont="1" applyFill="1" applyBorder="1" applyAlignment="1" applyProtection="1">
      <alignment horizontal="left" indent="1"/>
    </xf>
    <xf numFmtId="0" fontId="3" fillId="0" borderId="7" xfId="2" applyNumberFormat="1" applyFont="1" applyFill="1" applyBorder="1" applyAlignment="1" applyProtection="1">
      <alignment horizontal="right"/>
    </xf>
    <xf numFmtId="0" fontId="3" fillId="0" borderId="2" xfId="2" applyNumberFormat="1" applyFont="1" applyFill="1" applyBorder="1" applyAlignment="1" applyProtection="1">
      <alignment horizontal="left" indent="1"/>
    </xf>
    <xf numFmtId="0" fontId="3" fillId="0" borderId="2" xfId="2" applyNumberFormat="1" applyFont="1" applyFill="1" applyBorder="1" applyAlignment="1" applyProtection="1">
      <alignment horizontal="right"/>
    </xf>
    <xf numFmtId="0" fontId="3" fillId="0" borderId="0" xfId="2" applyNumberFormat="1" applyFont="1" applyFill="1" applyBorder="1" applyAlignment="1" applyProtection="1">
      <alignment horizontal="left" vertical="center" indent="1"/>
    </xf>
    <xf numFmtId="0" fontId="3" fillId="0" borderId="0" xfId="2" applyNumberFormat="1" applyFont="1" applyFill="1" applyBorder="1" applyAlignment="1" applyProtection="1">
      <alignment horizontal="right" vertical="center"/>
    </xf>
    <xf numFmtId="0" fontId="12" fillId="0" borderId="0" xfId="2" applyNumberFormat="1" applyFont="1" applyFill="1" applyBorder="1" applyAlignment="1" applyProtection="1">
      <alignment horizontal="left" wrapText="1" indent="1"/>
    </xf>
    <xf numFmtId="0" fontId="3" fillId="0" borderId="1" xfId="2" applyNumberFormat="1" applyFont="1" applyFill="1" applyBorder="1" applyAlignment="1" applyProtection="1">
      <alignment horizontal="right" vertical="top"/>
    </xf>
    <xf numFmtId="0" fontId="2" fillId="0" borderId="2" xfId="2" applyNumberFormat="1" applyFont="1" applyFill="1" applyBorder="1" applyAlignment="1" applyProtection="1">
      <alignment horizontal="left" vertical="top"/>
    </xf>
    <xf numFmtId="0" fontId="3" fillId="0" borderId="0" xfId="2" applyNumberFormat="1" applyFont="1" applyFill="1" applyBorder="1" applyAlignment="1" applyProtection="1">
      <alignment horizontal="right" vertical="top"/>
    </xf>
    <xf numFmtId="0" fontId="3" fillId="0" borderId="0" xfId="2" applyNumberFormat="1" applyFont="1" applyFill="1" applyBorder="1" applyAlignment="1" applyProtection="1">
      <alignment horizontal="left" wrapText="1" indent="1"/>
    </xf>
    <xf numFmtId="0" fontId="3" fillId="0" borderId="1" xfId="2" applyNumberFormat="1" applyFont="1" applyFill="1" applyBorder="1" applyAlignment="1" applyProtection="1">
      <alignment horizontal="left" vertical="center" indent="1"/>
    </xf>
    <xf numFmtId="3" fontId="3" fillId="0" borderId="0" xfId="2" applyNumberFormat="1" applyFont="1" applyFill="1" applyBorder="1" applyAlignment="1" applyProtection="1">
      <alignment horizontal="right"/>
    </xf>
    <xf numFmtId="3" fontId="3" fillId="0" borderId="1" xfId="2" applyNumberFormat="1" applyFont="1" applyFill="1" applyBorder="1" applyAlignment="1" applyProtection="1">
      <alignment horizontal="right"/>
    </xf>
    <xf numFmtId="3" fontId="3" fillId="0" borderId="7" xfId="2" applyNumberFormat="1" applyFont="1" applyFill="1" applyBorder="1" applyAlignment="1" applyProtection="1">
      <alignment horizontal="right"/>
    </xf>
    <xf numFmtId="3" fontId="3" fillId="0" borderId="2" xfId="2" applyNumberFormat="1" applyFont="1" applyFill="1" applyBorder="1" applyAlignment="1" applyProtection="1">
      <alignment horizontal="right"/>
    </xf>
    <xf numFmtId="3" fontId="3" fillId="0" borderId="0" xfId="2" applyNumberFormat="1" applyFont="1" applyFill="1" applyBorder="1" applyAlignment="1" applyProtection="1">
      <alignment horizontal="right" vertical="center"/>
    </xf>
    <xf numFmtId="3" fontId="3" fillId="0" borderId="0" xfId="2" applyNumberFormat="1" applyFont="1" applyFill="1" applyBorder="1" applyAlignment="1" applyProtection="1">
      <alignment horizontal="left" indent="2"/>
    </xf>
    <xf numFmtId="3" fontId="3" fillId="0" borderId="2" xfId="2" applyNumberFormat="1" applyFont="1" applyFill="1" applyBorder="1" applyAlignment="1" applyProtection="1">
      <alignment horizontal="right" vertical="center"/>
    </xf>
    <xf numFmtId="3" fontId="3" fillId="0" borderId="1" xfId="2" applyNumberFormat="1" applyFont="1" applyFill="1" applyBorder="1" applyAlignment="1" applyProtection="1">
      <alignment horizontal="right" vertical="center"/>
    </xf>
    <xf numFmtId="0" fontId="29" fillId="0" borderId="0" xfId="2" applyNumberFormat="1" applyFont="1" applyFill="1" applyBorder="1" applyAlignment="1" applyProtection="1">
      <alignment horizontal="left" indent="15"/>
    </xf>
    <xf numFmtId="0" fontId="29" fillId="0" borderId="0" xfId="2" applyNumberFormat="1" applyFont="1" applyFill="1" applyBorder="1" applyAlignment="1" applyProtection="1">
      <alignment horizontal="left" indent="1"/>
    </xf>
    <xf numFmtId="0" fontId="29" fillId="0" borderId="7" xfId="2" applyNumberFormat="1" applyFont="1" applyFill="1" applyBorder="1" applyAlignment="1" applyProtection="1">
      <alignment horizontal="right"/>
    </xf>
    <xf numFmtId="0" fontId="2" fillId="0" borderId="7" xfId="2" applyNumberFormat="1" applyFont="1" applyFill="1" applyBorder="1" applyAlignment="1" applyProtection="1">
      <alignment horizontal="left" vertical="top" indent="1"/>
    </xf>
    <xf numFmtId="0" fontId="29" fillId="0" borderId="2" xfId="2" applyNumberFormat="1" applyFont="1" applyFill="1" applyBorder="1" applyAlignment="1" applyProtection="1">
      <alignment horizontal="right"/>
    </xf>
    <xf numFmtId="0" fontId="2" fillId="0" borderId="2" xfId="2" applyNumberFormat="1" applyFont="1" applyFill="1" applyBorder="1" applyAlignment="1" applyProtection="1">
      <alignment horizontal="left" vertical="top" indent="1"/>
    </xf>
    <xf numFmtId="0" fontId="2" fillId="0" borderId="2" xfId="2" applyNumberFormat="1" applyFont="1" applyFill="1" applyBorder="1" applyAlignment="1" applyProtection="1">
      <alignment horizontal="left" vertical="top" indent="15"/>
    </xf>
    <xf numFmtId="0" fontId="3" fillId="0" borderId="0" xfId="2" applyNumberFormat="1" applyFont="1" applyFill="1" applyBorder="1" applyAlignment="1" applyProtection="1">
      <alignment horizontal="left" indent="15"/>
    </xf>
    <xf numFmtId="0" fontId="29" fillId="0" borderId="0" xfId="2" applyNumberFormat="1" applyFont="1" applyFill="1" applyBorder="1" applyAlignment="1" applyProtection="1">
      <alignment horizontal="left" vertical="top" indent="1"/>
    </xf>
    <xf numFmtId="0" fontId="29" fillId="0" borderId="0" xfId="2" applyNumberFormat="1" applyFont="1" applyFill="1" applyBorder="1" applyAlignment="1" applyProtection="1">
      <alignment horizontal="right" vertical="top"/>
    </xf>
    <xf numFmtId="0" fontId="8" fillId="0" borderId="0" xfId="2" applyNumberFormat="1" applyFont="1" applyFill="1" applyBorder="1" applyAlignment="1" applyProtection="1">
      <alignment horizontal="right"/>
    </xf>
    <xf numFmtId="0" fontId="3" fillId="0" borderId="0" xfId="2" applyNumberFormat="1" applyFont="1" applyFill="1" applyBorder="1" applyAlignment="1" applyProtection="1">
      <alignment horizontal="left" vertical="top" indent="1"/>
    </xf>
    <xf numFmtId="3" fontId="29" fillId="0" borderId="0" xfId="2" applyNumberFormat="1" applyFont="1" applyFill="1" applyBorder="1" applyAlignment="1" applyProtection="1">
      <alignment horizontal="center"/>
    </xf>
    <xf numFmtId="3" fontId="29" fillId="0" borderId="0" xfId="2" applyNumberFormat="1" applyFont="1" applyFill="1" applyBorder="1" applyAlignment="1" applyProtection="1">
      <alignment horizontal="right"/>
    </xf>
    <xf numFmtId="3" fontId="29" fillId="0" borderId="1" xfId="2" applyNumberFormat="1" applyFont="1" applyFill="1" applyBorder="1" applyAlignment="1" applyProtection="1">
      <alignment horizontal="right"/>
    </xf>
    <xf numFmtId="3" fontId="29" fillId="0" borderId="7" xfId="2" applyNumberFormat="1" applyFont="1" applyFill="1" applyBorder="1" applyAlignment="1" applyProtection="1">
      <alignment horizontal="right"/>
    </xf>
    <xf numFmtId="3" fontId="29" fillId="0" borderId="2" xfId="2" applyNumberFormat="1" applyFont="1" applyFill="1" applyBorder="1" applyAlignment="1" applyProtection="1">
      <alignment horizontal="center"/>
    </xf>
    <xf numFmtId="3" fontId="29" fillId="0" borderId="2" xfId="2" applyNumberFormat="1" applyFont="1" applyFill="1" applyBorder="1" applyAlignment="1" applyProtection="1">
      <alignment horizontal="right"/>
    </xf>
    <xf numFmtId="3" fontId="29" fillId="0" borderId="0" xfId="2" applyNumberFormat="1" applyFont="1" applyFill="1" applyBorder="1" applyAlignment="1" applyProtection="1">
      <alignment horizontal="right" vertical="center"/>
    </xf>
    <xf numFmtId="3" fontId="29" fillId="0" borderId="1" xfId="2" applyNumberFormat="1" applyFont="1" applyFill="1" applyBorder="1" applyAlignment="1" applyProtection="1">
      <alignment horizontal="center"/>
    </xf>
    <xf numFmtId="3" fontId="29" fillId="0" borderId="7" xfId="2" applyNumberFormat="1" applyFont="1" applyFill="1" applyBorder="1" applyAlignment="1" applyProtection="1">
      <alignment horizontal="center"/>
    </xf>
    <xf numFmtId="3" fontId="29" fillId="0" borderId="0" xfId="2" applyNumberFormat="1" applyFont="1" applyFill="1" applyBorder="1" applyAlignment="1" applyProtection="1">
      <alignment horizontal="left" indent="1"/>
    </xf>
    <xf numFmtId="3" fontId="29" fillId="0" borderId="0" xfId="2" applyNumberFormat="1" applyFont="1" applyFill="1" applyBorder="1" applyAlignment="1" applyProtection="1">
      <alignment horizontal="right" vertical="top"/>
    </xf>
    <xf numFmtId="3" fontId="29" fillId="0" borderId="0" xfId="2" applyNumberFormat="1" applyFont="1" applyFill="1" applyBorder="1" applyAlignment="1" applyProtection="1">
      <alignment horizontal="left" vertical="center" indent="1"/>
    </xf>
    <xf numFmtId="3" fontId="29" fillId="0" borderId="0" xfId="2" applyNumberFormat="1" applyFont="1" applyFill="1" applyBorder="1" applyAlignment="1" applyProtection="1">
      <alignment horizontal="center" vertical="center"/>
    </xf>
    <xf numFmtId="3" fontId="29" fillId="0" borderId="1" xfId="2" applyNumberFormat="1" applyFont="1" applyFill="1" applyBorder="1" applyAlignment="1" applyProtection="1">
      <alignment horizontal="right" vertical="center"/>
    </xf>
    <xf numFmtId="14" fontId="0" fillId="0" borderId="0" xfId="0" applyNumberFormat="1"/>
    <xf numFmtId="0" fontId="12" fillId="0" borderId="0" xfId="5" applyNumberFormat="1" applyFont="1" applyFill="1" applyBorder="1" applyAlignment="1" applyProtection="1"/>
    <xf numFmtId="0" fontId="12" fillId="0" borderId="1" xfId="5" applyNumberFormat="1" applyFont="1" applyFill="1" applyBorder="1" applyAlignment="1" applyProtection="1"/>
    <xf numFmtId="3" fontId="12" fillId="0" borderId="0" xfId="5" applyNumberFormat="1" applyFont="1" applyFill="1" applyBorder="1" applyAlignment="1" applyProtection="1"/>
    <xf numFmtId="3" fontId="12" fillId="0" borderId="1" xfId="5" applyNumberFormat="1" applyFont="1" applyFill="1" applyBorder="1" applyAlignment="1" applyProtection="1"/>
    <xf numFmtId="4" fontId="3" fillId="0" borderId="0" xfId="13" applyNumberFormat="1" applyFont="1" applyFill="1" applyBorder="1" applyAlignment="1" applyProtection="1">
      <alignment vertical="center"/>
    </xf>
    <xf numFmtId="4" fontId="23" fillId="0" borderId="0" xfId="10" applyNumberFormat="1" applyFont="1" applyFill="1" applyBorder="1" applyAlignment="1" applyProtection="1">
      <alignment vertical="center"/>
    </xf>
    <xf numFmtId="4" fontId="0" fillId="0" borderId="0" xfId="0" applyNumberFormat="1" applyAlignment="1">
      <alignment vertical="center"/>
    </xf>
    <xf numFmtId="4" fontId="3" fillId="0" borderId="7" xfId="13" applyNumberFormat="1" applyFont="1" applyFill="1" applyBorder="1" applyAlignment="1" applyProtection="1">
      <alignment vertical="center"/>
    </xf>
    <xf numFmtId="4" fontId="3" fillId="0" borderId="1" xfId="13" applyNumberFormat="1" applyFont="1" applyFill="1" applyBorder="1" applyAlignment="1" applyProtection="1">
      <alignment vertical="center"/>
    </xf>
    <xf numFmtId="3" fontId="2" fillId="0" borderId="0" xfId="2" applyNumberFormat="1" applyFont="1" applyFill="1" applyBorder="1" applyAlignment="1" applyProtection="1">
      <alignment horizontal="left" vertical="top" indent="2"/>
    </xf>
    <xf numFmtId="0" fontId="30" fillId="0" borderId="0" xfId="0" applyFont="1"/>
    <xf numFmtId="0" fontId="31" fillId="0" borderId="0" xfId="0" applyFont="1"/>
    <xf numFmtId="14" fontId="31" fillId="0" borderId="0" xfId="0" applyNumberFormat="1" applyFont="1"/>
    <xf numFmtId="0" fontId="32" fillId="0" borderId="0" xfId="0" applyFont="1"/>
  </cellXfs>
  <cellStyles count="14">
    <cellStyle name="常规" xfId="0" builtinId="0"/>
    <cellStyle name="常规_Sheet1" xfId="2"/>
    <cellStyle name="常规_北京银行" xfId="10"/>
    <cellStyle name="常规_工商银行" xfId="1"/>
    <cellStyle name="常规_光大银行" xfId="11"/>
    <cellStyle name="常规_交通银行" xfId="5"/>
    <cellStyle name="常规_民生银行" xfId="7"/>
    <cellStyle name="常规_南京银行" xfId="13"/>
    <cellStyle name="常规_宁波银行" xfId="12"/>
    <cellStyle name="常规_农业银行" xfId="3"/>
    <cellStyle name="常规_平安银行" xfId="9"/>
    <cellStyle name="常规_招商银行" xfId="6"/>
    <cellStyle name="常规_中国银行" xfId="4"/>
    <cellStyle name="常规_中信银行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8"/>
  <sheetViews>
    <sheetView showGridLines="0" tabSelected="1" workbookViewId="0">
      <selection activeCell="A2" sqref="A2"/>
    </sheetView>
  </sheetViews>
  <sheetFormatPr defaultRowHeight="14.25"/>
  <cols>
    <col min="1" max="1" width="9.06640625" style="685"/>
    <col min="2" max="2" width="9.1328125" style="686" bestFit="1" customWidth="1"/>
    <col min="3" max="3" width="9.59765625" style="686" bestFit="1" customWidth="1"/>
    <col min="4" max="4" width="9.1328125" style="686" bestFit="1" customWidth="1"/>
  </cols>
  <sheetData>
    <row r="1" spans="1:4">
      <c r="A1" s="688" t="s">
        <v>382</v>
      </c>
    </row>
    <row r="2" spans="1:4">
      <c r="A2" s="685" t="s">
        <v>360</v>
      </c>
    </row>
    <row r="3" spans="1:4">
      <c r="B3" s="687">
        <v>42551</v>
      </c>
      <c r="C3" s="687">
        <v>42735</v>
      </c>
      <c r="D3" s="687">
        <v>42916</v>
      </c>
    </row>
    <row r="4" spans="1:4">
      <c r="A4" s="685" t="s">
        <v>367</v>
      </c>
      <c r="B4" s="686">
        <f>INDEX(工商银行!$A$1:$E$16,MATCH(提取页!$A$2,工商银行!$A:$A,0),MATCH(提取页!B$3,工商银行!$2:$2,0))</f>
        <v>41922</v>
      </c>
      <c r="C4" s="686">
        <f>INDEX(工商银行!$A$1:$E$16,MATCH(提取页!$A$2,工商银行!$A:$A,0),MATCH(提取页!C$3,工商银行!$2:$2,0))</f>
        <v>0</v>
      </c>
      <c r="D4" s="686">
        <f>INDEX(工商银行!$A$1:$E$16,MATCH(提取页!$A$2,工商银行!$A:$A,0),MATCH(提取页!D$3,工商银行!$2:$2,0))</f>
        <v>39005</v>
      </c>
    </row>
    <row r="5" spans="1:4">
      <c r="A5" s="685" t="s">
        <v>368</v>
      </c>
      <c r="B5" s="686">
        <f>INDEX(建设银行!$A$1:$E$16,MATCH(提取页!$A$2,建设银行!$A:$A,0),MATCH(提取页!B$3,建设银行!$2:$2,0))</f>
        <v>40163</v>
      </c>
      <c r="C5" s="686">
        <f>INDEX(建设银行!$A$1:$E$16,MATCH(提取页!$A$2,建设银行!$A:$A,0),MATCH(提取页!C$3,建设银行!$2:$2,0))</f>
        <v>0</v>
      </c>
      <c r="D5" s="686">
        <f>INDEX(建设银行!$A$1:$E$16,MATCH(提取页!$A$2,建设银行!$A:$A,0),MATCH(提取页!D$3,建设银行!$2:$2,0))</f>
        <v>35978</v>
      </c>
    </row>
    <row r="6" spans="1:4">
      <c r="A6" s="685" t="s">
        <v>369</v>
      </c>
      <c r="B6" s="686">
        <f>INDEX(农业银行!$A$1:$E$16,MATCH(提取页!$A$2,农业银行!$A:$A,0),MATCH(提取页!B$3,农业银行!$2:$2,0))</f>
        <v>41305</v>
      </c>
      <c r="C6" s="686">
        <f>INDEX(农业银行!$A$1:$E$16,MATCH(提取页!$A$2,农业银行!$A:$A,0),MATCH(提取页!C$3,农业银行!$2:$2,0))</f>
        <v>0</v>
      </c>
      <c r="D6" s="686">
        <f>INDEX(农业银行!$A$1:$E$16,MATCH(提取页!$A$2,农业银行!$A:$A,0),MATCH(提取页!D$3,农业银行!$2:$2,0))</f>
        <v>39387</v>
      </c>
    </row>
    <row r="7" spans="1:4">
      <c r="A7" s="685" t="s">
        <v>370</v>
      </c>
      <c r="B7" s="686">
        <f>INDEX(中国银行!$A$1:$E$16,MATCH(提取页!$A$2,中国银行!$A:$A,0),MATCH(提取页!B$3,中国银行!$2:$2,0))</f>
        <v>33078</v>
      </c>
      <c r="C7" s="686">
        <f>INDEX(中国银行!$A$1:$E$16,MATCH(提取页!$A$2,中国银行!$A:$A,0),MATCH(提取页!C$3,中国银行!$2:$2,0))</f>
        <v>0</v>
      </c>
      <c r="D7" s="686">
        <f>INDEX(中国银行!$A$1:$E$16,MATCH(提取页!$A$2,中国银行!$A:$A,0),MATCH(提取页!D$3,中国银行!$2:$2,0))</f>
        <v>34001</v>
      </c>
    </row>
    <row r="8" spans="1:4">
      <c r="A8" s="685" t="s">
        <v>371</v>
      </c>
      <c r="B8" s="686">
        <f>INDEX(交通银行!$A$1:$E$16,MATCH(提取页!$A$2,交通银行!$A:$A,0),MATCH(提取页!B$3,交通银行!$2:$2,0))</f>
        <v>15930</v>
      </c>
      <c r="C8" s="686">
        <f>INDEX(交通银行!$A$1:$E$16,MATCH(提取页!$A$2,交通银行!$A:$A,0),MATCH(提取页!C$3,交通银行!$2:$2,0))</f>
        <v>0</v>
      </c>
      <c r="D8" s="686">
        <f>INDEX(交通银行!$A$1:$E$16,MATCH(提取页!$A$2,交通银行!$A:$A,0),MATCH(提取页!D$3,交通银行!$2:$2,0))</f>
        <v>16792</v>
      </c>
    </row>
    <row r="9" spans="1:4">
      <c r="A9" s="685" t="s">
        <v>372</v>
      </c>
      <c r="B9" s="686">
        <f>INDEX(邮储银行!$A$1:$E$16,MATCH(提取页!$A$2,邮储银行!$A:$A,0),MATCH(提取页!B$3,邮储银行!$2:$2,0))</f>
        <v>45874</v>
      </c>
      <c r="C9" s="686">
        <f>INDEX(邮储银行!$A$1:$E$16,MATCH(提取页!$A$2,邮储银行!$A:$A,0),MATCH(提取页!C$3,邮储银行!$2:$2,0))</f>
        <v>0</v>
      </c>
      <c r="D9" s="686">
        <f>INDEX(邮储银行!$A$1:$E$16,MATCH(提取页!$A$2,邮储银行!$A:$A,0),MATCH(提取页!D$3,邮储银行!$2:$2,0))</f>
        <v>49841</v>
      </c>
    </row>
    <row r="10" spans="1:4">
      <c r="A10" s="685" t="s">
        <v>373</v>
      </c>
      <c r="B10" s="686">
        <f>INDEX(招商银行!$A$1:$E$16,MATCH(提取页!$A$2,招商银行!$A:$A,0),MATCH(提取页!B$3,招商银行!$2:$2,0))</f>
        <v>11301</v>
      </c>
      <c r="C10" s="686">
        <f>INDEX(招商银行!$A$1:$E$16,MATCH(提取页!$A$2,招商银行!$A:$A,0),MATCH(提取页!C$3,招商银行!$2:$2,0))</f>
        <v>0</v>
      </c>
      <c r="D10" s="686">
        <f>INDEX(招商银行!$A$1:$E$16,MATCH(提取页!$A$2,招商银行!$A:$A,0),MATCH(提取页!D$3,招商银行!$2:$2,0))</f>
        <v>16618</v>
      </c>
    </row>
    <row r="11" spans="1:4">
      <c r="A11" s="685" t="s">
        <v>374</v>
      </c>
      <c r="B11" s="686">
        <f>INDEX(中信银行!$A$1:$E$16,MATCH(提取页!$A$2,中信银行!$A:$A,0),MATCH(提取页!B$3,中信银行!$2:$2,0))</f>
        <v>9884</v>
      </c>
      <c r="C11" s="686">
        <f>INDEX(中信银行!$A$1:$E$16,MATCH(提取页!$A$2,中信银行!$A:$A,0),MATCH(提取页!C$3,中信银行!$2:$2,0))</f>
        <v>0</v>
      </c>
      <c r="D11" s="686">
        <f>INDEX(中信银行!$A$1:$E$16,MATCH(提取页!$A$2,中信银行!$A:$A,0),MATCH(提取页!D$3,中信银行!$2:$2,0))</f>
        <v>10215</v>
      </c>
    </row>
    <row r="12" spans="1:4">
      <c r="A12" s="685" t="s">
        <v>375</v>
      </c>
      <c r="B12" s="686">
        <f>INDEX(民生银行!$A$1:$E$16,MATCH(提取页!$A$2,民生银行!$A:$A,0),MATCH(提取页!B$3,民生银行!$2:$2,0))</f>
        <v>0</v>
      </c>
      <c r="C12" s="686">
        <f>INDEX(民生银行!$A$1:$E$16,MATCH(提取页!$A$2,民生银行!$A:$A,0),MATCH(提取页!C$3,民生银行!$2:$2,0))</f>
        <v>0</v>
      </c>
      <c r="D12" s="686">
        <f>INDEX(民生银行!$A$1:$E$16,MATCH(提取页!$A$2,民生银行!$A:$A,0),MATCH(提取页!D$3,民生银行!$2:$2,0))</f>
        <v>0</v>
      </c>
    </row>
    <row r="13" spans="1:4">
      <c r="A13" s="685" t="s">
        <v>376</v>
      </c>
      <c r="B13" s="686">
        <f>INDEX(光大银行!$A$1:$E$16,MATCH(提取页!$A$2,光大银行!$A:$A,0),MATCH(提取页!B$3,光大银行!$2:$2,0))</f>
        <v>6891</v>
      </c>
      <c r="C13" s="686">
        <f>INDEX(光大银行!$A$1:$E$16,MATCH(提取页!$A$2,光大银行!$A:$A,0),MATCH(提取页!C$3,光大银行!$2:$2,0))</f>
        <v>0</v>
      </c>
      <c r="D13" s="686">
        <f>INDEX(光大银行!$A$1:$E$16,MATCH(提取页!$A$2,光大银行!$A:$A,0),MATCH(提取页!D$3,光大银行!$2:$2,0))</f>
        <v>6812</v>
      </c>
    </row>
    <row r="14" spans="1:4">
      <c r="A14" s="685" t="s">
        <v>377</v>
      </c>
      <c r="B14" s="686" t="e">
        <f>INDEX(华夏银行!$A$1:$E$16,MATCH(提取页!$A$2,华夏银行!$A:$A,0),MATCH(提取页!B$3,华夏银行!$2:$2,0))</f>
        <v>#N/A</v>
      </c>
      <c r="C14" s="686" t="e">
        <f>INDEX(华夏银行!$A$1:$E$16,MATCH(提取页!$A$2,华夏银行!$A:$A,0),MATCH(提取页!C$3,华夏银行!$2:$2,0))</f>
        <v>#N/A</v>
      </c>
      <c r="D14" s="686" t="e">
        <f>INDEX(华夏银行!$A$1:$E$16,MATCH(提取页!$A$2,华夏银行!$A:$A,0),MATCH(提取页!D$3,华夏银行!$2:$2,0))</f>
        <v>#N/A</v>
      </c>
    </row>
    <row r="15" spans="1:4">
      <c r="A15" s="685" t="s">
        <v>378</v>
      </c>
      <c r="B15" s="686">
        <f>INDEX(平安银行!$A$1:$E$16,MATCH(提取页!$A$2,平安银行!$A:$A,0),MATCH(提取页!B$3,平安银行!$2:$2,0))</f>
        <v>4828</v>
      </c>
      <c r="C15" s="686">
        <f>INDEX(平安银行!$A$1:$E$16,MATCH(提取页!$A$2,平安银行!$A:$A,0),MATCH(提取页!C$3,平安银行!$2:$2,0))</f>
        <v>0</v>
      </c>
      <c r="D15" s="686">
        <f>INDEX(平安银行!$A$1:$E$16,MATCH(提取页!$A$2,平安银行!$A:$A,0),MATCH(提取页!D$3,平安银行!$2:$2,0))</f>
        <v>3996</v>
      </c>
    </row>
    <row r="16" spans="1:4">
      <c r="A16" s="685" t="s">
        <v>379</v>
      </c>
      <c r="B16" s="686">
        <f>INDEX(北京银行!$A$1:$E$16,MATCH(提取页!$A$2,北京银行!$A:$A,0),MATCH(提取页!B$3,北京银行!$2:$2,0))</f>
        <v>1385</v>
      </c>
      <c r="C16" s="686">
        <f>INDEX(北京银行!$A$1:$E$16,MATCH(提取页!$A$2,北京银行!$A:$A,0),MATCH(提取页!C$3,北京银行!$2:$2,0))</f>
        <v>0</v>
      </c>
      <c r="D16" s="686">
        <f>INDEX(北京银行!$A$1:$E$16,MATCH(提取页!$A$2,北京银行!$A:$A,0),MATCH(提取页!D$3,北京银行!$2:$2,0))</f>
        <v>1409</v>
      </c>
    </row>
    <row r="17" spans="1:4">
      <c r="A17" s="685" t="s">
        <v>380</v>
      </c>
      <c r="B17" s="686">
        <f>INDEX(南京银行!$A$1:$E$16,MATCH(提取页!$A$2,南京银行!$A:$A,0),MATCH(提取页!B$3,南京银行!$2:$2,0))</f>
        <v>0</v>
      </c>
      <c r="C17" s="686">
        <f>INDEX(南京银行!$A$1:$E$16,MATCH(提取页!$A$2,南京银行!$A:$A,0),MATCH(提取页!C$3,南京银行!$2:$2,0))</f>
        <v>0</v>
      </c>
      <c r="D17" s="686">
        <f>INDEX(南京银行!$A$1:$E$16,MATCH(提取页!$A$2,南京银行!$A:$A,0),MATCH(提取页!D$3,南京银行!$2:$2,0))</f>
        <v>0</v>
      </c>
    </row>
    <row r="18" spans="1:4">
      <c r="A18" s="685" t="s">
        <v>381</v>
      </c>
      <c r="B18" s="686">
        <f>INDEX(宁波银行!$A$1:$E$16,MATCH(提取页!$A$2,宁波银行!$A:$A,0),MATCH(提取页!B$3,宁波银行!$2:$2,0))</f>
        <v>977.17600000000004</v>
      </c>
      <c r="C18" s="686">
        <f>INDEX(宁波银行!$A$1:$E$16,MATCH(提取页!$A$2,宁波银行!$A:$A,0),MATCH(提取页!C$3,宁波银行!$2:$2,0))</f>
        <v>0</v>
      </c>
      <c r="D18" s="686">
        <f>INDEX(宁波银行!$A$1:$E$16,MATCH(提取页!$A$2,宁波银行!$A:$A,0),MATCH(提取页!D$3,宁波银行!$2:$2,0))</f>
        <v>995.25900000000001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工商银行!$A$3:$A$9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" sqref="A1:E1048576"/>
    </sheetView>
  </sheetViews>
  <sheetFormatPr defaultRowHeight="13.9"/>
  <cols>
    <col min="3" max="3" width="10.59765625" bestFit="1" customWidth="1"/>
    <col min="6" max="6" width="19.06640625" bestFit="1" customWidth="1"/>
    <col min="7" max="7" width="12.06640625" bestFit="1" customWidth="1"/>
    <col min="8" max="8" width="9.73046875" bestFit="1" customWidth="1"/>
    <col min="9" max="9" width="6.796875" bestFit="1" customWidth="1"/>
    <col min="10" max="10" width="7.53125" bestFit="1" customWidth="1"/>
  </cols>
  <sheetData>
    <row r="1" spans="1:11">
      <c r="F1" s="288" t="s">
        <v>220</v>
      </c>
      <c r="G1" s="289" t="s">
        <v>223</v>
      </c>
      <c r="H1" s="289" t="s">
        <v>158</v>
      </c>
      <c r="I1" s="289" t="s">
        <v>52</v>
      </c>
      <c r="J1" s="289" t="s">
        <v>22</v>
      </c>
    </row>
    <row r="2" spans="1:11">
      <c r="B2" s="674">
        <v>42551</v>
      </c>
      <c r="C2" s="674">
        <v>42735</v>
      </c>
      <c r="D2" s="674">
        <v>42916</v>
      </c>
      <c r="E2" s="674"/>
      <c r="F2" s="290" t="s">
        <v>224</v>
      </c>
      <c r="G2" s="526">
        <v>21761</v>
      </c>
      <c r="H2" s="526">
        <v>12998</v>
      </c>
      <c r="I2" s="526">
        <v>2602</v>
      </c>
      <c r="J2" s="526">
        <v>37361</v>
      </c>
    </row>
    <row r="3" spans="1:11">
      <c r="A3" t="s">
        <v>364</v>
      </c>
      <c r="B3" s="527">
        <v>16029</v>
      </c>
      <c r="C3" s="674"/>
      <c r="D3" s="527">
        <v>21769</v>
      </c>
      <c r="E3" s="508"/>
      <c r="F3" s="290" t="s">
        <v>225</v>
      </c>
      <c r="G3" s="527">
        <v>7994</v>
      </c>
      <c r="H3" s="527">
        <v>8771</v>
      </c>
      <c r="I3" s="292">
        <v>-53</v>
      </c>
      <c r="J3" s="527">
        <v>16712</v>
      </c>
    </row>
    <row r="4" spans="1:11">
      <c r="A4" t="s">
        <v>357</v>
      </c>
      <c r="B4" s="526">
        <v>9897</v>
      </c>
      <c r="D4" s="526">
        <v>12998</v>
      </c>
      <c r="E4" s="508"/>
      <c r="F4" s="290" t="s">
        <v>8</v>
      </c>
      <c r="G4" s="527">
        <v>29755</v>
      </c>
      <c r="H4" s="527">
        <v>21769</v>
      </c>
      <c r="I4" s="527">
        <v>2549</v>
      </c>
      <c r="J4" s="527">
        <v>54073</v>
      </c>
    </row>
    <row r="5" spans="1:11">
      <c r="A5" t="s">
        <v>358</v>
      </c>
      <c r="B5" s="527">
        <v>6132</v>
      </c>
      <c r="D5" s="527">
        <v>8771</v>
      </c>
      <c r="E5" s="508"/>
      <c r="F5" s="290" t="s">
        <v>226</v>
      </c>
      <c r="G5" s="527">
        <v>-6084</v>
      </c>
      <c r="H5" s="527">
        <v>-7584</v>
      </c>
      <c r="I5" s="292">
        <v>-221</v>
      </c>
      <c r="J5" s="527">
        <v>-13889</v>
      </c>
      <c r="K5" s="352">
        <f>H5-H7</f>
        <v>-3996</v>
      </c>
    </row>
    <row r="6" spans="1:11">
      <c r="A6" t="s">
        <v>359</v>
      </c>
      <c r="B6" s="526">
        <v>3246</v>
      </c>
      <c r="D6" s="526">
        <v>3588</v>
      </c>
      <c r="E6" s="510"/>
      <c r="F6" s="293" t="s">
        <v>365</v>
      </c>
      <c r="G6" s="528">
        <v>-1024</v>
      </c>
      <c r="H6" s="528">
        <v>-1250</v>
      </c>
      <c r="I6" s="294">
        <v>-39</v>
      </c>
      <c r="J6" s="528">
        <v>-2313</v>
      </c>
    </row>
    <row r="7" spans="1:11">
      <c r="A7" t="s">
        <v>361</v>
      </c>
      <c r="B7" s="352">
        <v>4828</v>
      </c>
      <c r="D7" s="352">
        <v>3996</v>
      </c>
      <c r="E7" s="352"/>
      <c r="F7" s="290" t="s">
        <v>34</v>
      </c>
      <c r="G7" s="526">
        <v>-20050</v>
      </c>
      <c r="H7" s="526">
        <v>-3588</v>
      </c>
      <c r="I7" s="291">
        <v>-78</v>
      </c>
      <c r="J7" s="526">
        <v>-23716</v>
      </c>
    </row>
    <row r="8" spans="1:11">
      <c r="A8" t="s">
        <v>362</v>
      </c>
      <c r="B8" s="527">
        <v>4709</v>
      </c>
      <c r="D8" s="527">
        <v>10597</v>
      </c>
      <c r="E8" s="508"/>
      <c r="F8" s="290" t="s">
        <v>227</v>
      </c>
      <c r="G8" s="292">
        <v>6</v>
      </c>
      <c r="H8" s="295"/>
      <c r="I8" s="292">
        <v>-42</v>
      </c>
      <c r="J8" s="292">
        <v>-36</v>
      </c>
    </row>
    <row r="9" spans="1:11">
      <c r="A9" t="s">
        <v>363</v>
      </c>
      <c r="B9" s="526"/>
      <c r="C9" s="526">
        <v>467139</v>
      </c>
      <c r="D9" s="526">
        <v>590615</v>
      </c>
      <c r="E9" s="518"/>
      <c r="F9" s="290" t="s">
        <v>7</v>
      </c>
      <c r="G9" s="527">
        <v>3627</v>
      </c>
      <c r="H9" s="527">
        <v>10597</v>
      </c>
      <c r="I9" s="527">
        <v>2208</v>
      </c>
      <c r="J9" s="527">
        <v>16432</v>
      </c>
    </row>
    <row r="10" spans="1:11">
      <c r="A10" t="s">
        <v>366</v>
      </c>
      <c r="F10" s="293" t="s">
        <v>11</v>
      </c>
      <c r="G10" s="296"/>
      <c r="H10" s="296"/>
      <c r="I10" s="297"/>
      <c r="J10" s="528">
        <v>-3878</v>
      </c>
    </row>
    <row r="11" spans="1:11">
      <c r="F11" s="290" t="s">
        <v>12</v>
      </c>
      <c r="G11" s="298"/>
      <c r="H11" s="298"/>
      <c r="I11" s="299"/>
      <c r="J11" s="526">
        <v>12554</v>
      </c>
    </row>
    <row r="12" spans="1:11">
      <c r="F12" s="300" t="s">
        <v>222</v>
      </c>
      <c r="G12" s="526">
        <v>1797961</v>
      </c>
      <c r="H12" s="526">
        <v>590615</v>
      </c>
      <c r="I12" s="527">
        <v>703566</v>
      </c>
      <c r="J12" s="527">
        <v>3092142</v>
      </c>
    </row>
    <row r="13" spans="1:11">
      <c r="F13" s="301" t="s">
        <v>90</v>
      </c>
      <c r="G13" s="527">
        <v>2301001</v>
      </c>
      <c r="H13" s="527">
        <v>318685</v>
      </c>
      <c r="I13" s="527">
        <v>261002</v>
      </c>
      <c r="J13" s="527">
        <v>2880688</v>
      </c>
    </row>
    <row r="14" spans="1:11" ht="51.4" customHeight="1">
      <c r="F14" s="302" t="s">
        <v>228</v>
      </c>
      <c r="G14" s="302"/>
      <c r="H14" s="302"/>
      <c r="I14" s="302"/>
      <c r="J14" s="302"/>
    </row>
    <row r="17" spans="4:11">
      <c r="F17" s="288" t="s">
        <v>243</v>
      </c>
      <c r="G17" s="289" t="s">
        <v>223</v>
      </c>
      <c r="H17" s="289" t="s">
        <v>158</v>
      </c>
      <c r="I17" s="289" t="s">
        <v>52</v>
      </c>
      <c r="J17" s="289" t="s">
        <v>22</v>
      </c>
    </row>
    <row r="18" spans="4:11">
      <c r="F18" s="290" t="s">
        <v>224</v>
      </c>
      <c r="G18" s="526">
        <v>24848</v>
      </c>
      <c r="H18" s="526">
        <v>9897</v>
      </c>
      <c r="I18" s="526">
        <v>2850</v>
      </c>
      <c r="J18" s="526">
        <v>37595</v>
      </c>
    </row>
    <row r="19" spans="4:11">
      <c r="D19" s="352"/>
      <c r="E19" s="352"/>
      <c r="F19" s="290" t="s">
        <v>225</v>
      </c>
      <c r="G19" s="527">
        <v>11607</v>
      </c>
      <c r="H19" s="527">
        <v>6132</v>
      </c>
      <c r="I19" s="292">
        <v>-565</v>
      </c>
      <c r="J19" s="527">
        <v>17174</v>
      </c>
    </row>
    <row r="20" spans="4:11">
      <c r="F20" s="290" t="s">
        <v>8</v>
      </c>
      <c r="G20" s="527">
        <v>36455</v>
      </c>
      <c r="H20" s="527">
        <v>16029</v>
      </c>
      <c r="I20" s="527">
        <v>2285</v>
      </c>
      <c r="J20" s="527">
        <v>54769</v>
      </c>
    </row>
    <row r="21" spans="4:11">
      <c r="F21" s="290" t="s">
        <v>226</v>
      </c>
      <c r="G21" s="527">
        <v>-10152</v>
      </c>
      <c r="H21" s="527">
        <v>-8074</v>
      </c>
      <c r="I21" s="292">
        <v>-387</v>
      </c>
      <c r="J21" s="527">
        <v>-18613</v>
      </c>
      <c r="K21" s="352">
        <f>H21-H23</f>
        <v>-4828</v>
      </c>
    </row>
    <row r="22" spans="4:11">
      <c r="F22" s="293" t="s">
        <v>221</v>
      </c>
      <c r="G22" s="528">
        <v>-1089</v>
      </c>
      <c r="H22" s="528">
        <v>-1042</v>
      </c>
      <c r="I22" s="294">
        <v>-27</v>
      </c>
      <c r="J22" s="528">
        <v>-2158</v>
      </c>
    </row>
    <row r="23" spans="4:11">
      <c r="F23" s="290" t="s">
        <v>34</v>
      </c>
      <c r="G23" s="526">
        <v>-16646</v>
      </c>
      <c r="H23" s="526">
        <v>-3246</v>
      </c>
      <c r="I23" s="291">
        <v>-108</v>
      </c>
      <c r="J23" s="526">
        <v>-20000</v>
      </c>
    </row>
    <row r="24" spans="4:11">
      <c r="F24" s="290" t="s">
        <v>244</v>
      </c>
      <c r="G24" s="295"/>
      <c r="H24" s="295"/>
      <c r="I24" s="292">
        <v>-2</v>
      </c>
      <c r="J24" s="292">
        <v>-2</v>
      </c>
    </row>
    <row r="25" spans="4:11">
      <c r="F25" s="290" t="s">
        <v>7</v>
      </c>
      <c r="G25" s="527">
        <v>9657</v>
      </c>
      <c r="H25" s="527">
        <v>4709</v>
      </c>
      <c r="I25" s="527">
        <v>1788</v>
      </c>
      <c r="J25" s="527">
        <v>16154</v>
      </c>
    </row>
    <row r="26" spans="4:11">
      <c r="F26" s="293" t="s">
        <v>11</v>
      </c>
      <c r="G26" s="296"/>
      <c r="H26" s="296"/>
      <c r="I26" s="297"/>
      <c r="J26" s="528">
        <v>-3862</v>
      </c>
    </row>
    <row r="27" spans="4:11">
      <c r="F27" s="290" t="s">
        <v>12</v>
      </c>
      <c r="G27" s="298"/>
      <c r="H27" s="298"/>
      <c r="I27" s="299"/>
      <c r="J27" s="526">
        <v>12292</v>
      </c>
    </row>
    <row r="28" spans="4:11">
      <c r="F28" s="300" t="s">
        <v>245</v>
      </c>
      <c r="G28" s="526">
        <v>1663138</v>
      </c>
      <c r="H28" s="526">
        <v>467139</v>
      </c>
      <c r="I28" s="527">
        <v>823157</v>
      </c>
      <c r="J28" s="527">
        <v>2953434</v>
      </c>
    </row>
    <row r="29" spans="4:11">
      <c r="F29" s="301" t="s">
        <v>90</v>
      </c>
      <c r="G29" s="527">
        <v>2199081</v>
      </c>
      <c r="H29" s="527">
        <v>266882</v>
      </c>
      <c r="I29" s="527">
        <v>285300</v>
      </c>
      <c r="J29" s="527">
        <v>2751263</v>
      </c>
    </row>
    <row r="30" spans="4:11">
      <c r="F30" s="607" t="s">
        <v>228</v>
      </c>
      <c r="G30" s="607"/>
      <c r="H30" s="607"/>
      <c r="I30" s="607"/>
      <c r="J30" s="607"/>
    </row>
  </sheetData>
  <mergeCells count="1">
    <mergeCell ref="F30:J3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E1" sqref="A1:E1048576"/>
    </sheetView>
  </sheetViews>
  <sheetFormatPr defaultRowHeight="13.9"/>
  <cols>
    <col min="3" max="3" width="10.59765625" bestFit="1" customWidth="1"/>
    <col min="6" max="6" width="22.46484375" bestFit="1" customWidth="1"/>
  </cols>
  <sheetData>
    <row r="1" spans="1:11">
      <c r="F1" s="371"/>
      <c r="G1" s="372"/>
      <c r="H1" s="608" t="s">
        <v>269</v>
      </c>
      <c r="I1" s="608"/>
      <c r="J1" s="608"/>
      <c r="K1" s="373"/>
    </row>
    <row r="2" spans="1:11">
      <c r="B2" s="674">
        <v>42551</v>
      </c>
      <c r="C2" s="674">
        <v>42735</v>
      </c>
      <c r="D2" s="674">
        <v>42916</v>
      </c>
      <c r="E2" s="674"/>
      <c r="F2" s="371"/>
      <c r="G2" s="374" t="s">
        <v>15</v>
      </c>
      <c r="H2" s="374" t="s">
        <v>234</v>
      </c>
      <c r="I2" s="374" t="s">
        <v>236</v>
      </c>
      <c r="J2" s="375"/>
      <c r="K2" s="375"/>
    </row>
    <row r="3" spans="1:11">
      <c r="A3" t="s">
        <v>364</v>
      </c>
      <c r="B3" s="532">
        <v>14091</v>
      </c>
      <c r="C3" s="674"/>
      <c r="D3" s="532">
        <v>17944</v>
      </c>
      <c r="E3" s="508"/>
      <c r="F3" s="371"/>
      <c r="G3" s="376" t="s">
        <v>93</v>
      </c>
      <c r="H3" s="376" t="s">
        <v>93</v>
      </c>
      <c r="I3" s="376" t="s">
        <v>237</v>
      </c>
      <c r="J3" s="376" t="s">
        <v>52</v>
      </c>
      <c r="K3" s="376" t="s">
        <v>22</v>
      </c>
    </row>
    <row r="4" spans="1:11">
      <c r="A4" t="s">
        <v>357</v>
      </c>
      <c r="B4" s="531">
        <v>6065</v>
      </c>
      <c r="D4" s="531">
        <v>6904</v>
      </c>
      <c r="E4" s="508"/>
      <c r="F4" s="377" t="s">
        <v>8</v>
      </c>
      <c r="G4" s="378"/>
      <c r="H4" s="371"/>
      <c r="I4" s="371"/>
      <c r="J4" s="371"/>
      <c r="K4" s="371"/>
    </row>
    <row r="5" spans="1:11">
      <c r="A5" t="s">
        <v>358</v>
      </c>
      <c r="B5" s="529">
        <v>7997</v>
      </c>
      <c r="D5" s="529">
        <v>10972</v>
      </c>
      <c r="E5" s="508"/>
      <c r="F5" s="379" t="s">
        <v>260</v>
      </c>
      <c r="G5" s="529">
        <v>10065</v>
      </c>
      <c r="H5" s="529">
        <v>11390</v>
      </c>
      <c r="I5" s="529">
        <v>8928</v>
      </c>
      <c r="J5" s="376" t="s">
        <v>21</v>
      </c>
      <c r="K5" s="529">
        <v>30383</v>
      </c>
    </row>
    <row r="6" spans="1:11">
      <c r="A6" t="s">
        <v>359</v>
      </c>
      <c r="B6" s="529">
        <v>2064</v>
      </c>
      <c r="D6" s="529">
        <v>3385</v>
      </c>
      <c r="E6" s="510"/>
      <c r="F6" s="379" t="s">
        <v>270</v>
      </c>
      <c r="G6" s="530">
        <v>7297</v>
      </c>
      <c r="H6" s="530">
        <v>-4486</v>
      </c>
      <c r="I6" s="530">
        <v>-2811</v>
      </c>
      <c r="J6" s="382" t="s">
        <v>21</v>
      </c>
      <c r="K6" s="382" t="s">
        <v>21</v>
      </c>
    </row>
    <row r="7" spans="1:11">
      <c r="A7" t="s">
        <v>361</v>
      </c>
      <c r="B7" s="352">
        <v>6891</v>
      </c>
      <c r="D7" s="352">
        <v>6812</v>
      </c>
      <c r="E7" s="352"/>
      <c r="F7" s="379" t="s">
        <v>0</v>
      </c>
      <c r="G7" s="531">
        <v>17362</v>
      </c>
      <c r="H7" s="531">
        <v>6904</v>
      </c>
      <c r="I7" s="531">
        <v>6117</v>
      </c>
      <c r="J7" s="375"/>
      <c r="K7" s="531">
        <v>30383</v>
      </c>
    </row>
    <row r="8" spans="1:11">
      <c r="A8" t="s">
        <v>362</v>
      </c>
      <c r="B8" s="532">
        <v>5156</v>
      </c>
      <c r="D8" s="532">
        <v>7752</v>
      </c>
      <c r="E8" s="508"/>
      <c r="F8" s="379" t="s">
        <v>2</v>
      </c>
      <c r="G8" s="529">
        <v>3696</v>
      </c>
      <c r="H8" s="529">
        <v>10972</v>
      </c>
      <c r="I8" s="529">
        <v>1324</v>
      </c>
      <c r="J8" s="376" t="s">
        <v>21</v>
      </c>
      <c r="K8" s="529">
        <v>15992</v>
      </c>
    </row>
    <row r="9" spans="1:11">
      <c r="A9" t="s">
        <v>363</v>
      </c>
      <c r="B9" s="526"/>
      <c r="C9" s="530">
        <v>813671</v>
      </c>
      <c r="D9" s="534">
        <v>919898</v>
      </c>
      <c r="E9" s="518"/>
      <c r="F9" s="379" t="s">
        <v>271</v>
      </c>
      <c r="G9" s="384" t="s">
        <v>21</v>
      </c>
      <c r="H9" s="380">
        <v>3</v>
      </c>
      <c r="I9" s="380">
        <v>-72</v>
      </c>
      <c r="J9" s="384" t="s">
        <v>21</v>
      </c>
      <c r="K9" s="380">
        <v>-69</v>
      </c>
    </row>
    <row r="10" spans="1:11">
      <c r="F10" s="385" t="s">
        <v>261</v>
      </c>
      <c r="G10" s="384" t="s">
        <v>21</v>
      </c>
      <c r="H10" s="384" t="s">
        <v>21</v>
      </c>
      <c r="I10" s="529">
        <v>-1337</v>
      </c>
      <c r="J10" s="384" t="s">
        <v>21</v>
      </c>
      <c r="K10" s="529">
        <v>-1337</v>
      </c>
    </row>
    <row r="11" spans="1:11">
      <c r="F11" s="379" t="s">
        <v>262</v>
      </c>
      <c r="G11" s="380">
        <v>118</v>
      </c>
      <c r="H11" s="380">
        <v>54</v>
      </c>
      <c r="I11" s="380">
        <v>968</v>
      </c>
      <c r="J11" s="384" t="s">
        <v>21</v>
      </c>
      <c r="K11" s="529">
        <v>1140</v>
      </c>
    </row>
    <row r="12" spans="1:11">
      <c r="F12" s="379" t="s">
        <v>42</v>
      </c>
      <c r="G12" s="381">
        <v>151</v>
      </c>
      <c r="H12" s="381">
        <v>11</v>
      </c>
      <c r="I12" s="381">
        <v>13</v>
      </c>
      <c r="J12" s="381">
        <v>50</v>
      </c>
      <c r="K12" s="381">
        <v>225</v>
      </c>
    </row>
    <row r="13" spans="1:11">
      <c r="F13" s="379" t="s">
        <v>263</v>
      </c>
      <c r="G13" s="532">
        <v>21327</v>
      </c>
      <c r="H13" s="532">
        <v>17944</v>
      </c>
      <c r="I13" s="532">
        <v>7013</v>
      </c>
      <c r="J13" s="386">
        <v>50</v>
      </c>
      <c r="K13" s="532">
        <v>46334</v>
      </c>
    </row>
    <row r="14" spans="1:11">
      <c r="F14" s="377" t="s">
        <v>9</v>
      </c>
      <c r="G14" s="387"/>
      <c r="H14" s="375"/>
      <c r="I14" s="375"/>
      <c r="J14" s="375"/>
      <c r="K14" s="375"/>
    </row>
    <row r="15" spans="1:11">
      <c r="F15" s="379" t="s">
        <v>6</v>
      </c>
      <c r="G15" s="380">
        <v>-243</v>
      </c>
      <c r="H15" s="380">
        <v>-214</v>
      </c>
      <c r="I15" s="380">
        <v>-86</v>
      </c>
      <c r="J15" s="384" t="s">
        <v>21</v>
      </c>
      <c r="K15" s="380">
        <v>-543</v>
      </c>
    </row>
    <row r="16" spans="1:11">
      <c r="F16" s="379" t="s">
        <v>44</v>
      </c>
      <c r="G16" s="529">
        <v>-6496</v>
      </c>
      <c r="H16" s="529">
        <v>-6598</v>
      </c>
      <c r="I16" s="380">
        <v>-499</v>
      </c>
      <c r="J16" s="376" t="s">
        <v>21</v>
      </c>
      <c r="K16" s="529">
        <v>-13593</v>
      </c>
    </row>
    <row r="17" spans="4:12">
      <c r="F17" s="379" t="s">
        <v>34</v>
      </c>
      <c r="G17" s="529">
        <v>-6096</v>
      </c>
      <c r="H17" s="529">
        <v>-3385</v>
      </c>
      <c r="I17" s="380">
        <v>-549</v>
      </c>
      <c r="J17" s="376" t="s">
        <v>21</v>
      </c>
      <c r="K17" s="529">
        <v>-10030</v>
      </c>
      <c r="L17" s="352">
        <f>H19-H17</f>
        <v>-6812</v>
      </c>
    </row>
    <row r="18" spans="4:12">
      <c r="F18" s="379" t="s">
        <v>45</v>
      </c>
      <c r="G18" s="381">
        <v>-78</v>
      </c>
      <c r="H18" s="381" t="s">
        <v>21</v>
      </c>
      <c r="I18" s="381">
        <v>-38</v>
      </c>
      <c r="J18" s="381">
        <v>-49</v>
      </c>
      <c r="K18" s="381">
        <v>-165</v>
      </c>
    </row>
    <row r="19" spans="4:12">
      <c r="D19" s="352"/>
      <c r="E19" s="352"/>
      <c r="F19" s="388" t="s">
        <v>264</v>
      </c>
      <c r="G19" s="533">
        <v>-12913</v>
      </c>
      <c r="H19" s="533">
        <v>-10197</v>
      </c>
      <c r="I19" s="533">
        <v>-1172</v>
      </c>
      <c r="J19" s="389">
        <v>-49</v>
      </c>
      <c r="K19" s="533">
        <v>-24331</v>
      </c>
    </row>
    <row r="20" spans="4:12">
      <c r="F20" s="377" t="s">
        <v>83</v>
      </c>
      <c r="G20" s="529">
        <v>8414</v>
      </c>
      <c r="H20" s="529">
        <v>7747</v>
      </c>
      <c r="I20" s="529">
        <v>5841</v>
      </c>
      <c r="J20" s="380">
        <v>1</v>
      </c>
      <c r="K20" s="529">
        <v>22003</v>
      </c>
    </row>
    <row r="21" spans="4:12">
      <c r="F21" s="388" t="s">
        <v>265</v>
      </c>
      <c r="G21" s="380">
        <v>18</v>
      </c>
      <c r="H21" s="384">
        <v>5</v>
      </c>
      <c r="I21" s="384" t="s">
        <v>21</v>
      </c>
      <c r="J21" s="380">
        <v>28</v>
      </c>
      <c r="K21" s="384">
        <v>51</v>
      </c>
    </row>
    <row r="22" spans="4:12">
      <c r="F22" s="379" t="s">
        <v>48</v>
      </c>
      <c r="G22" s="381">
        <v>-28</v>
      </c>
      <c r="H22" s="382" t="s">
        <v>21</v>
      </c>
      <c r="I22" s="382" t="s">
        <v>21</v>
      </c>
      <c r="J22" s="381">
        <v>-22</v>
      </c>
      <c r="K22" s="381">
        <v>-50</v>
      </c>
    </row>
    <row r="23" spans="4:12">
      <c r="F23" s="377" t="s">
        <v>266</v>
      </c>
      <c r="G23" s="532">
        <v>8404</v>
      </c>
      <c r="H23" s="532">
        <v>7752</v>
      </c>
      <c r="I23" s="532">
        <v>5841</v>
      </c>
      <c r="J23" s="386">
        <v>7</v>
      </c>
      <c r="K23" s="532">
        <v>22004</v>
      </c>
    </row>
    <row r="24" spans="4:12">
      <c r="F24" s="377" t="s">
        <v>232</v>
      </c>
      <c r="G24" s="387"/>
      <c r="H24" s="375"/>
      <c r="I24" s="375"/>
      <c r="J24" s="375"/>
      <c r="K24" s="375"/>
    </row>
    <row r="25" spans="4:12">
      <c r="F25" s="377" t="s">
        <v>267</v>
      </c>
      <c r="G25" s="381">
        <v>-528</v>
      </c>
      <c r="H25" s="381">
        <v>-496</v>
      </c>
      <c r="I25" s="381">
        <v>-41</v>
      </c>
      <c r="J25" s="381" t="s">
        <v>21</v>
      </c>
      <c r="K25" s="530">
        <v>-1065</v>
      </c>
    </row>
    <row r="26" spans="4:12">
      <c r="F26" s="377" t="s">
        <v>268</v>
      </c>
      <c r="G26" s="386">
        <v>541</v>
      </c>
      <c r="H26" s="386">
        <v>536</v>
      </c>
      <c r="I26" s="386">
        <v>41</v>
      </c>
      <c r="J26" s="390"/>
      <c r="K26" s="532">
        <v>1118</v>
      </c>
    </row>
    <row r="27" spans="4:12">
      <c r="F27" s="371"/>
      <c r="G27" s="391"/>
      <c r="H27" s="609" t="s">
        <v>65</v>
      </c>
      <c r="I27" s="609"/>
      <c r="J27" s="390"/>
      <c r="K27" s="390"/>
    </row>
    <row r="28" spans="4:12">
      <c r="F28" s="371"/>
      <c r="G28" s="383" t="s">
        <v>15</v>
      </c>
      <c r="H28" s="383" t="s">
        <v>234</v>
      </c>
      <c r="I28" s="383" t="s">
        <v>236</v>
      </c>
      <c r="J28" s="375"/>
      <c r="K28" s="375"/>
    </row>
    <row r="29" spans="4:12">
      <c r="F29" s="371"/>
      <c r="G29" s="376" t="s">
        <v>93</v>
      </c>
      <c r="H29" s="376" t="s">
        <v>93</v>
      </c>
      <c r="I29" s="376" t="s">
        <v>237</v>
      </c>
      <c r="J29" s="376" t="s">
        <v>52</v>
      </c>
      <c r="K29" s="376" t="s">
        <v>22</v>
      </c>
    </row>
    <row r="30" spans="4:12">
      <c r="F30" s="392" t="s">
        <v>26</v>
      </c>
      <c r="G30" s="534">
        <v>1555005</v>
      </c>
      <c r="H30" s="534">
        <v>919898</v>
      </c>
      <c r="I30" s="534">
        <v>1549726</v>
      </c>
      <c r="J30" s="384">
        <v>715</v>
      </c>
      <c r="K30" s="534">
        <v>4025344</v>
      </c>
    </row>
    <row r="31" spans="4:12">
      <c r="F31" s="377" t="s">
        <v>29</v>
      </c>
      <c r="G31" s="530">
        <v>1885565</v>
      </c>
      <c r="H31" s="530">
        <v>531854</v>
      </c>
      <c r="I31" s="530">
        <v>1343325</v>
      </c>
      <c r="J31" s="530">
        <v>2032</v>
      </c>
      <c r="K31" s="530">
        <v>3762776</v>
      </c>
    </row>
    <row r="33" spans="6:11">
      <c r="F33" s="371"/>
      <c r="G33" s="372"/>
      <c r="H33" s="608" t="s">
        <v>273</v>
      </c>
      <c r="I33" s="608"/>
      <c r="J33" s="608"/>
      <c r="K33" s="373"/>
    </row>
    <row r="34" spans="6:11">
      <c r="F34" s="371"/>
      <c r="G34" s="374" t="s">
        <v>15</v>
      </c>
      <c r="H34" s="374" t="s">
        <v>234</v>
      </c>
      <c r="I34" s="374" t="s">
        <v>236</v>
      </c>
      <c r="J34" s="375"/>
      <c r="K34" s="375"/>
    </row>
    <row r="35" spans="6:11">
      <c r="F35" s="371"/>
      <c r="G35" s="376" t="s">
        <v>93</v>
      </c>
      <c r="H35" s="376" t="s">
        <v>93</v>
      </c>
      <c r="I35" s="376" t="s">
        <v>237</v>
      </c>
      <c r="J35" s="376" t="s">
        <v>52</v>
      </c>
      <c r="K35" s="376" t="s">
        <v>22</v>
      </c>
    </row>
    <row r="36" spans="6:11">
      <c r="F36" s="377" t="s">
        <v>8</v>
      </c>
      <c r="G36" s="378"/>
      <c r="H36" s="378"/>
      <c r="I36" s="371"/>
      <c r="J36" s="371"/>
      <c r="K36" s="371"/>
    </row>
    <row r="37" spans="6:11">
      <c r="F37" s="379" t="s">
        <v>260</v>
      </c>
      <c r="G37" s="529">
        <v>9029</v>
      </c>
      <c r="H37" s="529">
        <v>8571</v>
      </c>
      <c r="I37" s="535">
        <v>15025</v>
      </c>
      <c r="J37" s="393" t="s">
        <v>21</v>
      </c>
      <c r="K37" s="529">
        <v>32625</v>
      </c>
    </row>
    <row r="38" spans="6:11">
      <c r="F38" s="379" t="s">
        <v>270</v>
      </c>
      <c r="G38" s="530">
        <v>8270</v>
      </c>
      <c r="H38" s="530">
        <v>-2506</v>
      </c>
      <c r="I38" s="536">
        <v>-5764</v>
      </c>
      <c r="J38" s="394" t="s">
        <v>21</v>
      </c>
      <c r="K38" s="382" t="s">
        <v>21</v>
      </c>
    </row>
    <row r="39" spans="6:11">
      <c r="F39" s="379" t="s">
        <v>0</v>
      </c>
      <c r="G39" s="531">
        <v>17299</v>
      </c>
      <c r="H39" s="531">
        <v>6065</v>
      </c>
      <c r="I39" s="531">
        <v>9261</v>
      </c>
      <c r="J39" s="375"/>
      <c r="K39" s="531">
        <v>32625</v>
      </c>
    </row>
    <row r="40" spans="6:11">
      <c r="F40" s="379" t="s">
        <v>2</v>
      </c>
      <c r="G40" s="529">
        <v>3596</v>
      </c>
      <c r="H40" s="529">
        <v>7997</v>
      </c>
      <c r="I40" s="529">
        <v>2305</v>
      </c>
      <c r="J40" s="395" t="s">
        <v>21</v>
      </c>
      <c r="K40" s="529">
        <v>13898</v>
      </c>
    </row>
    <row r="41" spans="6:11">
      <c r="F41" s="388" t="s">
        <v>271</v>
      </c>
      <c r="G41" s="384" t="s">
        <v>21</v>
      </c>
      <c r="H41" s="380">
        <v>22</v>
      </c>
      <c r="I41" s="380">
        <v>-12</v>
      </c>
      <c r="J41" s="396" t="s">
        <v>21</v>
      </c>
      <c r="K41" s="380">
        <v>10</v>
      </c>
    </row>
    <row r="42" spans="6:11">
      <c r="F42" s="385" t="s">
        <v>272</v>
      </c>
      <c r="G42" s="384" t="s">
        <v>21</v>
      </c>
      <c r="H42" s="384" t="s">
        <v>21</v>
      </c>
      <c r="I42" s="384">
        <v>459</v>
      </c>
      <c r="J42" s="396" t="s">
        <v>21</v>
      </c>
      <c r="K42" s="384">
        <v>459</v>
      </c>
    </row>
    <row r="43" spans="6:11">
      <c r="F43" s="379" t="s">
        <v>275</v>
      </c>
      <c r="G43" s="380">
        <v>49</v>
      </c>
      <c r="H43" s="380">
        <v>-9</v>
      </c>
      <c r="I43" s="380">
        <v>-211</v>
      </c>
      <c r="J43" s="380">
        <v>-3</v>
      </c>
      <c r="K43" s="380">
        <v>-174</v>
      </c>
    </row>
    <row r="44" spans="6:11" ht="14.65">
      <c r="F44" s="379" t="s">
        <v>42</v>
      </c>
      <c r="G44" s="381">
        <v>124</v>
      </c>
      <c r="H44" s="381">
        <v>16</v>
      </c>
      <c r="I44" s="381">
        <v>10</v>
      </c>
      <c r="J44" s="397" t="s">
        <v>21</v>
      </c>
      <c r="K44" s="381">
        <v>150</v>
      </c>
    </row>
    <row r="45" spans="6:11">
      <c r="F45" s="379" t="s">
        <v>263</v>
      </c>
      <c r="G45" s="532">
        <v>21068</v>
      </c>
      <c r="H45" s="532">
        <v>14091</v>
      </c>
      <c r="I45" s="532">
        <v>11812</v>
      </c>
      <c r="J45" s="398">
        <v>-3</v>
      </c>
      <c r="K45" s="532">
        <v>46968</v>
      </c>
    </row>
    <row r="46" spans="6:11">
      <c r="F46" s="377" t="s">
        <v>9</v>
      </c>
      <c r="G46" s="387"/>
      <c r="H46" s="387"/>
      <c r="I46" s="375"/>
      <c r="J46" s="375"/>
      <c r="K46" s="375"/>
    </row>
    <row r="47" spans="6:11">
      <c r="F47" s="379" t="s">
        <v>6</v>
      </c>
      <c r="G47" s="529">
        <v>-1111</v>
      </c>
      <c r="H47" s="380">
        <v>-767</v>
      </c>
      <c r="I47" s="380">
        <v>-594</v>
      </c>
      <c r="J47" s="396" t="s">
        <v>21</v>
      </c>
      <c r="K47" s="529">
        <v>-2472</v>
      </c>
    </row>
    <row r="48" spans="6:11">
      <c r="F48" s="379" t="s">
        <v>44</v>
      </c>
      <c r="G48" s="529">
        <v>-5825</v>
      </c>
      <c r="H48" s="529">
        <v>-6124</v>
      </c>
      <c r="I48" s="380">
        <v>-895</v>
      </c>
      <c r="J48" s="393" t="s">
        <v>21</v>
      </c>
      <c r="K48" s="529">
        <v>-12844</v>
      </c>
    </row>
    <row r="49" spans="6:12">
      <c r="F49" s="379" t="s">
        <v>34</v>
      </c>
      <c r="G49" s="529">
        <v>-7751</v>
      </c>
      <c r="H49" s="529">
        <v>-2064</v>
      </c>
      <c r="I49" s="380">
        <v>-141</v>
      </c>
      <c r="J49" s="376" t="s">
        <v>21</v>
      </c>
      <c r="K49" s="529">
        <v>-9956</v>
      </c>
    </row>
    <row r="50" spans="6:12">
      <c r="F50" s="379" t="s">
        <v>45</v>
      </c>
      <c r="G50" s="381">
        <v>-65</v>
      </c>
      <c r="H50" s="382" t="s">
        <v>21</v>
      </c>
      <c r="I50" s="381">
        <v>-11</v>
      </c>
      <c r="J50" s="399">
        <v>-2</v>
      </c>
      <c r="K50" s="381">
        <v>-78</v>
      </c>
      <c r="L50" s="352">
        <f>H51-H49</f>
        <v>-6891</v>
      </c>
    </row>
    <row r="51" spans="6:12">
      <c r="F51" s="388" t="s">
        <v>264</v>
      </c>
      <c r="G51" s="533">
        <v>-14752</v>
      </c>
      <c r="H51" s="533">
        <v>-8955</v>
      </c>
      <c r="I51" s="537">
        <v>-1641</v>
      </c>
      <c r="J51" s="400">
        <v>-2</v>
      </c>
      <c r="K51" s="533">
        <v>-25350</v>
      </c>
    </row>
    <row r="52" spans="6:12">
      <c r="F52" s="377" t="s">
        <v>83</v>
      </c>
      <c r="G52" s="529">
        <v>6316</v>
      </c>
      <c r="H52" s="529">
        <v>5136</v>
      </c>
      <c r="I52" s="529">
        <v>10171</v>
      </c>
      <c r="J52" s="395">
        <v>-5</v>
      </c>
      <c r="K52" s="529">
        <v>21618</v>
      </c>
    </row>
    <row r="53" spans="6:12">
      <c r="F53" s="385" t="s">
        <v>265</v>
      </c>
      <c r="G53" s="384" t="s">
        <v>21</v>
      </c>
      <c r="H53" s="380">
        <v>20</v>
      </c>
      <c r="I53" s="384" t="s">
        <v>21</v>
      </c>
      <c r="J53" s="384">
        <v>93</v>
      </c>
      <c r="K53" s="384">
        <v>113</v>
      </c>
    </row>
    <row r="54" spans="6:12">
      <c r="F54" s="379" t="s">
        <v>48</v>
      </c>
      <c r="G54" s="381">
        <v>-2</v>
      </c>
      <c r="H54" s="382" t="s">
        <v>21</v>
      </c>
      <c r="I54" s="382" t="s">
        <v>21</v>
      </c>
      <c r="J54" s="381">
        <v>-17</v>
      </c>
      <c r="K54" s="381">
        <v>-19</v>
      </c>
    </row>
    <row r="55" spans="6:12">
      <c r="F55" s="377" t="s">
        <v>266</v>
      </c>
      <c r="G55" s="532">
        <v>6314</v>
      </c>
      <c r="H55" s="532">
        <v>5156</v>
      </c>
      <c r="I55" s="532">
        <v>10171</v>
      </c>
      <c r="J55" s="386">
        <v>71</v>
      </c>
      <c r="K55" s="532">
        <v>21712</v>
      </c>
    </row>
    <row r="56" spans="6:12">
      <c r="F56" s="392" t="s">
        <v>232</v>
      </c>
      <c r="G56" s="387"/>
      <c r="H56" s="387"/>
      <c r="I56" s="375"/>
      <c r="J56" s="375"/>
      <c r="K56" s="375"/>
    </row>
    <row r="57" spans="6:12" ht="14.65">
      <c r="F57" s="377" t="s">
        <v>267</v>
      </c>
      <c r="G57" s="381">
        <v>-509</v>
      </c>
      <c r="H57" s="381">
        <v>-509</v>
      </c>
      <c r="I57" s="381">
        <v>-75</v>
      </c>
      <c r="J57" s="401" t="s">
        <v>21</v>
      </c>
      <c r="K57" s="530">
        <v>-1093</v>
      </c>
    </row>
    <row r="58" spans="6:12">
      <c r="F58" s="377" t="s">
        <v>268</v>
      </c>
      <c r="G58" s="386">
        <v>805</v>
      </c>
      <c r="H58" s="386">
        <v>202</v>
      </c>
      <c r="I58" s="386">
        <v>29</v>
      </c>
      <c r="J58" s="390"/>
      <c r="K58" s="532">
        <v>1036</v>
      </c>
    </row>
    <row r="59" spans="6:12">
      <c r="F59" s="371"/>
      <c r="G59" s="391"/>
      <c r="H59" s="609" t="s">
        <v>274</v>
      </c>
      <c r="I59" s="609"/>
      <c r="J59" s="390"/>
      <c r="K59" s="390"/>
    </row>
    <row r="60" spans="6:12">
      <c r="F60" s="371"/>
      <c r="G60" s="374" t="s">
        <v>15</v>
      </c>
      <c r="H60" s="374" t="s">
        <v>234</v>
      </c>
      <c r="I60" s="374" t="s">
        <v>236</v>
      </c>
      <c r="J60" s="375"/>
      <c r="K60" s="375"/>
    </row>
    <row r="61" spans="6:12">
      <c r="F61" s="371"/>
      <c r="G61" s="376" t="s">
        <v>93</v>
      </c>
      <c r="H61" s="376" t="s">
        <v>93</v>
      </c>
      <c r="I61" s="376" t="s">
        <v>237</v>
      </c>
      <c r="J61" s="376" t="s">
        <v>52</v>
      </c>
      <c r="K61" s="376" t="s">
        <v>22</v>
      </c>
    </row>
    <row r="62" spans="6:12">
      <c r="F62" s="377" t="s">
        <v>26</v>
      </c>
      <c r="G62" s="530">
        <v>1434132</v>
      </c>
      <c r="H62" s="530">
        <v>813671</v>
      </c>
      <c r="I62" s="530">
        <v>1764652</v>
      </c>
      <c r="J62" s="381">
        <v>684</v>
      </c>
      <c r="K62" s="530">
        <v>4013139</v>
      </c>
    </row>
    <row r="63" spans="6:12">
      <c r="F63" s="377" t="s">
        <v>29</v>
      </c>
      <c r="G63" s="532">
        <v>1726670</v>
      </c>
      <c r="H63" s="532">
        <v>493530</v>
      </c>
      <c r="I63" s="532">
        <v>1546910</v>
      </c>
      <c r="J63" s="532">
        <v>1844</v>
      </c>
      <c r="K63" s="532">
        <v>3768954</v>
      </c>
    </row>
  </sheetData>
  <mergeCells count="4">
    <mergeCell ref="H1:J1"/>
    <mergeCell ref="H27:I27"/>
    <mergeCell ref="H33:J33"/>
    <mergeCell ref="H59:I5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9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D1" sqref="A1:D1048576"/>
    </sheetView>
  </sheetViews>
  <sheetFormatPr defaultRowHeight="13.9"/>
  <cols>
    <col min="3" max="3" width="10.59765625" bestFit="1" customWidth="1"/>
    <col min="6" max="6" width="19.06640625" bestFit="1" customWidth="1"/>
  </cols>
  <sheetData>
    <row r="1" spans="1:12">
      <c r="F1" s="320"/>
      <c r="G1" s="321" t="s">
        <v>15</v>
      </c>
      <c r="H1" s="321" t="s">
        <v>18</v>
      </c>
      <c r="I1" s="320"/>
      <c r="J1" s="320"/>
      <c r="K1" s="322"/>
    </row>
    <row r="2" spans="1:12">
      <c r="B2" s="674">
        <v>42551</v>
      </c>
      <c r="C2" s="674">
        <v>42735</v>
      </c>
      <c r="D2" s="674">
        <v>42916</v>
      </c>
      <c r="E2" s="674"/>
      <c r="F2" s="323" t="s">
        <v>249</v>
      </c>
      <c r="G2" s="321" t="s">
        <v>93</v>
      </c>
      <c r="H2" s="321" t="s">
        <v>93</v>
      </c>
      <c r="I2" s="321" t="s">
        <v>19</v>
      </c>
      <c r="J2" s="324" t="s">
        <v>20</v>
      </c>
      <c r="K2" s="321" t="s">
        <v>22</v>
      </c>
    </row>
    <row r="3" spans="1:12">
      <c r="A3" t="s">
        <v>364</v>
      </c>
      <c r="B3" s="538">
        <v>4488</v>
      </c>
      <c r="C3" s="674"/>
      <c r="D3" s="538">
        <v>4903</v>
      </c>
      <c r="E3" s="508"/>
      <c r="F3" s="325" t="s">
        <v>101</v>
      </c>
      <c r="G3" s="538">
        <v>16876</v>
      </c>
      <c r="H3" s="538">
        <v>4903</v>
      </c>
      <c r="I3" s="538">
        <v>4765</v>
      </c>
      <c r="J3" s="327">
        <v>-46</v>
      </c>
      <c r="K3" s="538">
        <v>26498</v>
      </c>
    </row>
    <row r="4" spans="1:12" ht="14.65">
      <c r="A4" t="s">
        <v>357</v>
      </c>
      <c r="B4" s="541">
        <v>3768</v>
      </c>
      <c r="D4" s="541">
        <v>3945</v>
      </c>
      <c r="E4" s="508"/>
      <c r="F4" s="328" t="s">
        <v>246</v>
      </c>
      <c r="G4" s="539">
        <v>8304</v>
      </c>
      <c r="H4" s="539">
        <v>3224</v>
      </c>
      <c r="I4" s="539">
        <v>7521</v>
      </c>
      <c r="J4" s="330" t="s">
        <v>21</v>
      </c>
      <c r="K4" s="539">
        <v>19049</v>
      </c>
    </row>
    <row r="5" spans="1:12" ht="14.65">
      <c r="A5" t="s">
        <v>358</v>
      </c>
      <c r="B5" s="329">
        <v>714</v>
      </c>
      <c r="D5" s="329">
        <v>952</v>
      </c>
      <c r="E5" s="508"/>
      <c r="F5" s="328" t="s">
        <v>247</v>
      </c>
      <c r="G5" s="540">
        <v>4103</v>
      </c>
      <c r="H5" s="331">
        <v>721</v>
      </c>
      <c r="I5" s="353">
        <v>-4824</v>
      </c>
      <c r="J5" s="333" t="s">
        <v>21</v>
      </c>
      <c r="K5" s="334" t="s">
        <v>21</v>
      </c>
    </row>
    <row r="6" spans="1:12">
      <c r="A6" t="s">
        <v>359</v>
      </c>
      <c r="B6" s="551">
        <v>1242</v>
      </c>
      <c r="D6" s="321">
        <v>-646</v>
      </c>
      <c r="E6" s="510"/>
      <c r="F6" s="328" t="s">
        <v>0</v>
      </c>
      <c r="G6" s="541">
        <v>12407</v>
      </c>
      <c r="H6" s="541">
        <v>3945</v>
      </c>
      <c r="I6" s="541">
        <v>2697</v>
      </c>
      <c r="J6" s="336" t="s">
        <v>21</v>
      </c>
      <c r="K6" s="541">
        <v>19049</v>
      </c>
    </row>
    <row r="7" spans="1:12">
      <c r="A7" t="s">
        <v>361</v>
      </c>
      <c r="B7" s="352">
        <v>1385</v>
      </c>
      <c r="D7" s="352">
        <v>1409</v>
      </c>
      <c r="E7" s="352"/>
      <c r="F7" s="328" t="s">
        <v>2</v>
      </c>
      <c r="G7" s="539">
        <v>4484</v>
      </c>
      <c r="H7" s="329">
        <v>952</v>
      </c>
      <c r="I7" s="539">
        <v>1782</v>
      </c>
      <c r="J7" s="337" t="s">
        <v>21</v>
      </c>
      <c r="K7" s="539">
        <v>7218</v>
      </c>
    </row>
    <row r="8" spans="1:12">
      <c r="A8" t="s">
        <v>362</v>
      </c>
      <c r="B8" s="541">
        <v>1861</v>
      </c>
      <c r="D8" s="545">
        <v>4140</v>
      </c>
      <c r="E8" s="508"/>
      <c r="F8" s="328" t="s">
        <v>104</v>
      </c>
      <c r="G8" s="326" t="s">
        <v>21</v>
      </c>
      <c r="H8" s="326" t="s">
        <v>21</v>
      </c>
      <c r="I8" s="329">
        <v>215</v>
      </c>
      <c r="J8" s="338">
        <v>-46</v>
      </c>
      <c r="K8" s="329">
        <v>169</v>
      </c>
    </row>
    <row r="9" spans="1:12">
      <c r="A9" t="s">
        <v>363</v>
      </c>
      <c r="B9" s="553">
        <v>250086</v>
      </c>
      <c r="C9" s="530"/>
      <c r="D9" s="354">
        <v>321834</v>
      </c>
      <c r="E9" s="518"/>
      <c r="F9" s="339" t="s">
        <v>81</v>
      </c>
      <c r="G9" s="326" t="s">
        <v>21</v>
      </c>
      <c r="H9" s="326" t="s">
        <v>21</v>
      </c>
      <c r="I9" s="329">
        <v>48</v>
      </c>
      <c r="J9" s="340" t="s">
        <v>21</v>
      </c>
      <c r="K9" s="329">
        <v>48</v>
      </c>
    </row>
    <row r="10" spans="1:12">
      <c r="F10" s="328" t="s">
        <v>82</v>
      </c>
      <c r="G10" s="338">
        <v>-21</v>
      </c>
      <c r="H10" s="329">
        <v>3</v>
      </c>
      <c r="I10" s="338">
        <v>-21</v>
      </c>
      <c r="J10" s="340" t="s">
        <v>21</v>
      </c>
      <c r="K10" s="338">
        <v>-39</v>
      </c>
    </row>
    <row r="11" spans="1:12">
      <c r="F11" s="339" t="s">
        <v>42</v>
      </c>
      <c r="G11" s="326">
        <v>6</v>
      </c>
      <c r="H11" s="321">
        <v>3</v>
      </c>
      <c r="I11" s="321">
        <v>44</v>
      </c>
      <c r="J11" s="341" t="s">
        <v>21</v>
      </c>
      <c r="K11" s="321">
        <v>53</v>
      </c>
    </row>
    <row r="12" spans="1:12">
      <c r="F12" s="325" t="s">
        <v>43</v>
      </c>
      <c r="G12" s="542">
        <v>-7609</v>
      </c>
      <c r="H12" s="327">
        <v>-763</v>
      </c>
      <c r="I12" s="542">
        <v>-4174</v>
      </c>
      <c r="J12" s="327">
        <v>-10</v>
      </c>
      <c r="K12" s="542">
        <v>-12556</v>
      </c>
    </row>
    <row r="13" spans="1:12" ht="14.65">
      <c r="F13" s="328" t="s">
        <v>248</v>
      </c>
      <c r="G13" s="543">
        <v>-3606</v>
      </c>
      <c r="H13" s="543">
        <v>-1409</v>
      </c>
      <c r="I13" s="338">
        <v>-877</v>
      </c>
      <c r="J13" s="330" t="s">
        <v>21</v>
      </c>
      <c r="K13" s="543">
        <v>-5892</v>
      </c>
      <c r="L13">
        <f>H12-H14</f>
        <v>-1409</v>
      </c>
    </row>
    <row r="14" spans="1:12">
      <c r="F14" s="339" t="s">
        <v>34</v>
      </c>
      <c r="G14" s="544">
        <v>-4003</v>
      </c>
      <c r="H14" s="321">
        <v>646</v>
      </c>
      <c r="I14" s="544">
        <v>-3286</v>
      </c>
      <c r="J14" s="342">
        <v>-10</v>
      </c>
      <c r="K14" s="544">
        <v>-6653</v>
      </c>
    </row>
    <row r="15" spans="1:12" ht="14.65">
      <c r="F15" s="343" t="s">
        <v>45</v>
      </c>
      <c r="G15" s="334" t="s">
        <v>21</v>
      </c>
      <c r="H15" s="334" t="s">
        <v>21</v>
      </c>
      <c r="I15" s="332">
        <v>-11</v>
      </c>
      <c r="J15" s="333" t="s">
        <v>21</v>
      </c>
      <c r="K15" s="332">
        <v>-11</v>
      </c>
    </row>
    <row r="16" spans="1:12">
      <c r="F16" s="325" t="s">
        <v>46</v>
      </c>
      <c r="G16" s="545">
        <v>9267</v>
      </c>
      <c r="H16" s="545">
        <v>4140</v>
      </c>
      <c r="I16" s="344">
        <v>591</v>
      </c>
      <c r="J16" s="345">
        <v>-56</v>
      </c>
      <c r="K16" s="545">
        <v>13942</v>
      </c>
    </row>
    <row r="17" spans="4:12" ht="14.65">
      <c r="F17" s="328" t="s">
        <v>107</v>
      </c>
      <c r="G17" s="334" t="s">
        <v>21</v>
      </c>
      <c r="H17" s="334" t="s">
        <v>21</v>
      </c>
      <c r="I17" s="334" t="s">
        <v>21</v>
      </c>
      <c r="J17" s="332">
        <v>-3</v>
      </c>
      <c r="K17" s="332">
        <v>-3</v>
      </c>
    </row>
    <row r="18" spans="4:12">
      <c r="F18" s="325" t="s">
        <v>49</v>
      </c>
      <c r="G18" s="545">
        <v>9267</v>
      </c>
      <c r="H18" s="545">
        <v>4140</v>
      </c>
      <c r="I18" s="344">
        <v>591</v>
      </c>
      <c r="J18" s="345">
        <v>-59</v>
      </c>
      <c r="K18" s="545">
        <v>13939</v>
      </c>
    </row>
    <row r="19" spans="4:12">
      <c r="D19" s="352"/>
      <c r="E19" s="352"/>
      <c r="F19" s="343" t="s">
        <v>11</v>
      </c>
      <c r="G19" s="322"/>
      <c r="H19" s="322"/>
      <c r="I19" s="320"/>
      <c r="J19" s="320"/>
      <c r="K19" s="542">
        <v>-2784</v>
      </c>
    </row>
    <row r="20" spans="4:12">
      <c r="F20" s="325" t="s">
        <v>108</v>
      </c>
      <c r="G20" s="322"/>
      <c r="H20" s="322"/>
      <c r="I20" s="320"/>
      <c r="J20" s="320"/>
      <c r="K20" s="538">
        <v>11155</v>
      </c>
    </row>
    <row r="21" spans="4:12">
      <c r="F21" s="346" t="s">
        <v>186</v>
      </c>
      <c r="G21" s="331">
        <v>502</v>
      </c>
      <c r="H21" s="331">
        <v>228</v>
      </c>
      <c r="I21" s="331">
        <v>283</v>
      </c>
      <c r="J21" s="347"/>
      <c r="K21" s="540">
        <v>1013</v>
      </c>
    </row>
    <row r="22" spans="4:12" ht="14.65">
      <c r="F22" s="346" t="s">
        <v>14</v>
      </c>
      <c r="G22" s="348">
        <v>772</v>
      </c>
      <c r="H22" s="348">
        <v>355</v>
      </c>
      <c r="I22" s="348">
        <v>427</v>
      </c>
      <c r="J22" s="349" t="s">
        <v>21</v>
      </c>
      <c r="K22" s="546">
        <v>1554</v>
      </c>
    </row>
    <row r="23" spans="4:12">
      <c r="F23" s="325" t="s">
        <v>65</v>
      </c>
      <c r="G23" s="350"/>
      <c r="H23" s="350"/>
      <c r="I23" s="351"/>
      <c r="J23" s="351"/>
      <c r="K23" s="350"/>
    </row>
    <row r="24" spans="4:12">
      <c r="F24" s="346" t="s">
        <v>88</v>
      </c>
      <c r="G24" s="540">
        <v>864106</v>
      </c>
      <c r="H24" s="354">
        <v>321834</v>
      </c>
      <c r="I24" s="352">
        <v>1041460</v>
      </c>
      <c r="J24" s="353">
        <v>11767</v>
      </c>
      <c r="K24" s="353">
        <v>2239167</v>
      </c>
    </row>
    <row r="25" spans="4:12">
      <c r="F25" s="323" t="s">
        <v>90</v>
      </c>
      <c r="G25" s="547">
        <v>-1048098</v>
      </c>
      <c r="H25" s="548">
        <v>-262517</v>
      </c>
      <c r="I25" s="547">
        <v>-774417</v>
      </c>
      <c r="J25" s="549">
        <v>-4414</v>
      </c>
      <c r="K25" s="547">
        <v>-2089446</v>
      </c>
    </row>
    <row r="28" spans="4:12" ht="25.5">
      <c r="F28" s="325" t="s">
        <v>257</v>
      </c>
      <c r="G28" s="355" t="s">
        <v>98</v>
      </c>
      <c r="H28" s="355" t="s">
        <v>99</v>
      </c>
      <c r="I28" s="326" t="s">
        <v>19</v>
      </c>
      <c r="J28" s="356" t="s">
        <v>20</v>
      </c>
      <c r="K28" s="322"/>
      <c r="L28" s="326" t="s">
        <v>22</v>
      </c>
    </row>
    <row r="29" spans="4:12">
      <c r="F29" s="325" t="s">
        <v>101</v>
      </c>
      <c r="G29" s="538">
        <v>15694</v>
      </c>
      <c r="H29" s="538">
        <v>4488</v>
      </c>
      <c r="I29" s="538">
        <v>4455</v>
      </c>
      <c r="J29" s="356">
        <v>18</v>
      </c>
      <c r="K29" s="322"/>
      <c r="L29" s="538">
        <v>24655</v>
      </c>
    </row>
    <row r="30" spans="4:12" ht="14.65">
      <c r="F30" s="328" t="s">
        <v>246</v>
      </c>
      <c r="G30" s="539">
        <v>7824</v>
      </c>
      <c r="H30" s="539">
        <v>1920</v>
      </c>
      <c r="I30" s="539">
        <v>8505</v>
      </c>
      <c r="J30" s="357" t="s">
        <v>21</v>
      </c>
      <c r="K30" s="322"/>
      <c r="L30" s="539">
        <v>18249</v>
      </c>
    </row>
    <row r="31" spans="4:12" ht="14.65">
      <c r="F31" s="328" t="s">
        <v>247</v>
      </c>
      <c r="G31" s="540">
        <v>3810</v>
      </c>
      <c r="H31" s="540">
        <v>1848</v>
      </c>
      <c r="I31" s="353">
        <v>-5658</v>
      </c>
      <c r="J31" s="334" t="s">
        <v>21</v>
      </c>
      <c r="K31" s="358"/>
      <c r="L31" s="334" t="s">
        <v>21</v>
      </c>
    </row>
    <row r="32" spans="4:12" ht="14.65">
      <c r="F32" s="328" t="s">
        <v>0</v>
      </c>
      <c r="G32" s="541">
        <v>11634</v>
      </c>
      <c r="H32" s="541">
        <v>3768</v>
      </c>
      <c r="I32" s="541">
        <v>2847</v>
      </c>
      <c r="J32" s="359" t="s">
        <v>21</v>
      </c>
      <c r="K32" s="350"/>
      <c r="L32" s="541">
        <v>18249</v>
      </c>
    </row>
    <row r="33" spans="6:13">
      <c r="F33" s="328" t="s">
        <v>2</v>
      </c>
      <c r="G33" s="539">
        <v>4028</v>
      </c>
      <c r="H33" s="329">
        <v>714</v>
      </c>
      <c r="I33" s="539">
        <v>1254</v>
      </c>
      <c r="J33" s="329" t="s">
        <v>21</v>
      </c>
      <c r="K33" s="322"/>
      <c r="L33" s="539">
        <v>5996</v>
      </c>
    </row>
    <row r="34" spans="6:13">
      <c r="F34" s="328" t="s">
        <v>104</v>
      </c>
      <c r="G34" s="326" t="s">
        <v>21</v>
      </c>
      <c r="H34" s="326" t="s">
        <v>21</v>
      </c>
      <c r="I34" s="329">
        <v>369</v>
      </c>
      <c r="J34" s="329">
        <v>18</v>
      </c>
      <c r="K34" s="322"/>
      <c r="L34" s="329">
        <v>387</v>
      </c>
    </row>
    <row r="35" spans="6:13" ht="15">
      <c r="F35" s="328" t="s">
        <v>81</v>
      </c>
      <c r="G35" s="326" t="s">
        <v>21</v>
      </c>
      <c r="H35" s="326" t="s">
        <v>21</v>
      </c>
      <c r="I35" s="338">
        <v>-49</v>
      </c>
      <c r="J35" s="326" t="s">
        <v>21</v>
      </c>
      <c r="K35" s="360" t="s">
        <v>252</v>
      </c>
      <c r="L35" s="329" t="s">
        <v>253</v>
      </c>
    </row>
    <row r="36" spans="6:13">
      <c r="F36" s="328" t="s">
        <v>82</v>
      </c>
      <c r="G36" s="329">
        <v>29</v>
      </c>
      <c r="H36" s="329">
        <v>3</v>
      </c>
      <c r="I36" s="329">
        <v>20</v>
      </c>
      <c r="J36" s="329" t="s">
        <v>21</v>
      </c>
      <c r="K36" s="322"/>
      <c r="L36" s="329">
        <v>52</v>
      </c>
    </row>
    <row r="37" spans="6:13">
      <c r="F37" s="339" t="s">
        <v>42</v>
      </c>
      <c r="G37" s="321">
        <v>3</v>
      </c>
      <c r="H37" s="321">
        <v>3</v>
      </c>
      <c r="I37" s="321">
        <v>14</v>
      </c>
      <c r="J37" s="321" t="s">
        <v>21</v>
      </c>
      <c r="K37" s="322"/>
      <c r="L37" s="326">
        <v>20</v>
      </c>
    </row>
    <row r="38" spans="6:13" ht="15">
      <c r="F38" s="325" t="s">
        <v>43</v>
      </c>
      <c r="G38" s="550">
        <v>-7190</v>
      </c>
      <c r="H38" s="550">
        <v>-2627</v>
      </c>
      <c r="I38" s="542">
        <v>-1576</v>
      </c>
      <c r="J38" s="361">
        <v>-19</v>
      </c>
      <c r="K38" s="362" t="s">
        <v>252</v>
      </c>
      <c r="L38" s="326" t="s">
        <v>258</v>
      </c>
      <c r="M38" s="352">
        <f>H38-H40</f>
        <v>-1385</v>
      </c>
    </row>
    <row r="39" spans="6:13" ht="15.75">
      <c r="F39" s="328" t="s">
        <v>248</v>
      </c>
      <c r="G39" s="551">
        <v>-3806</v>
      </c>
      <c r="H39" s="551">
        <v>-1385</v>
      </c>
      <c r="I39" s="338">
        <v>-888</v>
      </c>
      <c r="J39" s="357" t="s">
        <v>21</v>
      </c>
      <c r="K39" s="360" t="s">
        <v>252</v>
      </c>
      <c r="L39" s="329" t="s">
        <v>254</v>
      </c>
    </row>
    <row r="40" spans="6:13" ht="15">
      <c r="F40" s="328" t="s">
        <v>34</v>
      </c>
      <c r="G40" s="551">
        <v>-3384</v>
      </c>
      <c r="H40" s="551">
        <v>-1242</v>
      </c>
      <c r="I40" s="338">
        <v>-680</v>
      </c>
      <c r="J40" s="363">
        <v>-19</v>
      </c>
      <c r="K40" s="360" t="s">
        <v>252</v>
      </c>
      <c r="L40" s="329" t="s">
        <v>255</v>
      </c>
    </row>
    <row r="41" spans="6:13" ht="14.65">
      <c r="F41" s="343" t="s">
        <v>45</v>
      </c>
      <c r="G41" s="334" t="s">
        <v>21</v>
      </c>
      <c r="H41" s="334" t="s">
        <v>21</v>
      </c>
      <c r="I41" s="364">
        <v>-8</v>
      </c>
      <c r="J41" s="334" t="s">
        <v>21</v>
      </c>
      <c r="K41" s="365" t="s">
        <v>252</v>
      </c>
      <c r="L41" s="331" t="s">
        <v>256</v>
      </c>
    </row>
    <row r="42" spans="6:13">
      <c r="F42" s="346" t="s">
        <v>46</v>
      </c>
      <c r="G42" s="541">
        <v>8504</v>
      </c>
      <c r="H42" s="541">
        <v>1861</v>
      </c>
      <c r="I42" s="541">
        <v>2879</v>
      </c>
      <c r="J42" s="366">
        <v>-1</v>
      </c>
      <c r="K42" s="350"/>
      <c r="L42" s="541">
        <v>13243</v>
      </c>
    </row>
    <row r="43" spans="6:13" ht="14.65">
      <c r="F43" s="328" t="s">
        <v>107</v>
      </c>
      <c r="G43" s="334" t="s">
        <v>21</v>
      </c>
      <c r="H43" s="334" t="s">
        <v>21</v>
      </c>
      <c r="I43" s="334" t="s">
        <v>21</v>
      </c>
      <c r="J43" s="331">
        <v>3</v>
      </c>
      <c r="K43" s="358"/>
      <c r="L43" s="331">
        <v>3</v>
      </c>
    </row>
    <row r="44" spans="6:13">
      <c r="F44" s="325" t="s">
        <v>49</v>
      </c>
      <c r="G44" s="545">
        <v>8504</v>
      </c>
      <c r="H44" s="541">
        <v>1861</v>
      </c>
      <c r="I44" s="545">
        <v>2879</v>
      </c>
      <c r="J44" s="335">
        <v>2</v>
      </c>
      <c r="K44" s="350"/>
      <c r="L44" s="545">
        <v>13246</v>
      </c>
    </row>
    <row r="45" spans="6:13" ht="38.25">
      <c r="F45" s="367" t="s">
        <v>250</v>
      </c>
      <c r="G45" s="331">
        <v>484</v>
      </c>
      <c r="H45" s="331">
        <v>232</v>
      </c>
      <c r="I45" s="331">
        <v>241</v>
      </c>
      <c r="J45" s="358"/>
      <c r="K45" s="368" t="s">
        <v>252</v>
      </c>
      <c r="L45" s="369" t="s">
        <v>259</v>
      </c>
    </row>
    <row r="46" spans="6:13">
      <c r="F46" s="323" t="s">
        <v>14</v>
      </c>
      <c r="G46" s="370">
        <v>669</v>
      </c>
      <c r="H46" s="370">
        <v>319</v>
      </c>
      <c r="I46" s="370">
        <v>334</v>
      </c>
      <c r="J46" s="370" t="s">
        <v>21</v>
      </c>
      <c r="K46" s="350"/>
      <c r="L46" s="552">
        <v>1322</v>
      </c>
    </row>
    <row r="47" spans="6:13">
      <c r="F47" s="610" t="s">
        <v>251</v>
      </c>
      <c r="G47" s="610"/>
      <c r="H47" s="610"/>
      <c r="I47" s="610"/>
      <c r="J47" s="610"/>
      <c r="K47" s="610"/>
      <c r="L47" s="610"/>
    </row>
    <row r="48" spans="6:13">
      <c r="F48" s="346" t="s">
        <v>88</v>
      </c>
      <c r="G48" s="540">
        <v>744690</v>
      </c>
      <c r="H48" s="540">
        <v>250086</v>
      </c>
      <c r="I48" s="540">
        <v>968137</v>
      </c>
      <c r="J48" s="540">
        <v>8495</v>
      </c>
      <c r="K48" s="611">
        <v>1971408</v>
      </c>
      <c r="L48" s="612"/>
    </row>
    <row r="49" spans="6:12">
      <c r="F49" s="323" t="s">
        <v>90</v>
      </c>
      <c r="G49" s="548">
        <v>-892490</v>
      </c>
      <c r="H49" s="548">
        <v>-238007</v>
      </c>
      <c r="I49" s="547">
        <v>-712385</v>
      </c>
      <c r="J49" s="548">
        <v>-3254</v>
      </c>
      <c r="K49" s="613">
        <v>-1846136</v>
      </c>
      <c r="L49" s="614"/>
    </row>
  </sheetData>
  <mergeCells count="3">
    <mergeCell ref="F47:L47"/>
    <mergeCell ref="K48:L48"/>
    <mergeCell ref="K49:L4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D1" sqref="A1:D1048576"/>
    </sheetView>
  </sheetViews>
  <sheetFormatPr defaultRowHeight="13.9"/>
  <cols>
    <col min="3" max="3" width="10.59765625" bestFit="1" customWidth="1"/>
    <col min="6" max="6" width="20.73046875" bestFit="1" customWidth="1"/>
    <col min="7" max="7" width="9.73046875" bestFit="1" customWidth="1"/>
  </cols>
  <sheetData>
    <row r="1" spans="1:11">
      <c r="F1" s="417"/>
      <c r="G1" s="418" t="s">
        <v>301</v>
      </c>
      <c r="H1" s="418" t="s">
        <v>304</v>
      </c>
      <c r="I1" s="418" t="s">
        <v>94</v>
      </c>
      <c r="J1" s="418" t="s">
        <v>20</v>
      </c>
      <c r="K1" s="417"/>
    </row>
    <row r="2" spans="1:11">
      <c r="B2" s="674">
        <v>42551</v>
      </c>
      <c r="C2" s="674">
        <v>42735</v>
      </c>
      <c r="D2" s="674">
        <v>42916</v>
      </c>
      <c r="E2" s="674"/>
      <c r="F2" s="417"/>
      <c r="G2" s="419" t="s">
        <v>302</v>
      </c>
      <c r="H2" s="419" t="s">
        <v>302</v>
      </c>
      <c r="I2" s="419" t="s">
        <v>302</v>
      </c>
      <c r="J2" s="419" t="s">
        <v>302</v>
      </c>
      <c r="K2" s="419" t="s">
        <v>22</v>
      </c>
    </row>
    <row r="3" spans="1:11">
      <c r="A3" t="s">
        <v>364</v>
      </c>
      <c r="B3" s="679">
        <v>1194.702</v>
      </c>
      <c r="C3" s="674"/>
      <c r="D3" s="554">
        <v>1337.0530000000001</v>
      </c>
      <c r="E3" s="538"/>
      <c r="F3" s="420" t="s">
        <v>306</v>
      </c>
      <c r="G3" s="421"/>
      <c r="H3" s="421"/>
      <c r="I3" s="421"/>
      <c r="J3" s="421"/>
      <c r="K3" s="421"/>
    </row>
    <row r="4" spans="1:11">
      <c r="A4" t="s">
        <v>357</v>
      </c>
      <c r="B4" s="679">
        <v>1021.402</v>
      </c>
      <c r="C4" s="674"/>
      <c r="D4" s="554">
        <v>1105.192</v>
      </c>
      <c r="E4" s="538"/>
      <c r="F4" s="422" t="s">
        <v>101</v>
      </c>
      <c r="G4" s="554">
        <v>5923973</v>
      </c>
      <c r="H4" s="554">
        <v>1337053</v>
      </c>
      <c r="I4" s="554">
        <v>5118352</v>
      </c>
      <c r="J4" s="554">
        <v>45705</v>
      </c>
      <c r="K4" s="554">
        <v>12425083</v>
      </c>
    </row>
    <row r="5" spans="1:11">
      <c r="A5" t="s">
        <v>358</v>
      </c>
      <c r="B5" s="679">
        <v>173.3</v>
      </c>
      <c r="C5" s="674"/>
      <c r="D5" s="554">
        <v>214.13399999999999</v>
      </c>
      <c r="E5" s="538"/>
      <c r="F5" s="424" t="s">
        <v>0</v>
      </c>
      <c r="G5" s="554">
        <v>5245665</v>
      </c>
      <c r="H5" s="554">
        <v>1105192</v>
      </c>
      <c r="I5" s="554">
        <v>3798678</v>
      </c>
      <c r="J5" s="418" t="s">
        <v>21</v>
      </c>
      <c r="K5" s="554">
        <v>10149535</v>
      </c>
    </row>
    <row r="6" spans="1:11">
      <c r="A6" t="s">
        <v>359</v>
      </c>
      <c r="B6" s="680"/>
      <c r="C6" s="674"/>
      <c r="D6" s="321"/>
      <c r="E6" s="538"/>
      <c r="F6" s="424" t="s">
        <v>288</v>
      </c>
      <c r="G6" s="554">
        <v>4303127</v>
      </c>
      <c r="H6" s="554">
        <v>545320</v>
      </c>
      <c r="I6" s="554">
        <v>-4848447</v>
      </c>
      <c r="J6" s="425" t="s">
        <v>21</v>
      </c>
      <c r="K6" s="425" t="s">
        <v>21</v>
      </c>
    </row>
    <row r="7" spans="1:11">
      <c r="A7" t="s">
        <v>361</v>
      </c>
      <c r="B7" s="681"/>
      <c r="C7" s="674"/>
      <c r="D7" s="352"/>
      <c r="E7" s="538"/>
      <c r="F7" s="423" t="s">
        <v>39</v>
      </c>
      <c r="G7" s="554">
        <v>942538</v>
      </c>
      <c r="H7" s="554">
        <v>559872</v>
      </c>
      <c r="I7" s="554">
        <v>8647125</v>
      </c>
      <c r="J7" s="418" t="s">
        <v>21</v>
      </c>
      <c r="K7" s="554">
        <v>10149535</v>
      </c>
    </row>
    <row r="8" spans="1:11">
      <c r="A8" t="s">
        <v>362</v>
      </c>
      <c r="B8" s="682">
        <v>220.983</v>
      </c>
      <c r="C8" s="674"/>
      <c r="D8" s="556">
        <v>246.05199999999999</v>
      </c>
      <c r="E8" s="538"/>
      <c r="F8" s="424" t="s">
        <v>2</v>
      </c>
      <c r="G8" s="554">
        <v>633401</v>
      </c>
      <c r="H8" s="554">
        <v>214134</v>
      </c>
      <c r="I8" s="554">
        <v>767798</v>
      </c>
      <c r="J8" s="418" t="s">
        <v>21</v>
      </c>
      <c r="K8" s="554">
        <v>1615333</v>
      </c>
    </row>
    <row r="9" spans="1:11">
      <c r="A9" t="s">
        <v>363</v>
      </c>
      <c r="B9" s="683">
        <v>52195.214</v>
      </c>
      <c r="C9" s="674"/>
      <c r="D9" s="555">
        <v>91836.891000000003</v>
      </c>
      <c r="E9" s="538"/>
      <c r="F9" s="424" t="s">
        <v>185</v>
      </c>
      <c r="G9" s="555">
        <v>44907</v>
      </c>
      <c r="H9" s="555">
        <v>17727</v>
      </c>
      <c r="I9" s="555">
        <v>551876</v>
      </c>
      <c r="J9" s="555">
        <v>45705</v>
      </c>
      <c r="K9" s="555">
        <v>660215</v>
      </c>
    </row>
    <row r="10" spans="1:11">
      <c r="F10" s="422" t="s">
        <v>43</v>
      </c>
      <c r="G10" s="556">
        <v>-3659060</v>
      </c>
      <c r="H10" s="556">
        <v>-1091001</v>
      </c>
      <c r="I10" s="556">
        <v>-1300859</v>
      </c>
      <c r="J10" s="556">
        <v>-28826</v>
      </c>
      <c r="K10" s="556">
        <v>-6079746</v>
      </c>
    </row>
    <row r="11" spans="1:11" ht="24.75">
      <c r="F11" s="422" t="s">
        <v>46</v>
      </c>
      <c r="G11" s="557">
        <v>2264913</v>
      </c>
      <c r="H11" s="557">
        <v>246052</v>
      </c>
      <c r="I11" s="557">
        <v>3817493</v>
      </c>
      <c r="J11" s="557">
        <v>16879</v>
      </c>
      <c r="K11" s="557">
        <v>6345337</v>
      </c>
    </row>
    <row r="12" spans="1:11" ht="14.65">
      <c r="F12" s="424" t="s">
        <v>289</v>
      </c>
      <c r="G12" s="426" t="s">
        <v>21</v>
      </c>
      <c r="H12" s="427" t="s">
        <v>21</v>
      </c>
      <c r="I12" s="555">
        <v>17919</v>
      </c>
      <c r="J12" s="555">
        <v>2973</v>
      </c>
      <c r="K12" s="555">
        <v>20892</v>
      </c>
    </row>
    <row r="13" spans="1:11" ht="24.75">
      <c r="F13" s="422" t="s">
        <v>49</v>
      </c>
      <c r="G13" s="556">
        <v>2264913</v>
      </c>
      <c r="H13" s="556">
        <v>246052</v>
      </c>
      <c r="I13" s="556">
        <v>3835412</v>
      </c>
      <c r="J13" s="556">
        <v>19852</v>
      </c>
      <c r="K13" s="556">
        <v>6366229</v>
      </c>
    </row>
    <row r="14" spans="1:11" ht="24.75">
      <c r="F14" s="420" t="s">
        <v>290</v>
      </c>
      <c r="G14" s="421"/>
      <c r="H14" s="421"/>
      <c r="I14" s="421"/>
      <c r="J14" s="421"/>
      <c r="K14" s="558">
        <v>-1205866</v>
      </c>
    </row>
    <row r="15" spans="1:11">
      <c r="F15" s="422" t="s">
        <v>291</v>
      </c>
      <c r="G15" s="417"/>
      <c r="H15" s="417"/>
      <c r="I15" s="417"/>
      <c r="J15" s="417"/>
      <c r="K15" s="555">
        <v>5160363</v>
      </c>
    </row>
    <row r="16" spans="1:11" ht="24.75">
      <c r="F16" s="422" t="s">
        <v>292</v>
      </c>
      <c r="G16" s="555">
        <v>340341859</v>
      </c>
      <c r="H16" s="555">
        <v>91836891</v>
      </c>
      <c r="I16" s="555">
        <v>696655004</v>
      </c>
      <c r="J16" s="555">
        <v>4014780</v>
      </c>
      <c r="K16" s="556">
        <v>1132848534</v>
      </c>
    </row>
    <row r="17" spans="4:11" ht="24.75">
      <c r="F17" s="422" t="s">
        <v>293</v>
      </c>
      <c r="G17" s="615" t="s">
        <v>303</v>
      </c>
      <c r="H17" s="615"/>
      <c r="I17" s="615"/>
      <c r="J17" s="615" t="s">
        <v>305</v>
      </c>
      <c r="K17" s="615"/>
    </row>
    <row r="18" spans="4:11" ht="24.75">
      <c r="F18" s="420" t="s">
        <v>294</v>
      </c>
      <c r="G18" s="428"/>
      <c r="H18" s="421"/>
      <c r="I18" s="421"/>
      <c r="J18" s="428"/>
      <c r="K18" s="421"/>
    </row>
    <row r="19" spans="4:11" ht="61.9">
      <c r="D19" s="352"/>
      <c r="E19" s="352"/>
      <c r="F19" s="429" t="s">
        <v>295</v>
      </c>
      <c r="G19" s="559">
        <v>111083</v>
      </c>
      <c r="H19" s="559">
        <v>78118</v>
      </c>
      <c r="I19" s="559">
        <v>73966</v>
      </c>
      <c r="J19" s="425" t="s">
        <v>21</v>
      </c>
      <c r="K19" s="559">
        <v>263167</v>
      </c>
    </row>
    <row r="20" spans="4:11">
      <c r="F20" s="424" t="s">
        <v>296</v>
      </c>
      <c r="G20" s="554">
        <v>118674</v>
      </c>
      <c r="H20" s="554">
        <v>83587</v>
      </c>
      <c r="I20" s="554">
        <v>76085</v>
      </c>
      <c r="J20" s="423" t="s">
        <v>21</v>
      </c>
      <c r="K20" s="554">
        <v>278346</v>
      </c>
    </row>
    <row r="21" spans="4:11" ht="37.15">
      <c r="F21" s="430" t="s">
        <v>297</v>
      </c>
      <c r="G21" s="431"/>
      <c r="H21" s="417"/>
      <c r="I21" s="417"/>
      <c r="J21" s="431"/>
      <c r="K21" s="417"/>
    </row>
    <row r="22" spans="4:11">
      <c r="F22" s="424" t="s">
        <v>298</v>
      </c>
      <c r="G22" s="554">
        <v>1889271</v>
      </c>
      <c r="H22" s="554">
        <v>-12694</v>
      </c>
      <c r="I22" s="554">
        <v>666510</v>
      </c>
      <c r="J22" s="554">
        <v>4551</v>
      </c>
      <c r="K22" s="554">
        <v>2547638</v>
      </c>
    </row>
    <row r="23" spans="4:11" ht="61.9">
      <c r="F23" s="429" t="s">
        <v>299</v>
      </c>
      <c r="G23" s="418" t="s">
        <v>21</v>
      </c>
      <c r="H23" s="418" t="s">
        <v>21</v>
      </c>
      <c r="I23" s="560">
        <v>234055</v>
      </c>
      <c r="J23" s="418" t="s">
        <v>21</v>
      </c>
      <c r="K23" s="560">
        <v>234055</v>
      </c>
    </row>
    <row r="24" spans="4:11">
      <c r="F24" s="432" t="s">
        <v>300</v>
      </c>
      <c r="G24" s="425" t="s">
        <v>21</v>
      </c>
      <c r="H24" s="425" t="s">
        <v>21</v>
      </c>
      <c r="I24" s="554">
        <v>3216756</v>
      </c>
      <c r="J24" s="425" t="s">
        <v>21</v>
      </c>
      <c r="K24" s="554">
        <v>3216756</v>
      </c>
    </row>
    <row r="27" spans="4:11">
      <c r="F27" s="417"/>
      <c r="G27" s="418" t="s">
        <v>301</v>
      </c>
      <c r="H27" s="418" t="s">
        <v>304</v>
      </c>
      <c r="I27" s="418" t="s">
        <v>94</v>
      </c>
      <c r="J27" s="418" t="s">
        <v>20</v>
      </c>
      <c r="K27" s="417"/>
    </row>
    <row r="28" spans="4:11">
      <c r="F28" s="417"/>
      <c r="G28" s="419" t="s">
        <v>302</v>
      </c>
      <c r="H28" s="419" t="s">
        <v>302</v>
      </c>
      <c r="I28" s="419" t="s">
        <v>302</v>
      </c>
      <c r="J28" s="419" t="s">
        <v>302</v>
      </c>
      <c r="K28" s="419" t="s">
        <v>22</v>
      </c>
    </row>
    <row r="29" spans="4:11" ht="24.75">
      <c r="F29" s="420" t="s">
        <v>309</v>
      </c>
      <c r="G29" s="421"/>
      <c r="H29" s="421"/>
      <c r="I29" s="421"/>
      <c r="J29" s="421"/>
      <c r="K29" s="421"/>
    </row>
    <row r="30" spans="4:11" ht="24.75">
      <c r="F30" s="422" t="s">
        <v>101</v>
      </c>
      <c r="G30" s="554">
        <v>8169510</v>
      </c>
      <c r="H30" s="554">
        <v>1194702</v>
      </c>
      <c r="I30" s="554">
        <v>5583892</v>
      </c>
      <c r="J30" s="554">
        <v>28881</v>
      </c>
      <c r="K30" s="554">
        <v>14976985</v>
      </c>
    </row>
    <row r="31" spans="4:11">
      <c r="F31" s="424" t="s">
        <v>0</v>
      </c>
      <c r="G31" s="554">
        <v>6586621</v>
      </c>
      <c r="H31" s="554">
        <v>1021402</v>
      </c>
      <c r="I31" s="554">
        <v>3944147</v>
      </c>
      <c r="J31" s="418" t="s">
        <v>21</v>
      </c>
      <c r="K31" s="554">
        <v>11552170</v>
      </c>
    </row>
    <row r="32" spans="4:11">
      <c r="F32" s="424" t="s">
        <v>288</v>
      </c>
      <c r="G32" s="554">
        <v>5183299</v>
      </c>
      <c r="H32" s="554">
        <v>697772</v>
      </c>
      <c r="I32" s="554">
        <v>-5881071</v>
      </c>
      <c r="J32" s="425" t="s">
        <v>21</v>
      </c>
      <c r="K32" s="425" t="s">
        <v>21</v>
      </c>
    </row>
    <row r="33" spans="6:11">
      <c r="F33" s="423" t="s">
        <v>39</v>
      </c>
      <c r="G33" s="554">
        <v>1403322</v>
      </c>
      <c r="H33" s="554">
        <v>323630</v>
      </c>
      <c r="I33" s="554">
        <v>9825218</v>
      </c>
      <c r="J33" s="418" t="s">
        <v>21</v>
      </c>
      <c r="K33" s="554">
        <v>11552170</v>
      </c>
    </row>
    <row r="34" spans="6:11">
      <c r="F34" s="424" t="s">
        <v>2</v>
      </c>
      <c r="G34" s="554">
        <v>1580356</v>
      </c>
      <c r="H34" s="554">
        <v>173300</v>
      </c>
      <c r="I34" s="554">
        <v>877121</v>
      </c>
      <c r="J34" s="418" t="s">
        <v>21</v>
      </c>
      <c r="K34" s="554">
        <v>2630777</v>
      </c>
    </row>
    <row r="35" spans="6:11">
      <c r="F35" s="424" t="s">
        <v>185</v>
      </c>
      <c r="G35" s="555">
        <v>2533</v>
      </c>
      <c r="H35" s="433" t="s">
        <v>21</v>
      </c>
      <c r="I35" s="555">
        <v>762624</v>
      </c>
      <c r="J35" s="555">
        <v>28881</v>
      </c>
      <c r="K35" s="555">
        <v>794038</v>
      </c>
    </row>
    <row r="36" spans="6:11" ht="24.75">
      <c r="F36" s="422" t="s">
        <v>43</v>
      </c>
      <c r="G36" s="556">
        <v>-6553515</v>
      </c>
      <c r="H36" s="556">
        <v>-973719</v>
      </c>
      <c r="I36" s="556">
        <v>-1550664</v>
      </c>
      <c r="J36" s="556">
        <v>-22956</v>
      </c>
      <c r="K36" s="556">
        <v>-9100854</v>
      </c>
    </row>
    <row r="37" spans="6:11" ht="24.75">
      <c r="F37" s="422" t="s">
        <v>46</v>
      </c>
      <c r="G37" s="557">
        <v>1615995</v>
      </c>
      <c r="H37" s="557">
        <v>220983</v>
      </c>
      <c r="I37" s="557">
        <v>4033228</v>
      </c>
      <c r="J37" s="557">
        <v>5925</v>
      </c>
      <c r="K37" s="557">
        <v>5876131</v>
      </c>
    </row>
    <row r="38" spans="6:11" ht="14.65">
      <c r="F38" s="424" t="s">
        <v>289</v>
      </c>
      <c r="G38" s="427" t="s">
        <v>21</v>
      </c>
      <c r="H38" s="427" t="s">
        <v>21</v>
      </c>
      <c r="I38" s="555">
        <v>6300</v>
      </c>
      <c r="J38" s="555">
        <v>3043</v>
      </c>
      <c r="K38" s="555">
        <v>9343</v>
      </c>
    </row>
    <row r="39" spans="6:11" ht="24.75">
      <c r="F39" s="422" t="s">
        <v>49</v>
      </c>
      <c r="G39" s="556">
        <v>1615995</v>
      </c>
      <c r="H39" s="556">
        <v>220983</v>
      </c>
      <c r="I39" s="556">
        <v>4039528</v>
      </c>
      <c r="J39" s="556">
        <v>8968</v>
      </c>
      <c r="K39" s="556">
        <v>5885474</v>
      </c>
    </row>
    <row r="40" spans="6:11" ht="24.75">
      <c r="F40" s="420" t="s">
        <v>290</v>
      </c>
      <c r="G40" s="421"/>
      <c r="H40" s="421"/>
      <c r="I40" s="421"/>
      <c r="J40" s="421"/>
      <c r="K40" s="558">
        <v>-1471902</v>
      </c>
    </row>
    <row r="41" spans="6:11">
      <c r="F41" s="422" t="s">
        <v>291</v>
      </c>
      <c r="G41" s="417"/>
      <c r="H41" s="417"/>
      <c r="I41" s="417"/>
      <c r="J41" s="417"/>
      <c r="K41" s="555">
        <v>4413572</v>
      </c>
    </row>
    <row r="42" spans="6:11" ht="24.75">
      <c r="F42" s="422" t="s">
        <v>292</v>
      </c>
      <c r="G42" s="555">
        <v>317222224</v>
      </c>
      <c r="H42" s="555">
        <v>52195214</v>
      </c>
      <c r="I42" s="555">
        <v>643408193</v>
      </c>
      <c r="J42" s="555">
        <v>2423228</v>
      </c>
      <c r="K42" s="556">
        <v>1015248859</v>
      </c>
    </row>
    <row r="43" spans="6:11" ht="24.75">
      <c r="F43" s="422" t="s">
        <v>293</v>
      </c>
      <c r="G43" s="556">
        <v>585106443</v>
      </c>
      <c r="H43" s="556">
        <v>87667474</v>
      </c>
      <c r="I43" s="556">
        <v>283522389</v>
      </c>
      <c r="J43" s="556">
        <v>4112314</v>
      </c>
      <c r="K43" s="556">
        <v>960408620</v>
      </c>
    </row>
    <row r="44" spans="6:11" ht="24.75">
      <c r="F44" s="420" t="s">
        <v>294</v>
      </c>
      <c r="G44" s="421"/>
      <c r="H44" s="421"/>
      <c r="I44" s="421"/>
      <c r="J44" s="421"/>
      <c r="K44" s="421"/>
    </row>
    <row r="45" spans="6:11" ht="61.9">
      <c r="F45" s="429" t="s">
        <v>295</v>
      </c>
      <c r="G45" s="559">
        <v>113604</v>
      </c>
      <c r="H45" s="559">
        <v>67138</v>
      </c>
      <c r="I45" s="559">
        <v>48280</v>
      </c>
      <c r="J45" s="425" t="s">
        <v>21</v>
      </c>
      <c r="K45" s="559">
        <v>229022</v>
      </c>
    </row>
    <row r="46" spans="6:11">
      <c r="F46" s="424" t="s">
        <v>296</v>
      </c>
      <c r="G46" s="554">
        <v>682195</v>
      </c>
      <c r="H46" s="554">
        <v>409317</v>
      </c>
      <c r="I46" s="554">
        <v>272878</v>
      </c>
      <c r="J46" s="423" t="s">
        <v>21</v>
      </c>
      <c r="K46" s="554">
        <v>1364390</v>
      </c>
    </row>
    <row r="47" spans="6:11" ht="37.15">
      <c r="F47" s="430" t="s">
        <v>307</v>
      </c>
      <c r="G47" s="417"/>
      <c r="H47" s="417"/>
      <c r="I47" s="417"/>
      <c r="J47" s="417"/>
      <c r="K47" s="417"/>
    </row>
    <row r="48" spans="6:11">
      <c r="F48" s="424" t="s">
        <v>308</v>
      </c>
      <c r="G48" s="554">
        <v>4693672</v>
      </c>
      <c r="H48" s="554">
        <v>42511</v>
      </c>
      <c r="I48" s="554">
        <v>411753</v>
      </c>
      <c r="J48" s="423">
        <v>60</v>
      </c>
      <c r="K48" s="554">
        <v>5147996</v>
      </c>
    </row>
    <row r="49" spans="6:11" ht="61.9">
      <c r="F49" s="429" t="s">
        <v>299</v>
      </c>
      <c r="G49" s="418" t="s">
        <v>21</v>
      </c>
      <c r="H49" s="418" t="s">
        <v>21</v>
      </c>
      <c r="I49" s="560">
        <v>172053</v>
      </c>
      <c r="J49" s="418" t="s">
        <v>21</v>
      </c>
      <c r="K49" s="560">
        <v>172053</v>
      </c>
    </row>
    <row r="50" spans="6:11">
      <c r="F50" s="432" t="s">
        <v>300</v>
      </c>
      <c r="G50" s="425" t="s">
        <v>21</v>
      </c>
      <c r="H50" s="425" t="s">
        <v>21</v>
      </c>
      <c r="I50" s="554">
        <v>2894482</v>
      </c>
      <c r="J50" s="425" t="s">
        <v>21</v>
      </c>
      <c r="K50" s="554">
        <v>2894482</v>
      </c>
    </row>
  </sheetData>
  <mergeCells count="2">
    <mergeCell ref="G17:I17"/>
    <mergeCell ref="J17:K1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1048576"/>
    </sheetView>
  </sheetViews>
  <sheetFormatPr defaultRowHeight="13.9"/>
  <cols>
    <col min="2" max="2" width="10.9296875" bestFit="1" customWidth="1"/>
    <col min="3" max="3" width="10.59765625" bestFit="1" customWidth="1"/>
  </cols>
  <sheetData>
    <row r="1" spans="1:12">
      <c r="F1" s="402" t="s">
        <v>287</v>
      </c>
      <c r="G1" s="403" t="s">
        <v>277</v>
      </c>
      <c r="H1" s="403" t="s">
        <v>279</v>
      </c>
      <c r="I1" s="403" t="s">
        <v>19</v>
      </c>
      <c r="J1" s="403" t="s">
        <v>52</v>
      </c>
      <c r="K1" s="403" t="s">
        <v>22</v>
      </c>
    </row>
    <row r="2" spans="1:12">
      <c r="B2" s="674">
        <v>42551</v>
      </c>
      <c r="C2" s="674">
        <v>42735</v>
      </c>
      <c r="D2" s="674">
        <v>42916</v>
      </c>
      <c r="E2" s="674"/>
      <c r="F2" s="404" t="s">
        <v>0</v>
      </c>
      <c r="G2" s="561">
        <v>3956455</v>
      </c>
      <c r="H2" s="561">
        <v>1451755</v>
      </c>
      <c r="I2" s="405" t="s">
        <v>281</v>
      </c>
      <c r="J2" s="406" t="s">
        <v>21</v>
      </c>
      <c r="K2" s="561">
        <v>8603368</v>
      </c>
      <c r="L2" s="352">
        <f>H2+H3</f>
        <v>3703983</v>
      </c>
    </row>
    <row r="3" spans="1:12">
      <c r="A3" t="s">
        <v>364</v>
      </c>
      <c r="B3" s="679">
        <v>3331.2660000000001</v>
      </c>
      <c r="C3" s="674"/>
      <c r="D3">
        <v>3703.9830000000002</v>
      </c>
      <c r="E3" s="554"/>
      <c r="F3" s="404" t="s">
        <v>2</v>
      </c>
      <c r="G3" s="561">
        <v>1142112</v>
      </c>
      <c r="H3" s="561">
        <v>2252228</v>
      </c>
      <c r="I3" s="562">
        <v>-62367</v>
      </c>
      <c r="J3" s="403" t="s">
        <v>21</v>
      </c>
      <c r="K3" s="561">
        <v>3331973</v>
      </c>
    </row>
    <row r="4" spans="1:12">
      <c r="A4" t="s">
        <v>357</v>
      </c>
      <c r="B4" s="569">
        <v>1227.42</v>
      </c>
      <c r="C4" s="674"/>
      <c r="D4" s="561">
        <v>1451.7550000000001</v>
      </c>
      <c r="E4" s="554"/>
      <c r="F4" s="404" t="s">
        <v>104</v>
      </c>
      <c r="G4" s="403" t="s">
        <v>21</v>
      </c>
      <c r="H4" s="403" t="s">
        <v>21</v>
      </c>
      <c r="I4" s="561">
        <v>515649</v>
      </c>
      <c r="J4" s="403" t="s">
        <v>21</v>
      </c>
      <c r="K4" s="561">
        <v>515649</v>
      </c>
    </row>
    <row r="5" spans="1:12">
      <c r="A5" t="s">
        <v>358</v>
      </c>
      <c r="B5" s="569">
        <v>2103.846</v>
      </c>
      <c r="C5" s="674"/>
      <c r="D5" s="561">
        <v>2252.2280000000001</v>
      </c>
      <c r="E5" s="554"/>
      <c r="F5" s="408" t="s">
        <v>81</v>
      </c>
      <c r="G5" s="403" t="s">
        <v>21</v>
      </c>
      <c r="H5" s="403" t="s">
        <v>21</v>
      </c>
      <c r="I5" s="563">
        <v>-2425060</v>
      </c>
      <c r="J5" s="403" t="s">
        <v>21</v>
      </c>
      <c r="K5" s="563">
        <v>-2425060</v>
      </c>
    </row>
    <row r="6" spans="1:12">
      <c r="A6" t="s">
        <v>359</v>
      </c>
      <c r="B6" s="564">
        <v>857.899</v>
      </c>
      <c r="C6" s="674"/>
      <c r="D6" s="564">
        <v>815.99300000000005</v>
      </c>
      <c r="E6" s="321"/>
      <c r="F6" s="404" t="s">
        <v>82</v>
      </c>
      <c r="G6" s="561">
        <v>48004</v>
      </c>
      <c r="H6" s="403" t="s">
        <v>21</v>
      </c>
      <c r="I6" s="561">
        <v>2214662</v>
      </c>
      <c r="J6" s="403" t="s">
        <v>21</v>
      </c>
      <c r="K6" s="561">
        <v>2262666</v>
      </c>
    </row>
    <row r="7" spans="1:12">
      <c r="A7" t="s">
        <v>361</v>
      </c>
      <c r="B7" s="681">
        <v>977.17600000000004</v>
      </c>
      <c r="C7" s="674"/>
      <c r="D7" s="352">
        <v>995.25900000000001</v>
      </c>
      <c r="E7" s="352"/>
      <c r="F7" s="408" t="s">
        <v>276</v>
      </c>
      <c r="G7" s="409"/>
      <c r="H7" s="403" t="s">
        <v>21</v>
      </c>
      <c r="I7" s="403" t="s">
        <v>21</v>
      </c>
      <c r="J7" s="561">
        <v>10206</v>
      </c>
      <c r="K7" s="561">
        <v>10206</v>
      </c>
    </row>
    <row r="8" spans="1:12">
      <c r="A8" t="s">
        <v>362</v>
      </c>
      <c r="B8" s="571">
        <v>1496.191</v>
      </c>
      <c r="C8" s="674"/>
      <c r="D8" s="565">
        <v>1892.731</v>
      </c>
      <c r="E8" s="554"/>
      <c r="F8" s="404" t="s">
        <v>6</v>
      </c>
      <c r="G8" s="562">
        <v>-22927</v>
      </c>
      <c r="H8" s="562">
        <v>-15752</v>
      </c>
      <c r="I8" s="562">
        <v>-46749</v>
      </c>
      <c r="J8" s="403" t="s">
        <v>21</v>
      </c>
      <c r="K8" s="562">
        <v>-85428</v>
      </c>
      <c r="L8" s="352"/>
    </row>
    <row r="9" spans="1:12">
      <c r="A9" t="s">
        <v>363</v>
      </c>
      <c r="B9" s="572">
        <v>89173.03</v>
      </c>
      <c r="C9" s="674"/>
      <c r="D9" s="567">
        <v>108734.04399999999</v>
      </c>
      <c r="E9" s="554"/>
      <c r="F9" s="404" t="s">
        <v>44</v>
      </c>
      <c r="G9" s="407" t="s">
        <v>278</v>
      </c>
      <c r="H9" s="562">
        <v>-979507</v>
      </c>
      <c r="I9" s="562">
        <v>-1607021</v>
      </c>
      <c r="J9" s="403" t="s">
        <v>21</v>
      </c>
      <c r="K9" s="562">
        <v>-3923749</v>
      </c>
    </row>
    <row r="10" spans="1:12">
      <c r="F10" s="410" t="s">
        <v>34</v>
      </c>
      <c r="G10" s="564">
        <v>-1710403</v>
      </c>
      <c r="H10" s="564">
        <v>-815993</v>
      </c>
      <c r="I10" s="564">
        <v>-215947</v>
      </c>
      <c r="J10" s="411" t="s">
        <v>21</v>
      </c>
      <c r="K10" s="564">
        <v>-2742343</v>
      </c>
    </row>
    <row r="11" spans="1:12">
      <c r="F11" s="412" t="s">
        <v>83</v>
      </c>
      <c r="G11" s="565">
        <v>2076020</v>
      </c>
      <c r="H11" s="565">
        <v>1892731</v>
      </c>
      <c r="I11" s="413" t="s">
        <v>282</v>
      </c>
      <c r="J11" s="565">
        <v>10206</v>
      </c>
      <c r="K11" s="565">
        <v>5547282</v>
      </c>
    </row>
    <row r="12" spans="1:12">
      <c r="F12" s="404" t="s">
        <v>107</v>
      </c>
      <c r="G12" s="403" t="s">
        <v>21</v>
      </c>
      <c r="H12" s="403" t="s">
        <v>21</v>
      </c>
      <c r="I12" s="403" t="s">
        <v>21</v>
      </c>
      <c r="J12" s="562">
        <v>-7820</v>
      </c>
      <c r="K12" s="562">
        <v>-7820</v>
      </c>
    </row>
    <row r="13" spans="1:12">
      <c r="F13" s="402" t="s">
        <v>84</v>
      </c>
      <c r="G13" s="566">
        <v>2076020</v>
      </c>
      <c r="H13" s="566">
        <v>1892731</v>
      </c>
      <c r="I13" s="403" t="s">
        <v>282</v>
      </c>
      <c r="J13" s="566">
        <v>2386</v>
      </c>
      <c r="K13" s="566">
        <v>5539462</v>
      </c>
    </row>
    <row r="14" spans="1:12">
      <c r="F14" s="410" t="s">
        <v>61</v>
      </c>
      <c r="G14" s="567">
        <v>228924130</v>
      </c>
      <c r="H14" s="567">
        <v>108734044</v>
      </c>
      <c r="I14" s="414" t="s">
        <v>283</v>
      </c>
      <c r="J14" s="567">
        <v>2781433</v>
      </c>
      <c r="K14" s="567">
        <v>938528522</v>
      </c>
    </row>
    <row r="15" spans="1:12">
      <c r="F15" s="415" t="s">
        <v>63</v>
      </c>
      <c r="G15" s="568">
        <v>448736486</v>
      </c>
      <c r="H15" s="416" t="s">
        <v>280</v>
      </c>
      <c r="I15" s="416" t="s">
        <v>284</v>
      </c>
      <c r="J15" s="416" t="s">
        <v>285</v>
      </c>
      <c r="K15" s="416" t="s">
        <v>286</v>
      </c>
    </row>
    <row r="18" spans="4:11">
      <c r="F18" s="434" t="s">
        <v>321</v>
      </c>
      <c r="G18" s="435" t="s">
        <v>277</v>
      </c>
      <c r="H18" s="435" t="s">
        <v>279</v>
      </c>
      <c r="I18" s="435" t="s">
        <v>19</v>
      </c>
      <c r="J18" s="435" t="s">
        <v>52</v>
      </c>
      <c r="K18" s="435" t="s">
        <v>22</v>
      </c>
    </row>
    <row r="19" spans="4:11">
      <c r="D19" s="352"/>
      <c r="E19" s="352"/>
      <c r="F19" s="436" t="s">
        <v>0</v>
      </c>
      <c r="G19" s="437" t="s">
        <v>311</v>
      </c>
      <c r="H19" s="569">
        <v>1227420</v>
      </c>
      <c r="I19" s="569">
        <v>3305853</v>
      </c>
      <c r="J19" s="438" t="s">
        <v>21</v>
      </c>
      <c r="K19" s="569">
        <v>8618824</v>
      </c>
    </row>
    <row r="20" spans="4:11">
      <c r="F20" s="436" t="s">
        <v>2</v>
      </c>
      <c r="G20" s="437" t="s">
        <v>312</v>
      </c>
      <c r="H20" s="569">
        <v>2103846</v>
      </c>
      <c r="I20" s="570">
        <v>-117597</v>
      </c>
      <c r="J20" s="439" t="s">
        <v>21</v>
      </c>
      <c r="K20" s="569">
        <v>3128256</v>
      </c>
    </row>
    <row r="21" spans="4:11">
      <c r="F21" s="436" t="s">
        <v>104</v>
      </c>
      <c r="G21" s="435" t="s">
        <v>21</v>
      </c>
      <c r="H21" s="435" t="s">
        <v>21</v>
      </c>
      <c r="I21" s="569">
        <v>649556</v>
      </c>
      <c r="J21" s="435" t="s">
        <v>21</v>
      </c>
      <c r="K21" s="569">
        <v>649556</v>
      </c>
    </row>
    <row r="22" spans="4:11">
      <c r="F22" s="436" t="s">
        <v>81</v>
      </c>
      <c r="G22" s="435" t="s">
        <v>21</v>
      </c>
      <c r="H22" s="435" t="s">
        <v>21</v>
      </c>
      <c r="I22" s="569">
        <v>262752</v>
      </c>
      <c r="J22" s="435" t="s">
        <v>21</v>
      </c>
      <c r="K22" s="569">
        <v>262752</v>
      </c>
    </row>
    <row r="23" spans="4:11">
      <c r="F23" s="436" t="s">
        <v>82</v>
      </c>
      <c r="G23" s="569">
        <v>120383</v>
      </c>
      <c r="H23" s="439" t="s">
        <v>21</v>
      </c>
      <c r="I23" s="570">
        <v>-745187</v>
      </c>
      <c r="J23" s="435" t="s">
        <v>21</v>
      </c>
      <c r="K23" s="562">
        <v>-624804</v>
      </c>
    </row>
    <row r="24" spans="4:11">
      <c r="F24" s="436" t="s">
        <v>276</v>
      </c>
      <c r="G24" s="435" t="s">
        <v>21</v>
      </c>
      <c r="H24" s="435" t="s">
        <v>21</v>
      </c>
      <c r="I24" s="435" t="s">
        <v>21</v>
      </c>
      <c r="J24" s="569">
        <v>7732</v>
      </c>
      <c r="K24" s="569">
        <v>7732</v>
      </c>
    </row>
    <row r="25" spans="4:11">
      <c r="F25" s="436" t="s">
        <v>310</v>
      </c>
      <c r="G25" s="562">
        <v>-157919</v>
      </c>
      <c r="H25" s="562">
        <v>-97515</v>
      </c>
      <c r="I25" s="570">
        <v>-189769</v>
      </c>
      <c r="J25" s="435" t="s">
        <v>21</v>
      </c>
      <c r="K25" s="562">
        <v>-445203</v>
      </c>
    </row>
    <row r="26" spans="4:11">
      <c r="F26" s="436" t="s">
        <v>44</v>
      </c>
      <c r="G26" s="562">
        <v>-1424546</v>
      </c>
      <c r="H26" s="562">
        <v>-879661</v>
      </c>
      <c r="I26" s="570">
        <v>-1631373</v>
      </c>
      <c r="J26" s="435" t="s">
        <v>21</v>
      </c>
      <c r="K26" s="562">
        <v>-3935580</v>
      </c>
    </row>
    <row r="27" spans="4:11">
      <c r="F27" s="440" t="s">
        <v>34</v>
      </c>
      <c r="G27" s="564">
        <v>-1859301</v>
      </c>
      <c r="H27" s="564">
        <v>-857899</v>
      </c>
      <c r="I27" s="441" t="s">
        <v>21</v>
      </c>
      <c r="J27" s="441" t="s">
        <v>21</v>
      </c>
      <c r="K27" s="564">
        <v>-2717200</v>
      </c>
    </row>
    <row r="28" spans="4:11">
      <c r="F28" s="442" t="s">
        <v>83</v>
      </c>
      <c r="G28" s="571">
        <v>1906175</v>
      </c>
      <c r="H28" s="443" t="s">
        <v>313</v>
      </c>
      <c r="I28" s="443" t="s">
        <v>316</v>
      </c>
      <c r="J28" s="571">
        <v>7732</v>
      </c>
      <c r="K28" s="571">
        <v>4944333</v>
      </c>
    </row>
    <row r="29" spans="4:11">
      <c r="F29" s="444" t="s">
        <v>107</v>
      </c>
      <c r="G29" s="435" t="s">
        <v>21</v>
      </c>
      <c r="H29" s="435" t="s">
        <v>21</v>
      </c>
      <c r="I29" s="435" t="s">
        <v>21</v>
      </c>
      <c r="J29" s="572">
        <v>5338</v>
      </c>
      <c r="K29" s="572">
        <v>5338</v>
      </c>
    </row>
    <row r="30" spans="4:11">
      <c r="F30" s="434" t="s">
        <v>84</v>
      </c>
      <c r="G30" s="573">
        <v>1906175</v>
      </c>
      <c r="H30" s="435" t="s">
        <v>313</v>
      </c>
      <c r="I30" s="435" t="s">
        <v>316</v>
      </c>
      <c r="J30" s="573">
        <v>13070</v>
      </c>
      <c r="K30" s="435" t="s">
        <v>319</v>
      </c>
    </row>
    <row r="31" spans="4:11">
      <c r="F31" s="444" t="s">
        <v>61</v>
      </c>
      <c r="G31" s="572">
        <v>205932857</v>
      </c>
      <c r="H31" s="438" t="s">
        <v>314</v>
      </c>
      <c r="I31" s="438" t="s">
        <v>317</v>
      </c>
      <c r="J31" s="572">
        <v>2443649</v>
      </c>
      <c r="K31" s="572">
        <v>833692976</v>
      </c>
    </row>
    <row r="32" spans="4:11">
      <c r="F32" s="440" t="s">
        <v>63</v>
      </c>
      <c r="G32" s="574">
        <v>388402606</v>
      </c>
      <c r="H32" s="445" t="s">
        <v>315</v>
      </c>
      <c r="I32" s="445" t="s">
        <v>318</v>
      </c>
      <c r="J32" s="574">
        <v>7075408</v>
      </c>
      <c r="K32" s="445" t="s">
        <v>320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B28" sqref="B28"/>
    </sheetView>
  </sheetViews>
  <sheetFormatPr defaultRowHeight="13.9"/>
  <cols>
    <col min="2" max="2" width="10.9296875" bestFit="1" customWidth="1"/>
    <col min="3" max="3" width="10.59765625" bestFit="1" customWidth="1"/>
    <col min="4" max="4" width="11.46484375" bestFit="1" customWidth="1"/>
    <col min="6" max="6" width="22.46484375" bestFit="1" customWidth="1"/>
    <col min="7" max="7" width="11.9296875" bestFit="1" customWidth="1"/>
  </cols>
  <sheetData>
    <row r="1" spans="1:11">
      <c r="F1" s="616"/>
      <c r="G1" s="684">
        <f>SUM(G6:G10)</f>
        <v>72855</v>
      </c>
      <c r="H1" s="617" t="s">
        <v>342</v>
      </c>
      <c r="I1" s="617"/>
      <c r="J1" s="618" t="s">
        <v>339</v>
      </c>
      <c r="K1" s="618"/>
    </row>
    <row r="2" spans="1:11">
      <c r="B2" s="674">
        <v>42551</v>
      </c>
      <c r="C2" s="674">
        <v>42735</v>
      </c>
      <c r="D2" s="674">
        <v>42916</v>
      </c>
      <c r="E2" s="674"/>
      <c r="F2" s="616"/>
      <c r="G2" s="619" t="s">
        <v>335</v>
      </c>
      <c r="H2" s="620" t="s">
        <v>337</v>
      </c>
      <c r="I2" s="620" t="s">
        <v>338</v>
      </c>
      <c r="J2" s="620" t="s">
        <v>340</v>
      </c>
      <c r="K2" s="620" t="s">
        <v>341</v>
      </c>
    </row>
    <row r="3" spans="1:11">
      <c r="A3" t="s">
        <v>364</v>
      </c>
      <c r="B3" s="663">
        <v>61944</v>
      </c>
      <c r="C3" s="674"/>
      <c r="D3" s="642">
        <v>72855</v>
      </c>
      <c r="E3" s="554"/>
      <c r="F3" s="621" t="s">
        <v>76</v>
      </c>
      <c r="G3" s="640">
        <v>46837</v>
      </c>
      <c r="H3" s="640">
        <v>33307</v>
      </c>
      <c r="I3" s="640">
        <v>65204</v>
      </c>
      <c r="J3" s="72"/>
      <c r="K3" s="640">
        <v>145348</v>
      </c>
    </row>
    <row r="4" spans="1:11">
      <c r="A4" t="s">
        <v>357</v>
      </c>
      <c r="B4" s="663">
        <v>61944</v>
      </c>
      <c r="C4" s="674"/>
      <c r="D4" s="642">
        <v>67371</v>
      </c>
      <c r="E4" s="554"/>
      <c r="F4" s="621" t="s">
        <v>77</v>
      </c>
      <c r="G4" s="640">
        <v>-46822</v>
      </c>
      <c r="H4" s="640">
        <v>-6331</v>
      </c>
      <c r="I4" s="640">
        <v>-4681</v>
      </c>
      <c r="J4" s="623" t="s">
        <v>336</v>
      </c>
      <c r="K4" s="640">
        <v>-57834</v>
      </c>
    </row>
    <row r="5" spans="1:11">
      <c r="A5" t="s">
        <v>358</v>
      </c>
      <c r="B5" s="664">
        <v>4540</v>
      </c>
      <c r="C5" s="674"/>
      <c r="D5" s="643">
        <v>5253</v>
      </c>
      <c r="E5" s="554"/>
      <c r="F5" s="624" t="s">
        <v>343</v>
      </c>
      <c r="G5" s="641">
        <v>67356</v>
      </c>
      <c r="H5" s="641">
        <v>-8307</v>
      </c>
      <c r="I5" s="641">
        <v>-59049</v>
      </c>
      <c r="J5" s="626" t="s">
        <v>336</v>
      </c>
      <c r="K5" s="627" t="s">
        <v>336</v>
      </c>
    </row>
    <row r="6" spans="1:11">
      <c r="A6" t="s">
        <v>359</v>
      </c>
      <c r="B6" s="667">
        <v>4937</v>
      </c>
      <c r="C6" s="674"/>
      <c r="D6" s="641">
        <v>4444</v>
      </c>
      <c r="E6" s="321"/>
      <c r="F6" s="628" t="s">
        <v>322</v>
      </c>
      <c r="G6" s="642">
        <v>67371</v>
      </c>
      <c r="H6" s="642">
        <v>18669</v>
      </c>
      <c r="I6" s="642">
        <v>1474</v>
      </c>
      <c r="J6" s="86"/>
      <c r="K6" s="642">
        <v>87514</v>
      </c>
    </row>
    <row r="7" spans="1:11">
      <c r="A7" t="s">
        <v>361</v>
      </c>
      <c r="B7" s="681">
        <v>45874</v>
      </c>
      <c r="C7" s="674"/>
      <c r="D7" s="352">
        <v>49841</v>
      </c>
      <c r="E7" s="352"/>
      <c r="F7" s="630" t="s">
        <v>323</v>
      </c>
      <c r="G7" s="643">
        <v>5253</v>
      </c>
      <c r="H7" s="631">
        <v>780</v>
      </c>
      <c r="I7" s="643">
        <v>1000</v>
      </c>
      <c r="J7" s="81"/>
      <c r="K7" s="643">
        <v>7033</v>
      </c>
    </row>
    <row r="8" spans="1:11">
      <c r="A8" t="s">
        <v>362</v>
      </c>
      <c r="B8" s="668">
        <v>11498</v>
      </c>
      <c r="C8" s="674"/>
      <c r="D8" s="642">
        <v>14126</v>
      </c>
      <c r="E8" s="554"/>
      <c r="F8" s="632" t="s">
        <v>324</v>
      </c>
      <c r="G8" s="623" t="s">
        <v>336</v>
      </c>
      <c r="H8" s="623" t="s">
        <v>336</v>
      </c>
      <c r="I8" s="644">
        <v>1679</v>
      </c>
      <c r="J8" s="633" t="s">
        <v>336</v>
      </c>
      <c r="K8" s="644">
        <v>1679</v>
      </c>
    </row>
    <row r="9" spans="1:11">
      <c r="A9" t="s">
        <v>363</v>
      </c>
      <c r="B9" s="572"/>
      <c r="C9" s="669">
        <v>1931129</v>
      </c>
      <c r="D9" s="645">
        <v>2186738</v>
      </c>
      <c r="E9" s="554"/>
      <c r="F9" s="632" t="s">
        <v>325</v>
      </c>
      <c r="G9" s="623" t="s">
        <v>336</v>
      </c>
      <c r="H9" s="623" t="s">
        <v>336</v>
      </c>
      <c r="I9" s="644">
        <v>9835</v>
      </c>
      <c r="J9" s="633" t="s">
        <v>336</v>
      </c>
      <c r="K9" s="644">
        <v>9835</v>
      </c>
    </row>
    <row r="10" spans="1:11">
      <c r="F10" s="632" t="s">
        <v>344</v>
      </c>
      <c r="G10" s="633">
        <v>231</v>
      </c>
      <c r="H10" s="633">
        <v>-95</v>
      </c>
      <c r="I10" s="633">
        <v>-758</v>
      </c>
      <c r="J10" s="633">
        <v>534</v>
      </c>
      <c r="K10" s="633">
        <v>-88</v>
      </c>
    </row>
    <row r="11" spans="1:11" ht="24.75">
      <c r="E11" s="352"/>
      <c r="F11" s="634" t="s">
        <v>345</v>
      </c>
      <c r="G11" s="640">
        <v>-54285</v>
      </c>
      <c r="H11" s="640">
        <v>-5002</v>
      </c>
      <c r="I11" s="640">
        <v>-6170</v>
      </c>
      <c r="J11" s="622">
        <v>-87</v>
      </c>
      <c r="K11" s="640">
        <v>-65544</v>
      </c>
    </row>
    <row r="12" spans="1:11">
      <c r="F12" s="624" t="s">
        <v>326</v>
      </c>
      <c r="G12" s="641">
        <v>-4444</v>
      </c>
      <c r="H12" s="641">
        <v>-5135</v>
      </c>
      <c r="I12" s="625">
        <v>-787</v>
      </c>
      <c r="J12" s="635" t="s">
        <v>336</v>
      </c>
      <c r="K12" s="641">
        <v>-10366</v>
      </c>
    </row>
    <row r="13" spans="1:11">
      <c r="F13" s="628" t="s">
        <v>327</v>
      </c>
      <c r="G13" s="642">
        <v>14126</v>
      </c>
      <c r="H13" s="642">
        <v>9217</v>
      </c>
      <c r="I13" s="642">
        <v>6273</v>
      </c>
      <c r="J13" s="629">
        <v>447</v>
      </c>
      <c r="K13" s="642">
        <v>30063</v>
      </c>
    </row>
    <row r="14" spans="1:11">
      <c r="F14" s="636"/>
      <c r="G14" s="636"/>
      <c r="H14" s="636"/>
      <c r="I14" s="636"/>
      <c r="J14" s="636"/>
      <c r="K14" s="636"/>
    </row>
    <row r="15" spans="1:11">
      <c r="F15" s="616"/>
      <c r="G15" s="93"/>
      <c r="H15" s="637" t="s">
        <v>346</v>
      </c>
      <c r="I15" s="637"/>
      <c r="J15" s="578"/>
      <c r="K15" s="578"/>
    </row>
    <row r="16" spans="1:11">
      <c r="F16" s="616"/>
      <c r="G16" s="619" t="s">
        <v>347</v>
      </c>
      <c r="H16" s="620" t="s">
        <v>337</v>
      </c>
      <c r="I16" s="620" t="s">
        <v>338</v>
      </c>
      <c r="J16" s="620" t="s">
        <v>340</v>
      </c>
      <c r="K16" s="620" t="s">
        <v>341</v>
      </c>
    </row>
    <row r="17" spans="4:11">
      <c r="F17" s="621" t="s">
        <v>328</v>
      </c>
      <c r="G17" s="645">
        <v>2186738</v>
      </c>
      <c r="H17" s="640">
        <v>1802366</v>
      </c>
      <c r="I17" s="640">
        <v>4538941</v>
      </c>
      <c r="J17" s="72"/>
      <c r="K17" s="640">
        <v>8528045</v>
      </c>
    </row>
    <row r="18" spans="4:11">
      <c r="F18" s="621" t="s">
        <v>329</v>
      </c>
      <c r="G18" s="93"/>
      <c r="H18" s="93"/>
      <c r="I18" s="93"/>
      <c r="J18" s="72"/>
      <c r="K18" s="641">
        <v>15781</v>
      </c>
    </row>
    <row r="19" spans="4:11">
      <c r="D19" s="352"/>
      <c r="E19" s="352"/>
      <c r="F19" s="621" t="s">
        <v>330</v>
      </c>
      <c r="G19" s="93"/>
      <c r="H19" s="93"/>
      <c r="I19" s="93"/>
      <c r="J19" s="72"/>
      <c r="K19" s="642">
        <v>8543826</v>
      </c>
    </row>
    <row r="20" spans="4:11">
      <c r="F20" s="632" t="s">
        <v>331</v>
      </c>
      <c r="G20" s="644">
        <v>-6769916</v>
      </c>
      <c r="H20" s="644">
        <v>-1164893</v>
      </c>
      <c r="I20" s="644">
        <v>-244235</v>
      </c>
      <c r="J20" s="633" t="s">
        <v>336</v>
      </c>
      <c r="K20" s="646">
        <v>-8179044</v>
      </c>
    </row>
    <row r="21" spans="4:11" ht="37.15">
      <c r="F21" s="638" t="s">
        <v>332</v>
      </c>
      <c r="G21" s="640">
        <v>1955</v>
      </c>
      <c r="H21" s="622">
        <v>339</v>
      </c>
      <c r="I21" s="622">
        <v>40</v>
      </c>
      <c r="J21" s="72"/>
      <c r="K21" s="640">
        <v>2334</v>
      </c>
    </row>
    <row r="22" spans="4:11">
      <c r="F22" s="632" t="s">
        <v>333</v>
      </c>
      <c r="G22" s="644">
        <v>2318</v>
      </c>
      <c r="H22" s="633">
        <v>403</v>
      </c>
      <c r="I22" s="633">
        <v>47</v>
      </c>
      <c r="J22" s="633" t="s">
        <v>336</v>
      </c>
      <c r="K22" s="644">
        <v>2768</v>
      </c>
    </row>
    <row r="23" spans="4:11">
      <c r="F23" s="639" t="s">
        <v>334</v>
      </c>
      <c r="G23" s="647">
        <v>206500</v>
      </c>
      <c r="H23" s="647">
        <v>451539</v>
      </c>
      <c r="I23" s="626" t="s">
        <v>336</v>
      </c>
      <c r="J23" s="627" t="s">
        <v>336</v>
      </c>
      <c r="K23" s="647">
        <v>658039</v>
      </c>
    </row>
    <row r="24" spans="4:11">
      <c r="G24" s="352"/>
    </row>
    <row r="25" spans="4:11">
      <c r="F25" s="648" t="s">
        <v>353</v>
      </c>
      <c r="G25" s="648"/>
      <c r="H25" s="648"/>
      <c r="I25" s="648"/>
      <c r="J25" s="648"/>
      <c r="K25" s="648"/>
    </row>
    <row r="26" spans="4:11">
      <c r="F26" s="616"/>
      <c r="G26" s="649" t="s">
        <v>351</v>
      </c>
      <c r="H26" s="620" t="s">
        <v>337</v>
      </c>
      <c r="I26" s="620" t="s">
        <v>355</v>
      </c>
      <c r="J26" s="649" t="s">
        <v>356</v>
      </c>
      <c r="K26" s="620" t="s">
        <v>341</v>
      </c>
    </row>
    <row r="27" spans="4:11">
      <c r="F27" s="621" t="s">
        <v>76</v>
      </c>
      <c r="G27" s="660">
        <v>39491</v>
      </c>
      <c r="H27" s="661">
        <v>30842</v>
      </c>
      <c r="I27" s="661">
        <v>71943</v>
      </c>
      <c r="J27" s="616"/>
      <c r="K27" s="661">
        <v>142276</v>
      </c>
    </row>
    <row r="28" spans="4:11">
      <c r="F28" s="621" t="s">
        <v>77</v>
      </c>
      <c r="G28" s="660">
        <v>-45505</v>
      </c>
      <c r="H28" s="661">
        <v>-5768</v>
      </c>
      <c r="I28" s="661">
        <v>-9366</v>
      </c>
      <c r="J28" s="633" t="s">
        <v>336</v>
      </c>
      <c r="K28" s="661">
        <v>-60639</v>
      </c>
    </row>
    <row r="29" spans="4:11">
      <c r="F29" s="624" t="s">
        <v>343</v>
      </c>
      <c r="G29" s="662">
        <v>67958</v>
      </c>
      <c r="H29" s="662">
        <v>-8574</v>
      </c>
      <c r="I29" s="662">
        <v>-59384</v>
      </c>
      <c r="J29" s="627" t="s">
        <v>336</v>
      </c>
      <c r="K29" s="627" t="s">
        <v>336</v>
      </c>
    </row>
    <row r="30" spans="4:11">
      <c r="F30" s="628" t="s">
        <v>322</v>
      </c>
      <c r="G30" s="663">
        <v>61944</v>
      </c>
      <c r="H30" s="663">
        <v>16500</v>
      </c>
      <c r="I30" s="663">
        <v>3193</v>
      </c>
      <c r="J30" s="651"/>
      <c r="K30" s="663">
        <v>81637</v>
      </c>
    </row>
    <row r="31" spans="4:11">
      <c r="F31" s="630" t="s">
        <v>323</v>
      </c>
      <c r="G31" s="664">
        <v>4540</v>
      </c>
      <c r="H31" s="652">
        <v>545</v>
      </c>
      <c r="I31" s="652">
        <v>781</v>
      </c>
      <c r="J31" s="653"/>
      <c r="K31" s="665">
        <v>5866</v>
      </c>
    </row>
    <row r="32" spans="4:11">
      <c r="F32" s="632" t="s">
        <v>324</v>
      </c>
      <c r="G32" s="633" t="s">
        <v>336</v>
      </c>
      <c r="H32" s="633" t="s">
        <v>336</v>
      </c>
      <c r="I32" s="623">
        <v>559</v>
      </c>
      <c r="J32" s="633" t="s">
        <v>336</v>
      </c>
      <c r="K32" s="623">
        <v>559</v>
      </c>
    </row>
    <row r="33" spans="5:11">
      <c r="F33" s="632" t="s">
        <v>325</v>
      </c>
      <c r="G33" s="633" t="s">
        <v>336</v>
      </c>
      <c r="H33" s="633" t="s">
        <v>336</v>
      </c>
      <c r="I33" s="666">
        <v>4264</v>
      </c>
      <c r="J33" s="633" t="s">
        <v>336</v>
      </c>
      <c r="K33" s="666">
        <v>4264</v>
      </c>
    </row>
    <row r="34" spans="5:11">
      <c r="F34" s="632" t="s">
        <v>348</v>
      </c>
      <c r="G34" s="623">
        <v>762</v>
      </c>
      <c r="H34" s="633" t="s">
        <v>336</v>
      </c>
      <c r="I34" s="633" t="s">
        <v>336</v>
      </c>
      <c r="J34" s="623">
        <v>198</v>
      </c>
      <c r="K34" s="623">
        <v>960</v>
      </c>
    </row>
    <row r="35" spans="5:11" ht="24.75">
      <c r="E35" s="352">
        <f>G35-G36</f>
        <v>-45874</v>
      </c>
      <c r="F35" s="634" t="s">
        <v>345</v>
      </c>
      <c r="G35" s="660">
        <v>-50811</v>
      </c>
      <c r="H35" s="661">
        <v>-5643</v>
      </c>
      <c r="I35" s="661">
        <v>-5662</v>
      </c>
      <c r="J35" s="620">
        <v>-71</v>
      </c>
      <c r="K35" s="661">
        <v>-62187</v>
      </c>
    </row>
    <row r="36" spans="5:11">
      <c r="F36" s="624" t="s">
        <v>326</v>
      </c>
      <c r="G36" s="667">
        <v>-4937</v>
      </c>
      <c r="H36" s="662">
        <v>-3249</v>
      </c>
      <c r="I36" s="662">
        <v>3222</v>
      </c>
      <c r="J36" s="635" t="s">
        <v>336</v>
      </c>
      <c r="K36" s="662">
        <v>-4964</v>
      </c>
    </row>
    <row r="37" spans="5:11">
      <c r="F37" s="628" t="s">
        <v>327</v>
      </c>
      <c r="G37" s="668">
        <v>11498</v>
      </c>
      <c r="H37" s="663">
        <v>8153</v>
      </c>
      <c r="I37" s="663">
        <v>6357</v>
      </c>
      <c r="J37" s="650">
        <v>127</v>
      </c>
      <c r="K37" s="663">
        <v>26135</v>
      </c>
    </row>
    <row r="38" spans="5:11">
      <c r="F38" s="654"/>
      <c r="G38" s="654"/>
      <c r="H38" s="654"/>
      <c r="I38" s="654"/>
      <c r="J38" s="654"/>
      <c r="K38" s="654"/>
    </row>
    <row r="39" spans="5:11">
      <c r="F39" s="655" t="s">
        <v>354</v>
      </c>
      <c r="G39" s="655"/>
      <c r="H39" s="655"/>
      <c r="I39" s="655"/>
      <c r="J39" s="655"/>
      <c r="K39" s="655"/>
    </row>
    <row r="40" spans="5:11">
      <c r="F40" s="616"/>
      <c r="G40" s="656" t="s">
        <v>352</v>
      </c>
      <c r="H40" s="657" t="s">
        <v>337</v>
      </c>
      <c r="I40" s="657" t="s">
        <v>338</v>
      </c>
      <c r="J40" s="657" t="s">
        <v>340</v>
      </c>
      <c r="K40" s="657" t="s">
        <v>341</v>
      </c>
    </row>
    <row r="41" spans="5:11" ht="14.65">
      <c r="F41" s="621" t="s">
        <v>328</v>
      </c>
      <c r="G41" s="669">
        <v>1931129</v>
      </c>
      <c r="H41" s="661">
        <v>1665926</v>
      </c>
      <c r="I41" s="661">
        <v>4655102</v>
      </c>
      <c r="J41" s="658" t="s">
        <v>336</v>
      </c>
      <c r="K41" s="661">
        <v>8252157</v>
      </c>
    </row>
    <row r="42" spans="5:11">
      <c r="F42" s="659" t="s">
        <v>329</v>
      </c>
      <c r="G42" s="616"/>
      <c r="H42" s="616"/>
      <c r="I42" s="93"/>
      <c r="J42" s="616"/>
      <c r="K42" s="670">
        <v>13465</v>
      </c>
    </row>
    <row r="43" spans="5:11">
      <c r="F43" s="632" t="s">
        <v>330</v>
      </c>
      <c r="G43" s="616"/>
      <c r="H43" s="616"/>
      <c r="I43" s="93"/>
      <c r="J43" s="616"/>
      <c r="K43" s="666">
        <v>8265622</v>
      </c>
    </row>
    <row r="44" spans="5:11">
      <c r="F44" s="632" t="s">
        <v>331</v>
      </c>
      <c r="G44" s="671">
        <v>-6316949</v>
      </c>
      <c r="H44" s="666">
        <v>-1098593</v>
      </c>
      <c r="I44" s="666">
        <v>-503192</v>
      </c>
      <c r="J44" s="633" t="s">
        <v>336</v>
      </c>
      <c r="K44" s="666">
        <v>-7918734</v>
      </c>
    </row>
    <row r="45" spans="5:11">
      <c r="F45" s="621" t="s">
        <v>349</v>
      </c>
      <c r="G45" s="616"/>
      <c r="H45" s="616"/>
      <c r="I45" s="93"/>
      <c r="J45" s="616"/>
      <c r="K45" s="616"/>
    </row>
    <row r="46" spans="5:11">
      <c r="F46" s="632" t="s">
        <v>350</v>
      </c>
      <c r="G46" s="672">
        <v>3675</v>
      </c>
      <c r="H46" s="623">
        <v>928</v>
      </c>
      <c r="I46" s="623">
        <v>87</v>
      </c>
      <c r="J46" s="633" t="s">
        <v>336</v>
      </c>
      <c r="K46" s="666">
        <v>4690</v>
      </c>
    </row>
    <row r="47" spans="5:11">
      <c r="F47" s="621" t="s">
        <v>333</v>
      </c>
      <c r="G47" s="660">
        <v>5802</v>
      </c>
      <c r="H47" s="661">
        <v>1465</v>
      </c>
      <c r="I47" s="620">
        <v>138</v>
      </c>
      <c r="J47" s="633" t="s">
        <v>336</v>
      </c>
      <c r="K47" s="661">
        <v>7405</v>
      </c>
    </row>
    <row r="48" spans="5:11">
      <c r="F48" s="639" t="s">
        <v>334</v>
      </c>
      <c r="G48" s="673">
        <v>164742</v>
      </c>
      <c r="H48" s="673">
        <v>360167</v>
      </c>
      <c r="I48" s="627" t="s">
        <v>336</v>
      </c>
      <c r="J48" s="627" t="s">
        <v>336</v>
      </c>
      <c r="K48" s="673">
        <v>524909</v>
      </c>
    </row>
  </sheetData>
  <mergeCells count="8">
    <mergeCell ref="F25:K25"/>
    <mergeCell ref="F38:K38"/>
    <mergeCell ref="F39:K39"/>
    <mergeCell ref="H1:I1"/>
    <mergeCell ref="J1:K1"/>
    <mergeCell ref="F14:K14"/>
    <mergeCell ref="H15:I15"/>
    <mergeCell ref="J15:K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D3" sqref="D3"/>
    </sheetView>
  </sheetViews>
  <sheetFormatPr defaultRowHeight="13.9"/>
  <cols>
    <col min="2" max="2" width="9.53125" bestFit="1" customWidth="1"/>
    <col min="3" max="3" width="10.59765625" bestFit="1" customWidth="1"/>
    <col min="4" max="4" width="9.53125" bestFit="1" customWidth="1"/>
    <col min="10" max="10" width="25.86328125" bestFit="1" customWidth="1"/>
    <col min="11" max="11" width="8.9296875" bestFit="1" customWidth="1"/>
    <col min="12" max="12" width="8.1328125" bestFit="1" customWidth="1"/>
    <col min="13" max="13" width="8.9296875" bestFit="1" customWidth="1"/>
    <col min="14" max="14" width="6.53125" bestFit="1" customWidth="1"/>
    <col min="15" max="15" width="8.9296875" bestFit="1" customWidth="1"/>
  </cols>
  <sheetData>
    <row r="1" spans="1:15">
      <c r="J1" s="1"/>
      <c r="K1" s="2"/>
      <c r="L1" s="575" t="s">
        <v>17</v>
      </c>
      <c r="M1" s="575"/>
      <c r="N1" s="575"/>
      <c r="O1" s="3"/>
    </row>
    <row r="2" spans="1:15">
      <c r="B2" s="674">
        <v>42551</v>
      </c>
      <c r="C2" s="674">
        <v>42735</v>
      </c>
      <c r="D2" s="674">
        <v>42916</v>
      </c>
      <c r="J2" s="1"/>
      <c r="K2" s="4" t="s">
        <v>15</v>
      </c>
      <c r="L2" s="4" t="s">
        <v>18</v>
      </c>
      <c r="M2" s="5"/>
      <c r="N2" s="6"/>
      <c r="O2" s="5"/>
    </row>
    <row r="3" spans="1:15">
      <c r="A3" t="s">
        <v>364</v>
      </c>
      <c r="B3" s="27">
        <v>147681</v>
      </c>
      <c r="C3" s="674"/>
      <c r="D3" s="27">
        <v>141556</v>
      </c>
      <c r="J3" s="1"/>
      <c r="K3" s="7" t="s">
        <v>16</v>
      </c>
      <c r="L3" s="7" t="s">
        <v>16</v>
      </c>
      <c r="M3" s="7" t="s">
        <v>19</v>
      </c>
      <c r="N3" s="7" t="s">
        <v>20</v>
      </c>
      <c r="O3" s="7" t="s">
        <v>22</v>
      </c>
    </row>
    <row r="4" spans="1:15">
      <c r="A4" t="s">
        <v>357</v>
      </c>
      <c r="B4" s="26">
        <v>85491</v>
      </c>
      <c r="D4" s="26">
        <v>87700</v>
      </c>
      <c r="J4" s="8" t="s">
        <v>0</v>
      </c>
      <c r="K4" s="26">
        <v>120419</v>
      </c>
      <c r="L4" s="26">
        <v>87700</v>
      </c>
      <c r="M4" s="26">
        <v>42803</v>
      </c>
      <c r="N4" s="9" t="s">
        <v>21</v>
      </c>
      <c r="O4" s="26">
        <v>250922</v>
      </c>
    </row>
    <row r="5" spans="1:15">
      <c r="A5" t="s">
        <v>358</v>
      </c>
      <c r="B5" s="30">
        <v>35891</v>
      </c>
      <c r="D5" s="30">
        <v>32139</v>
      </c>
      <c r="J5" s="10" t="s">
        <v>1</v>
      </c>
      <c r="K5" s="27">
        <v>123129</v>
      </c>
      <c r="L5" s="27">
        <v>25386</v>
      </c>
      <c r="M5" s="27">
        <v>102407</v>
      </c>
      <c r="N5" s="11" t="s">
        <v>21</v>
      </c>
      <c r="O5" s="28">
        <v>250922</v>
      </c>
    </row>
    <row r="6" spans="1:15">
      <c r="A6" t="s">
        <v>359</v>
      </c>
      <c r="B6" s="33">
        <v>6203</v>
      </c>
      <c r="D6" s="33">
        <v>4018</v>
      </c>
      <c r="J6" s="12" t="s">
        <v>23</v>
      </c>
      <c r="K6" s="29">
        <v>-2710</v>
      </c>
      <c r="L6" s="29">
        <v>62314</v>
      </c>
      <c r="M6" s="29">
        <v>-59604</v>
      </c>
      <c r="N6" s="9" t="s">
        <v>21</v>
      </c>
      <c r="O6" s="14" t="s">
        <v>21</v>
      </c>
    </row>
    <row r="7" spans="1:15" ht="12" customHeight="1">
      <c r="A7" t="s">
        <v>361</v>
      </c>
      <c r="B7">
        <v>41922</v>
      </c>
      <c r="D7">
        <v>39005</v>
      </c>
      <c r="J7" s="15" t="s">
        <v>2</v>
      </c>
      <c r="K7" s="30">
        <v>44385</v>
      </c>
      <c r="L7" s="30">
        <v>32139</v>
      </c>
      <c r="M7" s="16">
        <v>146</v>
      </c>
      <c r="N7" s="16" t="s">
        <v>21</v>
      </c>
      <c r="O7" s="30">
        <v>76670</v>
      </c>
    </row>
    <row r="8" spans="1:15">
      <c r="A8" t="s">
        <v>362</v>
      </c>
      <c r="B8" s="27">
        <v>73156</v>
      </c>
      <c r="D8" s="27">
        <v>76837</v>
      </c>
      <c r="J8" s="10" t="s">
        <v>3</v>
      </c>
      <c r="K8" s="27">
        <v>47231</v>
      </c>
      <c r="L8" s="27">
        <v>37847</v>
      </c>
      <c r="M8" s="4">
        <v>324</v>
      </c>
      <c r="N8" s="4" t="s">
        <v>21</v>
      </c>
      <c r="O8" s="28">
        <v>85402</v>
      </c>
    </row>
    <row r="9" spans="1:15">
      <c r="A9" t="s">
        <v>363</v>
      </c>
      <c r="C9" s="26">
        <v>4245097</v>
      </c>
      <c r="D9" s="26">
        <v>4640695</v>
      </c>
      <c r="J9" s="12" t="s">
        <v>4</v>
      </c>
      <c r="K9" s="29">
        <v>-2846</v>
      </c>
      <c r="L9" s="29">
        <v>-5708</v>
      </c>
      <c r="M9" s="13">
        <v>-178</v>
      </c>
      <c r="N9" s="17" t="s">
        <v>21</v>
      </c>
      <c r="O9" s="31">
        <v>-8732</v>
      </c>
    </row>
    <row r="10" spans="1:15">
      <c r="J10" s="18" t="s">
        <v>24</v>
      </c>
      <c r="K10" s="27">
        <v>3748</v>
      </c>
      <c r="L10" s="4">
        <v>21</v>
      </c>
      <c r="M10" s="27">
        <v>3365</v>
      </c>
      <c r="N10" s="27">
        <v>3385</v>
      </c>
      <c r="O10" s="27">
        <v>10519</v>
      </c>
    </row>
    <row r="11" spans="1:15">
      <c r="D11">
        <f>D7/D3</f>
        <v>0.27554466077029588</v>
      </c>
      <c r="I11" s="352">
        <f>L11+L12</f>
        <v>-39005</v>
      </c>
      <c r="J11" s="19" t="s">
        <v>5</v>
      </c>
      <c r="K11" s="32">
        <v>-28983</v>
      </c>
      <c r="L11" s="32">
        <v>-37941</v>
      </c>
      <c r="M11" s="32">
        <v>-6971</v>
      </c>
      <c r="N11" s="32">
        <v>-2467</v>
      </c>
      <c r="O11" s="32">
        <v>-76362</v>
      </c>
    </row>
    <row r="12" spans="1:15">
      <c r="J12" s="20" t="s">
        <v>6</v>
      </c>
      <c r="K12" s="33">
        <v>-1953</v>
      </c>
      <c r="L12" s="33">
        <v>-1064</v>
      </c>
      <c r="M12" s="17">
        <v>-885</v>
      </c>
      <c r="N12" s="17">
        <v>-6</v>
      </c>
      <c r="O12" s="33">
        <v>-3908</v>
      </c>
    </row>
    <row r="13" spans="1:15">
      <c r="J13" s="19" t="s">
        <v>7</v>
      </c>
      <c r="K13" s="27">
        <v>137616</v>
      </c>
      <c r="L13" s="27">
        <v>80855</v>
      </c>
      <c r="M13" s="27">
        <v>38458</v>
      </c>
      <c r="N13" s="4">
        <v>912</v>
      </c>
      <c r="O13" s="27">
        <v>257841</v>
      </c>
    </row>
    <row r="14" spans="1:15">
      <c r="J14" s="20" t="s">
        <v>25</v>
      </c>
      <c r="K14" s="33">
        <v>-57297</v>
      </c>
      <c r="L14" s="33">
        <v>-4018</v>
      </c>
      <c r="M14" s="17">
        <v>78</v>
      </c>
      <c r="N14" s="17">
        <v>-106</v>
      </c>
      <c r="O14" s="33">
        <v>-61343</v>
      </c>
    </row>
    <row r="15" spans="1:15">
      <c r="J15" s="19" t="s">
        <v>8</v>
      </c>
      <c r="K15" s="27">
        <v>171276</v>
      </c>
      <c r="L15" s="27">
        <v>141556</v>
      </c>
      <c r="M15" s="27">
        <v>47305</v>
      </c>
      <c r="N15" s="27">
        <v>2014</v>
      </c>
      <c r="O15" s="27">
        <v>362151</v>
      </c>
    </row>
    <row r="16" spans="1:15">
      <c r="J16" s="20" t="s">
        <v>9</v>
      </c>
      <c r="K16" s="33">
        <v>-90979</v>
      </c>
      <c r="L16" s="33">
        <v>-64722</v>
      </c>
      <c r="M16" s="33">
        <v>-8768</v>
      </c>
      <c r="N16" s="33">
        <v>-2320</v>
      </c>
      <c r="O16" s="33">
        <v>-166789</v>
      </c>
    </row>
    <row r="17" spans="10:15">
      <c r="J17" s="19" t="s">
        <v>10</v>
      </c>
      <c r="K17" s="27">
        <v>80319</v>
      </c>
      <c r="L17" s="27">
        <v>76837</v>
      </c>
      <c r="M17" s="27">
        <v>38536</v>
      </c>
      <c r="N17" s="4">
        <v>806</v>
      </c>
      <c r="O17" s="27">
        <v>196498</v>
      </c>
    </row>
    <row r="18" spans="10:15">
      <c r="J18" s="20" t="s">
        <v>11</v>
      </c>
      <c r="K18" s="21"/>
      <c r="L18" s="22"/>
      <c r="M18" s="22"/>
      <c r="N18" s="23"/>
      <c r="O18" s="33">
        <v>-42811</v>
      </c>
    </row>
    <row r="19" spans="10:15">
      <c r="J19" s="24" t="s">
        <v>12</v>
      </c>
      <c r="K19" s="21"/>
      <c r="L19" s="22"/>
      <c r="M19" s="22"/>
      <c r="N19" s="25"/>
      <c r="O19" s="30">
        <v>153687</v>
      </c>
    </row>
    <row r="20" spans="10:15">
      <c r="J20" s="19" t="s">
        <v>13</v>
      </c>
      <c r="K20" s="32">
        <v>3568</v>
      </c>
      <c r="L20" s="32">
        <v>2906</v>
      </c>
      <c r="M20" s="32">
        <v>1413</v>
      </c>
      <c r="N20" s="4">
        <v>170</v>
      </c>
      <c r="O20" s="27">
        <v>8057</v>
      </c>
    </row>
    <row r="21" spans="10:15">
      <c r="J21" s="20" t="s">
        <v>14</v>
      </c>
      <c r="K21" s="33">
        <v>6498</v>
      </c>
      <c r="L21" s="33">
        <v>5368</v>
      </c>
      <c r="M21" s="33">
        <v>2547</v>
      </c>
      <c r="N21" s="17">
        <v>302</v>
      </c>
      <c r="O21" s="33">
        <v>14715</v>
      </c>
    </row>
    <row r="23" spans="10:15">
      <c r="J23" s="1"/>
      <c r="K23" s="3"/>
      <c r="L23" s="576" t="s">
        <v>32</v>
      </c>
      <c r="M23" s="576"/>
      <c r="N23" s="3"/>
      <c r="O23" s="23"/>
    </row>
    <row r="24" spans="10:15">
      <c r="J24" s="1"/>
      <c r="K24" s="4" t="s">
        <v>15</v>
      </c>
      <c r="L24" s="4" t="s">
        <v>18</v>
      </c>
      <c r="M24" s="6"/>
      <c r="N24" s="5"/>
      <c r="O24" s="6"/>
    </row>
    <row r="25" spans="10:15">
      <c r="J25" s="1"/>
      <c r="K25" s="7" t="s">
        <v>16</v>
      </c>
      <c r="L25" s="7" t="s">
        <v>16</v>
      </c>
      <c r="M25" s="7" t="s">
        <v>19</v>
      </c>
      <c r="N25" s="7" t="s">
        <v>20</v>
      </c>
      <c r="O25" s="7" t="s">
        <v>22</v>
      </c>
    </row>
    <row r="26" spans="10:15">
      <c r="J26" s="24" t="s">
        <v>26</v>
      </c>
      <c r="K26" s="26">
        <v>9359769</v>
      </c>
      <c r="L26" s="26">
        <v>4640695</v>
      </c>
      <c r="M26" s="26">
        <v>11356649</v>
      </c>
      <c r="N26" s="26">
        <v>156933</v>
      </c>
      <c r="O26" s="26">
        <v>25514046</v>
      </c>
    </row>
    <row r="27" spans="10:15">
      <c r="J27" s="19" t="s">
        <v>27</v>
      </c>
      <c r="K27" s="4" t="s">
        <v>31</v>
      </c>
      <c r="L27" s="4" t="s">
        <v>31</v>
      </c>
      <c r="M27" s="4" t="s">
        <v>31</v>
      </c>
      <c r="N27" s="27">
        <v>32220</v>
      </c>
      <c r="O27" s="27">
        <v>32220</v>
      </c>
    </row>
    <row r="28" spans="10:15">
      <c r="J28" s="34" t="s">
        <v>28</v>
      </c>
      <c r="K28" s="32">
        <v>96087</v>
      </c>
      <c r="L28" s="32">
        <v>79462</v>
      </c>
      <c r="M28" s="32">
        <v>37576</v>
      </c>
      <c r="N28" s="32">
        <v>30343</v>
      </c>
      <c r="O28" s="32">
        <v>243468</v>
      </c>
    </row>
    <row r="29" spans="10:15" ht="14.25">
      <c r="J29" s="35" t="s">
        <v>33</v>
      </c>
      <c r="K29" s="49">
        <v>20835</v>
      </c>
      <c r="L29" s="49">
        <v>7915</v>
      </c>
      <c r="M29" s="49">
        <v>4711</v>
      </c>
      <c r="N29" s="49">
        <v>11236</v>
      </c>
      <c r="O29" s="49">
        <v>44697</v>
      </c>
    </row>
    <row r="30" spans="10:15">
      <c r="J30" s="24" t="s">
        <v>29</v>
      </c>
      <c r="K30" s="26">
        <v>10967016</v>
      </c>
      <c r="L30" s="26">
        <v>8721836</v>
      </c>
      <c r="M30" s="26">
        <v>3533373</v>
      </c>
      <c r="N30" s="26">
        <v>261187</v>
      </c>
      <c r="O30" s="26">
        <v>23483412</v>
      </c>
    </row>
    <row r="31" spans="10:15">
      <c r="J31" s="24" t="s">
        <v>30</v>
      </c>
      <c r="K31" s="30">
        <v>2358859</v>
      </c>
      <c r="L31" s="30">
        <v>794090</v>
      </c>
      <c r="M31" s="16" t="s">
        <v>21</v>
      </c>
      <c r="N31" s="16" t="s">
        <v>21</v>
      </c>
      <c r="O31" s="30">
        <v>3152949</v>
      </c>
    </row>
    <row r="33" spans="9:15">
      <c r="J33" s="22"/>
      <c r="K33" s="2"/>
      <c r="L33" s="575" t="s">
        <v>35</v>
      </c>
      <c r="M33" s="575"/>
      <c r="N33" s="575"/>
      <c r="O33" s="3"/>
    </row>
    <row r="34" spans="9:15">
      <c r="J34" s="22"/>
      <c r="K34" s="4" t="s">
        <v>15</v>
      </c>
      <c r="L34" s="4" t="s">
        <v>18</v>
      </c>
      <c r="M34" s="5"/>
      <c r="N34" s="6"/>
      <c r="O34" s="5"/>
    </row>
    <row r="35" spans="9:15">
      <c r="J35" s="22"/>
      <c r="K35" s="7" t="s">
        <v>16</v>
      </c>
      <c r="L35" s="7" t="s">
        <v>16</v>
      </c>
      <c r="M35" s="36" t="s">
        <v>19</v>
      </c>
      <c r="N35" s="7" t="s">
        <v>20</v>
      </c>
      <c r="O35" s="7" t="s">
        <v>22</v>
      </c>
    </row>
    <row r="36" spans="9:15">
      <c r="J36" s="37" t="s">
        <v>0</v>
      </c>
      <c r="K36" s="26">
        <v>113567</v>
      </c>
      <c r="L36" s="26">
        <v>85491</v>
      </c>
      <c r="M36" s="50">
        <v>35222</v>
      </c>
      <c r="N36" s="9" t="s">
        <v>21</v>
      </c>
      <c r="O36" s="26">
        <v>234280</v>
      </c>
    </row>
    <row r="37" spans="9:15">
      <c r="J37" s="38" t="s">
        <v>1</v>
      </c>
      <c r="K37" s="27">
        <v>125951</v>
      </c>
      <c r="L37" s="27">
        <v>11606</v>
      </c>
      <c r="M37" s="51">
        <v>96723</v>
      </c>
      <c r="N37" s="40" t="s">
        <v>21</v>
      </c>
      <c r="O37" s="28">
        <v>234280</v>
      </c>
    </row>
    <row r="38" spans="9:15">
      <c r="J38" s="41" t="s">
        <v>23</v>
      </c>
      <c r="K38" s="26">
        <v>-12384</v>
      </c>
      <c r="L38" s="26">
        <v>73885</v>
      </c>
      <c r="M38" s="50">
        <v>-61501</v>
      </c>
      <c r="N38" s="9" t="s">
        <v>21</v>
      </c>
      <c r="O38" s="14" t="s">
        <v>21</v>
      </c>
    </row>
    <row r="39" spans="9:15">
      <c r="J39" s="42" t="s">
        <v>2</v>
      </c>
      <c r="K39" s="30">
        <v>45615</v>
      </c>
      <c r="L39" s="30">
        <v>35891</v>
      </c>
      <c r="M39" s="43">
        <v>209</v>
      </c>
      <c r="N39" s="16" t="s">
        <v>21</v>
      </c>
      <c r="O39" s="30">
        <v>81715</v>
      </c>
    </row>
    <row r="40" spans="9:15">
      <c r="J40" s="38" t="s">
        <v>3</v>
      </c>
      <c r="K40" s="27">
        <v>48491</v>
      </c>
      <c r="L40" s="27">
        <v>41870</v>
      </c>
      <c r="M40" s="39">
        <v>455</v>
      </c>
      <c r="N40" s="4" t="s">
        <v>21</v>
      </c>
      <c r="O40" s="28">
        <v>90816</v>
      </c>
    </row>
    <row r="41" spans="9:15">
      <c r="J41" s="44" t="s">
        <v>4</v>
      </c>
      <c r="K41" s="33">
        <v>-2876</v>
      </c>
      <c r="L41" s="33">
        <v>-5979</v>
      </c>
      <c r="M41" s="45">
        <v>-246</v>
      </c>
      <c r="N41" s="17" t="s">
        <v>21</v>
      </c>
      <c r="O41" s="52">
        <v>-9101</v>
      </c>
    </row>
    <row r="42" spans="9:15">
      <c r="J42" s="46" t="s">
        <v>36</v>
      </c>
      <c r="K42" s="27">
        <v>3128</v>
      </c>
      <c r="L42" s="4">
        <v>-101</v>
      </c>
      <c r="M42" s="51">
        <v>8189</v>
      </c>
      <c r="N42" s="27">
        <v>2891</v>
      </c>
      <c r="O42" s="27">
        <v>14107</v>
      </c>
    </row>
    <row r="43" spans="9:15">
      <c r="I43" s="352">
        <f>L43+L44</f>
        <v>-41922</v>
      </c>
      <c r="J43" s="47" t="s">
        <v>5</v>
      </c>
      <c r="K43" s="32">
        <v>-30367</v>
      </c>
      <c r="L43" s="32">
        <v>-37252</v>
      </c>
      <c r="M43" s="53">
        <v>-7173</v>
      </c>
      <c r="N43" s="32">
        <v>-2335</v>
      </c>
      <c r="O43" s="32">
        <v>-77127</v>
      </c>
    </row>
    <row r="44" spans="9:15">
      <c r="J44" s="36" t="s">
        <v>6</v>
      </c>
      <c r="K44" s="33">
        <v>-7782</v>
      </c>
      <c r="L44" s="33">
        <v>-4670</v>
      </c>
      <c r="M44" s="45">
        <v>-997</v>
      </c>
      <c r="N44" s="17">
        <v>-18</v>
      </c>
      <c r="O44" s="33">
        <v>-13467</v>
      </c>
    </row>
    <row r="45" spans="9:15">
      <c r="J45" s="47" t="s">
        <v>7</v>
      </c>
      <c r="K45" s="27">
        <v>124161</v>
      </c>
      <c r="L45" s="27">
        <v>79359</v>
      </c>
      <c r="M45" s="51">
        <v>35450</v>
      </c>
      <c r="N45" s="4">
        <v>538</v>
      </c>
      <c r="O45" s="27">
        <v>239508</v>
      </c>
    </row>
    <row r="46" spans="9:15">
      <c r="J46" s="36" t="s">
        <v>34</v>
      </c>
      <c r="K46" s="33">
        <v>-37723</v>
      </c>
      <c r="L46" s="33">
        <v>-6203</v>
      </c>
      <c r="M46" s="45">
        <v>-453</v>
      </c>
      <c r="N46" s="17">
        <v>-54</v>
      </c>
      <c r="O46" s="33">
        <v>-44433</v>
      </c>
    </row>
    <row r="47" spans="9:15">
      <c r="J47" s="47" t="s">
        <v>8</v>
      </c>
      <c r="K47" s="27">
        <v>164090</v>
      </c>
      <c r="L47" s="27">
        <v>147681</v>
      </c>
      <c r="M47" s="51">
        <v>44148</v>
      </c>
      <c r="N47" s="27">
        <v>1751</v>
      </c>
      <c r="O47" s="27">
        <v>357670</v>
      </c>
    </row>
    <row r="48" spans="9:15">
      <c r="J48" s="36" t="s">
        <v>9</v>
      </c>
      <c r="K48" s="33">
        <v>-77659</v>
      </c>
      <c r="L48" s="33">
        <v>-74527</v>
      </c>
      <c r="M48" s="54">
        <v>-9152</v>
      </c>
      <c r="N48" s="33">
        <v>-2225</v>
      </c>
      <c r="O48" s="33">
        <v>-163563</v>
      </c>
    </row>
    <row r="49" spans="10:15">
      <c r="J49" s="47" t="s">
        <v>10</v>
      </c>
      <c r="K49" s="27">
        <v>86438</v>
      </c>
      <c r="L49" s="27">
        <v>73156</v>
      </c>
      <c r="M49" s="51">
        <v>34997</v>
      </c>
      <c r="N49" s="4">
        <v>484</v>
      </c>
      <c r="O49" s="27">
        <v>195075</v>
      </c>
    </row>
    <row r="50" spans="10:15">
      <c r="J50" s="36" t="s">
        <v>11</v>
      </c>
      <c r="K50" s="21"/>
      <c r="L50" s="22"/>
      <c r="M50" s="22"/>
      <c r="N50" s="23"/>
      <c r="O50" s="33">
        <v>-44419</v>
      </c>
    </row>
    <row r="51" spans="10:15">
      <c r="J51" s="48" t="s">
        <v>12</v>
      </c>
      <c r="K51" s="21"/>
      <c r="L51" s="22"/>
      <c r="M51" s="22"/>
      <c r="N51" s="25"/>
      <c r="O51" s="30">
        <v>150656</v>
      </c>
    </row>
    <row r="52" spans="10:15">
      <c r="J52" s="47" t="s">
        <v>13</v>
      </c>
      <c r="K52" s="32">
        <v>3800</v>
      </c>
      <c r="L52" s="32">
        <v>2983</v>
      </c>
      <c r="M52" s="53">
        <v>1502</v>
      </c>
      <c r="N52" s="4">
        <v>182</v>
      </c>
      <c r="O52" s="27">
        <v>8467</v>
      </c>
    </row>
    <row r="53" spans="10:15">
      <c r="J53" s="36" t="s">
        <v>14</v>
      </c>
      <c r="K53" s="33">
        <v>7206</v>
      </c>
      <c r="L53" s="33">
        <v>5693</v>
      </c>
      <c r="M53" s="50">
        <v>2810</v>
      </c>
      <c r="N53" s="17">
        <v>339</v>
      </c>
      <c r="O53" s="33">
        <v>16048</v>
      </c>
    </row>
    <row r="56" spans="10:15">
      <c r="J56" s="1"/>
      <c r="K56" s="3"/>
      <c r="L56" s="576" t="s">
        <v>37</v>
      </c>
      <c r="M56" s="576"/>
      <c r="N56" s="23"/>
      <c r="O56" s="23"/>
    </row>
    <row r="57" spans="10:15">
      <c r="J57" s="1"/>
      <c r="K57" s="4" t="s">
        <v>15</v>
      </c>
      <c r="L57" s="4" t="s">
        <v>18</v>
      </c>
      <c r="M57" s="6"/>
      <c r="N57" s="6"/>
      <c r="O57" s="6"/>
    </row>
    <row r="58" spans="10:15">
      <c r="J58" s="1"/>
      <c r="K58" s="7" t="s">
        <v>16</v>
      </c>
      <c r="L58" s="7" t="s">
        <v>16</v>
      </c>
      <c r="M58" s="7" t="s">
        <v>19</v>
      </c>
      <c r="N58" s="7" t="s">
        <v>20</v>
      </c>
      <c r="O58" s="7" t="s">
        <v>22</v>
      </c>
    </row>
    <row r="59" spans="10:15">
      <c r="J59" s="24" t="s">
        <v>26</v>
      </c>
      <c r="K59" s="26">
        <v>8914597</v>
      </c>
      <c r="M59" s="26">
        <v>10840773</v>
      </c>
      <c r="N59" s="26">
        <v>136798</v>
      </c>
      <c r="O59" s="26">
        <v>24137265</v>
      </c>
    </row>
    <row r="60" spans="10:15">
      <c r="J60" s="19" t="s">
        <v>27</v>
      </c>
      <c r="K60" s="4" t="s">
        <v>31</v>
      </c>
      <c r="L60" s="4" t="s">
        <v>31</v>
      </c>
      <c r="M60" s="4" t="s">
        <v>31</v>
      </c>
      <c r="N60" s="27">
        <v>30077</v>
      </c>
      <c r="O60" s="27">
        <v>30077</v>
      </c>
    </row>
    <row r="61" spans="10:15">
      <c r="J61" s="34" t="s">
        <v>28</v>
      </c>
      <c r="K61" s="32">
        <v>98708</v>
      </c>
      <c r="L61" s="32">
        <v>78928</v>
      </c>
      <c r="M61" s="32">
        <v>38552</v>
      </c>
      <c r="N61" s="32">
        <v>27431</v>
      </c>
      <c r="O61" s="32">
        <v>243619</v>
      </c>
    </row>
    <row r="62" spans="10:15" ht="14.25">
      <c r="J62" s="35" t="s">
        <v>33</v>
      </c>
      <c r="K62" s="49">
        <v>20919</v>
      </c>
      <c r="L62" s="49">
        <v>8139</v>
      </c>
      <c r="M62" s="49">
        <v>5040</v>
      </c>
      <c r="N62" s="49">
        <v>11435</v>
      </c>
      <c r="O62" s="49">
        <v>45533</v>
      </c>
    </row>
    <row r="63" spans="10:15">
      <c r="J63" s="24" t="s">
        <v>29</v>
      </c>
      <c r="K63" s="26">
        <v>10088166</v>
      </c>
      <c r="L63" s="26">
        <v>8376975</v>
      </c>
      <c r="M63" s="26">
        <v>3536514</v>
      </c>
      <c r="N63" s="26">
        <v>154447</v>
      </c>
      <c r="O63" s="26">
        <v>22156102</v>
      </c>
    </row>
    <row r="64" spans="10:15">
      <c r="J64" s="24" t="s">
        <v>30</v>
      </c>
      <c r="K64" s="30">
        <v>2130964</v>
      </c>
      <c r="L64" s="30">
        <v>647448</v>
      </c>
      <c r="M64" s="16" t="s">
        <v>21</v>
      </c>
      <c r="N64" s="16" t="s">
        <v>21</v>
      </c>
      <c r="O64" s="30">
        <v>2778412</v>
      </c>
    </row>
  </sheetData>
  <mergeCells count="4">
    <mergeCell ref="L1:N1"/>
    <mergeCell ref="L23:M23"/>
    <mergeCell ref="L33:N33"/>
    <mergeCell ref="L56:M5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selection activeCell="F1" sqref="A1:F1048576"/>
    </sheetView>
  </sheetViews>
  <sheetFormatPr defaultRowHeight="13.9"/>
  <cols>
    <col min="3" max="3" width="10.59765625" bestFit="1" customWidth="1"/>
    <col min="7" max="7" width="40.6640625" bestFit="1" customWidth="1"/>
    <col min="8" max="9" width="12.3984375" bestFit="1" customWidth="1"/>
    <col min="10" max="11" width="8.53125" bestFit="1" customWidth="1"/>
    <col min="12" max="12" width="9.46484375" bestFit="1" customWidth="1"/>
  </cols>
  <sheetData>
    <row r="1" spans="1:13" ht="14.65">
      <c r="G1" s="55"/>
      <c r="H1" s="56"/>
      <c r="I1" s="76" t="s">
        <v>17</v>
      </c>
      <c r="J1" s="76"/>
      <c r="K1" s="57"/>
      <c r="L1" s="58"/>
    </row>
    <row r="2" spans="1:13" ht="14.65">
      <c r="B2" s="674">
        <v>42551</v>
      </c>
      <c r="C2" s="674">
        <v>42735</v>
      </c>
      <c r="D2" s="674">
        <v>42916</v>
      </c>
      <c r="G2" s="55"/>
      <c r="H2" s="59" t="s">
        <v>50</v>
      </c>
      <c r="I2" s="59" t="s">
        <v>51</v>
      </c>
      <c r="J2" s="59" t="s">
        <v>19</v>
      </c>
      <c r="K2" s="59" t="s">
        <v>52</v>
      </c>
      <c r="L2" s="59" t="s">
        <v>22</v>
      </c>
    </row>
    <row r="3" spans="1:13" ht="14.65">
      <c r="A3" t="s">
        <v>364</v>
      </c>
      <c r="B3" s="446">
        <v>113041</v>
      </c>
      <c r="C3" s="674"/>
      <c r="D3" s="446">
        <v>119655</v>
      </c>
      <c r="G3" s="60" t="s">
        <v>38</v>
      </c>
      <c r="H3" s="446">
        <v>122938</v>
      </c>
      <c r="I3" s="446">
        <v>119655</v>
      </c>
      <c r="J3" s="446">
        <v>36222</v>
      </c>
      <c r="K3" s="446">
        <v>41573</v>
      </c>
      <c r="L3" s="446">
        <v>320388</v>
      </c>
    </row>
    <row r="4" spans="1:13" ht="14.65">
      <c r="A4" t="s">
        <v>357</v>
      </c>
      <c r="B4" s="447">
        <v>79226</v>
      </c>
      <c r="D4" s="447">
        <v>85721</v>
      </c>
      <c r="G4" s="61" t="s">
        <v>0</v>
      </c>
      <c r="H4" s="447">
        <v>107475</v>
      </c>
      <c r="I4" s="447">
        <v>85721</v>
      </c>
      <c r="J4" s="447">
        <v>14784</v>
      </c>
      <c r="K4" s="447">
        <v>9874</v>
      </c>
      <c r="L4" s="447">
        <v>217854</v>
      </c>
    </row>
    <row r="5" spans="1:13" ht="14.65">
      <c r="A5" t="s">
        <v>358</v>
      </c>
      <c r="B5" s="447">
        <v>33195</v>
      </c>
      <c r="D5" s="447">
        <v>33708</v>
      </c>
      <c r="G5" s="63" t="s">
        <v>39</v>
      </c>
      <c r="H5" s="447">
        <v>74962</v>
      </c>
      <c r="I5" s="447">
        <v>45631</v>
      </c>
      <c r="J5" s="447">
        <v>85334</v>
      </c>
      <c r="K5" s="447">
        <v>11927</v>
      </c>
      <c r="L5" s="447">
        <v>217854</v>
      </c>
    </row>
    <row r="6" spans="1:13" ht="14.65">
      <c r="A6" t="s">
        <v>359</v>
      </c>
      <c r="B6" s="447">
        <v>12933</v>
      </c>
      <c r="D6" s="447">
        <v>7634</v>
      </c>
      <c r="G6" s="64" t="s">
        <v>53</v>
      </c>
      <c r="H6" s="448">
        <v>32513</v>
      </c>
      <c r="I6" s="448">
        <v>40090</v>
      </c>
      <c r="J6" s="448">
        <v>-70550</v>
      </c>
      <c r="K6" s="448">
        <v>-2053</v>
      </c>
      <c r="L6" s="65" t="s">
        <v>21</v>
      </c>
    </row>
    <row r="7" spans="1:13" ht="14.65">
      <c r="A7" t="s">
        <v>361</v>
      </c>
      <c r="B7" s="352">
        <v>40163</v>
      </c>
      <c r="D7">
        <v>35978</v>
      </c>
      <c r="G7" s="61" t="s">
        <v>2</v>
      </c>
      <c r="H7" s="447">
        <v>18612</v>
      </c>
      <c r="I7" s="447">
        <v>33708</v>
      </c>
      <c r="J7" s="447">
        <v>13151</v>
      </c>
      <c r="K7" s="447">
        <v>2609</v>
      </c>
      <c r="L7" s="447">
        <v>68080</v>
      </c>
    </row>
    <row r="8" spans="1:13" ht="14.65">
      <c r="A8" t="s">
        <v>362</v>
      </c>
      <c r="B8" s="450">
        <v>59945</v>
      </c>
      <c r="D8" s="450">
        <v>76043</v>
      </c>
      <c r="G8" s="61" t="s">
        <v>54</v>
      </c>
      <c r="H8" s="447">
        <v>-3565</v>
      </c>
      <c r="I8" s="62">
        <v>-207</v>
      </c>
      <c r="J8" s="447">
        <v>4118</v>
      </c>
      <c r="K8" s="447">
        <v>1699</v>
      </c>
      <c r="L8" s="447">
        <v>2045</v>
      </c>
    </row>
    <row r="9" spans="1:13" ht="14.65">
      <c r="A9" t="s">
        <v>363</v>
      </c>
      <c r="B9" s="446">
        <v>4522379</v>
      </c>
      <c r="C9" s="26"/>
      <c r="D9" s="446">
        <v>4994256</v>
      </c>
      <c r="G9" s="66" t="s">
        <v>40</v>
      </c>
      <c r="H9" s="65" t="s">
        <v>21</v>
      </c>
      <c r="I9" s="65" t="s">
        <v>21</v>
      </c>
      <c r="J9" s="65" t="s">
        <v>21</v>
      </c>
      <c r="K9" s="65">
        <v>17</v>
      </c>
      <c r="L9" s="65">
        <v>17</v>
      </c>
    </row>
    <row r="10" spans="1:13" ht="14.65">
      <c r="G10" s="67" t="s">
        <v>55</v>
      </c>
      <c r="H10" s="65">
        <v>416</v>
      </c>
      <c r="I10" s="65" t="s">
        <v>21</v>
      </c>
      <c r="J10" s="62">
        <v>-26</v>
      </c>
      <c r="K10" s="62">
        <v>-228</v>
      </c>
      <c r="L10" s="62">
        <v>162</v>
      </c>
    </row>
    <row r="11" spans="1:13" ht="14.65">
      <c r="G11" s="61" t="s">
        <v>41</v>
      </c>
      <c r="H11" s="65" t="s">
        <v>21</v>
      </c>
      <c r="I11" s="62">
        <v>302</v>
      </c>
      <c r="J11" s="447">
        <v>4195</v>
      </c>
      <c r="K11" s="447">
        <v>8640</v>
      </c>
      <c r="L11" s="447">
        <v>13137</v>
      </c>
    </row>
    <row r="12" spans="1:13" ht="14.65">
      <c r="G12" s="68" t="s">
        <v>42</v>
      </c>
      <c r="H12" s="69" t="s">
        <v>21</v>
      </c>
      <c r="I12" s="65">
        <v>131</v>
      </c>
      <c r="J12" s="69" t="s">
        <v>21</v>
      </c>
      <c r="K12" s="448">
        <v>18979</v>
      </c>
      <c r="L12" s="448">
        <v>19110</v>
      </c>
    </row>
    <row r="13" spans="1:13" ht="14.65">
      <c r="G13" s="70" t="s">
        <v>43</v>
      </c>
      <c r="H13" s="448">
        <v>-75759</v>
      </c>
      <c r="I13" s="448">
        <v>-43612</v>
      </c>
      <c r="J13" s="448">
        <v>-5173</v>
      </c>
      <c r="K13" s="448">
        <v>-25138</v>
      </c>
      <c r="L13" s="448">
        <v>-149682</v>
      </c>
      <c r="M13" s="352">
        <f>I13-I16</f>
        <v>-35978</v>
      </c>
    </row>
    <row r="14" spans="1:13" ht="14.65">
      <c r="G14" s="71" t="s">
        <v>6</v>
      </c>
      <c r="H14" s="447">
        <v>-1113</v>
      </c>
      <c r="I14" s="62">
        <v>-922</v>
      </c>
      <c r="J14" s="62">
        <v>-735</v>
      </c>
      <c r="K14" s="62">
        <v>-137</v>
      </c>
      <c r="L14" s="447">
        <v>-2907</v>
      </c>
    </row>
    <row r="15" spans="1:13" ht="14.65">
      <c r="G15" s="61" t="s">
        <v>44</v>
      </c>
      <c r="H15" s="447">
        <v>-23424</v>
      </c>
      <c r="I15" s="447">
        <v>-34954</v>
      </c>
      <c r="J15" s="447">
        <v>-3729</v>
      </c>
      <c r="K15" s="447">
        <v>-5077</v>
      </c>
      <c r="L15" s="447">
        <v>-67184</v>
      </c>
    </row>
    <row r="16" spans="1:13" ht="14.65">
      <c r="G16" s="61" t="s">
        <v>34</v>
      </c>
      <c r="H16" s="447">
        <v>-51045</v>
      </c>
      <c r="I16" s="447">
        <v>-7634</v>
      </c>
      <c r="J16" s="62">
        <v>-709</v>
      </c>
      <c r="K16" s="447">
        <v>-1122</v>
      </c>
      <c r="L16" s="447">
        <v>-60510</v>
      </c>
    </row>
    <row r="17" spans="7:12" ht="14.65">
      <c r="G17" s="68" t="s">
        <v>45</v>
      </c>
      <c r="H17" s="69">
        <v>-177</v>
      </c>
      <c r="I17" s="69">
        <v>-102</v>
      </c>
      <c r="J17" s="69" t="s">
        <v>21</v>
      </c>
      <c r="K17" s="449">
        <v>-18802</v>
      </c>
      <c r="L17" s="449">
        <v>-19081</v>
      </c>
    </row>
    <row r="18" spans="7:12" ht="14.65">
      <c r="G18" s="70" t="s">
        <v>46</v>
      </c>
      <c r="H18" s="448">
        <v>47179</v>
      </c>
      <c r="I18" s="448">
        <v>76043</v>
      </c>
      <c r="J18" s="448">
        <v>31049</v>
      </c>
      <c r="K18" s="448">
        <v>16435</v>
      </c>
      <c r="L18" s="448">
        <v>170706</v>
      </c>
    </row>
    <row r="19" spans="7:12" ht="14.65">
      <c r="G19" s="61" t="s">
        <v>47</v>
      </c>
      <c r="H19" s="62">
        <v>83</v>
      </c>
      <c r="I19" s="72"/>
      <c r="J19" s="73"/>
      <c r="K19" s="447">
        <v>1813</v>
      </c>
      <c r="L19" s="447">
        <v>1896</v>
      </c>
    </row>
    <row r="20" spans="7:12" ht="14.65">
      <c r="G20" s="68" t="s">
        <v>48</v>
      </c>
      <c r="H20" s="74">
        <v>-4</v>
      </c>
      <c r="I20" s="75" t="s">
        <v>21</v>
      </c>
      <c r="J20" s="75" t="s">
        <v>21</v>
      </c>
      <c r="K20" s="74">
        <v>-505</v>
      </c>
      <c r="L20" s="74">
        <v>-509</v>
      </c>
    </row>
    <row r="21" spans="7:12" ht="14.65">
      <c r="G21" s="60" t="s">
        <v>49</v>
      </c>
      <c r="H21" s="450">
        <v>47258</v>
      </c>
      <c r="I21" s="450">
        <v>76043</v>
      </c>
      <c r="J21" s="450">
        <v>31049</v>
      </c>
      <c r="K21" s="450">
        <v>17743</v>
      </c>
      <c r="L21" s="450">
        <v>172093</v>
      </c>
    </row>
    <row r="23" spans="7:12" ht="14.65">
      <c r="G23" s="578"/>
      <c r="H23" s="77"/>
      <c r="I23" s="76" t="s">
        <v>17</v>
      </c>
      <c r="J23" s="76"/>
      <c r="K23" s="78"/>
      <c r="L23" s="79"/>
    </row>
    <row r="24" spans="7:12" ht="14.65">
      <c r="G24" s="578"/>
      <c r="H24" s="59" t="s">
        <v>50</v>
      </c>
      <c r="I24" s="59" t="s">
        <v>51</v>
      </c>
      <c r="J24" s="59" t="s">
        <v>19</v>
      </c>
      <c r="K24" s="59" t="s">
        <v>52</v>
      </c>
      <c r="L24" s="59" t="s">
        <v>22</v>
      </c>
    </row>
    <row r="25" spans="7:12" ht="14.65">
      <c r="G25" s="70" t="s">
        <v>56</v>
      </c>
      <c r="H25" s="80"/>
      <c r="I25" s="81"/>
      <c r="J25" s="82"/>
      <c r="K25" s="83"/>
      <c r="L25" s="84"/>
    </row>
    <row r="26" spans="7:12" ht="14.65">
      <c r="G26" s="60" t="s">
        <v>14</v>
      </c>
      <c r="H26" s="62">
        <v>864</v>
      </c>
      <c r="I26" s="447">
        <v>1345</v>
      </c>
      <c r="J26" s="62">
        <v>161</v>
      </c>
      <c r="K26" s="447">
        <v>4921</v>
      </c>
      <c r="L26" s="447">
        <v>7291</v>
      </c>
    </row>
    <row r="27" spans="7:12" ht="14.65">
      <c r="G27" s="60" t="s">
        <v>57</v>
      </c>
      <c r="H27" s="451">
        <v>2796</v>
      </c>
      <c r="I27" s="451">
        <v>4353</v>
      </c>
      <c r="J27" s="74">
        <v>523</v>
      </c>
      <c r="K27" s="74">
        <v>934</v>
      </c>
      <c r="L27" s="451">
        <v>8606</v>
      </c>
    </row>
    <row r="28" spans="7:12" ht="14.65">
      <c r="G28" s="55"/>
      <c r="H28" s="85"/>
      <c r="I28" s="86"/>
      <c r="J28" s="87" t="s">
        <v>65</v>
      </c>
      <c r="K28" s="88"/>
      <c r="L28" s="89"/>
    </row>
    <row r="29" spans="7:12" ht="14.65">
      <c r="G29" s="60" t="s">
        <v>26</v>
      </c>
      <c r="H29" s="446">
        <v>6997247</v>
      </c>
      <c r="I29" s="446">
        <v>4994256</v>
      </c>
      <c r="J29" s="446">
        <v>8321900</v>
      </c>
      <c r="K29" s="446">
        <v>1735530</v>
      </c>
      <c r="L29" s="446">
        <v>22048933</v>
      </c>
    </row>
    <row r="30" spans="7:12" ht="16.899999999999999">
      <c r="G30" s="90" t="s">
        <v>58</v>
      </c>
      <c r="H30" s="75" t="s">
        <v>21</v>
      </c>
      <c r="I30" s="75" t="s">
        <v>21</v>
      </c>
      <c r="J30" s="91" t="s">
        <v>21</v>
      </c>
      <c r="K30" s="451">
        <v>6651</v>
      </c>
      <c r="L30" s="451">
        <v>6651</v>
      </c>
    </row>
    <row r="31" spans="7:12" ht="14.65">
      <c r="G31" s="55"/>
      <c r="H31" s="446">
        <v>6997247</v>
      </c>
      <c r="I31" s="446">
        <v>4994256</v>
      </c>
      <c r="J31" s="446">
        <v>8321900</v>
      </c>
      <c r="K31" s="446">
        <v>1742181</v>
      </c>
      <c r="L31" s="446">
        <v>22055584</v>
      </c>
    </row>
    <row r="32" spans="7:12" ht="14.65">
      <c r="G32" s="60" t="s">
        <v>59</v>
      </c>
      <c r="H32" s="92"/>
      <c r="I32" s="72"/>
      <c r="J32" s="73"/>
      <c r="K32" s="93"/>
      <c r="L32" s="447">
        <v>37241</v>
      </c>
    </row>
    <row r="33" spans="7:12" ht="14.65">
      <c r="G33" s="90" t="s">
        <v>60</v>
      </c>
      <c r="H33" s="92"/>
      <c r="I33" s="72"/>
      <c r="J33" s="73"/>
      <c r="K33" s="93"/>
      <c r="L33" s="449">
        <v>-400758</v>
      </c>
    </row>
    <row r="34" spans="7:12" ht="14.65">
      <c r="G34" s="70" t="s">
        <v>61</v>
      </c>
      <c r="H34" s="92"/>
      <c r="I34" s="72"/>
      <c r="J34" s="73"/>
      <c r="K34" s="93"/>
      <c r="L34" s="448">
        <v>21692067</v>
      </c>
    </row>
    <row r="35" spans="7:12" ht="14.65">
      <c r="G35" s="70" t="s">
        <v>29</v>
      </c>
      <c r="H35" s="448">
        <v>9873586</v>
      </c>
      <c r="I35" s="448">
        <v>7527570</v>
      </c>
      <c r="J35" s="448">
        <v>800584</v>
      </c>
      <c r="K35" s="448">
        <v>2245977</v>
      </c>
      <c r="L35" s="448">
        <v>20447717</v>
      </c>
    </row>
    <row r="36" spans="7:12" ht="14.65">
      <c r="G36" s="60" t="s">
        <v>62</v>
      </c>
      <c r="H36" s="92"/>
      <c r="I36" s="72"/>
      <c r="J36" s="73"/>
      <c r="K36" s="93"/>
      <c r="L36" s="62">
        <v>506</v>
      </c>
    </row>
    <row r="37" spans="7:12" ht="14.65">
      <c r="G37" s="90" t="s">
        <v>60</v>
      </c>
      <c r="H37" s="92"/>
      <c r="I37" s="72"/>
      <c r="J37" s="73"/>
      <c r="K37" s="93"/>
      <c r="L37" s="449">
        <v>-400758</v>
      </c>
    </row>
    <row r="38" spans="7:12" ht="14.65">
      <c r="G38" s="70" t="s">
        <v>63</v>
      </c>
      <c r="H38" s="92"/>
      <c r="I38" s="72"/>
      <c r="J38" s="73"/>
      <c r="K38" s="93"/>
      <c r="L38" s="448">
        <v>20047465</v>
      </c>
    </row>
    <row r="39" spans="7:12" ht="14.65">
      <c r="G39" s="60" t="s">
        <v>64</v>
      </c>
      <c r="H39" s="451">
        <v>2307916</v>
      </c>
      <c r="I39" s="451">
        <v>732672</v>
      </c>
      <c r="J39" s="75" t="s">
        <v>21</v>
      </c>
      <c r="K39" s="451">
        <v>256874</v>
      </c>
      <c r="L39" s="451">
        <v>3297462</v>
      </c>
    </row>
    <row r="42" spans="7:12" ht="14.65">
      <c r="G42" s="55"/>
      <c r="H42" s="94"/>
      <c r="I42" s="76" t="s">
        <v>35</v>
      </c>
      <c r="J42" s="76"/>
      <c r="K42" s="58"/>
      <c r="L42" s="58"/>
    </row>
    <row r="43" spans="7:12" ht="14.65">
      <c r="G43" s="55"/>
      <c r="H43" s="59" t="s">
        <v>50</v>
      </c>
      <c r="I43" s="59" t="s">
        <v>51</v>
      </c>
      <c r="J43" s="59" t="s">
        <v>19</v>
      </c>
      <c r="K43" s="59" t="s">
        <v>52</v>
      </c>
      <c r="L43" s="59" t="s">
        <v>22</v>
      </c>
    </row>
    <row r="44" spans="7:12" ht="14.65">
      <c r="G44" s="60" t="s">
        <v>38</v>
      </c>
      <c r="H44" s="446">
        <v>128555</v>
      </c>
      <c r="I44" s="446">
        <v>113041</v>
      </c>
      <c r="J44" s="446">
        <v>46128</v>
      </c>
      <c r="K44" s="446">
        <v>45128</v>
      </c>
      <c r="L44" s="446">
        <v>332852</v>
      </c>
    </row>
    <row r="45" spans="7:12" ht="14.65">
      <c r="G45" s="61" t="s">
        <v>0</v>
      </c>
      <c r="H45" s="447">
        <v>109898</v>
      </c>
      <c r="I45" s="447">
        <v>79226</v>
      </c>
      <c r="J45" s="447">
        <v>16034</v>
      </c>
      <c r="K45" s="447">
        <v>5832</v>
      </c>
      <c r="L45" s="447">
        <v>210990</v>
      </c>
    </row>
    <row r="46" spans="7:12" ht="14.65">
      <c r="G46" s="63" t="s">
        <v>39</v>
      </c>
      <c r="H46" s="447">
        <v>92191</v>
      </c>
      <c r="I46" s="447">
        <v>26518</v>
      </c>
      <c r="J46" s="447">
        <v>84303</v>
      </c>
      <c r="K46" s="447">
        <v>7978</v>
      </c>
      <c r="L46" s="447">
        <v>210990</v>
      </c>
    </row>
    <row r="47" spans="7:12" ht="14.65">
      <c r="G47" s="64" t="s">
        <v>53</v>
      </c>
      <c r="H47" s="448">
        <v>17707</v>
      </c>
      <c r="I47" s="448">
        <v>52708</v>
      </c>
      <c r="J47" s="452">
        <v>-68269</v>
      </c>
      <c r="K47" s="448">
        <v>-2146</v>
      </c>
      <c r="L47" s="65" t="s">
        <v>21</v>
      </c>
    </row>
    <row r="48" spans="7:12" ht="14.65">
      <c r="G48" s="61" t="s">
        <v>2</v>
      </c>
      <c r="H48" s="447">
        <v>21814</v>
      </c>
      <c r="I48" s="447">
        <v>33195</v>
      </c>
      <c r="J48" s="447">
        <v>12598</v>
      </c>
      <c r="K48" s="62">
        <v>-417</v>
      </c>
      <c r="L48" s="447">
        <v>67190</v>
      </c>
    </row>
    <row r="49" spans="7:13" ht="14.65">
      <c r="G49" s="61" t="s">
        <v>54</v>
      </c>
      <c r="H49" s="447">
        <v>-3193</v>
      </c>
      <c r="I49" s="62">
        <v>213</v>
      </c>
      <c r="J49" s="447">
        <v>10014</v>
      </c>
      <c r="K49" s="447">
        <v>3845</v>
      </c>
      <c r="L49" s="447">
        <v>10879</v>
      </c>
    </row>
    <row r="50" spans="7:13" ht="14.65">
      <c r="G50" s="66" t="s">
        <v>66</v>
      </c>
      <c r="H50" s="65" t="s">
        <v>21</v>
      </c>
      <c r="I50" s="65" t="s">
        <v>21</v>
      </c>
      <c r="J50" s="65" t="s">
        <v>21</v>
      </c>
      <c r="K50" s="62">
        <v>-75</v>
      </c>
      <c r="L50" s="62">
        <v>-75</v>
      </c>
    </row>
    <row r="51" spans="7:13" ht="14.65">
      <c r="G51" s="61" t="s">
        <v>55</v>
      </c>
      <c r="H51" s="62">
        <v>36</v>
      </c>
      <c r="I51" s="65" t="s">
        <v>21</v>
      </c>
      <c r="J51" s="62">
        <v>50</v>
      </c>
      <c r="K51" s="62">
        <v>-602</v>
      </c>
      <c r="L51" s="62">
        <v>-516</v>
      </c>
    </row>
    <row r="52" spans="7:13" ht="14.65">
      <c r="G52" s="61" t="s">
        <v>67</v>
      </c>
      <c r="H52" s="65" t="s">
        <v>21</v>
      </c>
      <c r="I52" s="62">
        <v>298</v>
      </c>
      <c r="J52" s="453">
        <v>7432</v>
      </c>
      <c r="K52" s="447">
        <v>-2509</v>
      </c>
      <c r="L52" s="447">
        <v>5221</v>
      </c>
    </row>
    <row r="53" spans="7:13" ht="14.65">
      <c r="G53" s="68" t="s">
        <v>42</v>
      </c>
      <c r="H53" s="69" t="s">
        <v>21</v>
      </c>
      <c r="I53" s="65">
        <v>109</v>
      </c>
      <c r="J53" s="69" t="s">
        <v>21</v>
      </c>
      <c r="K53" s="448">
        <v>38979</v>
      </c>
      <c r="L53" s="448">
        <v>39088</v>
      </c>
    </row>
    <row r="54" spans="7:13" ht="14.65">
      <c r="G54" s="70" t="s">
        <v>43</v>
      </c>
      <c r="H54" s="448">
        <v>-61338</v>
      </c>
      <c r="I54" s="448">
        <v>-53096</v>
      </c>
      <c r="J54" s="448">
        <v>-4669</v>
      </c>
      <c r="K54" s="448">
        <v>-45401</v>
      </c>
      <c r="L54" s="448">
        <v>-164504</v>
      </c>
    </row>
    <row r="55" spans="7:13" ht="14.65">
      <c r="G55" s="71" t="s">
        <v>6</v>
      </c>
      <c r="H55" s="447">
        <v>-6895</v>
      </c>
      <c r="I55" s="447">
        <v>-4727</v>
      </c>
      <c r="J55" s="447">
        <v>-1378</v>
      </c>
      <c r="K55" s="62">
        <v>-359</v>
      </c>
      <c r="L55" s="447">
        <v>-13359</v>
      </c>
    </row>
    <row r="56" spans="7:13" ht="14.65">
      <c r="G56" s="61" t="s">
        <v>44</v>
      </c>
      <c r="H56" s="447">
        <v>-22092</v>
      </c>
      <c r="I56" s="447">
        <v>-35133</v>
      </c>
      <c r="J56" s="447">
        <v>-3232</v>
      </c>
      <c r="K56" s="447">
        <v>-4992</v>
      </c>
      <c r="L56" s="447">
        <v>-65449</v>
      </c>
    </row>
    <row r="57" spans="7:13" ht="14.65">
      <c r="G57" s="61" t="s">
        <v>34</v>
      </c>
      <c r="H57" s="447">
        <v>-32348</v>
      </c>
      <c r="I57" s="447">
        <v>-12933</v>
      </c>
      <c r="J57" s="62">
        <v>-59</v>
      </c>
      <c r="K57" s="447">
        <v>-1270</v>
      </c>
      <c r="L57" s="447">
        <v>-46610</v>
      </c>
      <c r="M57" s="352">
        <f>I54-I57</f>
        <v>-40163</v>
      </c>
    </row>
    <row r="58" spans="7:13" ht="14.65">
      <c r="G58" s="68" t="s">
        <v>45</v>
      </c>
      <c r="H58" s="69">
        <v>-3</v>
      </c>
      <c r="I58" s="69">
        <v>-303</v>
      </c>
      <c r="J58" s="69" t="s">
        <v>21</v>
      </c>
      <c r="K58" s="449">
        <v>-38780</v>
      </c>
      <c r="L58" s="449">
        <v>-39086</v>
      </c>
    </row>
    <row r="59" spans="7:13" ht="14.65">
      <c r="G59" s="70" t="s">
        <v>46</v>
      </c>
      <c r="H59" s="448">
        <v>67217</v>
      </c>
      <c r="I59" s="448">
        <v>59945</v>
      </c>
      <c r="J59" s="448">
        <v>41459</v>
      </c>
      <c r="K59" s="65">
        <v>-273</v>
      </c>
      <c r="L59" s="448">
        <v>168348</v>
      </c>
    </row>
    <row r="60" spans="7:13" ht="14.65">
      <c r="G60" s="61" t="s">
        <v>47</v>
      </c>
      <c r="H60" s="62">
        <v>4</v>
      </c>
      <c r="I60" s="95"/>
      <c r="J60" s="73"/>
      <c r="K60" s="447">
        <v>1873</v>
      </c>
      <c r="L60" s="447">
        <v>1877</v>
      </c>
    </row>
    <row r="61" spans="7:13" ht="16.899999999999999">
      <c r="G61" s="61" t="s">
        <v>48</v>
      </c>
      <c r="H61" s="74">
        <v>-7</v>
      </c>
      <c r="I61" s="96" t="s">
        <v>21</v>
      </c>
      <c r="J61" s="96" t="s">
        <v>21</v>
      </c>
      <c r="K61" s="74">
        <v>-340</v>
      </c>
      <c r="L61" s="74">
        <v>-347</v>
      </c>
    </row>
    <row r="62" spans="7:13" ht="14.65">
      <c r="G62" s="60" t="s">
        <v>49</v>
      </c>
      <c r="H62" s="450">
        <v>67214</v>
      </c>
      <c r="I62" s="450">
        <v>59945</v>
      </c>
      <c r="J62" s="450">
        <v>41459</v>
      </c>
      <c r="K62" s="450">
        <v>1260</v>
      </c>
      <c r="L62" s="450">
        <v>169878</v>
      </c>
    </row>
    <row r="65" spans="7:12" ht="14.65">
      <c r="G65" s="579" t="s">
        <v>68</v>
      </c>
      <c r="H65" s="77"/>
      <c r="I65" s="76" t="s">
        <v>35</v>
      </c>
      <c r="J65" s="76"/>
      <c r="K65" s="58"/>
      <c r="L65" s="58"/>
    </row>
    <row r="66" spans="7:12" ht="14.65">
      <c r="G66" s="579"/>
      <c r="H66" s="59" t="s">
        <v>50</v>
      </c>
      <c r="I66" s="59" t="s">
        <v>51</v>
      </c>
      <c r="J66" s="59" t="s">
        <v>19</v>
      </c>
      <c r="K66" s="59" t="s">
        <v>52</v>
      </c>
      <c r="L66" s="59" t="s">
        <v>22</v>
      </c>
    </row>
    <row r="67" spans="7:12" ht="29.25">
      <c r="G67" s="579"/>
      <c r="H67" s="97" t="s">
        <v>69</v>
      </c>
      <c r="I67" s="97" t="s">
        <v>70</v>
      </c>
      <c r="J67" s="97" t="s">
        <v>72</v>
      </c>
      <c r="K67" s="97" t="s">
        <v>73</v>
      </c>
      <c r="L67" s="97" t="s">
        <v>74</v>
      </c>
    </row>
    <row r="68" spans="7:12" ht="14.65">
      <c r="G68" s="55"/>
      <c r="H68" s="85"/>
      <c r="I68" s="577" t="s">
        <v>71</v>
      </c>
      <c r="J68" s="577"/>
      <c r="K68" s="98"/>
      <c r="L68" s="98"/>
    </row>
    <row r="69" spans="7:12" ht="14.65">
      <c r="G69" s="60" t="s">
        <v>26</v>
      </c>
      <c r="H69" s="446">
        <v>7064795</v>
      </c>
      <c r="I69" s="446">
        <v>4522379</v>
      </c>
      <c r="J69" s="446">
        <v>8195103</v>
      </c>
      <c r="K69" s="446">
        <v>1564749</v>
      </c>
      <c r="L69" s="446">
        <v>21347026</v>
      </c>
    </row>
    <row r="70" spans="7:12" ht="14.65">
      <c r="G70" s="90" t="s">
        <v>58</v>
      </c>
      <c r="H70" s="75" t="s">
        <v>21</v>
      </c>
      <c r="I70" s="75" t="s">
        <v>21</v>
      </c>
      <c r="J70" s="75" t="s">
        <v>21</v>
      </c>
      <c r="K70" s="451">
        <v>7318</v>
      </c>
      <c r="L70" s="451">
        <v>7318</v>
      </c>
    </row>
    <row r="71" spans="7:12" ht="14.65">
      <c r="G71" s="55"/>
      <c r="H71" s="446">
        <v>7064795</v>
      </c>
      <c r="I71" s="446">
        <v>4522379</v>
      </c>
      <c r="J71" s="446">
        <v>8195103</v>
      </c>
      <c r="K71" s="446">
        <v>1572067</v>
      </c>
      <c r="L71" s="446">
        <v>21354344</v>
      </c>
    </row>
    <row r="72" spans="7:12" ht="14.65">
      <c r="G72" s="60" t="s">
        <v>59</v>
      </c>
      <c r="H72" s="92"/>
      <c r="I72" s="95"/>
      <c r="J72" s="73"/>
      <c r="K72" s="73"/>
      <c r="L72" s="447">
        <v>31062</v>
      </c>
    </row>
    <row r="73" spans="7:12" ht="14.65">
      <c r="G73" s="90" t="s">
        <v>60</v>
      </c>
      <c r="H73" s="92"/>
      <c r="I73" s="95"/>
      <c r="J73" s="73"/>
      <c r="K73" s="73"/>
      <c r="L73" s="449">
        <v>-421701</v>
      </c>
    </row>
    <row r="74" spans="7:12" ht="14.65">
      <c r="G74" s="70" t="s">
        <v>61</v>
      </c>
      <c r="H74" s="92"/>
      <c r="I74" s="95"/>
      <c r="J74" s="73"/>
      <c r="K74" s="73"/>
      <c r="L74" s="448">
        <v>20963705</v>
      </c>
    </row>
    <row r="75" spans="7:12" ht="14.65">
      <c r="G75" s="70" t="s">
        <v>29</v>
      </c>
      <c r="H75" s="448">
        <v>9780961</v>
      </c>
      <c r="I75" s="448">
        <v>7169317</v>
      </c>
      <c r="J75" s="448">
        <v>834943</v>
      </c>
      <c r="K75" s="448">
        <v>2009961</v>
      </c>
      <c r="L75" s="448">
        <v>19795182</v>
      </c>
    </row>
    <row r="76" spans="7:12" ht="14.65">
      <c r="G76" s="60" t="s">
        <v>62</v>
      </c>
      <c r="H76" s="92"/>
      <c r="I76" s="95"/>
      <c r="J76" s="73"/>
      <c r="K76" s="73"/>
      <c r="L76" s="62">
        <v>570</v>
      </c>
    </row>
    <row r="77" spans="7:12" ht="14.65">
      <c r="G77" s="90" t="s">
        <v>60</v>
      </c>
      <c r="H77" s="92"/>
      <c r="I77" s="95"/>
      <c r="J77" s="73"/>
      <c r="K77" s="73"/>
      <c r="L77" s="449">
        <v>-421701</v>
      </c>
    </row>
    <row r="78" spans="7:12" ht="14.65">
      <c r="G78" s="70" t="s">
        <v>63</v>
      </c>
      <c r="H78" s="92"/>
      <c r="I78" s="95"/>
      <c r="J78" s="73"/>
      <c r="K78" s="73"/>
      <c r="L78" s="448">
        <v>19374051</v>
      </c>
    </row>
    <row r="79" spans="7:12" ht="16.899999999999999">
      <c r="G79" s="60" t="s">
        <v>64</v>
      </c>
      <c r="H79" s="451">
        <v>1917363</v>
      </c>
      <c r="I79" s="451">
        <v>647498</v>
      </c>
      <c r="J79" s="96" t="s">
        <v>21</v>
      </c>
      <c r="K79" s="451">
        <v>159665</v>
      </c>
      <c r="L79" s="451">
        <v>2724526</v>
      </c>
    </row>
  </sheetData>
  <mergeCells count="3">
    <mergeCell ref="I68:J68"/>
    <mergeCell ref="G23:G24"/>
    <mergeCell ref="G65:G6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B6" sqref="B6"/>
    </sheetView>
  </sheetViews>
  <sheetFormatPr defaultRowHeight="13.9"/>
  <cols>
    <col min="3" max="3" width="10.59765625" bestFit="1" customWidth="1"/>
    <col min="7" max="7" width="24.1328125" bestFit="1" customWidth="1"/>
  </cols>
  <sheetData>
    <row r="1" spans="1:12">
      <c r="G1" s="99"/>
      <c r="H1" s="100" t="s">
        <v>15</v>
      </c>
      <c r="I1" s="100" t="s">
        <v>18</v>
      </c>
      <c r="J1" s="100" t="s">
        <v>94</v>
      </c>
      <c r="K1" s="99"/>
      <c r="L1" s="99"/>
    </row>
    <row r="2" spans="1:12">
      <c r="B2" s="674">
        <v>42551</v>
      </c>
      <c r="C2" s="674">
        <v>42735</v>
      </c>
      <c r="D2" s="674">
        <v>42916</v>
      </c>
      <c r="G2" s="99"/>
      <c r="H2" s="101" t="s">
        <v>93</v>
      </c>
      <c r="I2" s="101" t="s">
        <v>93</v>
      </c>
      <c r="J2" s="101" t="s">
        <v>95</v>
      </c>
      <c r="K2" s="101" t="s">
        <v>20</v>
      </c>
      <c r="L2" s="101" t="s">
        <v>22</v>
      </c>
    </row>
    <row r="3" spans="1:12">
      <c r="A3" t="s">
        <v>364</v>
      </c>
      <c r="B3" s="352">
        <v>99391</v>
      </c>
      <c r="C3" s="674"/>
      <c r="D3" s="352">
        <v>104281</v>
      </c>
      <c r="G3" s="102" t="s">
        <v>75</v>
      </c>
      <c r="H3" s="103"/>
      <c r="I3" s="99"/>
      <c r="J3" s="99"/>
      <c r="K3" s="99"/>
      <c r="L3" s="99"/>
    </row>
    <row r="4" spans="1:12">
      <c r="A4" t="s">
        <v>357</v>
      </c>
      <c r="B4" s="454">
        <v>76960</v>
      </c>
      <c r="D4" s="454">
        <v>83782</v>
      </c>
      <c r="G4" s="104" t="s">
        <v>0</v>
      </c>
      <c r="H4" s="454">
        <v>99368</v>
      </c>
      <c r="I4" s="454">
        <v>83782</v>
      </c>
      <c r="J4" s="454">
        <v>26018</v>
      </c>
      <c r="K4" s="454">
        <v>2155</v>
      </c>
      <c r="L4" s="454">
        <v>211323</v>
      </c>
    </row>
    <row r="5" spans="1:12">
      <c r="A5" t="s">
        <v>358</v>
      </c>
      <c r="B5" s="454">
        <v>23323</v>
      </c>
      <c r="D5" s="454">
        <v>20720</v>
      </c>
      <c r="G5" s="104" t="s">
        <v>76</v>
      </c>
      <c r="H5" s="455">
        <v>139875</v>
      </c>
      <c r="I5" s="455">
        <v>75398</v>
      </c>
      <c r="J5" s="455">
        <v>126229</v>
      </c>
      <c r="K5" s="455">
        <v>3098</v>
      </c>
      <c r="L5" s="455">
        <v>344600</v>
      </c>
    </row>
    <row r="6" spans="1:12">
      <c r="A6" t="s">
        <v>359</v>
      </c>
      <c r="B6" s="456">
        <v>12896</v>
      </c>
      <c r="D6" s="456">
        <v>2790</v>
      </c>
      <c r="G6" s="104" t="s">
        <v>77</v>
      </c>
      <c r="H6" s="456">
        <v>-41786</v>
      </c>
      <c r="I6" s="456">
        <v>-71749</v>
      </c>
      <c r="J6" s="456">
        <v>-18799</v>
      </c>
      <c r="K6" s="101">
        <v>-943</v>
      </c>
      <c r="L6" s="456">
        <v>-133277</v>
      </c>
    </row>
    <row r="7" spans="1:12">
      <c r="A7" t="s">
        <v>361</v>
      </c>
      <c r="B7" s="352">
        <v>41305</v>
      </c>
      <c r="D7">
        <v>39387</v>
      </c>
      <c r="G7" s="102" t="s">
        <v>96</v>
      </c>
      <c r="H7" s="457">
        <v>1279</v>
      </c>
      <c r="I7" s="457">
        <v>80133</v>
      </c>
      <c r="J7" s="457">
        <v>-81412</v>
      </c>
      <c r="K7" s="100" t="s">
        <v>21</v>
      </c>
      <c r="L7" s="100" t="s">
        <v>21</v>
      </c>
    </row>
    <row r="8" spans="1:12">
      <c r="A8" t="s">
        <v>362</v>
      </c>
      <c r="B8" s="458">
        <v>45727</v>
      </c>
      <c r="D8" s="458">
        <v>68162</v>
      </c>
      <c r="G8" s="104" t="s">
        <v>2</v>
      </c>
      <c r="H8" s="454">
        <v>21063</v>
      </c>
      <c r="I8" s="454">
        <v>20720</v>
      </c>
      <c r="J8" s="105">
        <v>-1</v>
      </c>
      <c r="K8" s="105">
        <v>683</v>
      </c>
      <c r="L8" s="454">
        <v>42465</v>
      </c>
    </row>
    <row r="9" spans="1:12" ht="14.65">
      <c r="A9" t="s">
        <v>363</v>
      </c>
      <c r="B9" s="446"/>
      <c r="C9" s="456">
        <v>3730943</v>
      </c>
      <c r="D9" s="456">
        <v>4155733</v>
      </c>
      <c r="G9" s="104" t="s">
        <v>78</v>
      </c>
      <c r="H9" s="455">
        <v>23196</v>
      </c>
      <c r="I9" s="455">
        <v>23361</v>
      </c>
      <c r="J9" s="106" t="s">
        <v>21</v>
      </c>
      <c r="K9" s="106">
        <v>705</v>
      </c>
      <c r="L9" s="455">
        <v>47262</v>
      </c>
    </row>
    <row r="10" spans="1:12">
      <c r="G10" s="102" t="s">
        <v>4</v>
      </c>
      <c r="H10" s="457">
        <v>-2133</v>
      </c>
      <c r="I10" s="457">
        <v>-2641</v>
      </c>
      <c r="J10" s="100">
        <v>-1</v>
      </c>
      <c r="K10" s="100">
        <v>-22</v>
      </c>
      <c r="L10" s="457">
        <v>-4797</v>
      </c>
    </row>
    <row r="11" spans="1:12">
      <c r="G11" s="104" t="s">
        <v>79</v>
      </c>
      <c r="H11" s="101">
        <v>108</v>
      </c>
      <c r="I11" s="101">
        <v>-226</v>
      </c>
      <c r="J11" s="456">
        <v>1800</v>
      </c>
      <c r="K11" s="101">
        <v>536</v>
      </c>
      <c r="L11" s="456">
        <v>2218</v>
      </c>
    </row>
    <row r="12" spans="1:12">
      <c r="G12" s="107" t="s">
        <v>80</v>
      </c>
      <c r="H12" s="108" t="s">
        <v>21</v>
      </c>
      <c r="I12" s="108" t="s">
        <v>21</v>
      </c>
      <c r="J12" s="108" t="s">
        <v>21</v>
      </c>
      <c r="K12" s="101">
        <v>2</v>
      </c>
      <c r="L12" s="101">
        <v>2</v>
      </c>
    </row>
    <row r="13" spans="1:12">
      <c r="G13" s="104" t="s">
        <v>81</v>
      </c>
      <c r="H13" s="101">
        <v>17</v>
      </c>
      <c r="I13" s="101">
        <v>5</v>
      </c>
      <c r="J13" s="456">
        <v>-3151</v>
      </c>
      <c r="K13" s="101">
        <v>463</v>
      </c>
      <c r="L13" s="456">
        <v>-2666</v>
      </c>
    </row>
    <row r="14" spans="1:12">
      <c r="G14" s="104" t="s">
        <v>82</v>
      </c>
      <c r="H14" s="108" t="s">
        <v>21</v>
      </c>
      <c r="I14" s="108" t="s">
        <v>21</v>
      </c>
      <c r="J14" s="456">
        <v>4275</v>
      </c>
      <c r="K14" s="101">
        <v>23</v>
      </c>
      <c r="L14" s="456">
        <v>4298</v>
      </c>
    </row>
    <row r="15" spans="1:12">
      <c r="G15" s="104" t="s">
        <v>42</v>
      </c>
      <c r="H15" s="109" t="s">
        <v>21</v>
      </c>
      <c r="I15" s="109" t="s">
        <v>21</v>
      </c>
      <c r="J15" s="105">
        <v>64</v>
      </c>
      <c r="K15" s="454">
        <v>19251</v>
      </c>
      <c r="L15" s="454">
        <v>19315</v>
      </c>
    </row>
    <row r="16" spans="1:12">
      <c r="G16" s="104" t="s">
        <v>6</v>
      </c>
      <c r="H16" s="455">
        <v>-1140</v>
      </c>
      <c r="I16" s="106">
        <v>-698</v>
      </c>
      <c r="J16" s="106">
        <v>-556</v>
      </c>
      <c r="K16" s="106">
        <v>-17</v>
      </c>
      <c r="L16" s="455">
        <v>-2411</v>
      </c>
    </row>
    <row r="17" spans="7:13">
      <c r="G17" s="104" t="s">
        <v>44</v>
      </c>
      <c r="H17" s="456">
        <v>-28221</v>
      </c>
      <c r="I17" s="456">
        <v>-38689</v>
      </c>
      <c r="J17" s="456">
        <v>-10137</v>
      </c>
      <c r="K17" s="456">
        <v>-1360</v>
      </c>
      <c r="L17" s="456">
        <v>-78407</v>
      </c>
    </row>
    <row r="18" spans="7:13">
      <c r="G18" s="104" t="s">
        <v>34</v>
      </c>
      <c r="H18" s="456">
        <v>-46135</v>
      </c>
      <c r="I18" s="456">
        <v>2790</v>
      </c>
      <c r="J18" s="456">
        <v>-1190</v>
      </c>
      <c r="K18" s="101">
        <v>-162</v>
      </c>
      <c r="L18" s="456">
        <v>-44697</v>
      </c>
      <c r="M18" s="352">
        <f>I17+I16</f>
        <v>-39387</v>
      </c>
    </row>
    <row r="19" spans="7:13">
      <c r="G19" s="104" t="s">
        <v>45</v>
      </c>
      <c r="H19" s="105">
        <v>-392</v>
      </c>
      <c r="I19" s="109" t="s">
        <v>21</v>
      </c>
      <c r="J19" s="109" t="s">
        <v>21</v>
      </c>
      <c r="K19" s="454">
        <v>-18995</v>
      </c>
      <c r="L19" s="454">
        <v>-19387</v>
      </c>
    </row>
    <row r="20" spans="7:13">
      <c r="G20" s="104" t="s">
        <v>83</v>
      </c>
      <c r="H20" s="455">
        <v>44668</v>
      </c>
      <c r="I20" s="455">
        <v>67684</v>
      </c>
      <c r="J20" s="455">
        <v>17122</v>
      </c>
      <c r="K20" s="455">
        <v>2577</v>
      </c>
      <c r="L20" s="455">
        <v>132051</v>
      </c>
    </row>
    <row r="21" spans="7:13">
      <c r="G21" s="104" t="s">
        <v>47</v>
      </c>
      <c r="H21" s="456">
        <v>1093</v>
      </c>
      <c r="I21" s="456">
        <v>1077</v>
      </c>
      <c r="J21" s="101">
        <v>158</v>
      </c>
      <c r="K21" s="101">
        <v>40</v>
      </c>
      <c r="L21" s="456">
        <v>2368</v>
      </c>
    </row>
    <row r="22" spans="7:13">
      <c r="G22" s="104" t="s">
        <v>48</v>
      </c>
      <c r="H22" s="105">
        <v>-607</v>
      </c>
      <c r="I22" s="105">
        <v>-599</v>
      </c>
      <c r="J22" s="105" t="s">
        <v>21</v>
      </c>
      <c r="K22" s="105">
        <v>-3</v>
      </c>
      <c r="L22" s="454">
        <v>-1209</v>
      </c>
    </row>
    <row r="23" spans="7:13">
      <c r="G23" s="104" t="s">
        <v>84</v>
      </c>
      <c r="H23" s="458">
        <v>45154</v>
      </c>
      <c r="I23" s="458">
        <v>68162</v>
      </c>
      <c r="J23" s="458">
        <v>17280</v>
      </c>
      <c r="K23" s="458">
        <v>2614</v>
      </c>
      <c r="L23" s="455">
        <v>133210</v>
      </c>
    </row>
    <row r="24" spans="7:13">
      <c r="G24" s="111" t="s">
        <v>85</v>
      </c>
      <c r="H24" s="112"/>
      <c r="I24" s="113"/>
      <c r="J24" s="113"/>
      <c r="K24" s="113"/>
      <c r="L24" s="459">
        <v>-24540</v>
      </c>
    </row>
    <row r="25" spans="7:13">
      <c r="G25" s="111" t="s">
        <v>12</v>
      </c>
      <c r="H25" s="103"/>
      <c r="I25" s="99"/>
      <c r="J25" s="99"/>
      <c r="K25" s="99"/>
      <c r="L25" s="459">
        <v>108670</v>
      </c>
    </row>
    <row r="26" spans="7:13">
      <c r="G26" s="104" t="s">
        <v>65</v>
      </c>
      <c r="H26" s="103"/>
      <c r="I26" s="99"/>
      <c r="J26" s="99"/>
      <c r="K26" s="99"/>
      <c r="L26" s="99"/>
    </row>
    <row r="27" spans="7:13">
      <c r="G27" s="104" t="s">
        <v>26</v>
      </c>
      <c r="H27" s="456">
        <v>6620600</v>
      </c>
      <c r="I27" s="456">
        <v>4155733</v>
      </c>
      <c r="J27" s="456">
        <v>9499264</v>
      </c>
      <c r="K27" s="456">
        <v>202014</v>
      </c>
      <c r="L27" s="456">
        <v>20477611</v>
      </c>
    </row>
    <row r="28" spans="7:13">
      <c r="G28" s="107" t="s">
        <v>86</v>
      </c>
      <c r="H28" s="109" t="s">
        <v>21</v>
      </c>
      <c r="I28" s="109" t="s">
        <v>21</v>
      </c>
      <c r="J28" s="109" t="s">
        <v>21</v>
      </c>
      <c r="K28" s="109">
        <v>215</v>
      </c>
      <c r="L28" s="108">
        <v>215</v>
      </c>
    </row>
    <row r="29" spans="7:13">
      <c r="G29" s="102" t="s">
        <v>87</v>
      </c>
      <c r="H29" s="112"/>
      <c r="I29" s="113"/>
      <c r="J29" s="113"/>
      <c r="K29" s="113"/>
      <c r="L29" s="457">
        <v>95975</v>
      </c>
    </row>
    <row r="30" spans="7:13">
      <c r="G30" s="111" t="s">
        <v>88</v>
      </c>
      <c r="H30" s="103"/>
      <c r="I30" s="99"/>
      <c r="J30" s="99"/>
      <c r="K30" s="99"/>
      <c r="L30" s="459">
        <v>20573586</v>
      </c>
    </row>
    <row r="31" spans="7:13">
      <c r="G31" s="104" t="s">
        <v>29</v>
      </c>
      <c r="H31" s="454">
        <v>-7319816</v>
      </c>
      <c r="I31" s="454">
        <v>-10160230</v>
      </c>
      <c r="J31" s="454">
        <v>-1507056</v>
      </c>
      <c r="K31" s="454">
        <v>-206807</v>
      </c>
      <c r="L31" s="456">
        <v>-19193909</v>
      </c>
    </row>
    <row r="32" spans="7:13">
      <c r="G32" s="102" t="s">
        <v>89</v>
      </c>
      <c r="H32" s="112"/>
      <c r="I32" s="113"/>
      <c r="J32" s="113"/>
      <c r="K32" s="113"/>
      <c r="L32" s="457">
        <v>-21236</v>
      </c>
    </row>
    <row r="33" spans="7:12">
      <c r="G33" s="111" t="s">
        <v>90</v>
      </c>
      <c r="H33" s="103"/>
      <c r="I33" s="99"/>
      <c r="J33" s="99"/>
      <c r="K33" s="99"/>
      <c r="L33" s="459">
        <v>-19215145</v>
      </c>
    </row>
    <row r="34" spans="7:12">
      <c r="G34" s="104" t="s">
        <v>91</v>
      </c>
      <c r="H34" s="103"/>
      <c r="I34" s="99"/>
      <c r="J34" s="99"/>
      <c r="K34" s="99"/>
      <c r="L34" s="99"/>
    </row>
    <row r="35" spans="7:12">
      <c r="G35" s="114" t="s">
        <v>92</v>
      </c>
      <c r="H35" s="456">
        <v>1736</v>
      </c>
      <c r="I35" s="456">
        <v>5384</v>
      </c>
      <c r="J35" s="456">
        <v>1862</v>
      </c>
      <c r="K35" s="101">
        <v>124</v>
      </c>
      <c r="L35" s="456">
        <v>9106</v>
      </c>
    </row>
    <row r="36" spans="7:12">
      <c r="G36" s="114" t="s">
        <v>14</v>
      </c>
      <c r="H36" s="101">
        <v>558</v>
      </c>
      <c r="I36" s="456">
        <v>1730</v>
      </c>
      <c r="J36" s="101">
        <v>598</v>
      </c>
      <c r="K36" s="101">
        <v>746</v>
      </c>
      <c r="L36" s="456">
        <v>3632</v>
      </c>
    </row>
    <row r="37" spans="7:12">
      <c r="G37" s="114" t="s">
        <v>30</v>
      </c>
      <c r="H37" s="454">
        <v>1255040</v>
      </c>
      <c r="I37" s="454">
        <v>481275</v>
      </c>
      <c r="J37" s="109" t="s">
        <v>21</v>
      </c>
      <c r="K37" s="109" t="s">
        <v>21</v>
      </c>
      <c r="L37" s="454">
        <v>1736315</v>
      </c>
    </row>
    <row r="40" spans="7:12" ht="24.75">
      <c r="G40" s="104" t="s">
        <v>97</v>
      </c>
      <c r="H40" s="117" t="s">
        <v>98</v>
      </c>
      <c r="I40" s="117" t="s">
        <v>99</v>
      </c>
      <c r="J40" s="117" t="s">
        <v>100</v>
      </c>
      <c r="K40" s="108" t="s">
        <v>20</v>
      </c>
      <c r="L40" s="108" t="s">
        <v>22</v>
      </c>
    </row>
    <row r="41" spans="7:12">
      <c r="G41" s="104" t="s">
        <v>0</v>
      </c>
      <c r="H41" s="454">
        <v>102051</v>
      </c>
      <c r="I41" s="454">
        <v>76960</v>
      </c>
      <c r="J41" s="454">
        <v>18497</v>
      </c>
      <c r="K41" s="454">
        <v>1449</v>
      </c>
      <c r="L41" s="454">
        <v>198957</v>
      </c>
    </row>
    <row r="42" spans="7:12">
      <c r="G42" s="104" t="s">
        <v>76</v>
      </c>
      <c r="H42" s="455">
        <v>146582</v>
      </c>
      <c r="I42" s="455">
        <v>65265</v>
      </c>
      <c r="J42" s="455">
        <v>115872</v>
      </c>
      <c r="K42" s="455">
        <v>2041</v>
      </c>
      <c r="L42" s="455">
        <v>329760</v>
      </c>
    </row>
    <row r="43" spans="7:12">
      <c r="G43" s="104" t="s">
        <v>77</v>
      </c>
      <c r="H43" s="456">
        <v>-44744</v>
      </c>
      <c r="I43" s="456">
        <v>-75829</v>
      </c>
      <c r="J43" s="456">
        <v>-9638</v>
      </c>
      <c r="K43" s="101">
        <v>-592</v>
      </c>
      <c r="L43" s="456">
        <v>-130803</v>
      </c>
    </row>
    <row r="44" spans="7:12">
      <c r="G44" s="111" t="s">
        <v>96</v>
      </c>
      <c r="H44" s="108">
        <v>213</v>
      </c>
      <c r="I44" s="459">
        <v>87524</v>
      </c>
      <c r="J44" s="459">
        <v>-87737</v>
      </c>
      <c r="K44" s="108" t="s">
        <v>21</v>
      </c>
      <c r="L44" s="108" t="s">
        <v>21</v>
      </c>
    </row>
    <row r="45" spans="7:12">
      <c r="G45" s="104" t="s">
        <v>2</v>
      </c>
      <c r="H45" s="454">
        <v>27196</v>
      </c>
      <c r="I45" s="454">
        <v>23323</v>
      </c>
      <c r="J45" s="105">
        <v>-1</v>
      </c>
      <c r="K45" s="105">
        <v>590</v>
      </c>
      <c r="L45" s="454">
        <v>51108</v>
      </c>
    </row>
    <row r="46" spans="7:12" ht="14.65">
      <c r="G46" s="104" t="s">
        <v>78</v>
      </c>
      <c r="H46" s="455">
        <v>28134</v>
      </c>
      <c r="I46" s="455">
        <v>25703</v>
      </c>
      <c r="J46" s="115" t="s">
        <v>21</v>
      </c>
      <c r="K46" s="106">
        <v>609</v>
      </c>
      <c r="L46" s="455">
        <v>54446</v>
      </c>
    </row>
    <row r="47" spans="7:12">
      <c r="G47" s="102" t="s">
        <v>4</v>
      </c>
      <c r="H47" s="100">
        <v>-938</v>
      </c>
      <c r="I47" s="457">
        <v>-2380</v>
      </c>
      <c r="J47" s="100">
        <v>-1</v>
      </c>
      <c r="K47" s="100">
        <v>-19</v>
      </c>
      <c r="L47" s="457">
        <v>-3338</v>
      </c>
    </row>
    <row r="48" spans="7:12">
      <c r="G48" s="104" t="s">
        <v>79</v>
      </c>
      <c r="H48" s="101">
        <v>-187</v>
      </c>
      <c r="I48" s="101">
        <v>-133</v>
      </c>
      <c r="J48" s="456">
        <v>1311</v>
      </c>
      <c r="K48" s="101">
        <v>507</v>
      </c>
      <c r="L48" s="456">
        <v>1498</v>
      </c>
    </row>
    <row r="49" spans="7:13">
      <c r="G49" s="116" t="s">
        <v>80</v>
      </c>
      <c r="H49" s="108" t="s">
        <v>21</v>
      </c>
      <c r="I49" s="108" t="s">
        <v>21</v>
      </c>
      <c r="J49" s="108" t="s">
        <v>21</v>
      </c>
      <c r="K49" s="101">
        <v>-3</v>
      </c>
      <c r="L49" s="101">
        <v>-3</v>
      </c>
    </row>
    <row r="50" spans="7:13">
      <c r="G50" s="104" t="s">
        <v>81</v>
      </c>
      <c r="H50" s="101">
        <v>100</v>
      </c>
      <c r="I50" s="101">
        <v>-759</v>
      </c>
      <c r="J50" s="101">
        <v>-59</v>
      </c>
      <c r="K50" s="101">
        <v>-99</v>
      </c>
      <c r="L50" s="101">
        <v>-817</v>
      </c>
    </row>
    <row r="51" spans="7:13">
      <c r="G51" s="102" t="s">
        <v>82</v>
      </c>
      <c r="H51" s="108" t="s">
        <v>21</v>
      </c>
      <c r="I51" s="108" t="s">
        <v>21</v>
      </c>
      <c r="J51" s="101">
        <v>732</v>
      </c>
      <c r="K51" s="101">
        <v>-77</v>
      </c>
      <c r="L51" s="101">
        <v>655</v>
      </c>
    </row>
    <row r="52" spans="7:13">
      <c r="G52" s="102" t="s">
        <v>42</v>
      </c>
      <c r="H52" s="105">
        <v>30</v>
      </c>
      <c r="I52" s="109" t="s">
        <v>21</v>
      </c>
      <c r="J52" s="105">
        <v>2</v>
      </c>
      <c r="K52" s="454">
        <v>8952</v>
      </c>
      <c r="L52" s="454">
        <v>8984</v>
      </c>
    </row>
    <row r="53" spans="7:13">
      <c r="G53" s="104" t="s">
        <v>6</v>
      </c>
      <c r="H53" s="455">
        <v>-5744</v>
      </c>
      <c r="I53" s="455">
        <v>-3282</v>
      </c>
      <c r="J53" s="106">
        <v>74</v>
      </c>
      <c r="K53" s="106">
        <v>-119</v>
      </c>
      <c r="L53" s="455">
        <v>-9071</v>
      </c>
      <c r="M53" s="352">
        <f>I53+I54</f>
        <v>-41305</v>
      </c>
    </row>
    <row r="54" spans="7:13">
      <c r="G54" s="104" t="s">
        <v>44</v>
      </c>
      <c r="H54" s="456">
        <v>-28714</v>
      </c>
      <c r="I54" s="456">
        <v>-38023</v>
      </c>
      <c r="J54" s="456">
        <v>-10163</v>
      </c>
      <c r="K54" s="456">
        <v>-1294</v>
      </c>
      <c r="L54" s="456">
        <v>-78194</v>
      </c>
    </row>
    <row r="55" spans="7:13">
      <c r="G55" s="104" t="s">
        <v>34</v>
      </c>
      <c r="H55" s="456">
        <v>-22248</v>
      </c>
      <c r="I55" s="456">
        <v>-12896</v>
      </c>
      <c r="J55" s="456">
        <v>-1551</v>
      </c>
      <c r="K55" s="101">
        <v>-40</v>
      </c>
      <c r="L55" s="456">
        <v>-36735</v>
      </c>
    </row>
    <row r="56" spans="7:13">
      <c r="G56" s="102" t="s">
        <v>45</v>
      </c>
      <c r="H56" s="454">
        <v>2827</v>
      </c>
      <c r="I56" s="109" t="s">
        <v>21</v>
      </c>
      <c r="J56" s="109" t="s">
        <v>21</v>
      </c>
      <c r="K56" s="454">
        <v>-8973</v>
      </c>
      <c r="L56" s="454">
        <v>-6146</v>
      </c>
    </row>
    <row r="57" spans="7:13">
      <c r="G57" s="104" t="s">
        <v>83</v>
      </c>
      <c r="H57" s="455">
        <v>75311</v>
      </c>
      <c r="I57" s="455">
        <v>45190</v>
      </c>
      <c r="J57" s="455">
        <v>8842</v>
      </c>
      <c r="K57" s="106">
        <v>896</v>
      </c>
      <c r="L57" s="455">
        <v>130239</v>
      </c>
    </row>
    <row r="58" spans="7:13">
      <c r="G58" s="104" t="s">
        <v>47</v>
      </c>
      <c r="H58" s="456">
        <v>1104</v>
      </c>
      <c r="I58" s="101">
        <v>980</v>
      </c>
      <c r="J58" s="108" t="s">
        <v>21</v>
      </c>
      <c r="K58" s="101">
        <v>32</v>
      </c>
      <c r="L58" s="456">
        <v>2116</v>
      </c>
    </row>
    <row r="59" spans="7:13">
      <c r="G59" s="104" t="s">
        <v>48</v>
      </c>
      <c r="H59" s="105">
        <v>-453</v>
      </c>
      <c r="I59" s="105">
        <v>-443</v>
      </c>
      <c r="J59" s="109" t="s">
        <v>21</v>
      </c>
      <c r="K59" s="105">
        <v>-2</v>
      </c>
      <c r="L59" s="105">
        <v>-898</v>
      </c>
    </row>
    <row r="60" spans="7:13">
      <c r="G60" s="104" t="s">
        <v>84</v>
      </c>
      <c r="H60" s="458">
        <v>75962</v>
      </c>
      <c r="I60" s="458">
        <v>45727</v>
      </c>
      <c r="J60" s="458">
        <v>8842</v>
      </c>
      <c r="K60" s="110">
        <v>926</v>
      </c>
      <c r="L60" s="455">
        <v>131457</v>
      </c>
    </row>
    <row r="61" spans="7:13">
      <c r="G61" s="111" t="s">
        <v>85</v>
      </c>
      <c r="H61" s="112"/>
      <c r="I61" s="113"/>
      <c r="J61" s="113"/>
      <c r="K61" s="113"/>
      <c r="L61" s="460">
        <v>-26406</v>
      </c>
    </row>
    <row r="62" spans="7:13">
      <c r="G62" s="111" t="s">
        <v>12</v>
      </c>
      <c r="H62" s="103"/>
      <c r="I62" s="99"/>
      <c r="J62" s="99"/>
      <c r="K62" s="99"/>
      <c r="L62" s="461">
        <v>105051</v>
      </c>
    </row>
    <row r="63" spans="7:13">
      <c r="G63" s="104" t="s">
        <v>71</v>
      </c>
      <c r="H63" s="103"/>
      <c r="I63" s="99"/>
      <c r="J63" s="99"/>
      <c r="K63" s="99"/>
      <c r="L63" s="113"/>
    </row>
    <row r="64" spans="7:13">
      <c r="G64" s="104" t="s">
        <v>26</v>
      </c>
      <c r="H64" s="456">
        <v>6332417</v>
      </c>
      <c r="I64" s="456">
        <v>3730943</v>
      </c>
      <c r="J64" s="456">
        <v>9223479</v>
      </c>
      <c r="K64" s="456">
        <v>200035</v>
      </c>
      <c r="L64" s="456">
        <v>19486874</v>
      </c>
    </row>
    <row r="65" spans="7:12">
      <c r="G65" s="107" t="s">
        <v>86</v>
      </c>
      <c r="H65" s="109" t="s">
        <v>21</v>
      </c>
      <c r="I65" s="109" t="s">
        <v>21</v>
      </c>
      <c r="J65" s="109" t="s">
        <v>21</v>
      </c>
      <c r="K65" s="109">
        <v>213</v>
      </c>
      <c r="L65" s="108">
        <v>213</v>
      </c>
    </row>
    <row r="66" spans="7:12">
      <c r="G66" s="102" t="s">
        <v>87</v>
      </c>
      <c r="H66" s="112"/>
      <c r="I66" s="113"/>
      <c r="J66" s="113"/>
      <c r="K66" s="113"/>
      <c r="L66" s="462">
        <v>83187</v>
      </c>
    </row>
    <row r="67" spans="7:12">
      <c r="G67" s="111" t="s">
        <v>88</v>
      </c>
      <c r="H67" s="103"/>
      <c r="I67" s="99"/>
      <c r="J67" s="99"/>
      <c r="K67" s="99"/>
      <c r="L67" s="461">
        <v>19570061</v>
      </c>
    </row>
    <row r="68" spans="7:12">
      <c r="G68" s="104" t="s">
        <v>29</v>
      </c>
      <c r="H68" s="454">
        <v>-6778331</v>
      </c>
      <c r="I68" s="454">
        <v>-9760885</v>
      </c>
      <c r="J68" s="454">
        <v>-1542284</v>
      </c>
      <c r="K68" s="454">
        <v>-150556</v>
      </c>
      <c r="L68" s="455">
        <v>-18232056</v>
      </c>
    </row>
    <row r="69" spans="7:12">
      <c r="G69" s="102" t="s">
        <v>89</v>
      </c>
      <c r="H69" s="112"/>
      <c r="I69" s="113"/>
      <c r="J69" s="113"/>
      <c r="K69" s="113"/>
      <c r="L69" s="457">
        <v>-16414</v>
      </c>
    </row>
    <row r="70" spans="7:12">
      <c r="G70" s="111" t="s">
        <v>90</v>
      </c>
      <c r="H70" s="103"/>
      <c r="I70" s="99"/>
      <c r="J70" s="99"/>
      <c r="K70" s="99"/>
      <c r="L70" s="460">
        <v>-18248470</v>
      </c>
    </row>
    <row r="71" spans="7:12">
      <c r="G71" s="104" t="s">
        <v>91</v>
      </c>
      <c r="H71" s="103"/>
      <c r="I71" s="99"/>
      <c r="J71" s="99"/>
      <c r="K71" s="99"/>
      <c r="L71" s="113"/>
    </row>
    <row r="72" spans="7:12">
      <c r="G72" s="114" t="s">
        <v>92</v>
      </c>
      <c r="H72" s="456">
        <v>1693</v>
      </c>
      <c r="I72" s="456">
        <v>5480</v>
      </c>
      <c r="J72" s="456">
        <v>2202</v>
      </c>
      <c r="K72" s="101">
        <v>71</v>
      </c>
      <c r="L72" s="456">
        <v>9446</v>
      </c>
    </row>
    <row r="73" spans="7:12">
      <c r="G73" s="114" t="s">
        <v>14</v>
      </c>
      <c r="H73" s="101">
        <v>507</v>
      </c>
      <c r="I73" s="456">
        <v>1639</v>
      </c>
      <c r="J73" s="101">
        <v>659</v>
      </c>
      <c r="K73" s="101">
        <v>778</v>
      </c>
      <c r="L73" s="456">
        <v>3583</v>
      </c>
    </row>
    <row r="74" spans="7:12">
      <c r="G74" s="114" t="s">
        <v>30</v>
      </c>
      <c r="H74" s="454">
        <v>1234807</v>
      </c>
      <c r="I74" s="454">
        <v>399527</v>
      </c>
      <c r="J74" s="109" t="s">
        <v>21</v>
      </c>
      <c r="K74" s="109" t="s">
        <v>21</v>
      </c>
      <c r="L74" s="454">
        <v>1634334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F1" sqref="A1:F1048576"/>
    </sheetView>
  </sheetViews>
  <sheetFormatPr defaultRowHeight="13.9"/>
  <cols>
    <col min="3" max="3" width="10.59765625" bestFit="1" customWidth="1"/>
    <col min="7" max="7" width="34.33203125" bestFit="1" customWidth="1"/>
    <col min="9" max="9" width="11.1328125" bestFit="1" customWidth="1"/>
    <col min="10" max="10" width="8.86328125" bestFit="1" customWidth="1"/>
    <col min="11" max="11" width="11.1328125" bestFit="1" customWidth="1"/>
  </cols>
  <sheetData>
    <row r="1" spans="1:15">
      <c r="G1" s="118" t="s">
        <v>118</v>
      </c>
      <c r="H1" s="119" t="s">
        <v>114</v>
      </c>
      <c r="I1" s="119" t="s">
        <v>115</v>
      </c>
      <c r="J1" s="119" t="s">
        <v>19</v>
      </c>
      <c r="K1" s="119" t="s">
        <v>116</v>
      </c>
      <c r="L1" s="119" t="s">
        <v>117</v>
      </c>
      <c r="M1" s="119" t="s">
        <v>52</v>
      </c>
      <c r="N1" s="119" t="s">
        <v>60</v>
      </c>
      <c r="O1" s="119" t="s">
        <v>22</v>
      </c>
    </row>
    <row r="2" spans="1:15">
      <c r="B2" s="674">
        <v>42551</v>
      </c>
      <c r="C2" s="674">
        <v>42735</v>
      </c>
      <c r="D2" s="674">
        <v>42916</v>
      </c>
      <c r="G2" s="120" t="s">
        <v>101</v>
      </c>
      <c r="H2" s="463">
        <v>104168</v>
      </c>
      <c r="I2" s="463">
        <v>80766</v>
      </c>
      <c r="J2" s="463">
        <v>39658</v>
      </c>
      <c r="K2" s="463">
        <v>2556</v>
      </c>
      <c r="L2" s="463">
        <v>11744</v>
      </c>
      <c r="M2" s="463">
        <v>10737</v>
      </c>
      <c r="N2" s="463">
        <v>-1393</v>
      </c>
      <c r="O2" s="463">
        <v>248236</v>
      </c>
    </row>
    <row r="3" spans="1:15">
      <c r="A3" t="s">
        <v>364</v>
      </c>
      <c r="B3" s="470">
        <v>77219</v>
      </c>
      <c r="C3" s="674"/>
      <c r="D3" s="463">
        <v>80766</v>
      </c>
      <c r="G3" s="122" t="s">
        <v>0</v>
      </c>
      <c r="H3" s="463">
        <v>80410</v>
      </c>
      <c r="I3" s="463">
        <v>54435</v>
      </c>
      <c r="J3" s="463">
        <v>29424</v>
      </c>
      <c r="K3" s="121">
        <v>427</v>
      </c>
      <c r="L3" s="463">
        <v>1521</v>
      </c>
      <c r="M3" s="463">
        <v>-1175</v>
      </c>
      <c r="N3" s="121" t="s">
        <v>21</v>
      </c>
      <c r="O3" s="463">
        <v>165042</v>
      </c>
    </row>
    <row r="4" spans="1:15">
      <c r="A4" t="s">
        <v>357</v>
      </c>
      <c r="B4" s="470">
        <v>53041</v>
      </c>
      <c r="D4" s="463">
        <v>54435</v>
      </c>
      <c r="G4" s="123" t="s">
        <v>102</v>
      </c>
      <c r="H4" s="463">
        <v>12050</v>
      </c>
      <c r="I4" s="463">
        <v>28917</v>
      </c>
      <c r="J4" s="463">
        <v>-40609</v>
      </c>
      <c r="K4" s="121">
        <v>15</v>
      </c>
      <c r="L4" s="121">
        <v>27</v>
      </c>
      <c r="M4" s="121">
        <v>-400</v>
      </c>
      <c r="N4" s="121" t="s">
        <v>21</v>
      </c>
      <c r="O4" s="121" t="s">
        <v>21</v>
      </c>
    </row>
    <row r="5" spans="1:15">
      <c r="A5" t="s">
        <v>358</v>
      </c>
      <c r="B5" s="470">
        <v>19451</v>
      </c>
      <c r="D5" s="463">
        <v>19852</v>
      </c>
      <c r="G5" s="122" t="s">
        <v>2</v>
      </c>
      <c r="H5" s="463">
        <v>22051</v>
      </c>
      <c r="I5" s="463">
        <v>19852</v>
      </c>
      <c r="J5" s="463">
        <v>6690</v>
      </c>
      <c r="K5" s="463">
        <v>1569</v>
      </c>
      <c r="L5" s="463">
        <v>-1360</v>
      </c>
      <c r="M5" s="121">
        <v>548</v>
      </c>
      <c r="N5" s="121">
        <v>-163</v>
      </c>
      <c r="O5" s="463">
        <v>49187</v>
      </c>
    </row>
    <row r="6" spans="1:15">
      <c r="A6" t="s">
        <v>359</v>
      </c>
      <c r="B6" s="473">
        <v>8316</v>
      </c>
      <c r="D6" s="463">
        <v>1174</v>
      </c>
      <c r="G6" s="124" t="s">
        <v>103</v>
      </c>
      <c r="H6" s="125">
        <v>50</v>
      </c>
      <c r="I6" s="121">
        <v>808</v>
      </c>
      <c r="J6" s="125">
        <v>34</v>
      </c>
      <c r="K6" s="121">
        <v>-148</v>
      </c>
      <c r="L6" s="121">
        <v>-716</v>
      </c>
      <c r="M6" s="125">
        <v>135</v>
      </c>
      <c r="N6" s="121">
        <v>-163</v>
      </c>
      <c r="O6" s="125" t="s">
        <v>21</v>
      </c>
    </row>
    <row r="7" spans="1:15">
      <c r="A7" t="s">
        <v>361</v>
      </c>
      <c r="B7" s="352">
        <v>33078</v>
      </c>
      <c r="D7" s="352">
        <f>-(I12-I15)</f>
        <v>34001</v>
      </c>
      <c r="G7" s="122" t="s">
        <v>104</v>
      </c>
      <c r="H7" s="121">
        <v>206</v>
      </c>
      <c r="I7" s="121">
        <v>125</v>
      </c>
      <c r="J7" s="463">
        <v>1879</v>
      </c>
      <c r="K7" s="121">
        <v>617</v>
      </c>
      <c r="L7" s="121">
        <v>494</v>
      </c>
      <c r="M7" s="463">
        <v>4679</v>
      </c>
      <c r="N7" s="126" t="s">
        <v>21</v>
      </c>
      <c r="O7" s="463">
        <v>8000</v>
      </c>
    </row>
    <row r="8" spans="1:15">
      <c r="A8" t="s">
        <v>362</v>
      </c>
      <c r="B8" s="474">
        <v>36016</v>
      </c>
      <c r="D8" s="467">
        <v>45609</v>
      </c>
      <c r="G8" s="123" t="s">
        <v>105</v>
      </c>
      <c r="H8" s="126" t="s">
        <v>21</v>
      </c>
      <c r="I8" s="126" t="s">
        <v>21</v>
      </c>
      <c r="J8" s="126" t="s">
        <v>21</v>
      </c>
      <c r="K8" s="121">
        <v>230</v>
      </c>
      <c r="L8" s="121">
        <v>-8</v>
      </c>
      <c r="M8" s="121">
        <v>436</v>
      </c>
      <c r="N8" s="121">
        <v>-25</v>
      </c>
      <c r="O8" s="121">
        <v>633</v>
      </c>
    </row>
    <row r="9" spans="1:15">
      <c r="A9" t="s">
        <v>363</v>
      </c>
      <c r="B9" s="474">
        <v>3475983</v>
      </c>
      <c r="C9" s="456"/>
      <c r="D9" s="463">
        <v>3713345</v>
      </c>
      <c r="G9" s="122" t="s">
        <v>106</v>
      </c>
      <c r="H9" s="121">
        <v>-353</v>
      </c>
      <c r="I9" s="121">
        <v>-63</v>
      </c>
      <c r="J9" s="121">
        <v>629</v>
      </c>
      <c r="K9" s="121">
        <v>-198</v>
      </c>
      <c r="L9" s="121">
        <v>856</v>
      </c>
      <c r="M9" s="121">
        <v>401</v>
      </c>
      <c r="N9" s="121" t="s">
        <v>21</v>
      </c>
      <c r="O9" s="463">
        <v>1272</v>
      </c>
    </row>
    <row r="10" spans="1:15">
      <c r="G10" s="122" t="s">
        <v>41</v>
      </c>
      <c r="H10" s="121">
        <v>907</v>
      </c>
      <c r="I10" s="121">
        <v>401</v>
      </c>
      <c r="J10" s="121">
        <v>557</v>
      </c>
      <c r="K10" s="121">
        <v>141</v>
      </c>
      <c r="L10" s="121">
        <v>305</v>
      </c>
      <c r="M10" s="121">
        <v>79</v>
      </c>
      <c r="N10" s="121" t="s">
        <v>21</v>
      </c>
      <c r="O10" s="463">
        <v>2390</v>
      </c>
    </row>
    <row r="11" spans="1:15">
      <c r="G11" s="122" t="s">
        <v>42</v>
      </c>
      <c r="H11" s="127">
        <v>947</v>
      </c>
      <c r="I11" s="464">
        <v>6016</v>
      </c>
      <c r="J11" s="127">
        <v>479</v>
      </c>
      <c r="K11" s="127" t="s">
        <v>21</v>
      </c>
      <c r="L11" s="464">
        <v>9928</v>
      </c>
      <c r="M11" s="464">
        <v>6205</v>
      </c>
      <c r="N11" s="464">
        <v>-1230</v>
      </c>
      <c r="O11" s="464">
        <v>22345</v>
      </c>
    </row>
    <row r="12" spans="1:15">
      <c r="G12" s="120" t="s">
        <v>43</v>
      </c>
      <c r="H12" s="465">
        <v>-51040</v>
      </c>
      <c r="I12" s="465">
        <v>-35175</v>
      </c>
      <c r="J12" s="465">
        <v>-7953</v>
      </c>
      <c r="K12" s="465">
        <v>-1035</v>
      </c>
      <c r="L12" s="465">
        <v>-11049</v>
      </c>
      <c r="M12" s="465">
        <v>-3388</v>
      </c>
      <c r="N12" s="465">
        <v>1368</v>
      </c>
      <c r="O12" s="465">
        <v>-108272</v>
      </c>
    </row>
    <row r="13" spans="1:15">
      <c r="G13" s="122" t="s">
        <v>6</v>
      </c>
      <c r="H13" s="463">
        <v>-1053</v>
      </c>
      <c r="I13" s="121">
        <v>-774</v>
      </c>
      <c r="J13" s="121">
        <v>-553</v>
      </c>
      <c r="K13" s="121">
        <v>-22</v>
      </c>
      <c r="L13" s="121">
        <v>-23</v>
      </c>
      <c r="M13" s="121">
        <v>-31</v>
      </c>
      <c r="N13" s="125" t="s">
        <v>21</v>
      </c>
      <c r="O13" s="463">
        <v>-2456</v>
      </c>
    </row>
    <row r="14" spans="1:15">
      <c r="G14" s="129" t="s">
        <v>44</v>
      </c>
      <c r="H14" s="466">
        <v>-25709</v>
      </c>
      <c r="I14" s="466">
        <v>-27725</v>
      </c>
      <c r="J14" s="466">
        <v>-7275</v>
      </c>
      <c r="K14" s="466">
        <v>-1013</v>
      </c>
      <c r="L14" s="466">
        <v>-1000</v>
      </c>
      <c r="M14" s="466">
        <v>-1665</v>
      </c>
      <c r="N14" s="466">
        <v>1368</v>
      </c>
      <c r="O14" s="466">
        <v>-63019</v>
      </c>
    </row>
    <row r="15" spans="1:15">
      <c r="G15" s="122" t="s">
        <v>34</v>
      </c>
      <c r="H15" s="463">
        <v>-25456</v>
      </c>
      <c r="I15" s="463">
        <v>-1174</v>
      </c>
      <c r="J15" s="121">
        <v>-30</v>
      </c>
      <c r="K15" s="125" t="s">
        <v>21</v>
      </c>
      <c r="L15" s="121">
        <v>-52</v>
      </c>
      <c r="M15" s="121">
        <v>-248</v>
      </c>
      <c r="N15" s="125" t="s">
        <v>21</v>
      </c>
      <c r="O15" s="463">
        <v>-26960</v>
      </c>
    </row>
    <row r="16" spans="1:15">
      <c r="G16" s="122" t="s">
        <v>45</v>
      </c>
      <c r="H16" s="464">
        <v>1178</v>
      </c>
      <c r="I16" s="464">
        <v>-5502</v>
      </c>
      <c r="J16" s="127">
        <v>-95</v>
      </c>
      <c r="K16" s="130" t="s">
        <v>21</v>
      </c>
      <c r="L16" s="464">
        <v>-9974</v>
      </c>
      <c r="M16" s="464">
        <v>-1444</v>
      </c>
      <c r="N16" s="130" t="s">
        <v>21</v>
      </c>
      <c r="O16" s="464">
        <v>-15837</v>
      </c>
    </row>
    <row r="17" spans="7:15">
      <c r="G17" s="120" t="s">
        <v>46</v>
      </c>
      <c r="H17" s="465">
        <v>53128</v>
      </c>
      <c r="I17" s="465">
        <v>45591</v>
      </c>
      <c r="J17" s="465">
        <v>31705</v>
      </c>
      <c r="K17" s="465">
        <v>1521</v>
      </c>
      <c r="L17" s="128">
        <v>695</v>
      </c>
      <c r="M17" s="465">
        <v>7349</v>
      </c>
      <c r="N17" s="128">
        <v>-25</v>
      </c>
      <c r="O17" s="465">
        <v>139964</v>
      </c>
    </row>
    <row r="18" spans="7:15">
      <c r="G18" s="122" t="s">
        <v>107</v>
      </c>
      <c r="H18" s="127">
        <v>-79</v>
      </c>
      <c r="I18" s="127">
        <v>18</v>
      </c>
      <c r="J18" s="127">
        <v>-85</v>
      </c>
      <c r="K18" s="127">
        <v>5</v>
      </c>
      <c r="L18" s="127">
        <v>84</v>
      </c>
      <c r="M18" s="127">
        <v>471</v>
      </c>
      <c r="N18" s="127" t="s">
        <v>21</v>
      </c>
      <c r="O18" s="127">
        <v>414</v>
      </c>
    </row>
    <row r="19" spans="7:15">
      <c r="G19" s="120" t="s">
        <v>49</v>
      </c>
      <c r="H19" s="467">
        <v>53049</v>
      </c>
      <c r="I19" s="467">
        <v>45609</v>
      </c>
      <c r="J19" s="467">
        <v>31620</v>
      </c>
      <c r="K19" s="467">
        <v>1526</v>
      </c>
      <c r="L19" s="131">
        <v>779</v>
      </c>
      <c r="M19" s="467">
        <v>7820</v>
      </c>
      <c r="N19" s="131">
        <v>-25</v>
      </c>
      <c r="O19" s="465">
        <v>140378</v>
      </c>
    </row>
    <row r="20" spans="7:15">
      <c r="G20" s="122" t="s">
        <v>11</v>
      </c>
      <c r="H20" s="132"/>
      <c r="I20" s="132"/>
      <c r="J20" s="132"/>
      <c r="K20" s="132"/>
      <c r="L20" s="133"/>
      <c r="M20" s="133"/>
      <c r="N20" s="132"/>
      <c r="O20" s="464">
        <v>-29829</v>
      </c>
    </row>
    <row r="21" spans="7:15">
      <c r="G21" s="134" t="s">
        <v>108</v>
      </c>
      <c r="H21" s="118"/>
      <c r="I21" s="118"/>
      <c r="J21" s="118"/>
      <c r="K21" s="118"/>
      <c r="L21" s="135"/>
      <c r="M21" s="135"/>
      <c r="N21" s="118"/>
      <c r="O21" s="468">
        <v>110549</v>
      </c>
    </row>
    <row r="22" spans="7:15">
      <c r="G22" s="122" t="s">
        <v>26</v>
      </c>
      <c r="H22" s="463">
        <v>7131345</v>
      </c>
      <c r="I22" s="463">
        <v>3713345</v>
      </c>
      <c r="J22" s="463">
        <v>8147158</v>
      </c>
      <c r="K22" s="463">
        <v>70245</v>
      </c>
      <c r="L22" s="463">
        <v>134931</v>
      </c>
      <c r="M22" s="463">
        <v>306805</v>
      </c>
      <c r="N22" s="463">
        <v>-93991</v>
      </c>
      <c r="O22" s="465">
        <v>19409838</v>
      </c>
    </row>
    <row r="23" spans="7:15">
      <c r="G23" s="122" t="s">
        <v>109</v>
      </c>
      <c r="H23" s="136" t="s">
        <v>21</v>
      </c>
      <c r="I23" s="136" t="s">
        <v>21</v>
      </c>
      <c r="J23" s="136" t="s">
        <v>21</v>
      </c>
      <c r="K23" s="464">
        <v>4310</v>
      </c>
      <c r="L23" s="136" t="s">
        <v>21</v>
      </c>
      <c r="M23" s="464">
        <v>11900</v>
      </c>
      <c r="N23" s="127">
        <v>-68</v>
      </c>
      <c r="O23" s="464">
        <v>16142</v>
      </c>
    </row>
    <row r="24" spans="7:15">
      <c r="G24" s="120" t="s">
        <v>110</v>
      </c>
      <c r="H24" s="467">
        <v>7131345</v>
      </c>
      <c r="I24" s="467">
        <v>3713345</v>
      </c>
      <c r="J24" s="467">
        <v>8147158</v>
      </c>
      <c r="K24" s="467">
        <v>74555</v>
      </c>
      <c r="L24" s="467">
        <v>134931</v>
      </c>
      <c r="M24" s="467">
        <v>318705</v>
      </c>
      <c r="N24" s="467">
        <v>-94059</v>
      </c>
      <c r="O24" s="467">
        <v>19425980</v>
      </c>
    </row>
    <row r="25" spans="7:15">
      <c r="G25" s="120" t="s">
        <v>111</v>
      </c>
      <c r="H25" s="467">
        <v>8772992</v>
      </c>
      <c r="I25" s="467">
        <v>5908685</v>
      </c>
      <c r="J25" s="467">
        <v>2932490</v>
      </c>
      <c r="K25" s="467">
        <v>57991</v>
      </c>
      <c r="L25" s="467">
        <v>120260</v>
      </c>
      <c r="M25" s="467">
        <v>199519</v>
      </c>
      <c r="N25" s="467">
        <v>-93829</v>
      </c>
      <c r="O25" s="467">
        <v>17898108</v>
      </c>
    </row>
    <row r="26" spans="7:15">
      <c r="G26" s="134" t="s">
        <v>112</v>
      </c>
      <c r="H26" s="132"/>
      <c r="I26" s="132"/>
      <c r="J26" s="132"/>
      <c r="K26" s="132"/>
      <c r="L26" s="133"/>
      <c r="M26" s="133"/>
      <c r="N26" s="132"/>
      <c r="O26" s="132"/>
    </row>
    <row r="27" spans="7:15">
      <c r="G27" s="122" t="s">
        <v>14</v>
      </c>
      <c r="H27" s="121">
        <v>744</v>
      </c>
      <c r="I27" s="121">
        <v>822</v>
      </c>
      <c r="J27" s="121">
        <v>39</v>
      </c>
      <c r="K27" s="121">
        <v>39</v>
      </c>
      <c r="L27" s="121">
        <v>73</v>
      </c>
      <c r="M27" s="463">
        <v>15770</v>
      </c>
      <c r="N27" s="121" t="s">
        <v>21</v>
      </c>
      <c r="O27" s="463">
        <v>17487</v>
      </c>
    </row>
    <row r="28" spans="7:15">
      <c r="G28" s="122" t="s">
        <v>92</v>
      </c>
      <c r="H28" s="463">
        <v>2309</v>
      </c>
      <c r="I28" s="463">
        <v>2960</v>
      </c>
      <c r="J28" s="121">
        <v>668</v>
      </c>
      <c r="K28" s="121">
        <v>44</v>
      </c>
      <c r="L28" s="121">
        <v>86</v>
      </c>
      <c r="M28" s="463">
        <v>1878</v>
      </c>
      <c r="N28" s="126" t="s">
        <v>21</v>
      </c>
      <c r="O28" s="463">
        <v>7945</v>
      </c>
    </row>
    <row r="29" spans="7:15">
      <c r="G29" s="129" t="s">
        <v>113</v>
      </c>
      <c r="H29" s="469">
        <v>2830155</v>
      </c>
      <c r="I29" s="469">
        <v>885159</v>
      </c>
      <c r="J29" s="136" t="s">
        <v>21</v>
      </c>
      <c r="K29" s="136" t="s">
        <v>21</v>
      </c>
      <c r="L29" s="136" t="s">
        <v>21</v>
      </c>
      <c r="M29" s="136" t="s">
        <v>21</v>
      </c>
      <c r="N29" s="136" t="s">
        <v>21</v>
      </c>
      <c r="O29" s="469">
        <v>3715314</v>
      </c>
    </row>
    <row r="34" spans="6:15">
      <c r="G34" s="134" t="s">
        <v>119</v>
      </c>
      <c r="H34" s="137" t="s">
        <v>114</v>
      </c>
      <c r="I34" s="137" t="s">
        <v>115</v>
      </c>
      <c r="J34" s="137" t="s">
        <v>19</v>
      </c>
      <c r="K34" s="137" t="s">
        <v>116</v>
      </c>
      <c r="L34" s="137" t="s">
        <v>117</v>
      </c>
      <c r="M34" s="137" t="s">
        <v>52</v>
      </c>
      <c r="N34" s="137" t="s">
        <v>60</v>
      </c>
      <c r="O34" s="137" t="s">
        <v>22</v>
      </c>
    </row>
    <row r="35" spans="6:15">
      <c r="G35" s="120" t="s">
        <v>101</v>
      </c>
      <c r="H35" s="470">
        <v>108234</v>
      </c>
      <c r="I35" s="470">
        <v>77219</v>
      </c>
      <c r="J35" s="470">
        <v>31151</v>
      </c>
      <c r="K35" s="470">
        <v>2322</v>
      </c>
      <c r="L35" s="470">
        <v>9257</v>
      </c>
      <c r="M35" s="470">
        <v>35011</v>
      </c>
      <c r="N35" s="470">
        <v>-1299</v>
      </c>
      <c r="O35" s="470">
        <v>261895</v>
      </c>
    </row>
    <row r="36" spans="6:15">
      <c r="G36" s="122" t="s">
        <v>0</v>
      </c>
      <c r="H36" s="470">
        <v>85494</v>
      </c>
      <c r="I36" s="470">
        <v>53041</v>
      </c>
      <c r="J36" s="470">
        <v>15452</v>
      </c>
      <c r="K36" s="137">
        <v>380</v>
      </c>
      <c r="L36" s="470">
        <v>1290</v>
      </c>
      <c r="M36" s="137">
        <v>-799</v>
      </c>
      <c r="N36" s="137" t="s">
        <v>21</v>
      </c>
      <c r="O36" s="470">
        <v>154858</v>
      </c>
    </row>
    <row r="37" spans="6:15">
      <c r="G37" s="123" t="s">
        <v>102</v>
      </c>
      <c r="H37" s="470">
        <v>5745</v>
      </c>
      <c r="I37" s="470">
        <v>33883</v>
      </c>
      <c r="J37" s="470">
        <v>-39324</v>
      </c>
      <c r="K37" s="137">
        <v>44</v>
      </c>
      <c r="L37" s="137">
        <v>44</v>
      </c>
      <c r="M37" s="137">
        <v>-392</v>
      </c>
      <c r="N37" s="137" t="s">
        <v>21</v>
      </c>
      <c r="O37" s="137" t="s">
        <v>21</v>
      </c>
    </row>
    <row r="38" spans="6:15">
      <c r="G38" s="122" t="s">
        <v>2</v>
      </c>
      <c r="H38" s="470">
        <v>21314</v>
      </c>
      <c r="I38" s="470">
        <v>19451</v>
      </c>
      <c r="J38" s="470">
        <v>6452</v>
      </c>
      <c r="K38" s="470">
        <v>1570</v>
      </c>
      <c r="L38" s="470">
        <v>-1121</v>
      </c>
      <c r="M38" s="137">
        <v>346</v>
      </c>
      <c r="N38" s="137">
        <v>-185</v>
      </c>
      <c r="O38" s="470">
        <v>47827</v>
      </c>
    </row>
    <row r="39" spans="6:15" ht="14.65">
      <c r="G39" s="123" t="s">
        <v>103</v>
      </c>
      <c r="H39" s="137">
        <v>320</v>
      </c>
      <c r="I39" s="137">
        <v>347</v>
      </c>
      <c r="J39" s="137">
        <v>-1</v>
      </c>
      <c r="K39" s="138" t="s">
        <v>21</v>
      </c>
      <c r="L39" s="137">
        <v>-654</v>
      </c>
      <c r="M39" s="137">
        <v>173</v>
      </c>
      <c r="N39" s="137">
        <v>-185</v>
      </c>
      <c r="O39" s="138" t="s">
        <v>21</v>
      </c>
    </row>
    <row r="40" spans="6:15">
      <c r="G40" s="122" t="s">
        <v>104</v>
      </c>
      <c r="H40" s="137">
        <v>-50</v>
      </c>
      <c r="I40" s="137">
        <v>24</v>
      </c>
      <c r="J40" s="470">
        <v>7042</v>
      </c>
      <c r="K40" s="137">
        <v>658</v>
      </c>
      <c r="L40" s="137">
        <v>63</v>
      </c>
      <c r="M40" s="470">
        <v>30128</v>
      </c>
      <c r="N40" s="137">
        <v>-12</v>
      </c>
      <c r="O40" s="470">
        <v>37853</v>
      </c>
    </row>
    <row r="41" spans="6:15">
      <c r="G41" s="139" t="s">
        <v>105</v>
      </c>
      <c r="H41" s="140" t="s">
        <v>21</v>
      </c>
      <c r="I41" s="140" t="s">
        <v>21</v>
      </c>
      <c r="J41" s="140" t="s">
        <v>21</v>
      </c>
      <c r="K41" s="137">
        <v>228</v>
      </c>
      <c r="L41" s="140">
        <v>-11</v>
      </c>
      <c r="M41" s="140">
        <v>318</v>
      </c>
      <c r="N41" s="140">
        <v>-19</v>
      </c>
      <c r="O41" s="140">
        <v>516</v>
      </c>
    </row>
    <row r="42" spans="6:15" ht="14.65">
      <c r="G42" s="122" t="s">
        <v>106</v>
      </c>
      <c r="H42" s="137">
        <v>73</v>
      </c>
      <c r="I42" s="137">
        <v>11</v>
      </c>
      <c r="J42" s="137">
        <v>-520</v>
      </c>
      <c r="K42" s="137">
        <v>-275</v>
      </c>
      <c r="L42" s="470">
        <v>1047</v>
      </c>
      <c r="M42" s="137">
        <v>2</v>
      </c>
      <c r="N42" s="138" t="s">
        <v>21</v>
      </c>
      <c r="O42" s="137">
        <v>338</v>
      </c>
    </row>
    <row r="43" spans="6:15" ht="14.65">
      <c r="G43" s="122" t="s">
        <v>41</v>
      </c>
      <c r="H43" s="470">
        <v>1246</v>
      </c>
      <c r="I43" s="137">
        <v>452</v>
      </c>
      <c r="J43" s="470">
        <v>2219</v>
      </c>
      <c r="K43" s="137">
        <v>-11</v>
      </c>
      <c r="L43" s="137">
        <v>-159</v>
      </c>
      <c r="M43" s="137">
        <v>-220</v>
      </c>
      <c r="N43" s="138" t="s">
        <v>21</v>
      </c>
      <c r="O43" s="470">
        <v>3527</v>
      </c>
    </row>
    <row r="44" spans="6:15">
      <c r="G44" s="122" t="s">
        <v>42</v>
      </c>
      <c r="H44" s="141">
        <v>157</v>
      </c>
      <c r="I44" s="471">
        <v>4240</v>
      </c>
      <c r="J44" s="141">
        <v>506</v>
      </c>
      <c r="K44" s="142" t="s">
        <v>21</v>
      </c>
      <c r="L44" s="471">
        <v>8137</v>
      </c>
      <c r="M44" s="471">
        <v>5554</v>
      </c>
      <c r="N44" s="471">
        <v>-1102</v>
      </c>
      <c r="O44" s="471">
        <v>17492</v>
      </c>
    </row>
    <row r="45" spans="6:15">
      <c r="F45" s="352">
        <f>I45-I48</f>
        <v>-33078</v>
      </c>
      <c r="G45" s="120" t="s">
        <v>43</v>
      </c>
      <c r="H45" s="472">
        <v>-71140</v>
      </c>
      <c r="I45" s="472">
        <v>-41394</v>
      </c>
      <c r="J45" s="472">
        <v>-9144</v>
      </c>
      <c r="K45" s="472">
        <v>-1004</v>
      </c>
      <c r="L45" s="472">
        <v>-8818</v>
      </c>
      <c r="M45" s="472">
        <v>-3077</v>
      </c>
      <c r="N45" s="472">
        <v>1281</v>
      </c>
      <c r="O45" s="472">
        <v>-133296</v>
      </c>
    </row>
    <row r="46" spans="6:15">
      <c r="G46" s="122" t="s">
        <v>6</v>
      </c>
      <c r="H46" s="470">
        <v>-3666</v>
      </c>
      <c r="I46" s="470">
        <v>-1977</v>
      </c>
      <c r="J46" s="470">
        <v>-1760</v>
      </c>
      <c r="K46" s="137">
        <v>-37</v>
      </c>
      <c r="L46" s="137">
        <v>-110</v>
      </c>
      <c r="M46" s="137">
        <v>-15</v>
      </c>
      <c r="N46" s="119" t="s">
        <v>21</v>
      </c>
      <c r="O46" s="470">
        <v>-7565</v>
      </c>
    </row>
    <row r="47" spans="6:15">
      <c r="G47" s="129" t="s">
        <v>44</v>
      </c>
      <c r="H47" s="473">
        <v>-27353</v>
      </c>
      <c r="I47" s="473">
        <v>-27243</v>
      </c>
      <c r="J47" s="473">
        <v>-6712</v>
      </c>
      <c r="K47" s="119">
        <v>-962</v>
      </c>
      <c r="L47" s="119">
        <v>-919</v>
      </c>
      <c r="M47" s="473">
        <v>-1592</v>
      </c>
      <c r="N47" s="470">
        <v>1281</v>
      </c>
      <c r="O47" s="473">
        <v>-63500</v>
      </c>
    </row>
    <row r="48" spans="6:15">
      <c r="G48" s="129" t="s">
        <v>34</v>
      </c>
      <c r="H48" s="473">
        <v>-40858</v>
      </c>
      <c r="I48" s="473">
        <v>-8316</v>
      </c>
      <c r="J48" s="119">
        <v>-587</v>
      </c>
      <c r="K48" s="119">
        <v>-5</v>
      </c>
      <c r="L48" s="119">
        <v>-19</v>
      </c>
      <c r="M48" s="119">
        <v>-161</v>
      </c>
      <c r="N48" s="119" t="s">
        <v>21</v>
      </c>
      <c r="O48" s="473">
        <v>-49946</v>
      </c>
    </row>
    <row r="49" spans="7:15">
      <c r="G49" s="122" t="s">
        <v>45</v>
      </c>
      <c r="H49" s="141">
        <v>737</v>
      </c>
      <c r="I49" s="471">
        <v>-3858</v>
      </c>
      <c r="J49" s="141">
        <v>-85</v>
      </c>
      <c r="K49" s="142" t="s">
        <v>21</v>
      </c>
      <c r="L49" s="471">
        <v>-7770</v>
      </c>
      <c r="M49" s="471">
        <v>-1309</v>
      </c>
      <c r="N49" s="142" t="s">
        <v>21</v>
      </c>
      <c r="O49" s="471">
        <v>-12285</v>
      </c>
    </row>
    <row r="50" spans="7:15">
      <c r="G50" s="120" t="s">
        <v>46</v>
      </c>
      <c r="H50" s="472">
        <v>37094</v>
      </c>
      <c r="I50" s="472">
        <v>35825</v>
      </c>
      <c r="J50" s="472">
        <v>22007</v>
      </c>
      <c r="K50" s="472">
        <v>1318</v>
      </c>
      <c r="L50" s="143">
        <v>439</v>
      </c>
      <c r="M50" s="472">
        <v>31934</v>
      </c>
      <c r="N50" s="143">
        <v>-18</v>
      </c>
      <c r="O50" s="472">
        <v>128599</v>
      </c>
    </row>
    <row r="51" spans="7:15">
      <c r="G51" s="122" t="s">
        <v>107</v>
      </c>
      <c r="H51" s="141">
        <v>372</v>
      </c>
      <c r="I51" s="141">
        <v>191</v>
      </c>
      <c r="J51" s="141">
        <v>12</v>
      </c>
      <c r="K51" s="142" t="s">
        <v>21</v>
      </c>
      <c r="L51" s="141">
        <v>59</v>
      </c>
      <c r="M51" s="141">
        <v>385</v>
      </c>
      <c r="N51" s="141">
        <v>-1</v>
      </c>
      <c r="O51" s="471">
        <v>1018</v>
      </c>
    </row>
    <row r="52" spans="7:15">
      <c r="G52" s="120" t="s">
        <v>49</v>
      </c>
      <c r="H52" s="474">
        <v>37466</v>
      </c>
      <c r="I52" s="474">
        <v>36016</v>
      </c>
      <c r="J52" s="474">
        <v>22019</v>
      </c>
      <c r="K52" s="474">
        <v>1318</v>
      </c>
      <c r="L52" s="144">
        <v>498</v>
      </c>
      <c r="M52" s="474">
        <v>32319</v>
      </c>
      <c r="N52" s="144">
        <v>-19</v>
      </c>
      <c r="O52" s="472">
        <v>129617</v>
      </c>
    </row>
    <row r="53" spans="7:15">
      <c r="G53" s="122" t="s">
        <v>11</v>
      </c>
      <c r="H53" s="132"/>
      <c r="I53" s="132"/>
      <c r="J53" s="133"/>
      <c r="K53" s="132"/>
      <c r="L53" s="133"/>
      <c r="M53" s="133"/>
      <c r="N53" s="132"/>
      <c r="O53" s="471">
        <v>-22309</v>
      </c>
    </row>
    <row r="54" spans="7:15">
      <c r="G54" s="134" t="s">
        <v>108</v>
      </c>
      <c r="H54" s="118"/>
      <c r="I54" s="118"/>
      <c r="J54" s="135"/>
      <c r="K54" s="118"/>
      <c r="L54" s="135"/>
      <c r="M54" s="135"/>
      <c r="N54" s="118"/>
      <c r="O54" s="475">
        <v>107308</v>
      </c>
    </row>
    <row r="55" spans="7:15">
      <c r="G55" s="122" t="s">
        <v>26</v>
      </c>
      <c r="H55" s="470">
        <v>7039052</v>
      </c>
      <c r="I55" s="470">
        <v>3475983</v>
      </c>
      <c r="J55" s="470">
        <v>7219165</v>
      </c>
      <c r="K55" s="470">
        <v>61634</v>
      </c>
      <c r="L55" s="470">
        <v>126461</v>
      </c>
      <c r="M55" s="470">
        <v>297078</v>
      </c>
      <c r="N55" s="470">
        <v>-84543</v>
      </c>
      <c r="O55" s="472">
        <v>18134830</v>
      </c>
    </row>
    <row r="56" spans="7:15">
      <c r="G56" s="129" t="s">
        <v>109</v>
      </c>
      <c r="H56" s="145" t="s">
        <v>21</v>
      </c>
      <c r="I56" s="145" t="s">
        <v>21</v>
      </c>
      <c r="J56" s="145" t="s">
        <v>21</v>
      </c>
      <c r="K56" s="471">
        <v>4114</v>
      </c>
      <c r="L56" s="145" t="s">
        <v>21</v>
      </c>
      <c r="M56" s="471">
        <v>10013</v>
      </c>
      <c r="N56" s="141">
        <v>-68</v>
      </c>
      <c r="O56" s="471">
        <v>14059</v>
      </c>
    </row>
    <row r="57" spans="7:15">
      <c r="G57" s="120" t="s">
        <v>110</v>
      </c>
      <c r="H57" s="474">
        <v>7039052</v>
      </c>
      <c r="I57" s="474">
        <v>3475983</v>
      </c>
      <c r="J57" s="474">
        <v>7219165</v>
      </c>
      <c r="K57" s="474">
        <v>65748</v>
      </c>
      <c r="L57" s="474">
        <v>126461</v>
      </c>
      <c r="M57" s="474">
        <v>307091</v>
      </c>
      <c r="N57" s="474">
        <v>-84611</v>
      </c>
      <c r="O57" s="474">
        <v>18148889</v>
      </c>
    </row>
    <row r="58" spans="7:15">
      <c r="G58" s="120" t="s">
        <v>111</v>
      </c>
      <c r="H58" s="474">
        <v>8378306</v>
      </c>
      <c r="I58" s="474">
        <v>5675800</v>
      </c>
      <c r="J58" s="474">
        <v>2366627</v>
      </c>
      <c r="K58" s="474">
        <v>49998</v>
      </c>
      <c r="L58" s="474">
        <v>112474</v>
      </c>
      <c r="M58" s="474">
        <v>162974</v>
      </c>
      <c r="N58" s="474">
        <v>-84382</v>
      </c>
      <c r="O58" s="474">
        <v>16661797</v>
      </c>
    </row>
    <row r="59" spans="7:15">
      <c r="G59" s="120" t="s">
        <v>112</v>
      </c>
      <c r="H59" s="132"/>
      <c r="I59" s="132"/>
      <c r="J59" s="133"/>
      <c r="K59" s="132"/>
      <c r="L59" s="133"/>
      <c r="M59" s="133"/>
      <c r="N59" s="132"/>
      <c r="O59" s="132"/>
    </row>
    <row r="60" spans="7:15">
      <c r="G60" s="122" t="s">
        <v>14</v>
      </c>
      <c r="H60" s="137">
        <v>522</v>
      </c>
      <c r="I60" s="137">
        <v>577</v>
      </c>
      <c r="J60" s="137">
        <v>28</v>
      </c>
      <c r="K60" s="137">
        <v>29</v>
      </c>
      <c r="L60" s="137">
        <v>15</v>
      </c>
      <c r="M60" s="470">
        <v>5906</v>
      </c>
      <c r="N60" s="119" t="s">
        <v>21</v>
      </c>
      <c r="O60" s="470">
        <v>7077</v>
      </c>
    </row>
    <row r="61" spans="7:15">
      <c r="G61" s="129" t="s">
        <v>92</v>
      </c>
      <c r="H61" s="473">
        <v>2438</v>
      </c>
      <c r="I61" s="473">
        <v>2948</v>
      </c>
      <c r="J61" s="137">
        <v>606</v>
      </c>
      <c r="K61" s="119">
        <v>36</v>
      </c>
      <c r="L61" s="119">
        <v>92</v>
      </c>
      <c r="M61" s="473">
        <v>1544</v>
      </c>
      <c r="N61" s="119" t="s">
        <v>21</v>
      </c>
      <c r="O61" s="473">
        <v>7664</v>
      </c>
    </row>
    <row r="62" spans="7:15">
      <c r="G62" s="129" t="s">
        <v>113</v>
      </c>
      <c r="H62" s="476">
        <v>2803340</v>
      </c>
      <c r="I62" s="476">
        <v>786268</v>
      </c>
      <c r="J62" s="142" t="s">
        <v>21</v>
      </c>
      <c r="K62" s="142" t="s">
        <v>21</v>
      </c>
      <c r="L62" s="142" t="s">
        <v>21</v>
      </c>
      <c r="M62" s="142" t="s">
        <v>21</v>
      </c>
      <c r="N62" s="142" t="s">
        <v>21</v>
      </c>
      <c r="O62" s="476">
        <v>3589608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activeCell="B7" sqref="B7"/>
    </sheetView>
  </sheetViews>
  <sheetFormatPr defaultRowHeight="13.9"/>
  <cols>
    <col min="3" max="3" width="10.59765625" bestFit="1" customWidth="1"/>
  </cols>
  <sheetData>
    <row r="1" spans="1:12">
      <c r="G1" s="146" t="s">
        <v>120</v>
      </c>
      <c r="H1" s="595" t="s">
        <v>130</v>
      </c>
      <c r="I1" s="595"/>
      <c r="J1" s="595"/>
      <c r="K1" s="595"/>
      <c r="L1" s="595"/>
    </row>
    <row r="2" spans="1:12">
      <c r="B2" s="674">
        <v>42551</v>
      </c>
      <c r="C2" s="674">
        <v>42735</v>
      </c>
      <c r="D2" s="674">
        <v>42916</v>
      </c>
      <c r="G2" s="147" t="s">
        <v>131</v>
      </c>
      <c r="H2" s="596" t="s">
        <v>124</v>
      </c>
      <c r="I2" s="596" t="s">
        <v>126</v>
      </c>
      <c r="J2" s="598" t="s">
        <v>19</v>
      </c>
      <c r="K2" s="598" t="s">
        <v>52</v>
      </c>
      <c r="L2" s="598" t="s">
        <v>22</v>
      </c>
    </row>
    <row r="3" spans="1:12">
      <c r="A3" t="s">
        <v>364</v>
      </c>
      <c r="B3" s="480">
        <v>31674</v>
      </c>
      <c r="C3" s="674"/>
      <c r="D3" s="677">
        <v>33049</v>
      </c>
      <c r="G3" s="148"/>
      <c r="H3" s="597"/>
      <c r="I3" s="597"/>
      <c r="J3" s="599"/>
      <c r="K3" s="599"/>
      <c r="L3" s="599"/>
    </row>
    <row r="4" spans="1:12">
      <c r="A4" t="s">
        <v>357</v>
      </c>
      <c r="B4" s="479">
        <v>20848</v>
      </c>
      <c r="D4" s="678">
        <v>21175</v>
      </c>
      <c r="G4" s="149" t="s">
        <v>8</v>
      </c>
      <c r="H4" s="675" t="s">
        <v>125</v>
      </c>
      <c r="I4" s="677">
        <v>33049</v>
      </c>
      <c r="J4" s="675" t="s">
        <v>127</v>
      </c>
      <c r="K4" s="675" t="s">
        <v>128</v>
      </c>
      <c r="L4" s="675" t="s">
        <v>129</v>
      </c>
    </row>
    <row r="5" spans="1:12">
      <c r="A5" t="s">
        <v>358</v>
      </c>
      <c r="B5" s="477">
        <v>9438</v>
      </c>
      <c r="D5" s="477">
        <v>10199</v>
      </c>
      <c r="G5" s="150" t="s">
        <v>0</v>
      </c>
      <c r="H5" s="676"/>
      <c r="I5" s="678">
        <v>21175</v>
      </c>
      <c r="K5" s="676"/>
      <c r="L5" s="676"/>
    </row>
    <row r="6" spans="1:12" ht="17.25">
      <c r="A6" t="s">
        <v>359</v>
      </c>
      <c r="B6" s="482">
        <v>2388</v>
      </c>
      <c r="D6" s="482">
        <v>1749</v>
      </c>
      <c r="G6" s="151" t="s">
        <v>132</v>
      </c>
      <c r="H6" s="477">
        <v>25129</v>
      </c>
      <c r="I6" s="477">
        <v>15174</v>
      </c>
      <c r="J6" s="477">
        <v>21526</v>
      </c>
      <c r="K6" s="152">
        <v>879</v>
      </c>
      <c r="L6" s="153" t="s">
        <v>133</v>
      </c>
    </row>
    <row r="7" spans="1:12">
      <c r="A7" t="s">
        <v>361</v>
      </c>
      <c r="B7" s="352">
        <v>15930</v>
      </c>
      <c r="D7" s="352">
        <v>16792</v>
      </c>
      <c r="G7" s="154" t="s">
        <v>134</v>
      </c>
      <c r="H7" s="478">
        <v>5966</v>
      </c>
      <c r="I7" s="479">
        <v>6001</v>
      </c>
      <c r="J7" s="478">
        <v>-11967</v>
      </c>
      <c r="K7" s="155" t="s">
        <v>21</v>
      </c>
      <c r="L7" s="157"/>
    </row>
    <row r="8" spans="1:12">
      <c r="A8" t="s">
        <v>362</v>
      </c>
      <c r="B8" s="479">
        <v>13356</v>
      </c>
      <c r="D8" s="483">
        <v>14509</v>
      </c>
      <c r="G8" s="158" t="s">
        <v>2</v>
      </c>
      <c r="H8" s="477">
        <v>9347</v>
      </c>
      <c r="I8" s="477">
        <v>10199</v>
      </c>
      <c r="J8" s="477">
        <v>1097</v>
      </c>
      <c r="K8" s="152">
        <v>618</v>
      </c>
      <c r="L8" s="477">
        <v>21261</v>
      </c>
    </row>
    <row r="9" spans="1:12">
      <c r="A9" t="s">
        <v>363</v>
      </c>
      <c r="B9" s="474"/>
      <c r="C9" s="479">
        <v>1250572</v>
      </c>
      <c r="D9" s="479">
        <v>1360829</v>
      </c>
      <c r="G9" s="159" t="s">
        <v>135</v>
      </c>
      <c r="H9" s="155">
        <v>185</v>
      </c>
      <c r="I9" s="155" t="s">
        <v>21</v>
      </c>
      <c r="J9" s="479">
        <v>2628</v>
      </c>
      <c r="K9" s="156">
        <v>202</v>
      </c>
      <c r="L9" s="478">
        <v>3015</v>
      </c>
    </row>
    <row r="10" spans="1:12">
      <c r="G10" s="151" t="s">
        <v>136</v>
      </c>
      <c r="H10" s="160"/>
      <c r="I10" s="160"/>
      <c r="J10" s="160"/>
      <c r="K10" s="160"/>
      <c r="L10" s="161"/>
    </row>
    <row r="11" spans="1:12">
      <c r="G11" s="154" t="s">
        <v>121</v>
      </c>
      <c r="H11" s="155" t="s">
        <v>21</v>
      </c>
      <c r="I11" s="155" t="s">
        <v>21</v>
      </c>
      <c r="J11" s="155" t="s">
        <v>21</v>
      </c>
      <c r="K11" s="155">
        <v>51</v>
      </c>
      <c r="L11" s="162" t="s">
        <v>137</v>
      </c>
    </row>
    <row r="12" spans="1:12">
      <c r="G12" s="158" t="s">
        <v>138</v>
      </c>
      <c r="H12" s="152">
        <v>-20</v>
      </c>
      <c r="I12" s="163" t="s">
        <v>21</v>
      </c>
      <c r="J12" s="152">
        <v>25</v>
      </c>
      <c r="K12" s="152">
        <v>34</v>
      </c>
      <c r="L12" s="152">
        <v>39</v>
      </c>
    </row>
    <row r="13" spans="1:12">
      <c r="G13" s="164" t="s">
        <v>139</v>
      </c>
      <c r="H13" s="480">
        <v>1012</v>
      </c>
      <c r="I13" s="165">
        <v>64</v>
      </c>
      <c r="J13" s="480">
        <v>-1179</v>
      </c>
      <c r="K13" s="166" t="s">
        <v>21</v>
      </c>
      <c r="L13" s="165">
        <v>-103</v>
      </c>
    </row>
    <row r="14" spans="1:12">
      <c r="G14" s="167" t="s">
        <v>122</v>
      </c>
      <c r="H14" s="166" t="s">
        <v>21</v>
      </c>
      <c r="I14" s="166" t="s">
        <v>21</v>
      </c>
      <c r="J14" s="166" t="s">
        <v>21</v>
      </c>
      <c r="K14" s="481">
        <v>10768</v>
      </c>
      <c r="L14" s="481">
        <v>10768</v>
      </c>
    </row>
    <row r="15" spans="1:12">
      <c r="G15" s="167" t="s">
        <v>42</v>
      </c>
      <c r="H15" s="481">
        <v>4092</v>
      </c>
      <c r="I15" s="480">
        <v>1611</v>
      </c>
      <c r="J15" s="166" t="s">
        <v>21</v>
      </c>
      <c r="K15" s="166">
        <v>297</v>
      </c>
      <c r="L15" s="480">
        <v>6000</v>
      </c>
    </row>
    <row r="16" spans="1:12">
      <c r="F16" s="352">
        <f>I16-I19</f>
        <v>-16792</v>
      </c>
      <c r="G16" s="149" t="s">
        <v>9</v>
      </c>
      <c r="H16" s="480">
        <v>-25162</v>
      </c>
      <c r="I16" s="480">
        <v>-18541</v>
      </c>
      <c r="J16" s="480">
        <v>-1410</v>
      </c>
      <c r="K16" s="480">
        <v>-11378</v>
      </c>
      <c r="L16" s="480">
        <v>-56491</v>
      </c>
    </row>
    <row r="17" spans="7:12">
      <c r="G17" s="146" t="s">
        <v>6</v>
      </c>
      <c r="H17" s="168">
        <v>-710</v>
      </c>
      <c r="I17" s="168">
        <v>-348</v>
      </c>
      <c r="J17" s="168">
        <v>-113</v>
      </c>
      <c r="K17" s="168">
        <v>-27</v>
      </c>
      <c r="L17" s="482">
        <v>-1198</v>
      </c>
    </row>
    <row r="18" spans="7:12">
      <c r="G18" s="164" t="s">
        <v>44</v>
      </c>
      <c r="H18" s="480">
        <v>-9644</v>
      </c>
      <c r="I18" s="480">
        <v>-15003</v>
      </c>
      <c r="J18" s="480">
        <v>-1150</v>
      </c>
      <c r="K18" s="480">
        <v>-1223</v>
      </c>
      <c r="L18" s="480">
        <v>-27020</v>
      </c>
    </row>
    <row r="19" spans="7:12">
      <c r="G19" s="146" t="s">
        <v>34</v>
      </c>
      <c r="H19" s="482">
        <v>-13065</v>
      </c>
      <c r="I19" s="482">
        <v>-1749</v>
      </c>
      <c r="J19" s="168">
        <v>-146</v>
      </c>
      <c r="K19" s="165">
        <v>18</v>
      </c>
      <c r="L19" s="482">
        <v>-14942</v>
      </c>
    </row>
    <row r="20" spans="7:12">
      <c r="G20" s="167" t="s">
        <v>123</v>
      </c>
      <c r="H20" s="166" t="s">
        <v>21</v>
      </c>
      <c r="I20" s="166" t="s">
        <v>21</v>
      </c>
      <c r="J20" s="166" t="s">
        <v>21</v>
      </c>
      <c r="K20" s="481">
        <v>-9862</v>
      </c>
      <c r="L20" s="481">
        <v>-9862</v>
      </c>
    </row>
    <row r="21" spans="7:12">
      <c r="G21" s="164" t="s">
        <v>45</v>
      </c>
      <c r="H21" s="480">
        <v>-1743</v>
      </c>
      <c r="I21" s="480">
        <v>-1441</v>
      </c>
      <c r="J21" s="165">
        <v>-1</v>
      </c>
      <c r="K21" s="165">
        <v>-284</v>
      </c>
      <c r="L21" s="480">
        <v>-3469</v>
      </c>
    </row>
    <row r="22" spans="7:12">
      <c r="G22" s="149" t="s">
        <v>83</v>
      </c>
      <c r="H22" s="480">
        <v>20549</v>
      </c>
      <c r="I22" s="480">
        <v>14508</v>
      </c>
      <c r="J22" s="480">
        <v>10720</v>
      </c>
      <c r="K22" s="480">
        <v>1420</v>
      </c>
      <c r="L22" s="480">
        <v>47197</v>
      </c>
    </row>
    <row r="23" spans="7:12">
      <c r="G23" s="164" t="s">
        <v>140</v>
      </c>
      <c r="H23" s="165">
        <v>3</v>
      </c>
      <c r="I23" s="165">
        <v>1</v>
      </c>
      <c r="J23" s="166" t="s">
        <v>21</v>
      </c>
      <c r="K23" s="165">
        <v>248</v>
      </c>
      <c r="L23" s="165">
        <v>252</v>
      </c>
    </row>
    <row r="24" spans="7:12">
      <c r="G24" s="159" t="s">
        <v>141</v>
      </c>
      <c r="H24" s="155">
        <v>-1</v>
      </c>
      <c r="I24" s="155" t="s">
        <v>21</v>
      </c>
      <c r="J24" s="155" t="s">
        <v>21</v>
      </c>
      <c r="K24" s="155">
        <v>-93</v>
      </c>
      <c r="L24" s="155">
        <v>-94</v>
      </c>
    </row>
    <row r="25" spans="7:12">
      <c r="G25" s="169" t="s">
        <v>84</v>
      </c>
      <c r="H25" s="483">
        <v>20551</v>
      </c>
      <c r="I25" s="483">
        <v>14509</v>
      </c>
      <c r="J25" s="483">
        <v>10720</v>
      </c>
      <c r="K25" s="483">
        <v>1575</v>
      </c>
      <c r="L25" s="483">
        <v>47355</v>
      </c>
    </row>
    <row r="26" spans="7:12">
      <c r="G26" s="171" t="s">
        <v>11</v>
      </c>
      <c r="H26" s="172"/>
      <c r="I26" s="172"/>
      <c r="J26" s="172"/>
      <c r="K26" s="172"/>
      <c r="L26" s="483">
        <v>-8133</v>
      </c>
    </row>
    <row r="27" spans="7:12">
      <c r="G27" s="169" t="s">
        <v>12</v>
      </c>
      <c r="H27" s="172"/>
      <c r="I27" s="172"/>
      <c r="J27" s="172"/>
      <c r="K27" s="172"/>
      <c r="L27" s="483">
        <v>39222</v>
      </c>
    </row>
    <row r="28" spans="7:12">
      <c r="G28" s="173" t="s">
        <v>91</v>
      </c>
      <c r="H28" s="160"/>
      <c r="I28" s="160"/>
      <c r="J28" s="160"/>
      <c r="K28" s="160"/>
      <c r="L28" s="174"/>
    </row>
    <row r="29" spans="7:12">
      <c r="G29" s="164" t="s">
        <v>92</v>
      </c>
      <c r="H29" s="165">
        <v>-880</v>
      </c>
      <c r="I29" s="480">
        <v>-1843</v>
      </c>
      <c r="J29" s="165">
        <v>-64</v>
      </c>
      <c r="K29" s="165">
        <v>-135</v>
      </c>
      <c r="L29" s="480">
        <v>-2922</v>
      </c>
    </row>
    <row r="30" spans="7:12">
      <c r="G30" s="175" t="s">
        <v>14</v>
      </c>
      <c r="H30" s="484">
        <v>-3734</v>
      </c>
      <c r="I30" s="484">
        <v>-7831</v>
      </c>
      <c r="J30" s="176">
        <v>-273</v>
      </c>
      <c r="K30" s="176">
        <v>-575</v>
      </c>
      <c r="L30" s="484">
        <v>-12413</v>
      </c>
    </row>
    <row r="33" spans="6:12">
      <c r="G33" s="164" t="s">
        <v>120</v>
      </c>
      <c r="H33" s="177"/>
      <c r="I33" s="594" t="s">
        <v>142</v>
      </c>
      <c r="J33" s="594"/>
      <c r="K33" s="594"/>
      <c r="L33" s="177"/>
    </row>
    <row r="34" spans="6:12" ht="20.25">
      <c r="G34" s="147" t="s">
        <v>131</v>
      </c>
      <c r="H34" s="178" t="s">
        <v>124</v>
      </c>
      <c r="I34" s="178" t="s">
        <v>126</v>
      </c>
      <c r="J34" s="179" t="s">
        <v>19</v>
      </c>
      <c r="K34" s="179" t="s">
        <v>52</v>
      </c>
      <c r="L34" s="179" t="s">
        <v>22</v>
      </c>
    </row>
    <row r="35" spans="6:12">
      <c r="G35" s="585"/>
      <c r="H35" s="585"/>
      <c r="I35" s="585"/>
      <c r="J35" s="585"/>
      <c r="K35" s="585"/>
      <c r="L35" s="585"/>
    </row>
    <row r="36" spans="6:12">
      <c r="G36" s="149" t="s">
        <v>8</v>
      </c>
      <c r="H36" s="480">
        <v>48894</v>
      </c>
      <c r="I36" s="480">
        <v>31674</v>
      </c>
      <c r="J36" s="480">
        <v>12331</v>
      </c>
      <c r="K36" s="480">
        <v>10440</v>
      </c>
      <c r="L36" s="480">
        <v>103339</v>
      </c>
    </row>
    <row r="37" spans="6:12">
      <c r="G37" s="150" t="s">
        <v>0</v>
      </c>
      <c r="H37" s="479">
        <v>36006</v>
      </c>
      <c r="I37" s="479">
        <v>20848</v>
      </c>
      <c r="J37" s="479">
        <v>10717</v>
      </c>
      <c r="K37" s="156">
        <v>577</v>
      </c>
      <c r="L37" s="479">
        <v>68148</v>
      </c>
    </row>
    <row r="38" spans="6:12">
      <c r="G38" s="151" t="s">
        <v>132</v>
      </c>
      <c r="H38" s="477">
        <v>31294</v>
      </c>
      <c r="I38" s="477">
        <v>9906</v>
      </c>
      <c r="J38" s="477">
        <v>26371</v>
      </c>
      <c r="K38" s="152">
        <v>577</v>
      </c>
      <c r="L38" s="485">
        <v>68148</v>
      </c>
    </row>
    <row r="39" spans="6:12">
      <c r="G39" s="180" t="s">
        <v>134</v>
      </c>
      <c r="H39" s="479">
        <v>4712</v>
      </c>
      <c r="I39" s="479">
        <v>10942</v>
      </c>
      <c r="J39" s="479">
        <v>-15654</v>
      </c>
      <c r="K39" s="155" t="s">
        <v>21</v>
      </c>
      <c r="L39" s="181" t="s">
        <v>21</v>
      </c>
    </row>
    <row r="40" spans="6:12">
      <c r="G40" s="158" t="s">
        <v>2</v>
      </c>
      <c r="H40" s="477">
        <v>9691</v>
      </c>
      <c r="I40" s="477">
        <v>9438</v>
      </c>
      <c r="J40" s="477">
        <v>1136</v>
      </c>
      <c r="K40" s="152">
        <v>699</v>
      </c>
      <c r="L40" s="477">
        <v>20964</v>
      </c>
    </row>
    <row r="41" spans="6:12">
      <c r="G41" s="175" t="s">
        <v>135</v>
      </c>
      <c r="H41" s="176" t="s">
        <v>21</v>
      </c>
      <c r="I41" s="176">
        <v>5</v>
      </c>
      <c r="J41" s="176">
        <v>617</v>
      </c>
      <c r="K41" s="176">
        <v>272</v>
      </c>
      <c r="L41" s="176">
        <v>894</v>
      </c>
    </row>
    <row r="42" spans="6:12">
      <c r="G42" s="151" t="s">
        <v>136</v>
      </c>
      <c r="H42" s="182"/>
      <c r="I42" s="182"/>
      <c r="J42" s="182"/>
      <c r="K42" s="182"/>
      <c r="L42" s="183"/>
    </row>
    <row r="43" spans="6:12">
      <c r="G43" s="154" t="s">
        <v>121</v>
      </c>
      <c r="H43" s="155" t="s">
        <v>21</v>
      </c>
      <c r="I43" s="155" t="s">
        <v>21</v>
      </c>
      <c r="J43" s="155" t="s">
        <v>21</v>
      </c>
      <c r="K43" s="155">
        <v>38</v>
      </c>
      <c r="L43" s="181">
        <v>38</v>
      </c>
    </row>
    <row r="44" spans="6:12">
      <c r="G44" s="158" t="s">
        <v>138</v>
      </c>
      <c r="H44" s="152">
        <v>-26</v>
      </c>
      <c r="I44" s="163" t="s">
        <v>21</v>
      </c>
      <c r="J44" s="477">
        <v>-1318</v>
      </c>
      <c r="K44" s="152">
        <v>96</v>
      </c>
      <c r="L44" s="477">
        <v>-1248</v>
      </c>
    </row>
    <row r="45" spans="6:12">
      <c r="F45" s="352"/>
      <c r="G45" s="146" t="s">
        <v>139</v>
      </c>
      <c r="H45" s="168">
        <v>905</v>
      </c>
      <c r="I45" s="168">
        <v>4</v>
      </c>
      <c r="J45" s="482">
        <v>1098</v>
      </c>
      <c r="K45" s="165">
        <v>12</v>
      </c>
      <c r="L45" s="482">
        <v>2019</v>
      </c>
    </row>
    <row r="46" spans="6:12">
      <c r="G46" s="167" t="s">
        <v>122</v>
      </c>
      <c r="H46" s="166" t="s">
        <v>21</v>
      </c>
      <c r="I46" s="166" t="s">
        <v>21</v>
      </c>
      <c r="J46" s="166" t="s">
        <v>21</v>
      </c>
      <c r="K46" s="481">
        <v>8764</v>
      </c>
      <c r="L46" s="481">
        <v>8764</v>
      </c>
    </row>
    <row r="47" spans="6:12">
      <c r="G47" s="164" t="s">
        <v>42</v>
      </c>
      <c r="H47" s="480">
        <v>2318</v>
      </c>
      <c r="I47" s="480">
        <v>1379</v>
      </c>
      <c r="J47" s="165">
        <v>81</v>
      </c>
      <c r="K47" s="165">
        <v>20</v>
      </c>
      <c r="L47" s="480">
        <v>3798</v>
      </c>
    </row>
    <row r="48" spans="6:12">
      <c r="F48" s="352">
        <f>I48-I51</f>
        <v>-15930</v>
      </c>
      <c r="G48" s="149" t="s">
        <v>9</v>
      </c>
      <c r="H48" s="480">
        <v>-26131</v>
      </c>
      <c r="I48" s="480">
        <v>-18318</v>
      </c>
      <c r="J48" s="480">
        <v>-1144</v>
      </c>
      <c r="K48" s="480">
        <v>-9442</v>
      </c>
      <c r="L48" s="480">
        <v>-55035</v>
      </c>
    </row>
    <row r="49" spans="7:12">
      <c r="G49" s="164" t="s">
        <v>6</v>
      </c>
      <c r="H49" s="480">
        <v>-2835</v>
      </c>
      <c r="I49" s="480">
        <v>-1547</v>
      </c>
      <c r="J49" s="165">
        <v>-46</v>
      </c>
      <c r="K49" s="165">
        <v>-61</v>
      </c>
      <c r="L49" s="480">
        <v>-4489</v>
      </c>
    </row>
    <row r="50" spans="7:12">
      <c r="G50" s="164" t="s">
        <v>44</v>
      </c>
      <c r="H50" s="480">
        <v>-9620</v>
      </c>
      <c r="I50" s="480">
        <v>-13367</v>
      </c>
      <c r="J50" s="480">
        <v>-1031</v>
      </c>
      <c r="K50" s="480">
        <v>-1157</v>
      </c>
      <c r="L50" s="480">
        <v>-25175</v>
      </c>
    </row>
    <row r="51" spans="7:12">
      <c r="G51" s="146" t="s">
        <v>34</v>
      </c>
      <c r="H51" s="482">
        <v>-12739</v>
      </c>
      <c r="I51" s="482">
        <v>-2388</v>
      </c>
      <c r="J51" s="168">
        <v>5</v>
      </c>
      <c r="K51" s="168">
        <v>-46</v>
      </c>
      <c r="L51" s="482">
        <v>-15168</v>
      </c>
    </row>
    <row r="52" spans="7:12">
      <c r="G52" s="167" t="s">
        <v>123</v>
      </c>
      <c r="H52" s="168" t="s">
        <v>21</v>
      </c>
      <c r="I52" s="168" t="s">
        <v>21</v>
      </c>
      <c r="J52" s="168" t="s">
        <v>21</v>
      </c>
      <c r="K52" s="481">
        <v>-8161</v>
      </c>
      <c r="L52" s="481">
        <v>-8161</v>
      </c>
    </row>
    <row r="53" spans="7:12">
      <c r="G53" s="146" t="s">
        <v>45</v>
      </c>
      <c r="H53" s="168">
        <v>-937</v>
      </c>
      <c r="I53" s="482">
        <v>-1016</v>
      </c>
      <c r="J53" s="168">
        <v>-72</v>
      </c>
      <c r="K53" s="168">
        <v>-17</v>
      </c>
      <c r="L53" s="482">
        <v>-2042</v>
      </c>
    </row>
    <row r="54" spans="7:12">
      <c r="G54" s="149" t="s">
        <v>83</v>
      </c>
      <c r="H54" s="480">
        <v>22763</v>
      </c>
      <c r="I54" s="480">
        <v>13356</v>
      </c>
      <c r="J54" s="480">
        <v>11187</v>
      </c>
      <c r="K54" s="165">
        <v>998</v>
      </c>
      <c r="L54" s="480">
        <v>48304</v>
      </c>
    </row>
    <row r="55" spans="7:12">
      <c r="G55" s="167" t="s">
        <v>140</v>
      </c>
      <c r="H55" s="165">
        <v>2</v>
      </c>
      <c r="I55" s="165">
        <v>1</v>
      </c>
      <c r="J55" s="166" t="s">
        <v>21</v>
      </c>
      <c r="K55" s="166">
        <v>267</v>
      </c>
      <c r="L55" s="166">
        <v>270</v>
      </c>
    </row>
    <row r="56" spans="7:12">
      <c r="G56" s="159" t="s">
        <v>141</v>
      </c>
      <c r="H56" s="155" t="s">
        <v>21</v>
      </c>
      <c r="I56" s="155">
        <v>-1</v>
      </c>
      <c r="J56" s="155" t="s">
        <v>21</v>
      </c>
      <c r="K56" s="155">
        <v>-76</v>
      </c>
      <c r="L56" s="155">
        <v>-77</v>
      </c>
    </row>
    <row r="57" spans="7:12">
      <c r="G57" s="581"/>
      <c r="H57" s="581"/>
      <c r="I57" s="581"/>
      <c r="J57" s="581"/>
      <c r="K57" s="581"/>
      <c r="L57" s="581"/>
    </row>
    <row r="58" spans="7:12">
      <c r="G58" s="150" t="s">
        <v>84</v>
      </c>
      <c r="H58" s="479">
        <v>22765</v>
      </c>
      <c r="I58" s="479">
        <v>13356</v>
      </c>
      <c r="J58" s="479">
        <v>11187</v>
      </c>
      <c r="K58" s="479">
        <v>1189</v>
      </c>
      <c r="L58" s="479">
        <v>48497</v>
      </c>
    </row>
    <row r="59" spans="7:12">
      <c r="G59" s="171" t="s">
        <v>11</v>
      </c>
      <c r="H59" s="184"/>
      <c r="I59" s="184"/>
      <c r="J59" s="184"/>
      <c r="K59" s="184"/>
      <c r="L59" s="483">
        <v>-10574</v>
      </c>
    </row>
    <row r="60" spans="7:12">
      <c r="G60" s="581"/>
      <c r="H60" s="581"/>
      <c r="I60" s="581"/>
      <c r="J60" s="581"/>
      <c r="K60" s="581"/>
      <c r="L60" s="581"/>
    </row>
    <row r="61" spans="7:12">
      <c r="G61" s="150" t="s">
        <v>12</v>
      </c>
      <c r="H61" s="185"/>
      <c r="I61" s="185"/>
      <c r="J61" s="185"/>
      <c r="K61" s="185"/>
      <c r="L61" s="479">
        <v>37923</v>
      </c>
    </row>
    <row r="62" spans="7:12">
      <c r="G62" s="173" t="s">
        <v>91</v>
      </c>
      <c r="H62" s="182"/>
      <c r="I62" s="182"/>
      <c r="J62" s="182"/>
      <c r="K62" s="182"/>
      <c r="L62" s="182"/>
    </row>
    <row r="63" spans="7:12">
      <c r="G63" s="164" t="s">
        <v>92</v>
      </c>
      <c r="H63" s="165">
        <v>-902</v>
      </c>
      <c r="I63" s="480">
        <v>-1889</v>
      </c>
      <c r="J63" s="165">
        <v>-66</v>
      </c>
      <c r="K63" s="165">
        <v>-138</v>
      </c>
      <c r="L63" s="480">
        <v>-2995</v>
      </c>
    </row>
    <row r="64" spans="7:12">
      <c r="G64" s="186" t="s">
        <v>14</v>
      </c>
      <c r="H64" s="479">
        <v>-3566</v>
      </c>
      <c r="I64" s="479">
        <v>-7476</v>
      </c>
      <c r="J64" s="156">
        <v>-260</v>
      </c>
      <c r="K64" s="156">
        <v>-549</v>
      </c>
      <c r="L64" s="479">
        <v>-11851</v>
      </c>
    </row>
    <row r="67" spans="7:13">
      <c r="G67" s="588" t="s">
        <v>175</v>
      </c>
      <c r="H67" s="149" t="s">
        <v>177</v>
      </c>
      <c r="I67" s="589" t="s">
        <v>178</v>
      </c>
      <c r="J67" s="589"/>
      <c r="K67" s="589"/>
      <c r="L67" s="589"/>
      <c r="M67" s="589"/>
    </row>
    <row r="68" spans="7:13">
      <c r="G68" s="588"/>
      <c r="H68" s="148"/>
      <c r="I68" s="590" t="s">
        <v>124</v>
      </c>
      <c r="J68" s="590" t="s">
        <v>126</v>
      </c>
      <c r="K68" s="592" t="s">
        <v>19</v>
      </c>
      <c r="L68" s="592" t="s">
        <v>52</v>
      </c>
      <c r="M68" s="592" t="s">
        <v>22</v>
      </c>
    </row>
    <row r="69" spans="7:13">
      <c r="G69" s="585"/>
      <c r="H69" s="585"/>
      <c r="I69" s="591"/>
      <c r="J69" s="591"/>
      <c r="K69" s="593"/>
      <c r="L69" s="593"/>
      <c r="M69" s="593"/>
    </row>
    <row r="70" spans="7:13">
      <c r="G70" s="586" t="s">
        <v>26</v>
      </c>
      <c r="H70" s="586"/>
      <c r="I70" s="479">
        <v>3176181</v>
      </c>
      <c r="J70" s="479">
        <v>1360829</v>
      </c>
      <c r="K70" s="479">
        <v>4313567</v>
      </c>
      <c r="L70" s="479">
        <v>63930</v>
      </c>
      <c r="M70" s="479">
        <v>8914507</v>
      </c>
    </row>
    <row r="71" spans="7:13">
      <c r="G71" s="584" t="s">
        <v>179</v>
      </c>
      <c r="H71" s="584"/>
      <c r="I71" s="172"/>
      <c r="J71" s="172"/>
      <c r="K71" s="172"/>
      <c r="L71" s="172"/>
      <c r="M71" s="172"/>
    </row>
    <row r="72" spans="7:13">
      <c r="G72" s="587" t="s">
        <v>176</v>
      </c>
      <c r="H72" s="584"/>
      <c r="I72" s="172"/>
      <c r="J72" s="172"/>
      <c r="K72" s="172"/>
      <c r="L72" s="483">
        <v>3300</v>
      </c>
      <c r="M72" s="486">
        <v>3300</v>
      </c>
    </row>
    <row r="73" spans="7:13">
      <c r="G73" s="584" t="s">
        <v>87</v>
      </c>
      <c r="H73" s="584"/>
      <c r="I73" s="172"/>
      <c r="J73" s="172"/>
      <c r="K73" s="172"/>
      <c r="L73" s="172"/>
      <c r="M73" s="483">
        <v>16331</v>
      </c>
    </row>
    <row r="74" spans="7:13">
      <c r="G74" s="583" t="s">
        <v>88</v>
      </c>
      <c r="H74" s="583"/>
      <c r="I74" s="172"/>
      <c r="J74" s="172"/>
      <c r="K74" s="172"/>
      <c r="L74" s="172"/>
      <c r="M74" s="483">
        <v>8930838</v>
      </c>
    </row>
    <row r="75" spans="7:13">
      <c r="G75" s="583" t="s">
        <v>29</v>
      </c>
      <c r="H75" s="583"/>
      <c r="I75" s="483">
        <v>-3606292</v>
      </c>
      <c r="J75" s="483">
        <v>-1631120</v>
      </c>
      <c r="K75" s="483">
        <v>-3002066</v>
      </c>
      <c r="L75" s="483">
        <v>-42777</v>
      </c>
      <c r="M75" s="483">
        <v>-8282255</v>
      </c>
    </row>
    <row r="76" spans="7:13">
      <c r="G76" s="584" t="s">
        <v>89</v>
      </c>
      <c r="H76" s="584"/>
      <c r="I76" s="172"/>
      <c r="J76" s="172"/>
      <c r="K76" s="172"/>
      <c r="L76" s="172"/>
      <c r="M76" s="170">
        <v>-175</v>
      </c>
    </row>
    <row r="77" spans="7:13">
      <c r="G77" s="583" t="s">
        <v>90</v>
      </c>
      <c r="H77" s="583"/>
      <c r="I77" s="172"/>
      <c r="J77" s="172"/>
      <c r="K77" s="172"/>
      <c r="L77" s="172"/>
      <c r="M77" s="483">
        <v>-8282430</v>
      </c>
    </row>
    <row r="79" spans="7:13">
      <c r="G79" s="210" t="s">
        <v>120</v>
      </c>
      <c r="H79" s="211"/>
      <c r="I79" s="165">
        <v>20</v>
      </c>
      <c r="J79" s="210" t="s">
        <v>181</v>
      </c>
      <c r="K79" s="148"/>
      <c r="L79" s="148"/>
    </row>
    <row r="80" spans="7:13">
      <c r="G80" s="580" t="s">
        <v>124</v>
      </c>
      <c r="H80" s="580"/>
      <c r="I80" s="212" t="s">
        <v>126</v>
      </c>
      <c r="J80" s="213" t="s">
        <v>19</v>
      </c>
      <c r="K80" s="149" t="s">
        <v>52</v>
      </c>
      <c r="L80" s="165" t="s">
        <v>22</v>
      </c>
    </row>
    <row r="81" spans="7:12">
      <c r="G81" s="208" t="s">
        <v>26</v>
      </c>
      <c r="H81" s="479">
        <v>3013048</v>
      </c>
      <c r="I81" s="479">
        <v>1250572</v>
      </c>
      <c r="J81" s="487">
        <v>4079056</v>
      </c>
      <c r="K81" s="488">
        <v>47923</v>
      </c>
      <c r="L81" s="479">
        <v>8390599</v>
      </c>
    </row>
    <row r="82" spans="7:12">
      <c r="G82" s="581"/>
      <c r="H82" s="581"/>
      <c r="I82" s="209"/>
      <c r="J82" s="209"/>
      <c r="K82" s="209"/>
      <c r="L82" s="209"/>
    </row>
    <row r="83" spans="7:12">
      <c r="G83" s="582" t="s">
        <v>180</v>
      </c>
      <c r="H83" s="582"/>
      <c r="I83" s="214"/>
      <c r="J83" s="214"/>
      <c r="K83" s="214"/>
      <c r="L83" s="214"/>
    </row>
    <row r="84" spans="7:12">
      <c r="G84" s="215" t="s">
        <v>176</v>
      </c>
      <c r="H84" s="216" t="s">
        <v>21</v>
      </c>
      <c r="I84" s="216" t="s">
        <v>21</v>
      </c>
      <c r="J84" s="217" t="s">
        <v>21</v>
      </c>
      <c r="K84" s="218">
        <v>714</v>
      </c>
      <c r="L84" s="219">
        <v>714</v>
      </c>
    </row>
    <row r="85" spans="7:12">
      <c r="G85" s="169" t="s">
        <v>87</v>
      </c>
      <c r="H85" s="172"/>
      <c r="I85" s="220"/>
      <c r="J85" s="220"/>
      <c r="K85" s="220"/>
      <c r="L85" s="483">
        <v>12567</v>
      </c>
    </row>
    <row r="86" spans="7:12">
      <c r="G86" s="581"/>
      <c r="H86" s="581"/>
      <c r="I86" s="209"/>
      <c r="J86" s="209"/>
      <c r="K86" s="209"/>
      <c r="L86" s="209"/>
    </row>
    <row r="87" spans="7:12">
      <c r="G87" s="208" t="s">
        <v>88</v>
      </c>
      <c r="H87" s="221"/>
      <c r="I87" s="214"/>
      <c r="J87" s="214"/>
      <c r="K87" s="214"/>
      <c r="L87" s="479">
        <v>8403166</v>
      </c>
    </row>
    <row r="88" spans="7:12">
      <c r="G88" s="581"/>
      <c r="H88" s="581"/>
      <c r="I88" s="209"/>
      <c r="J88" s="209"/>
      <c r="K88" s="209"/>
      <c r="L88" s="209"/>
    </row>
    <row r="89" spans="7:12">
      <c r="G89" s="208" t="s">
        <v>29</v>
      </c>
      <c r="H89" s="479">
        <v>-3330263</v>
      </c>
      <c r="I89" s="479">
        <v>-1544633</v>
      </c>
      <c r="J89" s="487">
        <v>-2882687</v>
      </c>
      <c r="K89" s="489">
        <v>-13031</v>
      </c>
      <c r="L89" s="479">
        <v>-7770614</v>
      </c>
    </row>
    <row r="90" spans="7:12">
      <c r="G90" s="169" t="s">
        <v>89</v>
      </c>
      <c r="H90" s="172"/>
      <c r="I90" s="220"/>
      <c r="J90" s="220"/>
      <c r="K90" s="220"/>
      <c r="L90" s="170">
        <v>-145</v>
      </c>
    </row>
    <row r="91" spans="7:12">
      <c r="G91" s="581"/>
      <c r="H91" s="581"/>
      <c r="I91" s="209"/>
      <c r="J91" s="209"/>
      <c r="K91" s="209"/>
      <c r="L91" s="209"/>
    </row>
    <row r="92" spans="7:12">
      <c r="G92" s="208" t="s">
        <v>90</v>
      </c>
      <c r="H92" s="221"/>
      <c r="I92" s="214"/>
      <c r="J92" s="214"/>
      <c r="K92" s="214"/>
      <c r="L92" s="479">
        <v>-7770759</v>
      </c>
    </row>
  </sheetData>
  <mergeCells count="32">
    <mergeCell ref="I33:K33"/>
    <mergeCell ref="H1:L1"/>
    <mergeCell ref="H2:H3"/>
    <mergeCell ref="I2:I3"/>
    <mergeCell ref="J2:J3"/>
    <mergeCell ref="K2:K3"/>
    <mergeCell ref="L2:L3"/>
    <mergeCell ref="G35:L35"/>
    <mergeCell ref="G57:L57"/>
    <mergeCell ref="G60:L60"/>
    <mergeCell ref="G67:G68"/>
    <mergeCell ref="I67:M67"/>
    <mergeCell ref="I68:I69"/>
    <mergeCell ref="J68:J69"/>
    <mergeCell ref="K68:K69"/>
    <mergeCell ref="L68:L69"/>
    <mergeCell ref="M68:M69"/>
    <mergeCell ref="G91:H91"/>
    <mergeCell ref="G75:H75"/>
    <mergeCell ref="G76:H76"/>
    <mergeCell ref="G77:H77"/>
    <mergeCell ref="G69:H69"/>
    <mergeCell ref="G70:H70"/>
    <mergeCell ref="G71:H71"/>
    <mergeCell ref="G72:H72"/>
    <mergeCell ref="G73:H73"/>
    <mergeCell ref="G74:H74"/>
    <mergeCell ref="G80:H80"/>
    <mergeCell ref="G82:H82"/>
    <mergeCell ref="G83:H83"/>
    <mergeCell ref="G86:H86"/>
    <mergeCell ref="G88:H8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D8" sqref="D8"/>
    </sheetView>
  </sheetViews>
  <sheetFormatPr defaultRowHeight="13.9"/>
  <cols>
    <col min="3" max="3" width="10.59765625" bestFit="1" customWidth="1"/>
    <col min="6" max="6" width="9.265625" customWidth="1"/>
  </cols>
  <sheetData>
    <row r="1" spans="1:14">
      <c r="F1" s="187"/>
      <c r="G1" s="600" t="s">
        <v>152</v>
      </c>
      <c r="H1" s="600"/>
      <c r="I1" s="600" t="s">
        <v>158</v>
      </c>
      <c r="J1" s="600"/>
      <c r="K1" s="600" t="s">
        <v>52</v>
      </c>
      <c r="L1" s="600"/>
      <c r="M1" s="188" t="s">
        <v>22</v>
      </c>
      <c r="N1" s="189"/>
    </row>
    <row r="2" spans="1:14">
      <c r="B2" s="674">
        <v>42551</v>
      </c>
      <c r="C2" s="674">
        <v>42735</v>
      </c>
      <c r="D2" s="674">
        <v>42916</v>
      </c>
      <c r="F2" s="187"/>
      <c r="G2" s="190" t="s">
        <v>153</v>
      </c>
      <c r="H2" s="190" t="s">
        <v>156</v>
      </c>
      <c r="I2" s="190" t="s">
        <v>153</v>
      </c>
      <c r="J2" s="190" t="s">
        <v>159</v>
      </c>
      <c r="K2" s="190" t="s">
        <v>153</v>
      </c>
      <c r="L2" s="190" t="s">
        <v>156</v>
      </c>
      <c r="M2" s="190" t="s">
        <v>153</v>
      </c>
      <c r="N2" s="190" t="s">
        <v>159</v>
      </c>
    </row>
    <row r="3" spans="1:14">
      <c r="A3" t="s">
        <v>364</v>
      </c>
      <c r="B3" s="493">
        <v>53199</v>
      </c>
      <c r="C3" s="674"/>
      <c r="D3" s="493">
        <v>56119</v>
      </c>
      <c r="F3" s="187"/>
      <c r="G3" s="191" t="s">
        <v>154</v>
      </c>
      <c r="H3" s="191" t="s">
        <v>157</v>
      </c>
      <c r="I3" s="191" t="s">
        <v>157</v>
      </c>
      <c r="J3" s="191" t="s">
        <v>157</v>
      </c>
      <c r="K3" s="191" t="s">
        <v>157</v>
      </c>
      <c r="L3" s="191" t="s">
        <v>157</v>
      </c>
      <c r="M3" s="191" t="s">
        <v>157</v>
      </c>
      <c r="N3" s="191" t="s">
        <v>157</v>
      </c>
    </row>
    <row r="4" spans="1:14">
      <c r="A4" t="s">
        <v>357</v>
      </c>
      <c r="B4" s="492">
        <v>33258</v>
      </c>
      <c r="D4" s="492">
        <v>35874</v>
      </c>
      <c r="F4" s="187"/>
      <c r="G4" s="192" t="s">
        <v>155</v>
      </c>
      <c r="H4" s="192" t="s">
        <v>155</v>
      </c>
      <c r="I4" s="192" t="s">
        <v>155</v>
      </c>
      <c r="J4" s="192" t="s">
        <v>155</v>
      </c>
      <c r="K4" s="192" t="s">
        <v>155</v>
      </c>
      <c r="L4" s="192" t="s">
        <v>155</v>
      </c>
      <c r="M4" s="192" t="s">
        <v>155</v>
      </c>
      <c r="N4" s="192" t="s">
        <v>155</v>
      </c>
    </row>
    <row r="5" spans="1:14">
      <c r="A5" t="s">
        <v>358</v>
      </c>
      <c r="B5" s="490">
        <v>19614</v>
      </c>
      <c r="D5" s="490">
        <v>19613</v>
      </c>
      <c r="F5" s="187"/>
      <c r="G5" s="193"/>
      <c r="H5" s="194" t="s">
        <v>160</v>
      </c>
      <c r="I5" s="195"/>
      <c r="J5" s="195"/>
      <c r="K5" s="195"/>
      <c r="L5" s="194" t="s">
        <v>160</v>
      </c>
      <c r="M5" s="195"/>
      <c r="N5" s="195"/>
    </row>
    <row r="6" spans="1:14">
      <c r="A6" t="s">
        <v>359</v>
      </c>
      <c r="B6" s="490">
        <v>7251</v>
      </c>
      <c r="D6" s="490">
        <v>10808</v>
      </c>
      <c r="F6" s="196" t="s">
        <v>143</v>
      </c>
      <c r="G6" s="490">
        <v>19679</v>
      </c>
      <c r="H6" s="490">
        <v>21505</v>
      </c>
      <c r="I6" s="490">
        <v>44679</v>
      </c>
      <c r="J6" s="490">
        <v>36248</v>
      </c>
      <c r="K6" s="490">
        <v>6538</v>
      </c>
      <c r="L6" s="490">
        <v>9724</v>
      </c>
      <c r="M6" s="490">
        <v>70896</v>
      </c>
      <c r="N6" s="490">
        <v>67477</v>
      </c>
    </row>
    <row r="7" spans="1:14">
      <c r="A7" t="s">
        <v>361</v>
      </c>
      <c r="B7" s="352">
        <v>11301</v>
      </c>
      <c r="D7" s="352">
        <v>16618</v>
      </c>
      <c r="F7" s="196" t="s">
        <v>144</v>
      </c>
      <c r="G7" s="198"/>
      <c r="H7" s="187"/>
      <c r="I7" s="187"/>
      <c r="J7" s="187"/>
      <c r="K7" s="187"/>
      <c r="L7" s="187"/>
      <c r="M7" s="187"/>
      <c r="N7" s="187"/>
    </row>
    <row r="8" spans="1:14">
      <c r="A8" t="s">
        <v>362</v>
      </c>
      <c r="B8" s="493">
        <v>27416</v>
      </c>
      <c r="D8" s="493">
        <v>27682</v>
      </c>
      <c r="F8" s="199" t="s">
        <v>161</v>
      </c>
      <c r="G8" s="491">
        <v>15215</v>
      </c>
      <c r="H8" s="491">
        <v>11516</v>
      </c>
      <c r="I8" s="491">
        <v>-8805</v>
      </c>
      <c r="J8" s="491">
        <v>-2990</v>
      </c>
      <c r="K8" s="491">
        <v>-6410</v>
      </c>
      <c r="L8" s="491">
        <v>-8526</v>
      </c>
      <c r="M8" s="192" t="s">
        <v>21</v>
      </c>
      <c r="N8" s="192" t="s">
        <v>21</v>
      </c>
    </row>
    <row r="9" spans="1:14">
      <c r="A9" t="s">
        <v>363</v>
      </c>
      <c r="B9" s="494">
        <v>1571688</v>
      </c>
      <c r="C9" s="479"/>
      <c r="D9" s="494">
        <v>1739900</v>
      </c>
      <c r="F9" s="200" t="s">
        <v>145</v>
      </c>
      <c r="G9" s="492">
        <v>34894</v>
      </c>
      <c r="H9" s="492">
        <v>33021</v>
      </c>
      <c r="I9" s="492">
        <v>35874</v>
      </c>
      <c r="J9" s="492">
        <v>33258</v>
      </c>
      <c r="K9" s="201">
        <v>128</v>
      </c>
      <c r="L9" s="492">
        <v>1198</v>
      </c>
      <c r="M9" s="492">
        <v>70896</v>
      </c>
      <c r="N9" s="492">
        <v>67477</v>
      </c>
    </row>
    <row r="10" spans="1:14">
      <c r="D10">
        <f>D7/D3</f>
        <v>0.29612074342023198</v>
      </c>
      <c r="F10" s="196" t="s">
        <v>146</v>
      </c>
      <c r="G10" s="490">
        <v>13599</v>
      </c>
      <c r="H10" s="490">
        <v>16580</v>
      </c>
      <c r="I10" s="490">
        <v>19613</v>
      </c>
      <c r="J10" s="490">
        <v>19614</v>
      </c>
      <c r="K10" s="490">
        <v>1538</v>
      </c>
      <c r="L10" s="490">
        <v>1585</v>
      </c>
      <c r="M10" s="490">
        <v>34750</v>
      </c>
      <c r="N10" s="490">
        <v>37779</v>
      </c>
    </row>
    <row r="11" spans="1:14">
      <c r="F11" s="196" t="s">
        <v>147</v>
      </c>
      <c r="G11" s="490">
        <v>4841</v>
      </c>
      <c r="H11" s="490">
        <v>5791</v>
      </c>
      <c r="I11" s="197">
        <v>632</v>
      </c>
      <c r="J11" s="197">
        <v>327</v>
      </c>
      <c r="K11" s="490">
        <v>1547</v>
      </c>
      <c r="L11" s="490">
        <v>1545</v>
      </c>
      <c r="M11" s="490">
        <v>7020</v>
      </c>
      <c r="N11" s="490">
        <v>7663</v>
      </c>
    </row>
    <row r="12" spans="1:14">
      <c r="F12" s="191" t="s">
        <v>148</v>
      </c>
      <c r="G12" s="198"/>
      <c r="H12" s="187"/>
      <c r="I12" s="187"/>
      <c r="J12" s="187"/>
      <c r="K12" s="187"/>
      <c r="L12" s="187"/>
      <c r="M12" s="187"/>
      <c r="N12" s="187"/>
    </row>
    <row r="13" spans="1:14">
      <c r="F13" s="191" t="s">
        <v>149</v>
      </c>
      <c r="G13" s="192" t="s">
        <v>21</v>
      </c>
      <c r="H13" s="192" t="s">
        <v>21</v>
      </c>
      <c r="I13" s="192" t="s">
        <v>21</v>
      </c>
      <c r="J13" s="192" t="s">
        <v>21</v>
      </c>
      <c r="K13" s="192">
        <v>402</v>
      </c>
      <c r="L13" s="192">
        <v>152</v>
      </c>
      <c r="M13" s="192">
        <v>402</v>
      </c>
      <c r="N13" s="192">
        <v>152</v>
      </c>
    </row>
    <row r="14" spans="1:14">
      <c r="F14" s="200" t="s">
        <v>8</v>
      </c>
      <c r="G14" s="493">
        <v>53334</v>
      </c>
      <c r="H14" s="493">
        <v>55392</v>
      </c>
      <c r="I14" s="493">
        <v>56119</v>
      </c>
      <c r="J14" s="493">
        <v>53199</v>
      </c>
      <c r="K14" s="493">
        <v>3213</v>
      </c>
      <c r="L14" s="493">
        <v>4328</v>
      </c>
      <c r="M14" s="493">
        <v>112666</v>
      </c>
      <c r="N14" s="493">
        <v>112919</v>
      </c>
    </row>
    <row r="15" spans="1:14">
      <c r="F15" s="196" t="s">
        <v>9</v>
      </c>
      <c r="G15" s="193"/>
      <c r="H15" s="195"/>
      <c r="I15" s="195"/>
      <c r="J15" s="195"/>
      <c r="K15" s="195"/>
      <c r="L15" s="195"/>
      <c r="M15" s="195"/>
      <c r="N15" s="195"/>
    </row>
    <row r="16" spans="1:14">
      <c r="F16" s="196" t="s">
        <v>150</v>
      </c>
      <c r="G16" s="197">
        <v>-648</v>
      </c>
      <c r="H16" s="197">
        <v>-684</v>
      </c>
      <c r="I16" s="490">
        <v>-1042</v>
      </c>
      <c r="J16" s="490">
        <v>-1095</v>
      </c>
      <c r="K16" s="197">
        <v>-487</v>
      </c>
      <c r="L16" s="197">
        <v>-304</v>
      </c>
      <c r="M16" s="490">
        <v>-2177</v>
      </c>
      <c r="N16" s="490">
        <v>-2083</v>
      </c>
    </row>
    <row r="17" spans="4:14">
      <c r="F17" s="200" t="s">
        <v>162</v>
      </c>
      <c r="G17" s="191" t="s">
        <v>21</v>
      </c>
      <c r="H17" s="191" t="s">
        <v>21</v>
      </c>
      <c r="I17" s="191" t="s">
        <v>21</v>
      </c>
      <c r="J17" s="191" t="s">
        <v>21</v>
      </c>
      <c r="K17" s="203">
        <v>-120</v>
      </c>
      <c r="L17" s="203">
        <v>-133</v>
      </c>
      <c r="M17" s="203">
        <v>-120</v>
      </c>
      <c r="N17" s="203">
        <v>-133</v>
      </c>
    </row>
    <row r="18" spans="4:14">
      <c r="F18" s="196" t="s">
        <v>163</v>
      </c>
      <c r="G18" s="490">
        <v>-21558</v>
      </c>
      <c r="H18" s="490">
        <v>-28552</v>
      </c>
      <c r="I18" s="490">
        <v>-10808</v>
      </c>
      <c r="J18" s="490">
        <v>-7251</v>
      </c>
      <c r="K18" s="197">
        <v>-282</v>
      </c>
      <c r="L18" s="197">
        <v>-367</v>
      </c>
      <c r="M18" s="490">
        <v>-32648</v>
      </c>
      <c r="N18" s="490">
        <v>-36170</v>
      </c>
    </row>
    <row r="19" spans="4:14">
      <c r="D19" s="352">
        <f>I19</f>
        <v>-16618</v>
      </c>
      <c r="E19" s="352">
        <f>J19-J18+J16</f>
        <v>-11301</v>
      </c>
      <c r="F19" s="204" t="s">
        <v>151</v>
      </c>
      <c r="G19" s="491">
        <v>-10477</v>
      </c>
      <c r="H19" s="491">
        <v>-11386</v>
      </c>
      <c r="I19" s="491">
        <v>-16618</v>
      </c>
      <c r="J19" s="491">
        <v>-17457</v>
      </c>
      <c r="K19" s="491">
        <v>-1050</v>
      </c>
      <c r="L19" s="192">
        <v>-670</v>
      </c>
      <c r="M19" s="491">
        <v>-28145</v>
      </c>
      <c r="N19" s="491">
        <v>-29513</v>
      </c>
    </row>
    <row r="20" spans="4:14">
      <c r="F20" s="187"/>
      <c r="G20" s="493">
        <v>-32683</v>
      </c>
      <c r="H20" s="493">
        <v>-40622</v>
      </c>
      <c r="I20" s="493">
        <v>-28468</v>
      </c>
      <c r="J20" s="493">
        <v>-25803</v>
      </c>
      <c r="K20" s="493">
        <v>-1939</v>
      </c>
      <c r="L20" s="493">
        <v>-1474</v>
      </c>
      <c r="M20" s="493">
        <v>-63090</v>
      </c>
      <c r="N20" s="493">
        <v>-67899</v>
      </c>
    </row>
    <row r="23" spans="4:14">
      <c r="F23" s="187"/>
      <c r="G23" s="600" t="s">
        <v>152</v>
      </c>
      <c r="H23" s="600"/>
      <c r="I23" s="600" t="s">
        <v>158</v>
      </c>
      <c r="J23" s="600"/>
      <c r="K23" s="600" t="s">
        <v>52</v>
      </c>
      <c r="L23" s="600"/>
      <c r="M23" s="188" t="s">
        <v>22</v>
      </c>
      <c r="N23" s="189"/>
    </row>
    <row r="24" spans="4:14" ht="39">
      <c r="F24" s="187"/>
      <c r="G24" s="205" t="s">
        <v>169</v>
      </c>
      <c r="H24" s="206" t="s">
        <v>174</v>
      </c>
      <c r="I24" s="205" t="s">
        <v>172</v>
      </c>
      <c r="J24" s="205" t="s">
        <v>173</v>
      </c>
      <c r="K24" s="205" t="s">
        <v>172</v>
      </c>
      <c r="L24" s="206" t="s">
        <v>174</v>
      </c>
      <c r="M24" s="205" t="s">
        <v>172</v>
      </c>
      <c r="N24" s="205" t="s">
        <v>173</v>
      </c>
    </row>
    <row r="25" spans="4:14">
      <c r="F25" s="200" t="s">
        <v>107</v>
      </c>
      <c r="G25" s="207">
        <v>238</v>
      </c>
      <c r="H25" s="207">
        <v>367</v>
      </c>
      <c r="I25" s="207">
        <v>31</v>
      </c>
      <c r="J25" s="207">
        <v>20</v>
      </c>
      <c r="K25" s="207">
        <v>97</v>
      </c>
      <c r="L25" s="207">
        <v>88</v>
      </c>
      <c r="M25" s="207">
        <v>366</v>
      </c>
      <c r="N25" s="207">
        <v>475</v>
      </c>
    </row>
    <row r="26" spans="4:14">
      <c r="F26" s="200" t="s">
        <v>164</v>
      </c>
      <c r="G26" s="493">
        <v>20889</v>
      </c>
      <c r="H26" s="493">
        <v>15137</v>
      </c>
      <c r="I26" s="493">
        <v>27682</v>
      </c>
      <c r="J26" s="493">
        <v>27416</v>
      </c>
      <c r="K26" s="493">
        <v>1371</v>
      </c>
      <c r="L26" s="493">
        <v>2942</v>
      </c>
      <c r="M26" s="493">
        <v>49942</v>
      </c>
      <c r="N26" s="493">
        <v>45495</v>
      </c>
    </row>
    <row r="27" spans="4:14">
      <c r="F27" s="200" t="s">
        <v>165</v>
      </c>
      <c r="G27" s="202">
        <v>548</v>
      </c>
      <c r="H27" s="202">
        <v>366</v>
      </c>
      <c r="I27" s="202">
        <v>880</v>
      </c>
      <c r="J27" s="202">
        <v>585</v>
      </c>
      <c r="K27" s="493">
        <v>4596</v>
      </c>
      <c r="L27" s="493">
        <v>1326</v>
      </c>
      <c r="M27" s="493">
        <v>6024</v>
      </c>
      <c r="N27" s="493">
        <v>2277</v>
      </c>
    </row>
    <row r="28" spans="4:14" ht="19.5">
      <c r="F28" s="187"/>
      <c r="G28" s="206" t="s">
        <v>170</v>
      </c>
      <c r="H28" s="206" t="s">
        <v>171</v>
      </c>
      <c r="I28" s="206" t="s">
        <v>170</v>
      </c>
      <c r="J28" s="206" t="s">
        <v>171</v>
      </c>
      <c r="K28" s="206" t="s">
        <v>170</v>
      </c>
      <c r="L28" s="206" t="s">
        <v>171</v>
      </c>
      <c r="M28" s="206" t="s">
        <v>170</v>
      </c>
      <c r="N28" s="206" t="s">
        <v>171</v>
      </c>
    </row>
    <row r="29" spans="4:14">
      <c r="F29" s="200" t="s">
        <v>166</v>
      </c>
      <c r="G29" s="494">
        <v>2873746</v>
      </c>
      <c r="H29" s="494">
        <v>2812631</v>
      </c>
      <c r="I29" s="494">
        <v>1739900</v>
      </c>
      <c r="J29" s="494">
        <v>1571688</v>
      </c>
      <c r="K29" s="494">
        <v>1525038</v>
      </c>
      <c r="L29" s="494">
        <v>1506820</v>
      </c>
      <c r="M29" s="494">
        <v>6138684</v>
      </c>
      <c r="N29" s="494">
        <v>5891139</v>
      </c>
    </row>
    <row r="30" spans="4:14">
      <c r="F30" s="200" t="s">
        <v>167</v>
      </c>
      <c r="G30" s="493">
        <v>3524653</v>
      </c>
      <c r="H30" s="493">
        <v>3204988</v>
      </c>
      <c r="I30" s="493">
        <v>1391758</v>
      </c>
      <c r="J30" s="493">
        <v>1301502</v>
      </c>
      <c r="K30" s="493">
        <v>788180</v>
      </c>
      <c r="L30" s="493">
        <v>968103</v>
      </c>
      <c r="M30" s="493">
        <v>5704591</v>
      </c>
      <c r="N30" s="493">
        <v>5474593</v>
      </c>
    </row>
    <row r="31" spans="4:14">
      <c r="F31" s="200" t="s">
        <v>168</v>
      </c>
      <c r="G31" s="202" t="s">
        <v>21</v>
      </c>
      <c r="H31" s="202" t="s">
        <v>21</v>
      </c>
      <c r="I31" s="202" t="s">
        <v>21</v>
      </c>
      <c r="J31" s="202" t="s">
        <v>21</v>
      </c>
      <c r="K31" s="493">
        <v>4016</v>
      </c>
      <c r="L31" s="493">
        <v>3712</v>
      </c>
      <c r="M31" s="493">
        <v>4016</v>
      </c>
      <c r="N31" s="493">
        <v>3712</v>
      </c>
    </row>
  </sheetData>
  <mergeCells count="6">
    <mergeCell ref="G1:H1"/>
    <mergeCell ref="I1:J1"/>
    <mergeCell ref="K1:L1"/>
    <mergeCell ref="G23:H23"/>
    <mergeCell ref="I23:J23"/>
    <mergeCell ref="K23:L2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D1" sqref="A1:D1048576"/>
    </sheetView>
  </sheetViews>
  <sheetFormatPr defaultRowHeight="13.9"/>
  <cols>
    <col min="3" max="3" width="10.59765625" bestFit="1" customWidth="1"/>
  </cols>
  <sheetData>
    <row r="1" spans="1:12">
      <c r="F1" s="222"/>
      <c r="G1" s="223"/>
      <c r="H1" s="601" t="s">
        <v>190</v>
      </c>
      <c r="I1" s="601"/>
      <c r="J1" s="601"/>
      <c r="K1" s="224"/>
    </row>
    <row r="2" spans="1:12">
      <c r="B2" s="674">
        <v>42551</v>
      </c>
      <c r="C2" s="674">
        <v>42735</v>
      </c>
      <c r="D2" s="674">
        <v>42916</v>
      </c>
      <c r="F2" s="222"/>
      <c r="G2" s="225" t="s">
        <v>15</v>
      </c>
      <c r="H2" s="225" t="s">
        <v>18</v>
      </c>
      <c r="I2" s="226"/>
      <c r="J2" s="226"/>
      <c r="K2" s="226"/>
    </row>
    <row r="3" spans="1:12">
      <c r="A3" t="s">
        <v>364</v>
      </c>
      <c r="B3" s="493">
        <v>24772</v>
      </c>
      <c r="C3" s="674"/>
      <c r="D3" s="493">
        <v>24609</v>
      </c>
      <c r="F3" s="222"/>
      <c r="G3" s="227" t="s">
        <v>93</v>
      </c>
      <c r="H3" s="227" t="s">
        <v>93</v>
      </c>
      <c r="I3" s="227" t="s">
        <v>19</v>
      </c>
      <c r="J3" s="227" t="s">
        <v>52</v>
      </c>
      <c r="K3" s="227" t="s">
        <v>22</v>
      </c>
    </row>
    <row r="4" spans="1:12">
      <c r="A4" t="s">
        <v>357</v>
      </c>
      <c r="B4" s="496">
        <v>13294</v>
      </c>
      <c r="D4" s="495">
        <v>13034</v>
      </c>
      <c r="F4" s="228" t="s">
        <v>0</v>
      </c>
      <c r="G4" s="495">
        <v>19987</v>
      </c>
      <c r="H4" s="495">
        <v>13034</v>
      </c>
      <c r="I4" s="495">
        <v>7526</v>
      </c>
      <c r="J4" s="229">
        <v>568</v>
      </c>
      <c r="K4" s="495">
        <v>41115</v>
      </c>
    </row>
    <row r="5" spans="1:12">
      <c r="A5" t="s">
        <v>358</v>
      </c>
      <c r="B5" s="496">
        <v>11476</v>
      </c>
      <c r="D5" s="495">
        <v>11572</v>
      </c>
      <c r="F5" s="230" t="s">
        <v>182</v>
      </c>
      <c r="G5" s="231"/>
      <c r="H5" s="231"/>
      <c r="I5" s="222"/>
      <c r="J5" s="222"/>
      <c r="K5" s="222"/>
    </row>
    <row r="6" spans="1:12">
      <c r="A6" t="s">
        <v>359</v>
      </c>
      <c r="B6" s="490"/>
      <c r="D6" s="490"/>
      <c r="F6" s="232" t="s">
        <v>191</v>
      </c>
      <c r="G6" s="496">
        <v>5528</v>
      </c>
      <c r="H6" s="496">
        <v>-6609</v>
      </c>
      <c r="I6" s="496">
        <v>1079</v>
      </c>
      <c r="J6" s="232">
        <v>2</v>
      </c>
      <c r="K6" s="232" t="s">
        <v>21</v>
      </c>
    </row>
    <row r="7" spans="1:12">
      <c r="A7" t="s">
        <v>361</v>
      </c>
      <c r="B7" s="352"/>
      <c r="D7" s="352"/>
      <c r="F7" s="228" t="s">
        <v>2</v>
      </c>
      <c r="G7" s="495">
        <v>8867</v>
      </c>
      <c r="H7" s="495">
        <v>11572</v>
      </c>
      <c r="I7" s="495">
        <v>3260</v>
      </c>
      <c r="J7" s="229">
        <v>778</v>
      </c>
      <c r="K7" s="495">
        <v>24477</v>
      </c>
    </row>
    <row r="8" spans="1:12">
      <c r="A8" t="s">
        <v>362</v>
      </c>
      <c r="B8" s="498">
        <v>3659</v>
      </c>
      <c r="D8" s="498">
        <v>9337</v>
      </c>
      <c r="F8" s="227" t="s">
        <v>183</v>
      </c>
      <c r="G8" s="231"/>
      <c r="H8" s="231"/>
      <c r="I8" s="222"/>
      <c r="J8" s="222"/>
      <c r="K8" s="222"/>
    </row>
    <row r="9" spans="1:12">
      <c r="A9" t="s">
        <v>363</v>
      </c>
      <c r="B9" s="499">
        <v>889907</v>
      </c>
      <c r="C9" s="479"/>
      <c r="D9" s="499">
        <v>1005860</v>
      </c>
      <c r="F9" s="229" t="s">
        <v>192</v>
      </c>
      <c r="G9" s="231"/>
      <c r="H9" s="231"/>
      <c r="I9" s="222"/>
      <c r="J9" s="222"/>
      <c r="K9" s="222"/>
    </row>
    <row r="10" spans="1:12">
      <c r="F10" s="233" t="s">
        <v>184</v>
      </c>
      <c r="G10" s="232">
        <v>-165</v>
      </c>
      <c r="H10" s="232" t="s">
        <v>21</v>
      </c>
      <c r="I10" s="232" t="s">
        <v>21</v>
      </c>
      <c r="J10" s="232">
        <v>165</v>
      </c>
      <c r="K10" s="232" t="s">
        <v>21</v>
      </c>
    </row>
    <row r="11" spans="1:12">
      <c r="F11" s="228" t="s">
        <v>185</v>
      </c>
      <c r="G11" s="229">
        <v>36</v>
      </c>
      <c r="H11" s="229">
        <v>3</v>
      </c>
      <c r="I11" s="495">
        <v>2993</v>
      </c>
      <c r="J11" s="495">
        <v>1911</v>
      </c>
      <c r="K11" s="495">
        <v>4943</v>
      </c>
      <c r="L11" s="352">
        <f>H11+H7+H4</f>
        <v>24609</v>
      </c>
    </row>
    <row r="12" spans="1:12">
      <c r="F12" s="228" t="s">
        <v>9</v>
      </c>
      <c r="G12" s="495">
        <v>-15249</v>
      </c>
      <c r="H12" s="495">
        <v>-15296</v>
      </c>
      <c r="I12" s="497">
        <v>-4052</v>
      </c>
      <c r="J12" s="495">
        <v>-1736</v>
      </c>
      <c r="K12" s="495">
        <v>-36333</v>
      </c>
    </row>
    <row r="13" spans="1:12">
      <c r="F13" s="230" t="s">
        <v>107</v>
      </c>
      <c r="G13" s="234">
        <v>16</v>
      </c>
      <c r="H13" s="235">
        <v>24</v>
      </c>
      <c r="I13" s="234">
        <v>1</v>
      </c>
      <c r="J13" s="234">
        <v>208</v>
      </c>
      <c r="K13" s="235">
        <v>249</v>
      </c>
    </row>
    <row r="14" spans="1:12">
      <c r="F14" s="228" t="s">
        <v>84</v>
      </c>
      <c r="G14" s="498">
        <v>13657</v>
      </c>
      <c r="H14" s="498">
        <v>9337</v>
      </c>
      <c r="I14" s="498">
        <v>9728</v>
      </c>
      <c r="J14" s="498">
        <v>1729</v>
      </c>
      <c r="K14" s="498">
        <v>34451</v>
      </c>
    </row>
    <row r="15" spans="1:12">
      <c r="F15" s="228" t="s">
        <v>186</v>
      </c>
      <c r="G15" s="225">
        <v>781</v>
      </c>
      <c r="H15" s="225">
        <v>661</v>
      </c>
      <c r="I15" s="225">
        <v>374</v>
      </c>
      <c r="J15" s="225">
        <v>547</v>
      </c>
      <c r="K15" s="499">
        <v>2363</v>
      </c>
    </row>
    <row r="16" spans="1:12">
      <c r="F16" s="228" t="s">
        <v>14</v>
      </c>
      <c r="G16" s="234">
        <v>174</v>
      </c>
      <c r="H16" s="234">
        <v>148</v>
      </c>
      <c r="I16" s="234">
        <v>85</v>
      </c>
      <c r="J16" s="500">
        <v>3147</v>
      </c>
      <c r="K16" s="500">
        <v>3554</v>
      </c>
    </row>
    <row r="17" spans="4:12">
      <c r="F17" s="222"/>
      <c r="G17" s="236"/>
      <c r="H17" s="602" t="s">
        <v>65</v>
      </c>
      <c r="I17" s="602"/>
      <c r="J17" s="237"/>
      <c r="K17" s="237"/>
    </row>
    <row r="18" spans="4:12">
      <c r="F18" s="228" t="s">
        <v>26</v>
      </c>
      <c r="G18" s="499">
        <v>1691743</v>
      </c>
      <c r="H18" s="499">
        <v>1005860</v>
      </c>
      <c r="I18" s="499">
        <v>2858554</v>
      </c>
      <c r="J18" s="499">
        <v>186144</v>
      </c>
      <c r="K18" s="499">
        <v>5742301</v>
      </c>
    </row>
    <row r="19" spans="4:12">
      <c r="D19" s="352">
        <f>I19</f>
        <v>0</v>
      </c>
      <c r="E19" s="352">
        <f>J19-J18+J16</f>
        <v>-182997</v>
      </c>
      <c r="F19" s="227" t="s">
        <v>187</v>
      </c>
      <c r="G19" s="231"/>
      <c r="H19" s="231"/>
      <c r="I19" s="222"/>
      <c r="J19" s="222"/>
      <c r="K19" s="222"/>
    </row>
    <row r="20" spans="4:12" ht="15.4">
      <c r="F20" s="238" t="s">
        <v>188</v>
      </c>
      <c r="G20" s="239" t="s">
        <v>21</v>
      </c>
      <c r="H20" s="239" t="s">
        <v>21</v>
      </c>
      <c r="I20" s="239" t="s">
        <v>21</v>
      </c>
      <c r="J20" s="232">
        <v>17</v>
      </c>
      <c r="K20" s="232">
        <v>17</v>
      </c>
    </row>
    <row r="21" spans="4:12">
      <c r="F21" s="230" t="s">
        <v>59</v>
      </c>
      <c r="G21" s="231"/>
      <c r="H21" s="231"/>
      <c r="I21" s="222"/>
      <c r="J21" s="222"/>
      <c r="K21" s="501">
        <v>24908</v>
      </c>
    </row>
    <row r="22" spans="4:12">
      <c r="F22" s="240" t="s">
        <v>88</v>
      </c>
      <c r="G22" s="231"/>
      <c r="H22" s="231"/>
      <c r="I22" s="222"/>
      <c r="J22" s="222"/>
      <c r="K22" s="502">
        <v>5767209</v>
      </c>
    </row>
    <row r="23" spans="4:12">
      <c r="F23" s="240" t="s">
        <v>189</v>
      </c>
      <c r="G23" s="496">
        <v>-2496250</v>
      </c>
      <c r="H23" s="496">
        <v>-619341</v>
      </c>
      <c r="I23" s="503">
        <v>-2109148</v>
      </c>
      <c r="J23" s="496">
        <v>-167948</v>
      </c>
      <c r="K23" s="496">
        <v>-5392687</v>
      </c>
    </row>
    <row r="24" spans="4:12">
      <c r="F24" s="228" t="s">
        <v>113</v>
      </c>
      <c r="G24" s="500">
        <v>805258</v>
      </c>
      <c r="H24" s="500">
        <v>89120</v>
      </c>
      <c r="I24" s="234" t="s">
        <v>21</v>
      </c>
      <c r="J24" s="500">
        <v>4431</v>
      </c>
      <c r="K24" s="500">
        <v>898809</v>
      </c>
    </row>
    <row r="27" spans="4:12">
      <c r="F27" s="222"/>
      <c r="G27" s="223"/>
      <c r="H27" s="603" t="s">
        <v>195</v>
      </c>
      <c r="I27" s="603"/>
      <c r="J27" s="603"/>
      <c r="K27" s="224"/>
    </row>
    <row r="28" spans="4:12">
      <c r="F28" s="222"/>
      <c r="G28" s="225" t="s">
        <v>15</v>
      </c>
      <c r="H28" s="225" t="s">
        <v>18</v>
      </c>
      <c r="I28" s="226"/>
      <c r="J28" s="226"/>
      <c r="K28" s="226"/>
    </row>
    <row r="29" spans="4:12">
      <c r="F29" s="222"/>
      <c r="G29" s="227" t="s">
        <v>93</v>
      </c>
      <c r="H29" s="227" t="s">
        <v>93</v>
      </c>
      <c r="I29" s="227" t="s">
        <v>19</v>
      </c>
      <c r="J29" s="227" t="s">
        <v>52</v>
      </c>
      <c r="K29" s="227" t="s">
        <v>22</v>
      </c>
    </row>
    <row r="30" spans="4:12" ht="52.5">
      <c r="F30" s="241" t="s">
        <v>193</v>
      </c>
      <c r="G30" s="496">
        <v>29512</v>
      </c>
      <c r="H30" s="496">
        <v>13294</v>
      </c>
      <c r="I30" s="496">
        <v>3830</v>
      </c>
      <c r="J30" s="232">
        <v>802</v>
      </c>
      <c r="K30" s="496">
        <v>47438</v>
      </c>
      <c r="L30" s="352">
        <f>H30+H32+H34</f>
        <v>24772</v>
      </c>
    </row>
    <row r="31" spans="4:12">
      <c r="F31" s="232" t="s">
        <v>191</v>
      </c>
      <c r="G31" s="496">
        <v>8791</v>
      </c>
      <c r="H31" s="496">
        <v>-3817</v>
      </c>
      <c r="I31" s="496">
        <v>-5006</v>
      </c>
      <c r="J31" s="232">
        <v>32</v>
      </c>
      <c r="K31" s="232" t="s">
        <v>21</v>
      </c>
    </row>
    <row r="32" spans="4:12" ht="65.650000000000006">
      <c r="F32" s="242" t="s">
        <v>194</v>
      </c>
      <c r="G32" s="496">
        <v>11626</v>
      </c>
      <c r="H32" s="496">
        <v>11476</v>
      </c>
      <c r="I32" s="496">
        <v>3863</v>
      </c>
      <c r="J32" s="496">
        <v>1094</v>
      </c>
      <c r="K32" s="496">
        <v>28059</v>
      </c>
    </row>
    <row r="33" spans="6:11" ht="39.4">
      <c r="F33" s="243" t="s">
        <v>196</v>
      </c>
      <c r="G33" s="229">
        <v>-20</v>
      </c>
      <c r="H33" s="229" t="s">
        <v>21</v>
      </c>
      <c r="I33" s="229" t="s">
        <v>21</v>
      </c>
      <c r="J33" s="229">
        <v>20</v>
      </c>
      <c r="K33" s="229" t="s">
        <v>21</v>
      </c>
    </row>
    <row r="34" spans="6:11">
      <c r="F34" s="240" t="s">
        <v>185</v>
      </c>
      <c r="G34" s="232">
        <v>417</v>
      </c>
      <c r="H34" s="232">
        <v>2</v>
      </c>
      <c r="I34" s="232">
        <v>985</v>
      </c>
      <c r="J34" s="496">
        <v>1050</v>
      </c>
      <c r="K34" s="496">
        <v>2454</v>
      </c>
    </row>
    <row r="35" spans="6:11">
      <c r="F35" s="228" t="s">
        <v>9</v>
      </c>
      <c r="G35" s="495">
        <v>-16858</v>
      </c>
      <c r="H35" s="495">
        <v>-21133</v>
      </c>
      <c r="I35" s="495">
        <v>-3376</v>
      </c>
      <c r="J35" s="495">
        <v>-1402</v>
      </c>
      <c r="K35" s="495">
        <v>-42769</v>
      </c>
    </row>
    <row r="36" spans="6:11">
      <c r="F36" s="230" t="s">
        <v>107</v>
      </c>
      <c r="G36" s="235">
        <v>-1</v>
      </c>
      <c r="H36" s="234">
        <v>20</v>
      </c>
      <c r="I36" s="234">
        <v>20</v>
      </c>
      <c r="J36" s="235">
        <v>-40</v>
      </c>
      <c r="K36" s="235">
        <v>-1</v>
      </c>
    </row>
    <row r="37" spans="6:11">
      <c r="F37" s="228" t="s">
        <v>84</v>
      </c>
      <c r="G37" s="498">
        <v>24696</v>
      </c>
      <c r="H37" s="498">
        <v>3659</v>
      </c>
      <c r="I37" s="498">
        <v>5322</v>
      </c>
      <c r="J37" s="498">
        <v>1504</v>
      </c>
      <c r="K37" s="498">
        <v>35181</v>
      </c>
    </row>
    <row r="38" spans="6:11">
      <c r="F38" s="228" t="s">
        <v>186</v>
      </c>
      <c r="G38" s="225">
        <v>898</v>
      </c>
      <c r="H38" s="225">
        <v>530</v>
      </c>
      <c r="I38" s="225">
        <v>181</v>
      </c>
      <c r="J38" s="225">
        <v>614</v>
      </c>
      <c r="K38" s="499">
        <v>2223</v>
      </c>
    </row>
    <row r="39" spans="6:11">
      <c r="F39" s="240" t="s">
        <v>14</v>
      </c>
      <c r="G39" s="235">
        <v>921</v>
      </c>
      <c r="H39" s="235">
        <v>543</v>
      </c>
      <c r="I39" s="235">
        <v>186</v>
      </c>
      <c r="J39" s="504">
        <v>1365</v>
      </c>
      <c r="K39" s="504">
        <v>3015</v>
      </c>
    </row>
    <row r="40" spans="6:11">
      <c r="F40" s="222"/>
      <c r="G40" s="236"/>
      <c r="H40" s="602" t="s">
        <v>71</v>
      </c>
      <c r="I40" s="602"/>
      <c r="J40" s="237"/>
      <c r="K40" s="237"/>
    </row>
    <row r="41" spans="6:11">
      <c r="F41" s="228" t="s">
        <v>26</v>
      </c>
      <c r="G41" s="499">
        <v>1600607</v>
      </c>
      <c r="H41" s="499">
        <v>889907</v>
      </c>
      <c r="I41" s="499">
        <v>3220636</v>
      </c>
      <c r="J41" s="499">
        <v>161361</v>
      </c>
      <c r="K41" s="499">
        <v>5872511</v>
      </c>
    </row>
    <row r="42" spans="6:11">
      <c r="F42" s="227" t="s">
        <v>187</v>
      </c>
      <c r="G42" s="231"/>
      <c r="H42" s="231"/>
      <c r="I42" s="222"/>
      <c r="J42" s="222"/>
      <c r="K42" s="222"/>
    </row>
    <row r="43" spans="6:11" ht="15.4">
      <c r="F43" s="238" t="s">
        <v>188</v>
      </c>
      <c r="G43" s="239" t="s">
        <v>21</v>
      </c>
      <c r="H43" s="239" t="s">
        <v>21</v>
      </c>
      <c r="I43" s="239" t="s">
        <v>21</v>
      </c>
      <c r="J43" s="232">
        <v>25</v>
      </c>
      <c r="K43" s="232">
        <v>25</v>
      </c>
    </row>
    <row r="44" spans="6:11">
      <c r="F44" s="230" t="s">
        <v>59</v>
      </c>
      <c r="G44" s="231"/>
      <c r="H44" s="231"/>
      <c r="I44" s="222"/>
      <c r="J44" s="222"/>
      <c r="K44" s="501">
        <v>23366</v>
      </c>
    </row>
    <row r="45" spans="6:11">
      <c r="F45" s="228" t="s">
        <v>88</v>
      </c>
      <c r="G45" s="231"/>
      <c r="H45" s="231"/>
      <c r="I45" s="222"/>
      <c r="J45" s="222"/>
      <c r="K45" s="498">
        <v>5895877</v>
      </c>
    </row>
    <row r="46" spans="6:11">
      <c r="F46" s="228" t="s">
        <v>189</v>
      </c>
      <c r="G46" s="495">
        <v>-2578464</v>
      </c>
      <c r="H46" s="505">
        <v>-616229</v>
      </c>
      <c r="I46" s="495">
        <v>-2204088</v>
      </c>
      <c r="J46" s="495">
        <v>-145069</v>
      </c>
      <c r="K46" s="498">
        <v>-5543850</v>
      </c>
    </row>
    <row r="47" spans="6:11">
      <c r="F47" s="228" t="s">
        <v>113</v>
      </c>
      <c r="G47" s="500">
        <v>928114</v>
      </c>
      <c r="H47" s="500">
        <v>63335</v>
      </c>
      <c r="I47" s="224"/>
      <c r="J47" s="500">
        <v>6821</v>
      </c>
      <c r="K47" s="498">
        <v>998270</v>
      </c>
    </row>
  </sheetData>
  <mergeCells count="4">
    <mergeCell ref="H1:J1"/>
    <mergeCell ref="H17:I17"/>
    <mergeCell ref="H27:J27"/>
    <mergeCell ref="H40:I4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D1" sqref="A1:D1048576"/>
    </sheetView>
  </sheetViews>
  <sheetFormatPr defaultRowHeight="13.9"/>
  <cols>
    <col min="3" max="3" width="10.59765625" bestFit="1" customWidth="1"/>
    <col min="5" max="5" width="31.265625" bestFit="1" customWidth="1"/>
    <col min="6" max="6" width="17.06640625" bestFit="1" customWidth="1"/>
    <col min="7" max="7" width="12" bestFit="1" customWidth="1"/>
  </cols>
  <sheetData>
    <row r="1" spans="1:11">
      <c r="E1" s="604"/>
      <c r="F1" s="244"/>
      <c r="G1" s="605" t="s">
        <v>206</v>
      </c>
      <c r="H1" s="605"/>
      <c r="I1" s="605"/>
      <c r="J1" s="245"/>
    </row>
    <row r="2" spans="1:11" ht="37.15">
      <c r="B2" s="674">
        <v>42551</v>
      </c>
      <c r="C2" s="674">
        <v>42735</v>
      </c>
      <c r="D2" s="674">
        <v>42916</v>
      </c>
      <c r="E2" s="604"/>
      <c r="F2" s="246" t="s">
        <v>98</v>
      </c>
      <c r="G2" s="246" t="s">
        <v>203</v>
      </c>
      <c r="H2" s="246" t="s">
        <v>204</v>
      </c>
      <c r="I2" s="247" t="s">
        <v>205</v>
      </c>
      <c r="J2" s="248" t="s">
        <v>22</v>
      </c>
    </row>
    <row r="3" spans="1:11">
      <c r="A3" t="s">
        <v>364</v>
      </c>
      <c r="B3" s="507">
        <v>19577</v>
      </c>
      <c r="C3" s="674"/>
      <c r="D3" s="507">
        <v>23790</v>
      </c>
      <c r="E3" s="249" t="s">
        <v>101</v>
      </c>
      <c r="F3" s="506">
        <v>41492</v>
      </c>
      <c r="G3" s="507">
        <v>23790</v>
      </c>
      <c r="H3" s="507">
        <v>3708</v>
      </c>
      <c r="I3" s="507">
        <v>7590</v>
      </c>
      <c r="J3" s="507">
        <v>76580</v>
      </c>
    </row>
    <row r="4" spans="1:11">
      <c r="A4" t="s">
        <v>357</v>
      </c>
      <c r="B4" s="508">
        <v>7978</v>
      </c>
      <c r="D4" s="508">
        <v>8160</v>
      </c>
      <c r="E4" s="251" t="s">
        <v>0</v>
      </c>
      <c r="F4" s="508">
        <v>33445</v>
      </c>
      <c r="G4" s="508">
        <v>8160</v>
      </c>
      <c r="H4" s="508">
        <v>1239</v>
      </c>
      <c r="I4" s="508">
        <v>6650</v>
      </c>
      <c r="J4" s="508">
        <v>49494</v>
      </c>
    </row>
    <row r="5" spans="1:11">
      <c r="A5" t="s">
        <v>358</v>
      </c>
      <c r="B5" s="508">
        <v>11467</v>
      </c>
      <c r="D5" s="508">
        <v>15354</v>
      </c>
      <c r="E5" s="253" t="s">
        <v>207</v>
      </c>
      <c r="F5" s="509">
        <v>25619</v>
      </c>
      <c r="G5" s="508">
        <v>18677</v>
      </c>
      <c r="H5" s="508">
        <v>9982</v>
      </c>
      <c r="I5" s="510">
        <v>-4784</v>
      </c>
      <c r="J5" s="508">
        <v>49494</v>
      </c>
    </row>
    <row r="6" spans="1:11">
      <c r="A6" t="s">
        <v>359</v>
      </c>
      <c r="B6" s="510">
        <v>4554</v>
      </c>
      <c r="D6" s="510">
        <v>3518</v>
      </c>
      <c r="E6" s="253" t="s">
        <v>208</v>
      </c>
      <c r="F6" s="508">
        <v>7826</v>
      </c>
      <c r="G6" s="510">
        <v>-10517</v>
      </c>
      <c r="H6" s="510">
        <v>-8743</v>
      </c>
      <c r="I6" s="508">
        <v>11434</v>
      </c>
      <c r="J6" s="255" t="s">
        <v>21</v>
      </c>
    </row>
    <row r="7" spans="1:11">
      <c r="A7" t="s">
        <v>361</v>
      </c>
      <c r="B7" s="352">
        <v>9884</v>
      </c>
      <c r="D7" s="352">
        <v>10215</v>
      </c>
      <c r="E7" s="251" t="s">
        <v>209</v>
      </c>
      <c r="F7" s="508">
        <v>7328</v>
      </c>
      <c r="G7" s="508">
        <v>15354</v>
      </c>
      <c r="H7" s="252">
        <v>178</v>
      </c>
      <c r="I7" s="254">
        <v>-99</v>
      </c>
      <c r="J7" s="508">
        <v>22761</v>
      </c>
    </row>
    <row r="8" spans="1:11">
      <c r="A8" t="s">
        <v>362</v>
      </c>
      <c r="B8" s="516">
        <v>5139</v>
      </c>
      <c r="D8" s="516">
        <v>10085</v>
      </c>
      <c r="E8" s="251" t="s">
        <v>210</v>
      </c>
      <c r="F8" s="252">
        <v>719</v>
      </c>
      <c r="G8" s="252">
        <v>276</v>
      </c>
      <c r="H8" s="508">
        <v>2291</v>
      </c>
      <c r="I8" s="252">
        <v>969</v>
      </c>
      <c r="J8" s="508">
        <v>4255</v>
      </c>
    </row>
    <row r="9" spans="1:11">
      <c r="A9" t="s">
        <v>363</v>
      </c>
      <c r="B9" s="499"/>
      <c r="C9" s="521">
        <v>1034645</v>
      </c>
      <c r="D9" s="519">
        <v>1209073</v>
      </c>
      <c r="E9" s="256" t="s">
        <v>197</v>
      </c>
      <c r="F9" s="257" t="s">
        <v>21</v>
      </c>
      <c r="G9" s="257" t="s">
        <v>21</v>
      </c>
      <c r="H9" s="257" t="s">
        <v>21</v>
      </c>
      <c r="I9" s="254">
        <v>-27</v>
      </c>
      <c r="J9" s="252">
        <v>-27</v>
      </c>
    </row>
    <row r="10" spans="1:11">
      <c r="E10" s="258" t="s">
        <v>198</v>
      </c>
      <c r="F10" s="259" t="s">
        <v>21</v>
      </c>
      <c r="G10" s="259" t="s">
        <v>21</v>
      </c>
      <c r="H10" s="259" t="s">
        <v>21</v>
      </c>
      <c r="I10" s="259">
        <v>70</v>
      </c>
      <c r="J10" s="259">
        <v>70</v>
      </c>
    </row>
    <row r="11" spans="1:11">
      <c r="E11" s="249" t="s">
        <v>43</v>
      </c>
      <c r="F11" s="507">
        <v>-27137</v>
      </c>
      <c r="G11" s="511">
        <v>-13733</v>
      </c>
      <c r="H11" s="511">
        <v>-1058</v>
      </c>
      <c r="I11" s="511">
        <v>-3608</v>
      </c>
      <c r="J11" s="507">
        <v>-45536</v>
      </c>
      <c r="K11" s="352">
        <f>G11-G12</f>
        <v>-10215</v>
      </c>
    </row>
    <row r="12" spans="1:11">
      <c r="E12" s="251" t="s">
        <v>34</v>
      </c>
      <c r="F12" s="508">
        <v>-17451</v>
      </c>
      <c r="G12" s="510">
        <v>-3518</v>
      </c>
      <c r="H12" s="254">
        <v>-224</v>
      </c>
      <c r="I12" s="510">
        <v>-3221</v>
      </c>
      <c r="J12" s="508">
        <v>-24414</v>
      </c>
    </row>
    <row r="13" spans="1:11">
      <c r="E13" s="260" t="s">
        <v>13</v>
      </c>
      <c r="F13" s="255">
        <v>-591</v>
      </c>
      <c r="G13" s="261">
        <v>-305</v>
      </c>
      <c r="H13" s="261">
        <v>-351</v>
      </c>
      <c r="I13" s="261">
        <v>-214</v>
      </c>
      <c r="J13" s="512">
        <v>-1461</v>
      </c>
    </row>
    <row r="14" spans="1:11">
      <c r="E14" s="251" t="s">
        <v>20</v>
      </c>
      <c r="F14" s="513">
        <v>-9095</v>
      </c>
      <c r="G14" s="514">
        <v>-9910</v>
      </c>
      <c r="H14" s="263">
        <v>-483</v>
      </c>
      <c r="I14" s="263">
        <v>-173</v>
      </c>
      <c r="J14" s="515">
        <v>-19661</v>
      </c>
    </row>
    <row r="15" spans="1:11">
      <c r="E15" s="249" t="s">
        <v>46</v>
      </c>
      <c r="F15" s="516">
        <v>14355</v>
      </c>
      <c r="G15" s="516">
        <v>10057</v>
      </c>
      <c r="H15" s="516">
        <v>2650</v>
      </c>
      <c r="I15" s="516">
        <v>3982</v>
      </c>
      <c r="J15" s="516">
        <v>31044</v>
      </c>
    </row>
    <row r="16" spans="1:11">
      <c r="E16" s="265" t="s">
        <v>199</v>
      </c>
      <c r="F16" s="266" t="s">
        <v>21</v>
      </c>
      <c r="G16" s="266">
        <v>30</v>
      </c>
      <c r="H16" s="266" t="s">
        <v>21</v>
      </c>
      <c r="I16" s="250">
        <v>88</v>
      </c>
      <c r="J16" s="250">
        <v>118</v>
      </c>
    </row>
    <row r="17" spans="4:10">
      <c r="E17" s="251" t="s">
        <v>200</v>
      </c>
      <c r="F17" s="259" t="s">
        <v>21</v>
      </c>
      <c r="G17" s="262">
        <v>-2</v>
      </c>
      <c r="H17" s="259" t="s">
        <v>21</v>
      </c>
      <c r="I17" s="263">
        <v>-44</v>
      </c>
      <c r="J17" s="264">
        <v>-46</v>
      </c>
    </row>
    <row r="18" spans="4:10">
      <c r="E18" s="249" t="s">
        <v>201</v>
      </c>
      <c r="F18" s="517">
        <v>14355</v>
      </c>
      <c r="G18" s="516">
        <v>10085</v>
      </c>
      <c r="H18" s="516">
        <v>2650</v>
      </c>
      <c r="I18" s="516">
        <v>4026</v>
      </c>
      <c r="J18" s="507">
        <v>31116</v>
      </c>
    </row>
    <row r="19" spans="4:10">
      <c r="D19" s="352"/>
      <c r="E19" s="260" t="s">
        <v>202</v>
      </c>
      <c r="F19" s="267"/>
      <c r="G19" s="268"/>
      <c r="H19" s="268"/>
      <c r="I19" s="269"/>
      <c r="J19" s="512">
        <v>-6952</v>
      </c>
    </row>
    <row r="20" spans="4:10">
      <c r="E20" s="270" t="s">
        <v>108</v>
      </c>
      <c r="F20" s="271"/>
      <c r="G20" s="272"/>
      <c r="H20" s="272"/>
      <c r="I20" s="273"/>
      <c r="J20" s="518">
        <v>24164</v>
      </c>
    </row>
    <row r="21" spans="4:10">
      <c r="E21" s="274" t="s">
        <v>14</v>
      </c>
      <c r="F21" s="515">
        <v>1493</v>
      </c>
      <c r="G21" s="264">
        <v>740</v>
      </c>
      <c r="H21" s="264">
        <v>892</v>
      </c>
      <c r="I21" s="264">
        <v>340</v>
      </c>
      <c r="J21" s="515">
        <v>3465</v>
      </c>
    </row>
    <row r="23" spans="4:10">
      <c r="E23" s="275"/>
      <c r="F23" s="276"/>
      <c r="G23" s="245"/>
      <c r="H23" s="277" t="s">
        <v>218</v>
      </c>
      <c r="I23" s="278"/>
      <c r="J23" s="245"/>
    </row>
    <row r="24" spans="4:10" ht="49.5">
      <c r="E24" s="275"/>
      <c r="F24" s="246" t="s">
        <v>98</v>
      </c>
      <c r="G24" s="246" t="s">
        <v>203</v>
      </c>
      <c r="H24" s="246" t="s">
        <v>204</v>
      </c>
      <c r="I24" s="279" t="s">
        <v>205</v>
      </c>
      <c r="J24" s="248" t="s">
        <v>22</v>
      </c>
    </row>
    <row r="25" spans="4:10" ht="61.9">
      <c r="E25" s="280" t="s">
        <v>211</v>
      </c>
      <c r="F25" s="519">
        <v>2548829</v>
      </c>
      <c r="G25" s="519">
        <v>1209073</v>
      </c>
      <c r="H25" s="519">
        <v>1557956</v>
      </c>
      <c r="I25" s="281" t="s">
        <v>215</v>
      </c>
      <c r="J25" s="282" t="s">
        <v>216</v>
      </c>
    </row>
    <row r="26" spans="4:10">
      <c r="E26" s="283" t="s">
        <v>212</v>
      </c>
      <c r="F26" s="284"/>
      <c r="G26" s="285"/>
      <c r="H26" s="273"/>
      <c r="I26" s="272"/>
      <c r="J26" s="516">
        <v>5651216</v>
      </c>
    </row>
    <row r="27" spans="4:10" ht="37.15">
      <c r="E27" s="280" t="s">
        <v>213</v>
      </c>
      <c r="F27" s="518">
        <v>3190712</v>
      </c>
      <c r="G27" s="518">
        <v>885767</v>
      </c>
      <c r="H27" s="518">
        <v>1048591</v>
      </c>
      <c r="I27" s="518">
        <v>133433</v>
      </c>
      <c r="J27" s="282" t="s">
        <v>217</v>
      </c>
    </row>
    <row r="28" spans="4:10">
      <c r="E28" s="283" t="s">
        <v>214</v>
      </c>
      <c r="F28" s="284"/>
      <c r="G28" s="285"/>
      <c r="H28" s="273"/>
      <c r="I28" s="272"/>
      <c r="J28" s="516">
        <v>5258518</v>
      </c>
    </row>
    <row r="29" spans="4:10" ht="61.9">
      <c r="E29" s="286" t="s">
        <v>219</v>
      </c>
      <c r="F29" s="515">
        <v>769931</v>
      </c>
      <c r="G29" s="515">
        <v>281075</v>
      </c>
      <c r="H29" s="287"/>
      <c r="I29" s="278"/>
      <c r="J29" s="516">
        <v>1051006</v>
      </c>
    </row>
    <row r="32" spans="4:10">
      <c r="E32" s="604"/>
      <c r="F32" s="244"/>
      <c r="G32" s="605" t="s">
        <v>229</v>
      </c>
      <c r="H32" s="605"/>
      <c r="I32" s="605"/>
      <c r="J32" s="245"/>
    </row>
    <row r="33" spans="5:11" ht="37.15">
      <c r="E33" s="604"/>
      <c r="F33" s="246" t="s">
        <v>98</v>
      </c>
      <c r="G33" s="246" t="s">
        <v>203</v>
      </c>
      <c r="H33" s="246" t="s">
        <v>204</v>
      </c>
      <c r="I33" s="247" t="s">
        <v>205</v>
      </c>
      <c r="J33" s="248" t="s">
        <v>22</v>
      </c>
    </row>
    <row r="34" spans="5:11">
      <c r="E34" s="274" t="s">
        <v>101</v>
      </c>
      <c r="F34" s="507">
        <v>44478</v>
      </c>
      <c r="G34" s="507">
        <v>19577</v>
      </c>
      <c r="H34" s="507">
        <v>8672</v>
      </c>
      <c r="I34" s="511">
        <v>5478</v>
      </c>
      <c r="J34" s="507">
        <v>78205</v>
      </c>
    </row>
    <row r="35" spans="5:11">
      <c r="E35" s="251" t="s">
        <v>0</v>
      </c>
      <c r="F35" s="508">
        <v>36051</v>
      </c>
      <c r="G35" s="508">
        <v>7978</v>
      </c>
      <c r="H35" s="508">
        <v>4652</v>
      </c>
      <c r="I35" s="510">
        <v>4755</v>
      </c>
      <c r="J35" s="508">
        <v>53436</v>
      </c>
    </row>
    <row r="36" spans="5:11">
      <c r="E36" s="253" t="s">
        <v>207</v>
      </c>
      <c r="F36" s="508">
        <v>29388</v>
      </c>
      <c r="G36" s="508">
        <v>13050</v>
      </c>
      <c r="H36" s="508">
        <v>12922</v>
      </c>
      <c r="I36" s="510">
        <v>-1924</v>
      </c>
      <c r="J36" s="508">
        <v>53436</v>
      </c>
    </row>
    <row r="37" spans="5:11">
      <c r="E37" s="253" t="s">
        <v>208</v>
      </c>
      <c r="F37" s="508">
        <v>6663</v>
      </c>
      <c r="G37" s="510">
        <v>-5072</v>
      </c>
      <c r="H37" s="510">
        <v>-8270</v>
      </c>
      <c r="I37" s="510">
        <v>6679</v>
      </c>
      <c r="J37" s="255" t="s">
        <v>21</v>
      </c>
    </row>
    <row r="38" spans="5:11">
      <c r="E38" s="251" t="s">
        <v>209</v>
      </c>
      <c r="F38" s="508">
        <v>6715</v>
      </c>
      <c r="G38" s="508">
        <v>11467</v>
      </c>
      <c r="H38" s="508">
        <v>3119</v>
      </c>
      <c r="I38" s="303">
        <v>-5</v>
      </c>
      <c r="J38" s="508">
        <v>21296</v>
      </c>
    </row>
    <row r="39" spans="5:11">
      <c r="E39" s="251" t="s">
        <v>230</v>
      </c>
      <c r="F39" s="508">
        <v>1712</v>
      </c>
      <c r="G39" s="252">
        <v>132</v>
      </c>
      <c r="H39" s="252">
        <v>901</v>
      </c>
      <c r="I39" s="254">
        <v>728</v>
      </c>
      <c r="J39" s="508">
        <v>3473</v>
      </c>
    </row>
    <row r="40" spans="5:11">
      <c r="E40" s="256" t="s">
        <v>197</v>
      </c>
      <c r="F40" s="259" t="s">
        <v>21</v>
      </c>
      <c r="G40" s="259" t="s">
        <v>21</v>
      </c>
      <c r="H40" s="259" t="s">
        <v>21</v>
      </c>
      <c r="I40" s="263">
        <v>-43</v>
      </c>
      <c r="J40" s="264">
        <v>-43</v>
      </c>
    </row>
    <row r="41" spans="5:11">
      <c r="E41" s="274" t="s">
        <v>43</v>
      </c>
      <c r="F41" s="507">
        <v>-29841</v>
      </c>
      <c r="G41" s="511">
        <v>-14438</v>
      </c>
      <c r="H41" s="511">
        <v>-1428</v>
      </c>
      <c r="I41" s="511">
        <v>-1325</v>
      </c>
      <c r="J41" s="507">
        <v>-47032</v>
      </c>
      <c r="K41" s="352">
        <f>G41-G42</f>
        <v>-9884</v>
      </c>
    </row>
    <row r="42" spans="5:11">
      <c r="E42" s="251" t="s">
        <v>34</v>
      </c>
      <c r="F42" s="508">
        <v>-18252</v>
      </c>
      <c r="G42" s="510">
        <v>-4554</v>
      </c>
      <c r="H42" s="254">
        <v>-343</v>
      </c>
      <c r="I42" s="254">
        <v>-735</v>
      </c>
      <c r="J42" s="508">
        <v>-23884</v>
      </c>
    </row>
    <row r="43" spans="5:11">
      <c r="E43" s="251" t="s">
        <v>13</v>
      </c>
      <c r="F43" s="252">
        <v>-565</v>
      </c>
      <c r="G43" s="254">
        <v>-208</v>
      </c>
      <c r="H43" s="254">
        <v>-395</v>
      </c>
      <c r="I43" s="254">
        <v>-144</v>
      </c>
      <c r="J43" s="508">
        <v>-1312</v>
      </c>
    </row>
    <row r="44" spans="5:11">
      <c r="E44" s="251" t="s">
        <v>20</v>
      </c>
      <c r="F44" s="515">
        <v>-11024</v>
      </c>
      <c r="G44" s="514">
        <v>-9676</v>
      </c>
      <c r="H44" s="263">
        <v>-690</v>
      </c>
      <c r="I44" s="263">
        <v>-446</v>
      </c>
      <c r="J44" s="515">
        <v>-21836</v>
      </c>
    </row>
    <row r="45" spans="5:11">
      <c r="E45" s="274" t="s">
        <v>46</v>
      </c>
      <c r="F45" s="516">
        <v>14637</v>
      </c>
      <c r="G45" s="516">
        <v>5139</v>
      </c>
      <c r="H45" s="516">
        <v>7244</v>
      </c>
      <c r="I45" s="520">
        <v>4153</v>
      </c>
      <c r="J45" s="516">
        <v>31173</v>
      </c>
    </row>
    <row r="46" spans="5:11">
      <c r="E46" s="265" t="s">
        <v>199</v>
      </c>
      <c r="F46" s="266" t="s">
        <v>21</v>
      </c>
      <c r="G46" s="250">
        <v>1</v>
      </c>
      <c r="H46" s="266" t="s">
        <v>21</v>
      </c>
      <c r="I46" s="304">
        <v>133</v>
      </c>
      <c r="J46" s="266">
        <v>134</v>
      </c>
    </row>
    <row r="47" spans="5:11">
      <c r="E47" s="265" t="s">
        <v>200</v>
      </c>
      <c r="F47" s="264">
        <v>-1</v>
      </c>
      <c r="G47" s="262">
        <v>-1</v>
      </c>
      <c r="H47" s="259" t="s">
        <v>21</v>
      </c>
      <c r="I47" s="263">
        <v>-24</v>
      </c>
      <c r="J47" s="264">
        <v>-26</v>
      </c>
    </row>
    <row r="48" spans="5:11">
      <c r="E48" s="274" t="s">
        <v>201</v>
      </c>
      <c r="F48" s="516">
        <v>14636</v>
      </c>
      <c r="G48" s="516">
        <v>5139</v>
      </c>
      <c r="H48" s="516">
        <v>7244</v>
      </c>
      <c r="I48" s="520">
        <v>4262</v>
      </c>
      <c r="J48" s="507">
        <v>31281</v>
      </c>
    </row>
    <row r="49" spans="5:10">
      <c r="E49" s="260" t="s">
        <v>202</v>
      </c>
      <c r="F49" s="267"/>
      <c r="G49" s="268"/>
      <c r="H49" s="268"/>
      <c r="I49" s="269"/>
      <c r="J49" s="512">
        <v>-7604</v>
      </c>
    </row>
    <row r="50" spans="5:10">
      <c r="E50" s="270" t="s">
        <v>108</v>
      </c>
      <c r="F50" s="271"/>
      <c r="G50" s="272"/>
      <c r="H50" s="272"/>
      <c r="I50" s="273"/>
      <c r="J50" s="518">
        <v>23677</v>
      </c>
    </row>
    <row r="51" spans="5:10">
      <c r="E51" s="270" t="s">
        <v>14</v>
      </c>
      <c r="F51" s="259">
        <v>201</v>
      </c>
      <c r="G51" s="259">
        <v>58</v>
      </c>
      <c r="H51" s="259">
        <v>138</v>
      </c>
      <c r="I51" s="305">
        <v>73</v>
      </c>
      <c r="J51" s="259">
        <v>470</v>
      </c>
    </row>
    <row r="54" spans="5:10">
      <c r="E54" s="275"/>
      <c r="F54" s="306"/>
      <c r="G54" s="307"/>
      <c r="H54" s="308" t="s">
        <v>240</v>
      </c>
      <c r="I54" s="278"/>
      <c r="J54" s="245"/>
    </row>
    <row r="55" spans="5:10">
      <c r="E55" s="275"/>
      <c r="F55" s="309" t="s">
        <v>15</v>
      </c>
      <c r="G55" s="309" t="s">
        <v>234</v>
      </c>
      <c r="H55" s="309" t="s">
        <v>236</v>
      </c>
      <c r="I55" s="309" t="s">
        <v>238</v>
      </c>
      <c r="J55" s="310"/>
    </row>
    <row r="56" spans="5:10">
      <c r="E56" s="275"/>
      <c r="F56" s="311" t="s">
        <v>93</v>
      </c>
      <c r="G56" s="311" t="s">
        <v>93</v>
      </c>
      <c r="H56" s="311" t="s">
        <v>237</v>
      </c>
      <c r="I56" s="311" t="s">
        <v>239</v>
      </c>
      <c r="J56" s="311" t="s">
        <v>22</v>
      </c>
    </row>
    <row r="57" spans="5:10">
      <c r="E57" s="274" t="s">
        <v>26</v>
      </c>
      <c r="F57" s="521">
        <v>2566820</v>
      </c>
      <c r="G57" s="521">
        <v>1034645</v>
      </c>
      <c r="H57" s="521">
        <v>1775788</v>
      </c>
      <c r="I57" s="521">
        <v>539989</v>
      </c>
      <c r="J57" s="521">
        <v>5917242</v>
      </c>
    </row>
    <row r="58" spans="5:10">
      <c r="E58" s="270" t="s">
        <v>231</v>
      </c>
      <c r="F58" s="312" t="s">
        <v>21</v>
      </c>
      <c r="G58" s="312" t="s">
        <v>21</v>
      </c>
      <c r="H58" s="313">
        <v>100</v>
      </c>
      <c r="I58" s="522">
        <v>1011</v>
      </c>
      <c r="J58" s="522">
        <v>1111</v>
      </c>
    </row>
    <row r="59" spans="5:10">
      <c r="E59" s="314" t="s">
        <v>59</v>
      </c>
      <c r="F59" s="275"/>
      <c r="G59" s="315"/>
      <c r="H59" s="273"/>
      <c r="I59" s="272"/>
      <c r="J59" s="523">
        <v>12697</v>
      </c>
    </row>
    <row r="60" spans="5:10">
      <c r="E60" s="270" t="s">
        <v>212</v>
      </c>
      <c r="F60" s="275"/>
      <c r="G60" s="315"/>
      <c r="H60" s="273"/>
      <c r="I60" s="272"/>
      <c r="J60" s="524">
        <v>5931050</v>
      </c>
    </row>
    <row r="61" spans="5:10">
      <c r="E61" s="274" t="s">
        <v>29</v>
      </c>
      <c r="F61" s="522">
        <v>3223082</v>
      </c>
      <c r="G61" s="522">
        <v>809320</v>
      </c>
      <c r="H61" s="522">
        <v>1261472</v>
      </c>
      <c r="I61" s="522">
        <v>252669</v>
      </c>
      <c r="J61" s="522">
        <v>5546543</v>
      </c>
    </row>
    <row r="62" spans="5:10">
      <c r="E62" s="314" t="s">
        <v>62</v>
      </c>
      <c r="F62" s="275"/>
      <c r="G62" s="315"/>
      <c r="H62" s="273"/>
      <c r="I62" s="272"/>
      <c r="J62" s="312">
        <v>11</v>
      </c>
    </row>
    <row r="63" spans="5:10">
      <c r="E63" s="270" t="s">
        <v>214</v>
      </c>
      <c r="F63" s="275"/>
      <c r="G63" s="315"/>
      <c r="H63" s="273"/>
      <c r="I63" s="272"/>
      <c r="J63" s="524">
        <v>5546554</v>
      </c>
    </row>
    <row r="64" spans="5:10">
      <c r="E64" s="274" t="s">
        <v>232</v>
      </c>
      <c r="F64" s="275"/>
      <c r="G64" s="315"/>
      <c r="H64" s="273"/>
      <c r="I64" s="272"/>
      <c r="J64" s="285"/>
    </row>
    <row r="65" spans="5:10">
      <c r="E65" s="316" t="s">
        <v>241</v>
      </c>
      <c r="F65" s="525">
        <v>859905</v>
      </c>
      <c r="G65" s="525">
        <v>215845</v>
      </c>
      <c r="H65" s="317" t="s">
        <v>21</v>
      </c>
      <c r="I65" s="317" t="s">
        <v>21</v>
      </c>
      <c r="J65" s="525">
        <v>1075750</v>
      </c>
    </row>
    <row r="66" spans="5:10">
      <c r="E66" s="318" t="s">
        <v>242</v>
      </c>
      <c r="F66" s="319" t="s">
        <v>233</v>
      </c>
      <c r="G66" s="606" t="s">
        <v>235</v>
      </c>
      <c r="H66" s="606"/>
      <c r="I66" s="268"/>
      <c r="J66" s="310"/>
    </row>
  </sheetData>
  <mergeCells count="5">
    <mergeCell ref="E1:E2"/>
    <mergeCell ref="G1:I1"/>
    <mergeCell ref="E32:E33"/>
    <mergeCell ref="G32:I32"/>
    <mergeCell ref="G66:H6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提取页</vt:lpstr>
      <vt:lpstr>工商银行</vt:lpstr>
      <vt:lpstr>建设银行</vt:lpstr>
      <vt:lpstr>农业银行</vt:lpstr>
      <vt:lpstr>中国银行</vt:lpstr>
      <vt:lpstr>交通银行</vt:lpstr>
      <vt:lpstr>招商银行</vt:lpstr>
      <vt:lpstr>民生银行</vt:lpstr>
      <vt:lpstr>中信银行</vt:lpstr>
      <vt:lpstr>平安银行</vt:lpstr>
      <vt:lpstr>光大银行</vt:lpstr>
      <vt:lpstr>华夏银行</vt:lpstr>
      <vt:lpstr>北京银行</vt:lpstr>
      <vt:lpstr>南京银行</vt:lpstr>
      <vt:lpstr>宁波银行</vt:lpstr>
      <vt:lpstr>邮储银行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2017-09-18T10:43:33Z</dcterms:modified>
</cp:coreProperties>
</file>